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<sst xmlns="http://schemas.openxmlformats.org/spreadsheetml/2006/main" xmlns:r="http://schemas.openxmlformats.org/officeDocument/2006/relationships" count="537" uniqueCount="537">
  <si>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</si>
  <si>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</si>
  <si>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</si>
  <si>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</si>
  <si>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</si>
  <si>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</si>
  <si>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</si>
  <si>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上水道特別会計</t>
  </si>
  <si>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</si>
  <si>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</si>
  <si>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</si>
  <si>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</si>
  <si>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</si>
  <si>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</si>
  <si>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</si>
  <si>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</si>
  <si>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</si>
  <si>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</si>
  <si>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</si>
  <si>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</si>
  <si>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</si>
  <si>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</si>
  <si>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</si>
  <si>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</si>
  <si>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</si>
  <si>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</si>
  <si>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</si>
  <si>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</si>
  <si>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</si>
  <si>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</si>
  <si>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</si>
  <si>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</si>
  <si>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</si>
  <si>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</si>
  <si>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</si>
  <si>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</si>
  <si>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</si>
  <si>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</si>
  <si>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</si>
  <si>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</si>
  <si>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</si>
  <si>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</si>
  <si>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</si>
  <si>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</si>
  <si>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</si>
  <si>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</si>
  <si>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</si>
  <si>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</si>
  <si>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</si>
  <si>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</si>
  <si>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</si>
  <si>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</si>
  <si>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</si>
  <si>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</si>
  <si>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</si>
  <si>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</si>
  <si>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</si>
  <si>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</si>
  <si>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</si>
  <si>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</si>
  <si>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</si>
  <si>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</si>
  <si>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</si>
  <si>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</si>
  <si>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</si>
  <si>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</si>
  <si>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</si>
  <si>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</si>
  <si>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</si>
  <si>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</si>
  <si>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</si>
  <si>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</si>
  <si>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</si>
  <si>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</si>
  <si>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</si>
  <si>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</si>
  <si>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</si>
  <si>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</si>
  <si>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</si>
  <si>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</si>
  <si>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</si>
  <si>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</si>
  <si>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数値は記入されていないが、公共施設の老朽化に伴い維持補修費等の増加が見込まれるため、八郎潟町公共施設等総合管理計画に基づき、施設の将来性も考慮しながら計画的な支出を行い、健全な財政運営に努める。</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</si>
  <si>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</si>
  <si>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</si>
  <si>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</si>
  <si>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</si>
  <si>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</si>
  <si>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</si>
  <si>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</si>
  <si>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</si>
  <si>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</si>
  <si>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</si>
  <si>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</si>
  <si>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</si>
  <si>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</si>
  <si>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</si>
  <si>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</si>
  <si>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</si>
  <si>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</si>
  <si>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</si>
  <si>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</si>
  <si>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</si>
  <si>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</si>
  <si>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</si>
  <si>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</si>
  <si>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</si>
  <si>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</si>
  <si>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</si>
  <si>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</si>
  <si>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</si>
  <si>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</si>
  <si>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</si>
  <si>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</si>
  <si>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</si>
  <si>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</si>
  <si>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</si>
  <si>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</si>
  <si>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</si>
  <si>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</si>
  <si>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</si>
  <si>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</si>
  <si>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</si>
  <si>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</si>
  <si>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</si>
  <si>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</si>
  <si>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</si>
  <si>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</si>
  <si>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</si>
  <si>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</si>
  <si>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</si>
  <si>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</si>
  <si>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</si>
  <si>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</si>
  <si>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</si>
  <si>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</si>
  <si>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</si>
  <si>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</si>
  <si>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</si>
  <si>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</si>
  <si>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</si>
  <si>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</si>
  <si>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</si>
  <si>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</si>
  <si>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</si>
  <si>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</si>
  <si>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</si>
  <si>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</si>
  <si>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</si>
  <si>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</si>
  <si>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有形固定資産減価償却率</t>
  </si>
  <si>
    <t>八郎潟町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</si>
  <si>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</si>
  <si>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</si>
  <si>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</si>
  <si>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</si>
  <si>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</si>
  <si>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</si>
  <si>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</si>
  <si>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</si>
  <si>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</si>
  <si>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</si>
  <si>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</si>
  <si>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</si>
  <si>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</si>
  <si>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</si>
  <si>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</si>
  <si>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</si>
  <si>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</si>
  <si>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</si>
  <si>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</si>
  <si>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</si>
  <si>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</si>
  <si>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</si>
  <si>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</si>
  <si>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</si>
  <si>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</si>
  <si>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</si>
  <si>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</si>
  <si>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</si>
  <si>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</si>
  <si>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</si>
  <si>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</si>
  <si>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</si>
  <si>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</si>
  <si>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-8.2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</si>
  <si>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</si>
  <si>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</si>
  <si>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</si>
  <si>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</si>
  <si>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</si>
  <si>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</si>
  <si>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</si>
  <si>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</si>
  <si>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</si>
  <si>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</si>
  <si>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</si>
  <si>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</si>
  <si>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八郎潟町がんばれふるさと基金</t>
    <rPh sb="0" eb="4">
      <t>ハチロウガタマチ</t>
    </rPh>
    <rPh sb="12" eb="14">
      <t>キキン</t>
    </rPh>
    <phoneticPr fontId="11"/>
  </si>
  <si>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</si>
  <si>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</si>
  <si>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</si>
  <si>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</si>
  <si>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</si>
  <si>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</si>
  <si>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</si>
  <si>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</si>
  <si>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</si>
  <si>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</si>
  <si>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</si>
  <si>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</si>
  <si>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</si>
  <si>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</si>
  <si>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</si>
  <si>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</si>
  <si>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</si>
  <si>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</si>
  <si>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</si>
  <si>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</si>
  <si>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</si>
  <si>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</si>
  <si>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6"/>
  </si>
  <si>
    <t>労働費</t>
  </si>
  <si>
    <t>増減率  (％)</t>
    <rPh sb="0" eb="2">
      <t>ゾウゲン</t>
    </rPh>
    <rPh sb="2" eb="3">
      <t>リツ</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</si>
  <si>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</si>
  <si>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</si>
  <si>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</si>
  <si>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</si>
  <si>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</si>
  <si>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</si>
  <si>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</si>
  <si>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</si>
  <si>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</si>
  <si>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</si>
  <si>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</si>
  <si>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</si>
  <si>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</si>
  <si>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</si>
  <si>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</si>
  <si>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</si>
  <si>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</si>
  <si>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</si>
  <si>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</si>
  <si>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</si>
  <si>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</si>
  <si>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</si>
  <si>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</si>
  <si>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</si>
  <si>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</si>
  <si>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</si>
  <si>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</si>
  <si>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</si>
  <si>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</si>
  <si>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</si>
  <si>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</si>
  <si>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</si>
  <si>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</si>
  <si>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</si>
  <si>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</si>
  <si>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</si>
  <si>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</si>
  <si>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</si>
  <si>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</si>
  <si>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</si>
  <si>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</si>
  <si>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</si>
  <si>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</si>
  <si>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</si>
  <si>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</si>
  <si>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</si>
  <si>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</si>
  <si>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</si>
  <si>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</si>
  <si>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秋田県八郎潟町</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</si>
  <si>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</si>
  <si>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</si>
  <si>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</si>
  <si>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八郎潟町地域福祉基金</t>
    <rPh sb="0" eb="4">
      <t>ハチロウガタマチ</t>
    </rPh>
    <rPh sb="4" eb="6">
      <t>チイキ</t>
    </rPh>
    <rPh sb="6" eb="8">
      <t>フクシ</t>
    </rPh>
    <rPh sb="8" eb="10">
      <t>キキン</t>
    </rPh>
    <phoneticPr fontId="11"/>
  </si>
  <si>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</si>
  <si>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</si>
  <si>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</si>
  <si>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</si>
  <si>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</si>
  <si>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</si>
  <si>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</si>
  <si>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</si>
  <si>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</si>
  <si>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</si>
  <si>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</si>
  <si>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</si>
  <si>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</si>
  <si>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</si>
  <si>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</si>
  <si>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</si>
  <si>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</si>
  <si>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</si>
  <si>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</si>
  <si>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</si>
  <si>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</si>
  <si>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</si>
  <si>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</si>
  <si>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</si>
  <si>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</si>
  <si>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</si>
  <si>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</si>
  <si>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</si>
  <si>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</si>
  <si>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</si>
  <si>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</si>
  <si>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</si>
  <si>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</si>
  <si>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</si>
  <si>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</si>
  <si>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</si>
  <si>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</si>
  <si>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</si>
  <si>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</si>
  <si>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</si>
  <si>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</si>
  <si>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</si>
  <si>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</si>
  <si>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</si>
  <si>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</si>
  <si>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</si>
  <si>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</si>
  <si>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</si>
  <si>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</si>
  <si>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</si>
  <si>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</si>
  <si>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</si>
  <si>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</si>
  <si>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</si>
  <si>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</si>
  <si>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</si>
  <si>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</si>
  <si>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</si>
  <si>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</si>
  <si>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介護保険特別会計(サービス勘定)</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</si>
  <si>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</si>
  <si>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</si>
  <si>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</si>
  <si>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</si>
  <si>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</si>
  <si>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</si>
  <si>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</si>
  <si>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</si>
  <si>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</si>
  <si>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</si>
  <si>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</si>
  <si>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</si>
  <si>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</si>
  <si>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</si>
  <si>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</si>
  <si>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</si>
  <si>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</si>
  <si>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</si>
  <si>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</si>
  <si>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</si>
  <si>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</si>
  <si>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</si>
  <si>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</si>
  <si>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</si>
  <si>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</si>
  <si>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</si>
  <si>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</si>
  <si>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</si>
  <si>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</si>
  <si>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</si>
  <si>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</si>
  <si>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</si>
  <si>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</si>
  <si>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</si>
  <si>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</si>
  <si>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</si>
  <si>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</si>
  <si>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</si>
  <si>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</si>
  <si>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八郎潟町まちづくり人材育成基金</t>
    <rPh sb="0" eb="4">
      <t>ハチロウガタマチ</t>
    </rPh>
    <rPh sb="9" eb="11">
      <t>ジンザイ</t>
    </rPh>
    <rPh sb="11" eb="13">
      <t>イクセイ</t>
    </rPh>
    <rPh sb="13" eb="15">
      <t>キキン</t>
    </rPh>
    <phoneticPr fontId="11"/>
  </si>
  <si>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</si>
  <si>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</si>
  <si>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</si>
  <si>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</si>
  <si>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</si>
  <si>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</si>
  <si>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</si>
  <si>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</si>
  <si>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</si>
  <si>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</si>
  <si>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</si>
  <si>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</si>
  <si>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</si>
  <si>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</si>
  <si>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</si>
  <si>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</si>
  <si>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</si>
  <si>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</si>
  <si>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</si>
  <si>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</si>
  <si>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</si>
  <si>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</si>
  <si>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</si>
  <si>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</si>
  <si>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</si>
  <si>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</si>
  <si>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</si>
  <si>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</si>
  <si>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</si>
  <si>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</si>
  <si>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</si>
  <si>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</si>
  <si>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</si>
  <si>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</si>
  <si>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</si>
  <si>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</si>
  <si>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</si>
  <si>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</si>
  <si>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</si>
  <si>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</si>
  <si>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</si>
  <si>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</si>
  <si>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</si>
  <si>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</si>
  <si>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</si>
  <si>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</si>
  <si>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</si>
  <si>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</si>
  <si>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</si>
  <si>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</si>
  <si>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</si>
  <si>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</si>
  <si>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</si>
  <si>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</si>
  <si>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</si>
  <si>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</si>
  <si>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</si>
  <si>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</si>
  <si>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</si>
  <si>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</si>
  <si>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</si>
  <si>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</si>
  <si>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</si>
  <si>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</si>
  <si>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</si>
  <si>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</si>
  <si>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</si>
  <si>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</si>
  <si>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</si>
  <si>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</si>
  <si>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</si>
  <si>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</si>
  <si>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</si>
  <si>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</si>
  <si>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</si>
  <si>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</si>
  <si>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</si>
  <si>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</si>
  <si>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類似団体内平均値</t>
  </si>
  <si>
    <t>満期一括償還地方債の一年当たりの元金償還金に相当するもの
（年度割相当額）</t>
  </si>
  <si>
    <t>介護保険特別会計(保険事業勘定)</t>
  </si>
  <si>
    <t>公共下水道事業特別会計</t>
  </si>
  <si>
    <t>秋田県町村電算システム共同事業組合（一般会計）</t>
    <rPh sb="0" eb="2">
      <t>アキタ</t>
    </rPh>
    <rPh sb="2" eb="3">
      <t>ケン</t>
    </rPh>
    <rPh sb="3" eb="5">
      <t>チョウソン</t>
    </rPh>
    <rPh sb="5" eb="7">
      <t>デンサン</t>
    </rPh>
    <rPh sb="11" eb="13">
      <t>キョウドウ</t>
    </rPh>
    <rPh sb="13" eb="15">
      <t>ジギョウ</t>
    </rPh>
    <rPh sb="15" eb="17">
      <t>クミアイ</t>
    </rPh>
    <rPh sb="18" eb="20">
      <t>イッパン</t>
    </rPh>
    <rPh sb="20" eb="22">
      <t>カイケイ</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</si>
  <si>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</si>
  <si>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</si>
  <si>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</si>
  <si>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</si>
  <si>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</si>
  <si>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</si>
  <si>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</si>
  <si>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</si>
  <si>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</si>
  <si>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</si>
  <si>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</si>
  <si>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</si>
  <si>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</si>
  <si>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</si>
  <si>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</si>
  <si>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</si>
  <si>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介護保険特別会計（保険事業勘定）</t>
  </si>
  <si>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</si>
  <si>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</si>
  <si>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</si>
  <si>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</si>
  <si>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</si>
  <si>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</si>
  <si>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</si>
  <si>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</si>
  <si>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</si>
  <si>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</si>
  <si>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介護保険特別会計（サービス勘定）</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</si>
  <si>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</si>
  <si>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</si>
  <si>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</si>
  <si>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</si>
  <si>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</si>
  <si>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</si>
  <si>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</si>
  <si>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</si>
  <si>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</si>
  <si>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</si>
  <si>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</si>
  <si>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</si>
  <si>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</si>
  <si>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</si>
  <si>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</si>
  <si>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</si>
  <si>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</si>
  <si>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</si>
  <si>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</si>
  <si>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</si>
  <si>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</si>
  <si>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</si>
  <si>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</si>
  <si>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</si>
  <si>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</si>
  <si>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</si>
  <si>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</si>
  <si>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</si>
  <si>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</si>
  <si>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</si>
  <si>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</si>
  <si>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</si>
  <si>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</si>
  <si>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</si>
  <si>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</si>
  <si>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</si>
  <si>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</si>
  <si>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</si>
  <si>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は平成２６年度以降比率なしとなっている。これは、平成１３年度に発行した大型建設事業に係る地方債の償還終了により一般会計等に係る地方債の現在高が減少していることや、退職手当負担見込額が減少していることなどによるものである。
実質公債費比率は、類似団体平均を０．８％上回っているが、これは公営企業債の元利償還金に対する繰入金が増加していることが要因である。将来負担比率と同様、各会計において新規事業の実施をできる限り控え、地方債発行の抑制及び繰上償還の実施などにより財政の健全化に努める。</t>
  </si>
  <si>
    <t>将来負担比率</t>
  </si>
  <si>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6"/>
  </si>
  <si>
    <t>八郎潟町ふるさと保全対策基金</t>
    <rPh sb="0" eb="4">
      <t>ハチロウガタマチ</t>
    </rPh>
    <rPh sb="8" eb="10">
      <t>ホゼン</t>
    </rPh>
    <rPh sb="10" eb="12">
      <t>タイサク</t>
    </rPh>
    <rPh sb="12" eb="14">
      <t>キキン</t>
    </rPh>
    <phoneticPr fontId="11"/>
  </si>
  <si>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</si>
  <si>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</si>
  <si>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秋田県市町村総合事務組合（交通災害共済事業等特別会計）</t>
    <rPh sb="13" eb="15">
      <t>コウツウ</t>
    </rPh>
    <rPh sb="15" eb="17">
      <t>サイガイ</t>
    </rPh>
    <rPh sb="17" eb="19">
      <t>キョウサイ</t>
    </rPh>
    <rPh sb="19" eb="21">
      <t>ジギョウ</t>
    </rPh>
    <rPh sb="21" eb="22">
      <t>ナド</t>
    </rPh>
    <rPh sb="22" eb="24">
      <t>トクベツ</t>
    </rPh>
    <rPh sb="24" eb="26">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</si>
  <si>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</si>
  <si>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秋田県後期高齢者医療広域連合（後期高齢者医療特別会計）</t>
    <rPh sb="15" eb="17">
      <t>コウキ</t>
    </rPh>
    <rPh sb="17" eb="20">
      <t>コウレイシャ</t>
    </rPh>
    <rPh sb="20" eb="22">
      <t>イリョウ</t>
    </rPh>
    <rPh sb="22" eb="24">
      <t>トクベツ</t>
    </rPh>
    <rPh sb="24" eb="26">
      <t>カイケイ</t>
    </rPh>
    <phoneticPr fontId="6"/>
  </si>
  <si>
    <t>八郎潟町地域振興施設整備基金</t>
    <rPh sb="0" eb="4">
      <t>ハチロウガタマチ</t>
    </rPh>
    <rPh sb="4" eb="6">
      <t>チイキ</t>
    </rPh>
    <rPh sb="6" eb="8">
      <t>シンコウ</t>
    </rPh>
    <rPh sb="8" eb="10">
      <t>シセツ</t>
    </rPh>
    <rPh sb="10" eb="12">
      <t>セイビ</t>
    </rPh>
    <rPh sb="12" eb="14">
      <t>キキン</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</si>
</sst>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9"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74432</c:v>
                </c:pt>
                <c:pt idx="1">
                  <c:v>171284</c:v>
                </c:pt>
                <c:pt idx="2">
                  <c:v>33653</c:v>
                </c:pt>
                <c:pt idx="3">
                  <c:v>45185</c:v>
                </c:pt>
                <c:pt idx="4">
                  <c:v>71465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10.42</c:v>
                </c:pt>
                <c:pt idx="1">
                  <c:v>10.220000000000001</c:v>
                </c:pt>
                <c:pt idx="2">
                  <c:v>11.39</c:v>
                </c:pt>
                <c:pt idx="3">
                  <c:v>9.99</c:v>
                </c:pt>
                <c:pt idx="4">
                  <c:v>10.36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85.37</c:v>
                </c:pt>
                <c:pt idx="1">
                  <c:v>99.11</c:v>
                </c:pt>
                <c:pt idx="2">
                  <c:v>106.85</c:v>
                </c:pt>
                <c:pt idx="3">
                  <c:v>119.83</c:v>
                </c:pt>
                <c:pt idx="4">
                  <c:v>123.26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9.25</c:v>
                </c:pt>
                <c:pt idx="1">
                  <c:v>13.51</c:v>
                </c:pt>
                <c:pt idx="2">
                  <c:v>12.43</c:v>
                </c:pt>
                <c:pt idx="3">
                  <c:v>7.97</c:v>
                </c:pt>
                <c:pt idx="4">
                  <c:v>3.06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1.e-002</c:v>
                </c:pt>
                <c:pt idx="4">
                  <c:v>#N/A</c:v>
                </c:pt>
                <c:pt idx="5">
                  <c:v>7.0000000000000007e-002</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1.e-002</c:v>
                </c:pt>
                <c:pt idx="2">
                  <c:v>#N/A</c:v>
                </c:pt>
                <c:pt idx="3">
                  <c:v>4.e-002</c:v>
                </c:pt>
                <c:pt idx="4">
                  <c:v>#N/A</c:v>
                </c:pt>
                <c:pt idx="5">
                  <c:v>5.e-002</c:v>
                </c:pt>
                <c:pt idx="6">
                  <c:v>#N/A</c:v>
                </c:pt>
                <c:pt idx="7">
                  <c:v>1.e-002</c:v>
                </c:pt>
                <c:pt idx="8">
                  <c:v>#N/A</c:v>
                </c:pt>
                <c:pt idx="9">
                  <c:v>5.e-002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0.32</c:v>
                </c:pt>
                <c:pt idx="4">
                  <c:v>#N/A</c:v>
                </c:pt>
                <c:pt idx="5">
                  <c:v>0.43</c:v>
                </c:pt>
                <c:pt idx="6">
                  <c:v>#N/A</c:v>
                </c:pt>
                <c:pt idx="7">
                  <c:v>0.53</c:v>
                </c:pt>
                <c:pt idx="8">
                  <c:v>#N/A</c:v>
                </c:pt>
                <c:pt idx="9">
                  <c:v>0.84</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1.55</c:v>
                </c:pt>
                <c:pt idx="2">
                  <c:v>#N/A</c:v>
                </c:pt>
                <c:pt idx="3">
                  <c:v>1.1299999999999999</c:v>
                </c:pt>
                <c:pt idx="4">
                  <c:v>#N/A</c:v>
                </c:pt>
                <c:pt idx="5">
                  <c:v>1.5</c:v>
                </c:pt>
                <c:pt idx="6">
                  <c:v>#N/A</c:v>
                </c:pt>
                <c:pt idx="7">
                  <c:v>1.38</c:v>
                </c:pt>
                <c:pt idx="8">
                  <c:v>#N/A</c:v>
                </c:pt>
                <c:pt idx="9">
                  <c:v>1.5</c:v>
                </c:pt>
              </c:numCache>
            </c:numRef>
          </c:val>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6.35</c:v>
                </c:pt>
                <c:pt idx="2">
                  <c:v>#N/A</c:v>
                </c:pt>
                <c:pt idx="3">
                  <c:v>6.78</c:v>
                </c:pt>
                <c:pt idx="4">
                  <c:v>#N/A</c:v>
                </c:pt>
                <c:pt idx="5">
                  <c:v>8.31</c:v>
                </c:pt>
                <c:pt idx="6">
                  <c:v>#N/A</c:v>
                </c:pt>
                <c:pt idx="7">
                  <c:v>8.81</c:v>
                </c:pt>
                <c:pt idx="8">
                  <c:v>#N/A</c:v>
                </c:pt>
                <c:pt idx="9">
                  <c:v>8.23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6.67</c:v>
                </c:pt>
                <c:pt idx="2">
                  <c:v>#N/A</c:v>
                </c:pt>
                <c:pt idx="3">
                  <c:v>6.83</c:v>
                </c:pt>
                <c:pt idx="4">
                  <c:v>#N/A</c:v>
                </c:pt>
                <c:pt idx="5">
                  <c:v>9.1199999999999992</c:v>
                </c:pt>
                <c:pt idx="6">
                  <c:v>#N/A</c:v>
                </c:pt>
                <c:pt idx="7">
                  <c:v>10.44</c:v>
                </c:pt>
                <c:pt idx="8">
                  <c:v>#N/A</c:v>
                </c:pt>
                <c:pt idx="9">
                  <c:v>9.07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10.41</c:v>
                </c:pt>
                <c:pt idx="2">
                  <c:v>#N/A</c:v>
                </c:pt>
                <c:pt idx="3">
                  <c:v>10.210000000000001</c:v>
                </c:pt>
                <c:pt idx="4">
                  <c:v>#N/A</c:v>
                </c:pt>
                <c:pt idx="5">
                  <c:v>11.39</c:v>
                </c:pt>
                <c:pt idx="6">
                  <c:v>#N/A</c:v>
                </c:pt>
                <c:pt idx="7">
                  <c:v>9.98</c:v>
                </c:pt>
                <c:pt idx="8">
                  <c:v>#N/A</c:v>
                </c:pt>
                <c:pt idx="9">
                  <c:v>10.36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293</c:v>
                </c:pt>
                <c:pt idx="5">
                  <c:v>315</c:v>
                </c:pt>
                <c:pt idx="8">
                  <c:v>301</c:v>
                </c:pt>
                <c:pt idx="11">
                  <c:v>285</c:v>
                </c:pt>
                <c:pt idx="14">
                  <c:v>289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14</c:v>
                </c:pt>
                <c:pt idx="6">
                  <c:v>18</c:v>
                </c:pt>
                <c:pt idx="9">
                  <c:v>17</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136</c:v>
                </c:pt>
                <c:pt idx="3">
                  <c:v>109</c:v>
                </c:pt>
                <c:pt idx="6">
                  <c:v>114</c:v>
                </c:pt>
                <c:pt idx="9">
                  <c:v>107</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332</c:v>
                </c:pt>
                <c:pt idx="3">
                  <c:v>354</c:v>
                </c:pt>
                <c:pt idx="6">
                  <c:v>331</c:v>
                </c:pt>
                <c:pt idx="9">
                  <c:v>331</c:v>
                </c:pt>
                <c:pt idx="12">
                  <c:v>305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189</c:v>
                </c:pt>
                <c:pt idx="2">
                  <c:v>#N/A</c:v>
                </c:pt>
                <c:pt idx="3">
                  <c:v>#N/A</c:v>
                </c:pt>
                <c:pt idx="4">
                  <c:v>163</c:v>
                </c:pt>
                <c:pt idx="5">
                  <c:v>#N/A</c:v>
                </c:pt>
                <c:pt idx="6">
                  <c:v>#N/A</c:v>
                </c:pt>
                <c:pt idx="7">
                  <c:v>163</c:v>
                </c:pt>
                <c:pt idx="8">
                  <c:v>#N/A</c:v>
                </c:pt>
                <c:pt idx="9">
                  <c:v>#N/A</c:v>
                </c:pt>
                <c:pt idx="10">
                  <c:v>171</c:v>
                </c:pt>
                <c:pt idx="11">
                  <c:v>#N/A</c:v>
                </c:pt>
                <c:pt idx="12">
                  <c:v>#N/A</c:v>
                </c:pt>
                <c:pt idx="13">
                  <c:v>177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3534</c:v>
                </c:pt>
                <c:pt idx="5">
                  <c:v>3453</c:v>
                </c:pt>
                <c:pt idx="8">
                  <c:v>3371</c:v>
                </c:pt>
                <c:pt idx="11">
                  <c:v>3299</c:v>
                </c:pt>
                <c:pt idx="14">
                  <c:v>3221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46</c:v>
                </c:pt>
                <c:pt idx="5">
                  <c:v>30</c:v>
                </c:pt>
                <c:pt idx="8">
                  <c:v>15</c:v>
                </c:pt>
                <c:pt idx="11">
                  <c:v>9</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2111</c:v>
                </c:pt>
                <c:pt idx="5">
                  <c:v>2397</c:v>
                </c:pt>
                <c:pt idx="8">
                  <c:v>2633</c:v>
                </c:pt>
                <c:pt idx="11">
                  <c:v>2855</c:v>
                </c:pt>
                <c:pt idx="14">
                  <c:v>2920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573</c:v>
                </c:pt>
                <c:pt idx="3">
                  <c:v>511</c:v>
                </c:pt>
                <c:pt idx="6">
                  <c:v>481</c:v>
                </c:pt>
                <c:pt idx="9">
                  <c:v>459</c:v>
                </c:pt>
                <c:pt idx="12">
                  <c:v>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182</c:v>
                </c:pt>
                <c:pt idx="6">
                  <c:v>166</c:v>
                </c:pt>
                <c:pt idx="9">
                  <c:v>144</c:v>
                </c:pt>
                <c:pt idx="12">
                  <c:v>120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1911</c:v>
                </c:pt>
                <c:pt idx="3">
                  <c:v>1867</c:v>
                </c:pt>
                <c:pt idx="6">
                  <c:v>1746</c:v>
                </c:pt>
                <c:pt idx="9">
                  <c:v>1608</c:v>
                </c:pt>
                <c:pt idx="12">
                  <c:v>1701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4</c:v>
                </c:pt>
                <c:pt idx="6">
                  <c:v>4</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3336</c:v>
                </c:pt>
                <c:pt idx="3">
                  <c:v>3190</c:v>
                </c:pt>
                <c:pt idx="6">
                  <c:v>3076</c:v>
                </c:pt>
                <c:pt idx="9">
                  <c:v>2932</c:v>
                </c:pt>
                <c:pt idx="12">
                  <c:v>2897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2290</c:v>
                </c:pt>
                <c:pt idx="1">
                  <c:v>2492</c:v>
                </c:pt>
                <c:pt idx="2">
                  <c:v>2549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171</c:v>
                </c:pt>
                <c:pt idx="1">
                  <c:v>169</c:v>
                </c:pt>
                <c:pt idx="2">
                  <c:v>169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152</c:v>
                </c:pt>
                <c:pt idx="1">
                  <c:v>154</c:v>
                </c:pt>
                <c:pt idx="2">
                  <c:v>132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{E2FF7DD5-36CD-4CAF-8B34-10D260AD41AC}</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{E1E91A07-CB20-4C18-8CAF-68D5F5448DE5}</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{BC8AAE08-DBCE-46AB-921F-E5EAE4E46137}</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{7B976F2C-4E5B-4F7F-84BF-4E7EF3759D86}</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{C3F410FE-495A-4A87-9CB4-85F29A348721}</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{7A88024B-4F84-4771-A74D-C79BFA7BA715}</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{B9F84097-0143-4A0D-BC7B-92863FFB8404}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{7A97BA4A-4970-4415-A339-649C2B97764A}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{81E20EC6-72CC-46F4-92B8-ED6E343799C2}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{D9F59D37-E6A0-40DB-909B-CAC2A9610B22}</c15:txfldGUID>
                      <c15:f>#REF!</c15:f>
                      <c15:dlblFieldTableCache>
                        <c:ptCount val="1"/>
                        <c:pt idx="0">
                          <c:v>#REF!</c:v>
                        </c:pt>
                      </c15:dlblFieldTableCache>
                    </c15:dlblFTEntry>
                  </c15:dlblFieldTable>
                </c:ext>
              </c:extLst>
            </c:dLbl>
            <c:dLbl>
              <c:idx val="8"/>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{D87C80E2-A02A-4257-9721-406D1F67894C}</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{27A307E3-A6AC-4FD6-9506-83295319EEB9}</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{7805594C-7EEF-4688-A342-95F39F29BB2E}</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{18F1DC57-1B88-4598-B8FB-A7228DFD5741}</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{7790DC9B-978B-4437-B758-0B56AA154F90}</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{2F1C7670-17E5-4729-8039-C28BAD542F9E}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{BDEF4610-5232-43C9-8DC8-15A10EF9A115}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{5CE72331-13EC-4CA6-BF78-67E1271D5376}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{E3AFB1A7-4A87-42AE-8128-FC4E9FF34C72}</c15:txfldGUID>
                      <c15:f>#REF!</c15:f>
                      <c15:dlblFieldTableCache>
                        <c:ptCount val="1"/>
                        <c:pt idx="0">
                          <c:v>#REF!</c:v>
                        </c:pt>
                      </c15:dlblFieldTableCache>
                    </c15:dlblFTEntry>
                  </c15:dlblFieldTable>
                </c:ext>
              </c:extLst>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{8857B3B4-8784-474B-8A9A-F2DE23ECEE2C}</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{F37BD236-C445-4A5D-B082-0E520965FF57}</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{1D766BBF-F9E3-4578-9537-EFDF0ECDB196}</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{DBE2E232-8DF8-4431-B470-798499847FB7}</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11.1</c:v>
                </c:pt>
                <c:pt idx="8">
                  <c:v>10.1</c:v>
                </c:pt>
                <c:pt idx="16">
                  <c:v>9.4</c:v>
                </c:pt>
                <c:pt idx="24">
                  <c:v>9.1</c:v>
                </c:pt>
                <c:pt idx="32">
                  <c:v>9.3000000000000007</c:v>
                </c:pt>
              </c:numCache>
            </c:numRef>
          </c:xVal>
          <c:yVal>
            <c:numRef>
              <c:f>'公会計指標分析・財政指標組合せ分析表'!$BP$73:$DC$73</c:f>
              <c:numCache>
                <c:formatCode>#,##0.0;"▲ "#,##0.0</c:formatCode>
                <c:ptCount val="40"/>
                <c:pt idx="0">
                  <c:v>17.600000000000001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{4F472AD5-0A2B-4D43-8B88-95DA960C310F}</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{203F723C-7006-4898-8AAF-06264DA077A8}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{83D4A4E8-D16F-48FC-A316-302CE88B79D0}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{BBF00AD5-C820-40F9-AC98-18AC35B56776}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{4D7507B7-3508-4B38-8873-3C63623519DB}</c15:txfldGUID>
                      <c15:f>#REF!</c15:f>
                      <c15:dlblFieldTableCache>
                        <c:ptCount val="1"/>
                        <c:pt idx="0">
                          <c:v>#REF!</c:v>
                        </c:pt>
                      </c15:dlblFieldTableCache>
                    </c15:dlblFTEntry>
                  </c15:dlblFieldTable>
                </c:ext>
              </c:extLst>
            </c:dLbl>
            <c:dLbl>
              <c:idx val="8"/>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{5A2576A1-21FB-4B19-AE7E-22F88B3C2D31}</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{85093A66-8260-49D6-9AD1-68CF3649B789}</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{0416EA19-D145-4BE0-B518-E794E3E45CDA}</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{46DBF8C9-419E-49B5-8879-19E87E9F51F0}</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4"/>
          <c:min val="8.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6"/>
          <c:min val="16.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秋田県八郎潟町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ゴシック"/>
              <a:ea typeface="ＭＳ ゴシック"/>
              <a:cs typeface="+mn-cs"/>
            </a:rPr>
            <a:t>実質公債費比率の分子については、前年度比６百万円増の１７７百万円となっている。これは、元利償還金等について、</a:t>
          </a:r>
          <a:r>
            <a:rPr kumimoji="1" lang="ja-JP" altLang="ja-JP" sz="1200">
              <a:solidFill>
                <a:schemeClr val="dk1"/>
              </a:solidFill>
              <a:effectLst/>
              <a:latin typeface="ＭＳ ゴシック"/>
              <a:ea typeface="ＭＳ ゴシック"/>
              <a:cs typeface="+mn-cs"/>
            </a:rPr>
            <a:t>平成１３年度</a:t>
          </a:r>
          <a:r>
            <a:rPr kumimoji="1" lang="ja-JP" altLang="en-US" sz="1200">
              <a:solidFill>
                <a:schemeClr val="dk1"/>
              </a:solidFill>
              <a:effectLst/>
              <a:latin typeface="ＭＳ ゴシック"/>
              <a:ea typeface="ＭＳ ゴシック"/>
              <a:cs typeface="+mn-cs"/>
            </a:rPr>
            <a:t>に発行した</a:t>
          </a:r>
          <a:r>
            <a:rPr kumimoji="1" lang="ja-JP" altLang="ja-JP" sz="1200">
              <a:solidFill>
                <a:schemeClr val="dk1"/>
              </a:solidFill>
              <a:effectLst/>
              <a:latin typeface="ＭＳ ゴシック"/>
              <a:ea typeface="ＭＳ ゴシック"/>
              <a:cs typeface="+mn-cs"/>
            </a:rPr>
            <a:t>の大型建設事業</a:t>
          </a:r>
          <a:r>
            <a:rPr kumimoji="1" lang="ja-JP" altLang="en-US" sz="1200">
              <a:solidFill>
                <a:schemeClr val="dk1"/>
              </a:solidFill>
              <a:effectLst/>
              <a:latin typeface="ＭＳ ゴシック"/>
              <a:ea typeface="ＭＳ ゴシック"/>
              <a:cs typeface="+mn-cs"/>
            </a:rPr>
            <a:t>に係る地方債の</a:t>
          </a:r>
          <a:r>
            <a:rPr kumimoji="1" lang="ja-JP" altLang="ja-JP" sz="1200">
              <a:solidFill>
                <a:schemeClr val="dk1"/>
              </a:solidFill>
              <a:effectLst/>
              <a:latin typeface="ＭＳ ゴシック"/>
              <a:ea typeface="ＭＳ ゴシック"/>
              <a:cs typeface="+mn-cs"/>
            </a:rPr>
            <a:t>償還終了に</a:t>
          </a:r>
          <a:r>
            <a:rPr kumimoji="1" lang="ja-JP" altLang="en-US" sz="1200">
              <a:solidFill>
                <a:schemeClr val="dk1"/>
              </a:solidFill>
              <a:effectLst/>
              <a:latin typeface="ＭＳ ゴシック"/>
              <a:ea typeface="ＭＳ ゴシック"/>
              <a:cs typeface="+mn-cs"/>
            </a:rPr>
            <a:t>より前年度比２６百万円減となっている一方、公共下水道事業特別会計への元利償還金に対する繰入金が前年度比３３百万円の増、湖東地区行政一部事務組合への地方債の元利償還金に対する負担金等が３百万円の増となっていることなどによるものである。また、</a:t>
          </a:r>
          <a:r>
            <a:rPr kumimoji="1" lang="ja-JP" altLang="ja-JP" sz="1200">
              <a:solidFill>
                <a:schemeClr val="dk1"/>
              </a:solidFill>
              <a:effectLst/>
              <a:latin typeface="ＭＳ ゴシック"/>
              <a:ea typeface="ＭＳ ゴシック"/>
              <a:cs typeface="+mn-cs"/>
            </a:rPr>
            <a:t>算入公債費等</a:t>
          </a:r>
          <a:r>
            <a:rPr kumimoji="1" lang="ja-JP" altLang="en-US" sz="1200">
              <a:solidFill>
                <a:schemeClr val="dk1"/>
              </a:solidFill>
              <a:effectLst/>
              <a:latin typeface="ＭＳ ゴシック"/>
              <a:ea typeface="ＭＳ ゴシック"/>
              <a:cs typeface="+mn-cs"/>
            </a:rPr>
            <a:t>について、事業費補正の下水道費が</a:t>
          </a:r>
          <a:r>
            <a:rPr kumimoji="1" lang="ja-JP" altLang="ja-JP" sz="1200">
              <a:solidFill>
                <a:schemeClr val="dk1"/>
              </a:solidFill>
              <a:effectLst/>
              <a:latin typeface="ＭＳ ゴシック"/>
              <a:ea typeface="ＭＳ ゴシック"/>
              <a:cs typeface="+mn-cs"/>
            </a:rPr>
            <a:t>４百万円増</a:t>
          </a:r>
          <a:r>
            <a:rPr kumimoji="1" lang="ja-JP" altLang="en-US" sz="1200">
              <a:solidFill>
                <a:schemeClr val="dk1"/>
              </a:solidFill>
              <a:effectLst/>
              <a:latin typeface="ＭＳ ゴシック"/>
              <a:ea typeface="ＭＳ ゴシック"/>
              <a:cs typeface="+mn-cs"/>
            </a:rPr>
            <a:t>となっている。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平成３０年度以降、役場新庁舎建設事業をはじめ、地方債を活用した大型建設事業が計画されており、実質公債費比率の分子については増加が見込まれるため、事業規模等を精査し適正な執行に努める。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秋田県八郎潟町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400">
              <a:latin typeface="ＭＳ ゴシック"/>
              <a:ea typeface="ＭＳ ゴシック"/>
            </a:rPr>
            <a:t>　</a:t>
          </a:r>
          <a:r>
            <a:rPr kumimoji="1" lang="ja-JP" altLang="en-US" sz="1400">
              <a:latin typeface="ＭＳ Ｐゴシック"/>
              <a:ea typeface="ＭＳ Ｐゴシック"/>
            </a:rPr>
            <a:t>将来負担比率の分子については、平成２６年度以降将来負担額を充当可能財源等が上回っている。</a:t>
          </a:r>
          <a:endParaRPr kumimoji="1" lang="en-US" altLang="ja-JP" sz="14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　これは、</a:t>
          </a:r>
          <a:r>
            <a:rPr kumimoji="1" lang="ja-JP" altLang="ja-JP" sz="1400">
              <a:solidFill>
                <a:schemeClr val="dk1"/>
              </a:solidFill>
              <a:effectLst/>
              <a:latin typeface="ＭＳ Ｐゴシック"/>
              <a:ea typeface="ＭＳ Ｐゴシック"/>
              <a:cs typeface="+mn-cs"/>
            </a:rPr>
            <a:t>平成１３年度</a:t>
          </a:r>
          <a:r>
            <a:rPr kumimoji="1" lang="ja-JP" altLang="en-US" sz="1400">
              <a:solidFill>
                <a:schemeClr val="dk1"/>
              </a:solidFill>
              <a:effectLst/>
              <a:latin typeface="ＭＳ Ｐゴシック"/>
              <a:ea typeface="ＭＳ Ｐゴシック"/>
              <a:cs typeface="+mn-cs"/>
            </a:rPr>
            <a:t>に発行した</a:t>
          </a:r>
          <a:r>
            <a:rPr kumimoji="1" lang="ja-JP" altLang="ja-JP" sz="1400">
              <a:solidFill>
                <a:schemeClr val="dk1"/>
              </a:solidFill>
              <a:effectLst/>
              <a:latin typeface="ＭＳ Ｐゴシック"/>
              <a:ea typeface="ＭＳ Ｐゴシック"/>
              <a:cs typeface="+mn-cs"/>
            </a:rPr>
            <a:t>大型建設事業</a:t>
          </a:r>
          <a:r>
            <a:rPr kumimoji="1" lang="ja-JP" altLang="en-US" sz="1400">
              <a:solidFill>
                <a:schemeClr val="dk1"/>
              </a:solidFill>
              <a:effectLst/>
              <a:latin typeface="ＭＳ Ｐゴシック"/>
              <a:ea typeface="ＭＳ Ｐゴシック"/>
              <a:cs typeface="+mn-cs"/>
            </a:rPr>
            <a:t>に係る地方債の</a:t>
          </a:r>
          <a:r>
            <a:rPr kumimoji="1" lang="ja-JP" altLang="ja-JP" sz="1400">
              <a:solidFill>
                <a:schemeClr val="dk1"/>
              </a:solidFill>
              <a:effectLst/>
              <a:latin typeface="ＭＳ Ｐゴシック"/>
              <a:ea typeface="ＭＳ Ｐゴシック"/>
              <a:cs typeface="+mn-cs"/>
            </a:rPr>
            <a:t>償還終了により</a:t>
          </a:r>
          <a:r>
            <a:rPr kumimoji="1" lang="ja-JP" altLang="en-US" sz="1400">
              <a:latin typeface="ＭＳ Ｐゴシック"/>
              <a:ea typeface="ＭＳ Ｐゴシック"/>
            </a:rPr>
            <a:t>一般会計等に係る地方債の現在高が減少していることや、退職手当負担見込額が減少していることなどによるものである。</a:t>
          </a:r>
          <a:endParaRPr kumimoji="1" lang="en-US" altLang="ja-JP" sz="14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　また、</a:t>
          </a:r>
          <a:r>
            <a:rPr kumimoji="1" lang="ja-JP" altLang="ja-JP" sz="1400">
              <a:solidFill>
                <a:schemeClr val="dk1"/>
              </a:solidFill>
              <a:effectLst/>
              <a:latin typeface="ＭＳ Ｐゴシック"/>
              <a:ea typeface="ＭＳ Ｐゴシック"/>
              <a:cs typeface="+mn-cs"/>
            </a:rPr>
            <a:t>財政調整基金への積み立てに</a:t>
          </a:r>
          <a:r>
            <a:rPr kumimoji="1" lang="ja-JP" altLang="ja-JP" sz="1400">
              <a:solidFill>
                <a:schemeClr val="dk1"/>
              </a:solidFill>
              <a:effectLst/>
              <a:latin typeface="ＭＳ ゴシック"/>
              <a:ea typeface="ＭＳ ゴシック"/>
              <a:cs typeface="+mn-cs"/>
            </a:rPr>
            <a:t>より、充当可能財源等の減少幅が小さいこと</a:t>
          </a:r>
          <a:r>
            <a:rPr kumimoji="1" lang="ja-JP" altLang="en-US" sz="1400">
              <a:solidFill>
                <a:schemeClr val="dk1"/>
              </a:solidFill>
              <a:effectLst/>
              <a:latin typeface="ＭＳ ゴシック"/>
              <a:ea typeface="ＭＳ ゴシック"/>
              <a:cs typeface="+mn-cs"/>
            </a:rPr>
            <a:t>なども要因である。</a:t>
          </a:r>
          <a:endParaRPr kumimoji="1" lang="en-US" altLang="ja-JP" sz="1400">
            <a:latin typeface="ＭＳ ゴシック"/>
            <a:ea typeface="ＭＳ ゴシック"/>
          </a:endParaRPr>
        </a:p>
        <a:p>
          <a:r>
            <a:rPr kumimoji="1" lang="ja-JP" altLang="en-US" sz="1400">
              <a:latin typeface="ＭＳ ゴシック"/>
              <a:ea typeface="ＭＳ ゴシック"/>
            </a:rPr>
            <a:t>　しかしながら、</a:t>
          </a:r>
          <a:r>
            <a:rPr kumimoji="1" lang="ja-JP" altLang="ja-JP" sz="1400">
              <a:solidFill>
                <a:schemeClr val="dk1"/>
              </a:solidFill>
              <a:effectLst/>
              <a:latin typeface="ＭＳ ゴシック"/>
              <a:ea typeface="ＭＳ ゴシック"/>
              <a:cs typeface="+mn-cs"/>
            </a:rPr>
            <a:t>平成３０年度以降</a:t>
          </a:r>
          <a:r>
            <a:rPr kumimoji="1" lang="ja-JP" altLang="en-US" sz="1400">
              <a:solidFill>
                <a:schemeClr val="dk1"/>
              </a:solidFill>
              <a:effectLst/>
              <a:latin typeface="ＭＳ ゴシック"/>
              <a:ea typeface="ＭＳ ゴシック"/>
              <a:cs typeface="+mn-cs"/>
            </a:rPr>
            <a:t>は</a:t>
          </a:r>
          <a:r>
            <a:rPr kumimoji="1" lang="ja-JP" altLang="ja-JP" sz="1400">
              <a:solidFill>
                <a:schemeClr val="dk1"/>
              </a:solidFill>
              <a:effectLst/>
              <a:latin typeface="ＭＳ ゴシック"/>
              <a:ea typeface="ＭＳ ゴシック"/>
              <a:cs typeface="+mn-cs"/>
            </a:rPr>
            <a:t>役場</a:t>
          </a:r>
          <a:r>
            <a:rPr kumimoji="1" lang="ja-JP" altLang="en-US" sz="1400">
              <a:solidFill>
                <a:schemeClr val="dk1"/>
              </a:solidFill>
              <a:effectLst/>
              <a:latin typeface="ＭＳ ゴシック"/>
              <a:ea typeface="ＭＳ ゴシック"/>
              <a:cs typeface="+mn-cs"/>
            </a:rPr>
            <a:t>新</a:t>
          </a:r>
          <a:r>
            <a:rPr kumimoji="1" lang="ja-JP" altLang="ja-JP" sz="1400">
              <a:solidFill>
                <a:schemeClr val="dk1"/>
              </a:solidFill>
              <a:effectLst/>
              <a:latin typeface="ＭＳ ゴシック"/>
              <a:ea typeface="ＭＳ ゴシック"/>
              <a:cs typeface="+mn-cs"/>
            </a:rPr>
            <a:t>庁舎建設事業をはじめ、</a:t>
          </a:r>
          <a:r>
            <a:rPr kumimoji="1" lang="ja-JP" altLang="en-US" sz="1400">
              <a:solidFill>
                <a:schemeClr val="dk1"/>
              </a:solidFill>
              <a:effectLst/>
              <a:latin typeface="ＭＳ ゴシック"/>
              <a:ea typeface="ＭＳ ゴシック"/>
              <a:cs typeface="+mn-cs"/>
            </a:rPr>
            <a:t>地方債及び基金</a:t>
          </a:r>
          <a:r>
            <a:rPr kumimoji="1" lang="ja-JP" altLang="ja-JP" sz="1400">
              <a:solidFill>
                <a:schemeClr val="dk1"/>
              </a:solidFill>
              <a:effectLst/>
              <a:latin typeface="ＭＳ ゴシック"/>
              <a:ea typeface="ＭＳ ゴシック"/>
              <a:cs typeface="+mn-cs"/>
            </a:rPr>
            <a:t>を活用した大型建設事業が計画されており、</a:t>
          </a:r>
          <a:r>
            <a:rPr kumimoji="1" lang="ja-JP" altLang="en-US" sz="1400">
              <a:solidFill>
                <a:schemeClr val="dk1"/>
              </a:solidFill>
              <a:effectLst/>
              <a:latin typeface="ＭＳ ゴシック"/>
              <a:ea typeface="ＭＳ ゴシック"/>
              <a:cs typeface="+mn-cs"/>
            </a:rPr>
            <a:t>将来負担</a:t>
          </a:r>
          <a:r>
            <a:rPr kumimoji="1" lang="ja-JP" altLang="ja-JP" sz="1400">
              <a:solidFill>
                <a:schemeClr val="dk1"/>
              </a:solidFill>
              <a:effectLst/>
              <a:latin typeface="ＭＳ ゴシック"/>
              <a:ea typeface="ＭＳ ゴシック"/>
              <a:cs typeface="+mn-cs"/>
            </a:rPr>
            <a:t>比率の分子については増加が見込まれる</a:t>
          </a:r>
          <a:r>
            <a:rPr kumimoji="1" lang="ja-JP" altLang="en-US" sz="1400">
              <a:solidFill>
                <a:schemeClr val="dk1"/>
              </a:solidFill>
              <a:effectLst/>
              <a:latin typeface="ＭＳ ゴシック"/>
              <a:ea typeface="ＭＳ ゴシック"/>
              <a:cs typeface="+mn-cs"/>
            </a:rPr>
            <a:t>ため、事業規模等を精査し適正な執行に努める</a:t>
          </a:r>
          <a:r>
            <a:rPr kumimoji="1" lang="ja-JP" altLang="ja-JP" sz="1400">
              <a:solidFill>
                <a:schemeClr val="dk1"/>
              </a:solidFill>
              <a:effectLst/>
              <a:latin typeface="ＭＳ ゴシック"/>
              <a:ea typeface="ＭＳ ゴシック"/>
              <a:cs typeface="+mn-cs"/>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秋田県八郎潟町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前年度の決算剰余金のうち１億７百万円を積み立てた一方、公営住宅整備事業などに伴う財源不足を補うため５千万円を取り崩している。また、地域振興施設整備基金については、まちづくり活動センター建設工事に伴い２千万円を取り崩している。これらにより基金全体の残高は３千５百万円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０年度から役場庁舎建設事業の基本設計業務が始まることから、本体建設工事に着手する平成３２年度以降、基金の取り崩しを予定している。また、基金の使途の明確化を図るため、財政調整基金を取り崩し、減債基金への積み立て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地域福祉基金：地域における福祉の増進を図るため、町及び民間団体の行う在宅福祉の向上、健康づくり等の事業を支援する。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地域振興施設整備基金：町民の福祉、文化の向上を図るため、コミュニティ施設、青年・婦人集会施設、幼稚園施設、その他の地域振興のための施設などの設置を支援する。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まちづくり人材育成基金：人・環境・文化のきらめくまちづくりを目標に活躍する有用な人材の育成を図り、こころ豊かな地域社会の創造に資する。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地域振興施設整備基金については、</a:t>
          </a:r>
          <a:r>
            <a:rPr kumimoji="1" lang="ja-JP" altLang="ja-JP" sz="1300">
              <a:solidFill>
                <a:schemeClr val="dk1"/>
              </a:solidFill>
              <a:effectLst/>
              <a:latin typeface="ＭＳ ゴシック"/>
              <a:ea typeface="ＭＳ ゴシック"/>
              <a:cs typeface="+mn-cs"/>
            </a:rPr>
            <a:t>八郎潟町まちづくり活動センター建設工事に伴い２千万円を取り崩している。</a:t>
          </a:r>
          <a:r>
            <a:rPr kumimoji="1" lang="ja-JP" altLang="en-US" sz="1300">
              <a:solidFill>
                <a:schemeClr val="dk1"/>
              </a:solidFill>
              <a:effectLst/>
              <a:latin typeface="ＭＳ ゴシック"/>
              <a:ea typeface="ＭＳ ゴシック"/>
              <a:cs typeface="+mn-cs"/>
            </a:rPr>
            <a:t>また、まちづくり人材育成基金については、芸術文化協会創立３０周年記念事業に伴い１百万円を取り崩している。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がんばれふるさと基金については、寄附金の全額を積み立て、後年度に寄附者の意向に沿った事業を実施するため同額を取り崩す予定である。その他の基金については、基金の設置目的に見合う事業が計画された際に、取り崩し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前年度の</a:t>
          </a:r>
          <a:r>
            <a:rPr kumimoji="1" lang="ja-JP" altLang="ja-JP" sz="1300">
              <a:solidFill>
                <a:schemeClr val="dk1"/>
              </a:solidFill>
              <a:effectLst/>
              <a:latin typeface="ＭＳ ゴシック"/>
              <a:ea typeface="ＭＳ ゴシック"/>
              <a:cs typeface="+mn-cs"/>
            </a:rPr>
            <a:t>決算</a:t>
          </a:r>
          <a:r>
            <a:rPr kumimoji="1" lang="ja-JP" altLang="en-US" sz="1300">
              <a:solidFill>
                <a:schemeClr val="dk1"/>
              </a:solidFill>
              <a:effectLst/>
              <a:latin typeface="ＭＳ ゴシック"/>
              <a:ea typeface="ＭＳ ゴシック"/>
              <a:cs typeface="+mn-cs"/>
            </a:rPr>
            <a:t>剰余</a:t>
          </a:r>
          <a:r>
            <a:rPr kumimoji="1" lang="ja-JP" altLang="ja-JP" sz="1300">
              <a:solidFill>
                <a:schemeClr val="dk1"/>
              </a:solidFill>
              <a:effectLst/>
              <a:latin typeface="ＭＳ ゴシック"/>
              <a:ea typeface="ＭＳ ゴシック"/>
              <a:cs typeface="+mn-cs"/>
            </a:rPr>
            <a:t>金</a:t>
          </a:r>
          <a:r>
            <a:rPr kumimoji="1" lang="ja-JP" altLang="en-US" sz="1300">
              <a:solidFill>
                <a:schemeClr val="dk1"/>
              </a:solidFill>
              <a:effectLst/>
              <a:latin typeface="ＭＳ ゴシック"/>
              <a:ea typeface="ＭＳ ゴシック"/>
              <a:cs typeface="+mn-cs"/>
            </a:rPr>
            <a:t>のうち</a:t>
          </a:r>
          <a:r>
            <a:rPr kumimoji="1" lang="ja-JP" altLang="ja-JP" sz="1300">
              <a:solidFill>
                <a:schemeClr val="dk1"/>
              </a:solidFill>
              <a:effectLst/>
              <a:latin typeface="ＭＳ ゴシック"/>
              <a:ea typeface="ＭＳ ゴシック"/>
              <a:cs typeface="+mn-cs"/>
            </a:rPr>
            <a:t>１億７百万円を積み立てた一方、公営住宅整備事業</a:t>
          </a:r>
          <a:r>
            <a:rPr kumimoji="1" lang="ja-JP" altLang="en-US" sz="1300">
              <a:solidFill>
                <a:schemeClr val="dk1"/>
              </a:solidFill>
              <a:effectLst/>
              <a:latin typeface="ＭＳ ゴシック"/>
              <a:ea typeface="ＭＳ ゴシック"/>
              <a:cs typeface="+mn-cs"/>
            </a:rPr>
            <a:t>などの実施</a:t>
          </a:r>
          <a:r>
            <a:rPr kumimoji="1" lang="ja-JP" altLang="ja-JP" sz="1300">
              <a:solidFill>
                <a:schemeClr val="dk1"/>
              </a:solidFill>
              <a:effectLst/>
              <a:latin typeface="ＭＳ ゴシック"/>
              <a:ea typeface="ＭＳ ゴシック"/>
              <a:cs typeface="+mn-cs"/>
            </a:rPr>
            <a:t>に伴う財源不足を補うため５千</a:t>
          </a:r>
          <a:r>
            <a:rPr kumimoji="1" lang="ja-JP" altLang="en-US" sz="1300">
              <a:solidFill>
                <a:schemeClr val="dk1"/>
              </a:solidFill>
              <a:effectLst/>
              <a:latin typeface="ＭＳ ゴシック"/>
              <a:ea typeface="ＭＳ ゴシック"/>
              <a:cs typeface="+mn-cs"/>
            </a:rPr>
            <a:t>万</a:t>
          </a:r>
          <a:r>
            <a:rPr kumimoji="1" lang="ja-JP" altLang="ja-JP" sz="1300">
              <a:solidFill>
                <a:schemeClr val="dk1"/>
              </a:solidFill>
              <a:effectLst/>
              <a:latin typeface="ＭＳ ゴシック"/>
              <a:ea typeface="ＭＳ ゴシック"/>
              <a:cs typeface="+mn-cs"/>
            </a:rPr>
            <a:t>円を取り崩している。</a:t>
          </a:r>
          <a:r>
            <a:rPr kumimoji="1" lang="ja-JP" altLang="en-US" sz="1300">
              <a:solidFill>
                <a:schemeClr val="dk1"/>
              </a:solidFill>
              <a:effectLst/>
              <a:latin typeface="ＭＳ ゴシック"/>
              <a:ea typeface="ＭＳ ゴシック"/>
              <a:cs typeface="+mn-cs"/>
            </a:rPr>
            <a:t>これらにより基金残高は５千７百万円の増となっている。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平成３０年度から役場</a:t>
          </a:r>
          <a:r>
            <a:rPr kumimoji="1" lang="ja-JP" altLang="en-US" sz="1300">
              <a:solidFill>
                <a:schemeClr val="dk1"/>
              </a:solidFill>
              <a:effectLst/>
              <a:latin typeface="ＭＳ ゴシック"/>
              <a:ea typeface="ＭＳ ゴシック"/>
              <a:cs typeface="+mn-cs"/>
            </a:rPr>
            <a:t>新</a:t>
          </a:r>
          <a:r>
            <a:rPr kumimoji="1" lang="ja-JP" altLang="ja-JP" sz="1300">
              <a:solidFill>
                <a:schemeClr val="dk1"/>
              </a:solidFill>
              <a:effectLst/>
              <a:latin typeface="ＭＳ ゴシック"/>
              <a:ea typeface="ＭＳ ゴシック"/>
              <a:cs typeface="+mn-cs"/>
            </a:rPr>
            <a:t>庁舎建設事業の基本設計業務が始まることから、本体建設工事</a:t>
          </a:r>
          <a:r>
            <a:rPr kumimoji="1" lang="ja-JP" altLang="en-US" sz="1300">
              <a:solidFill>
                <a:schemeClr val="dk1"/>
              </a:solidFill>
              <a:effectLst/>
              <a:latin typeface="ＭＳ ゴシック"/>
              <a:ea typeface="ＭＳ ゴシック"/>
              <a:cs typeface="+mn-cs"/>
            </a:rPr>
            <a:t>期間の</a:t>
          </a:r>
          <a:r>
            <a:rPr kumimoji="1" lang="ja-JP" altLang="ja-JP" sz="1300">
              <a:solidFill>
                <a:schemeClr val="dk1"/>
              </a:solidFill>
              <a:effectLst/>
              <a:latin typeface="ＭＳ ゴシック"/>
              <a:ea typeface="ＭＳ ゴシック"/>
              <a:cs typeface="+mn-cs"/>
            </a:rPr>
            <a:t>平成３２</a:t>
          </a:r>
          <a:r>
            <a:rPr kumimoji="1" lang="ja-JP" altLang="en-US" sz="1300">
              <a:solidFill>
                <a:schemeClr val="dk1"/>
              </a:solidFill>
              <a:effectLst/>
              <a:latin typeface="ＭＳ ゴシック"/>
              <a:ea typeface="ＭＳ ゴシック"/>
              <a:cs typeface="+mn-cs"/>
            </a:rPr>
            <a:t>・３３</a:t>
          </a:r>
          <a:r>
            <a:rPr kumimoji="1" lang="ja-JP" altLang="ja-JP" sz="1300">
              <a:solidFill>
                <a:schemeClr val="dk1"/>
              </a:solidFill>
              <a:effectLst/>
              <a:latin typeface="ＭＳ ゴシック"/>
              <a:ea typeface="ＭＳ ゴシック"/>
              <a:cs typeface="+mn-cs"/>
            </a:rPr>
            <a:t>年度</a:t>
          </a:r>
          <a:r>
            <a:rPr kumimoji="1" lang="ja-JP" altLang="en-US" sz="1300">
              <a:solidFill>
                <a:schemeClr val="dk1"/>
              </a:solidFill>
              <a:effectLst/>
              <a:latin typeface="ＭＳ ゴシック"/>
              <a:ea typeface="ＭＳ ゴシック"/>
              <a:cs typeface="+mn-cs"/>
            </a:rPr>
            <a:t>に３億３千万円を</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また、既発債の繰上償還に備え</a:t>
          </a:r>
          <a:r>
            <a:rPr kumimoji="1" lang="ja-JP" altLang="ja-JP" sz="1300">
              <a:solidFill>
                <a:schemeClr val="dk1"/>
              </a:solidFill>
              <a:effectLst/>
              <a:latin typeface="ＭＳ ゴシック"/>
              <a:ea typeface="ＭＳ ゴシック"/>
              <a:cs typeface="+mn-cs"/>
            </a:rPr>
            <a:t>財政調整基金を取り崩し、減債基金</a:t>
          </a:r>
          <a:r>
            <a:rPr kumimoji="1" lang="ja-JP" altLang="en-US" sz="1300">
              <a:solidFill>
                <a:schemeClr val="dk1"/>
              </a:solidFill>
              <a:effectLst/>
              <a:latin typeface="ＭＳ ゴシック"/>
              <a:ea typeface="ＭＳ ゴシック"/>
              <a:cs typeface="+mn-cs"/>
            </a:rPr>
            <a:t>への</a:t>
          </a:r>
          <a:r>
            <a:rPr kumimoji="1" lang="ja-JP" altLang="ja-JP" sz="1300">
              <a:solidFill>
                <a:schemeClr val="dk1"/>
              </a:solidFill>
              <a:effectLst/>
              <a:latin typeface="ＭＳ ゴシック"/>
              <a:ea typeface="ＭＳ ゴシック"/>
              <a:cs typeface="+mn-cs"/>
            </a:rPr>
            <a:t>積み立てを予定している。</a:t>
          </a:r>
          <a:r>
            <a:rPr kumimoji="1" lang="ja-JP" altLang="en-US" sz="1300">
              <a:solidFill>
                <a:schemeClr val="dk1"/>
              </a:solidFill>
              <a:effectLst/>
              <a:latin typeface="ＭＳ ゴシック"/>
              <a:ea typeface="ＭＳ ゴシック"/>
              <a:cs typeface="+mn-cs"/>
            </a:rPr>
            <a:t>そのほか公営住宅整備事業や中学校校舎改修事業などの大型建設事業の実施による財源不足を補うための取り崩しも予定していることから、中長期的（平成３５年度目途）には大幅に減少する見込みである。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既発債の繰上償還財源として取り崩しを行っていないことに加え、積み増しも行っていないことから、増減なしとなっている。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平成３０年度から役場庁舎建設事業の基本設計業務が始まることから、本体建設工事期間の平成３２・３３年度</a:t>
          </a:r>
          <a:r>
            <a:rPr kumimoji="1" lang="ja-JP" altLang="en-US" sz="1300">
              <a:solidFill>
                <a:schemeClr val="dk1"/>
              </a:solidFill>
              <a:effectLst/>
              <a:latin typeface="ＭＳ ゴシック"/>
              <a:ea typeface="ＭＳ ゴシック"/>
              <a:cs typeface="+mn-cs"/>
            </a:rPr>
            <a:t>に市町村役場機能緊急保全事業債の借入を予定している。それらの地方債の償還に備え、</a:t>
          </a:r>
          <a:r>
            <a:rPr kumimoji="1" lang="ja-JP" altLang="ja-JP" sz="1300">
              <a:solidFill>
                <a:schemeClr val="dk1"/>
              </a:solidFill>
              <a:effectLst/>
              <a:latin typeface="ＭＳ ゴシック"/>
              <a:ea typeface="ＭＳ ゴシック"/>
              <a:cs typeface="+mn-cs"/>
            </a:rPr>
            <a:t>財政調整基金を取り崩し、減債基金への積み立てを予定してい</a:t>
          </a:r>
          <a:r>
            <a:rPr kumimoji="1" lang="ja-JP" altLang="en-US" sz="1300">
              <a:solidFill>
                <a:schemeClr val="dk1"/>
              </a:solidFill>
              <a:effectLst/>
              <a:latin typeface="ＭＳ ゴシック"/>
              <a:ea typeface="ＭＳ ゴシック"/>
              <a:cs typeface="+mn-cs"/>
            </a:rPr>
            <a:t>る。そのため一時的には残高が増加するものの、将来的には繰上償還を計画していることから減少する見込みである。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8" name="正方形/長方形 7"/>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9" name="正方形/長方形 8"/>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0" name="正方形/長方形 9"/>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1" name="正方形/長方形 10"/>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2" name="正方形/長方形 11"/>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3" name="正方形/長方形 12"/>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4" name="正方形/長方形 13"/>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5" name="正方形/長方形 14"/>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6" name="正方形/長方形 15"/>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7" name="正方形/長方形 16"/>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8" name="正方形/長方形 17"/>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9" name="正方形/長方形 18"/>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0" name="正方形/長方形 19"/>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1" name="正方形/長方形 20"/>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4" name="角丸四角形 23"/>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5" name="正方形/長方形 24"/>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6" name="正方形/長方形 25"/>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7" name="正方形/長方形 26"/>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8" name="直線コネクタ 27"/>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9" name="楕円 28"/>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1" name="直線コネクタ 30"/>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2" name="直線コネクタ 31"/>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3" name="直線コネクタ 32"/>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4" name="直線コネクタ 33"/>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5" name="テキスト ボックス 34"/>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6540"/>
    <xdr:sp macro="" textlink="">
      <xdr:nvSpPr>
        <xdr:cNvPr id="36" name="テキスト ボックス 35"/>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7" name="テキスト ボックス 36"/>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6540"/>
    <xdr:sp macro="" textlink="">
      <xdr:nvSpPr>
        <xdr:cNvPr id="38" name="テキスト ボックス 37"/>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9" name="正方形/長方形 38"/>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0" name="正方形/長方形 39"/>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41" name="正方形/長方形 40"/>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2" name="正方形/長方形 41"/>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3" name="正方形/長方形 42"/>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4" name="正方形/長方形 43"/>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5" name="正方形/長方形 44"/>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6" name="正方形/長方形 45"/>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7" name="正方形/長方形 46"/>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数値は記入されていないが、公共施設の老朽化に伴い維持補修費等の増加が見込まれるため、八郎潟町公共施設等総合管理計画に基づき、施設の将来性も考慮しながら計画的な支出を行う。</a:t>
          </a: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53" name="正方形/長方形 5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54" name="正方形/長方形 5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55" name="正方形/長方形 5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56" name="正方形/長方形 5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57" name="正方形/長方形 5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58" name="正方形/長方形 5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59" name="正方形/長方形 5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60" name="正方形/長方形 5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61" name="正方形/長方形 6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を下回っている主な要因としては、平成１７年度に策定した八郎潟町自立計画に基づき、特別職の給与減額や職員数の計画的な削減により人件費を抑制したこと、充当可能基金が年々増加していることが要因として挙げられる。今後は、新庁舎建設に伴う地方債の発行や基金の取り崩しにより、債務償還可能年数の長期化が見込まれるが、引き続き人件費や補助費等の業務活動支出の削減に努め、債務償還可能年数の延びを抑制す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66" name="テキスト ボックス 6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67" name="直線コネクタ 6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68" name="直線コネクタ 6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69" name="テキスト ボックス 6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70" name="直線コネクタ 6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2885"/>
    <xdr:sp macro="" textlink="">
      <xdr:nvSpPr>
        <xdr:cNvPr id="71" name="テキスト ボックス 70"/>
        <xdr:cNvSpPr txBox="1"/>
      </xdr:nvSpPr>
      <xdr:spPr>
        <a:xfrm>
          <a:off x="10931525" y="629856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72" name="直線コネクタ 7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73" name="テキスト ボックス 72"/>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74" name="直線コネクタ 7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2885"/>
    <xdr:sp macro="" textlink="">
      <xdr:nvSpPr>
        <xdr:cNvPr id="75" name="テキスト ボックス 74"/>
        <xdr:cNvSpPr txBox="1"/>
      </xdr:nvSpPr>
      <xdr:spPr>
        <a:xfrm>
          <a:off x="10931525" y="557911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76" name="直線コネクタ 7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6870" cy="225425"/>
    <xdr:sp macro="" textlink="">
      <xdr:nvSpPr>
        <xdr:cNvPr id="77" name="テキスト ボックス 76"/>
        <xdr:cNvSpPr txBox="1"/>
      </xdr:nvSpPr>
      <xdr:spPr>
        <a:xfrm>
          <a:off x="10880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78" name="直線コネクタ 7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6870" cy="222885"/>
    <xdr:sp macro="" textlink="">
      <xdr:nvSpPr>
        <xdr:cNvPr id="79" name="テキスト ボックス 78"/>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8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67945</xdr:rowOff>
    </xdr:from>
    <xdr:to xmlns:xdr="http://schemas.openxmlformats.org/drawingml/2006/spreadsheetDrawing">
      <xdr:col>76</xdr:col>
      <xdr:colOff>21590</xdr:colOff>
      <xdr:row>34</xdr:row>
      <xdr:rowOff>151130</xdr:rowOff>
    </xdr:to>
    <xdr:cxnSp macro="">
      <xdr:nvCxnSpPr>
        <xdr:cNvPr id="81" name="直線コネクタ 80"/>
        <xdr:cNvCxnSpPr/>
      </xdr:nvCxnSpPr>
      <xdr:spPr>
        <a:xfrm flipV="1">
          <a:off x="14793595" y="54686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7820" cy="256540"/>
    <xdr:sp macro="" textlink="">
      <xdr:nvSpPr>
        <xdr:cNvPr id="82" name="債務償還可能年数最小値テキスト"/>
        <xdr:cNvSpPr txBox="1"/>
      </xdr:nvSpPr>
      <xdr:spPr>
        <a:xfrm>
          <a:off x="14846300" y="675576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83" name="直線コネクタ 8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14605</xdr:rowOff>
    </xdr:from>
    <xdr:ext cx="402590" cy="259080"/>
    <xdr:sp macro="" textlink="">
      <xdr:nvSpPr>
        <xdr:cNvPr id="84" name="債務償還可能年数最大値テキスト"/>
        <xdr:cNvSpPr txBox="1"/>
      </xdr:nvSpPr>
      <xdr:spPr>
        <a:xfrm>
          <a:off x="14846300" y="5243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67945</xdr:rowOff>
    </xdr:from>
    <xdr:to xmlns:xdr="http://schemas.openxmlformats.org/drawingml/2006/spreadsheetDrawing">
      <xdr:col>76</xdr:col>
      <xdr:colOff>111125</xdr:colOff>
      <xdr:row>27</xdr:row>
      <xdr:rowOff>67945</xdr:rowOff>
    </xdr:to>
    <xdr:cxnSp macro="">
      <xdr:nvCxnSpPr>
        <xdr:cNvPr id="85" name="直線コネクタ 84"/>
        <xdr:cNvCxnSpPr/>
      </xdr:nvCxnSpPr>
      <xdr:spPr>
        <a:xfrm>
          <a:off x="14706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125730</xdr:rowOff>
    </xdr:from>
    <xdr:ext cx="337820" cy="259080"/>
    <xdr:sp macro="" textlink="">
      <xdr:nvSpPr>
        <xdr:cNvPr id="86" name="債務償還可能年数平均値テキスト"/>
        <xdr:cNvSpPr txBox="1"/>
      </xdr:nvSpPr>
      <xdr:spPr>
        <a:xfrm>
          <a:off x="14846300" y="5869305"/>
          <a:ext cx="337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87" name="フローチャート: 判断 86"/>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88" name="テキスト ボックス 8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89" name="テキスト ボックス 8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90" name="テキスト ボックス 8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91" name="テキスト ボックス 9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92" name="テキスト ボックス 9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170815</xdr:rowOff>
    </xdr:from>
    <xdr:to xmlns:xdr="http://schemas.openxmlformats.org/drawingml/2006/spreadsheetDrawing">
      <xdr:col>76</xdr:col>
      <xdr:colOff>73025</xdr:colOff>
      <xdr:row>32</xdr:row>
      <xdr:rowOff>100965</xdr:rowOff>
    </xdr:to>
    <xdr:sp macro="" textlink="">
      <xdr:nvSpPr>
        <xdr:cNvPr id="93" name="楕円 92"/>
        <xdr:cNvSpPr/>
      </xdr:nvSpPr>
      <xdr:spPr>
        <a:xfrm>
          <a:off x="14744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149225</xdr:rowOff>
    </xdr:from>
    <xdr:ext cx="337820" cy="259080"/>
    <xdr:sp macro="" textlink="">
      <xdr:nvSpPr>
        <xdr:cNvPr id="94" name="債務償還可能年数該当値テキスト"/>
        <xdr:cNvSpPr txBox="1"/>
      </xdr:nvSpPr>
      <xdr:spPr>
        <a:xfrm>
          <a:off x="14846300" y="623570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96" name="正方形/長方形 9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twoCellAnchor>
    <xdr:from xmlns:xdr="http://schemas.openxmlformats.org/drawingml/2006/spreadsheetDrawing">
      <xdr:col>1</xdr:col>
      <xdr:colOff>85725</xdr:colOff>
      <xdr:row>44</xdr:row>
      <xdr:rowOff>19050</xdr:rowOff>
    </xdr:from>
    <xdr:to xmlns:xdr="http://schemas.openxmlformats.org/drawingml/2006/spreadsheetDrawing">
      <xdr:col>36</xdr:col>
      <xdr:colOff>149225</xdr:colOff>
      <xdr:row>60</xdr:row>
      <xdr:rowOff>133350</xdr:rowOff>
    </xdr:to>
    <xdr:sp macro="" textlink="">
      <xdr:nvSpPr>
        <xdr:cNvPr id="97" name="正方形/長方形 96"/>
        <xdr:cNvSpPr/>
      </xdr:nvSpPr>
      <xdr:spPr>
        <a:xfrm>
          <a:off x="571500" y="8382000"/>
          <a:ext cx="6731000"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22225</xdr:colOff>
      <xdr:row>44</xdr:row>
      <xdr:rowOff>146050</xdr:rowOff>
    </xdr:from>
    <xdr:to xmlns:xdr="http://schemas.openxmlformats.org/drawingml/2006/spreadsheetDrawing">
      <xdr:col>36</xdr:col>
      <xdr:colOff>22225</xdr:colOff>
      <xdr:row>58</xdr:row>
      <xdr:rowOff>31750</xdr:rowOff>
    </xdr:to>
    <xdr:sp macro="" textlink="">
      <xdr:nvSpPr>
        <xdr:cNvPr id="98" name="正方形/長方形 9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ea typeface="ＭＳ Ｐゴシック"/>
            </a:rPr>
            <a:t>固定資産台帳整備中・未整備</a:t>
          </a:r>
        </a:p>
      </xdr:txBody>
    </xdr:sp>
    <xdr:clientData/>
  </xdr:twoCellAnchor>
  <xdr:oneCellAnchor>
    <xdr:from xmlns:xdr="http://schemas.openxmlformats.org/drawingml/2006/spreadsheetDrawing">
      <xdr:col>3</xdr:col>
      <xdr:colOff>47625</xdr:colOff>
      <xdr:row>65</xdr:row>
      <xdr:rowOff>29210</xdr:rowOff>
    </xdr:from>
    <xdr:ext cx="370205" cy="240030"/>
    <xdr:sp macro="" textlink="">
      <xdr:nvSpPr>
        <xdr:cNvPr id="99" name="テキスト ボックス 9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00" name="テキスト ボックス 99"/>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18" name="テキスト ボックス 17"/>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19" name="テキスト ボックス 18"/>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20" name="テキスト ボックス 19"/>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18" name="テキスト ボックス 17"/>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19" name="テキスト ボックス 18"/>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20" name="テキスト ボックス 19"/>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ea typeface="ＭＳ Ｐゴシック"/>
            </a:rPr>
            <a:t>固定資産台帳整備中・未整備</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5905"/>
    <xdr:sp macro="" textlink="">
      <xdr:nvSpPr>
        <xdr:cNvPr id="30" name="テキスト ボックス 29"/>
        <xdr:cNvSpPr txBox="1"/>
      </xdr:nvSpPr>
      <xdr:spPr>
        <a:xfrm>
          <a:off x="762000" y="3263900"/>
          <a:ext cx="92532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5905"/>
    <xdr:sp macro="" textlink="">
      <xdr:nvSpPr>
        <xdr:cNvPr id="34" name="テキスト ボックス 33"/>
        <xdr:cNvSpPr txBox="1"/>
      </xdr:nvSpPr>
      <xdr:spPr>
        <a:xfrm>
          <a:off x="762000" y="4406900"/>
          <a:ext cx="5704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5905"/>
    <xdr:sp macro="" textlink="">
      <xdr:nvSpPr>
        <xdr:cNvPr id="35" name="テキスト ボックス 34"/>
        <xdr:cNvSpPr txBox="1"/>
      </xdr:nvSpPr>
      <xdr:spPr>
        <a:xfrm>
          <a:off x="762000" y="4660900"/>
          <a:ext cx="8210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町内に基幹となる産業がないことに加え、長引く景気低迷による個人・法人関係の税収減などから、平成２４年度から６年連続で財政力指数が０．２６となっており、類似団体平均を大きく下回っている。今後とも投資的経費を抑制するなど、歳出の徹底的な見直しを進めるとともに、滞納者への滞納整理等対策を強化するなど地方税の徴収率向上対策を中心とする歳入の確保を図り、行政の効率化及び財政の健全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5" name="テキスト ボックス 54"/>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7" name="テキスト ボックス 56"/>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19188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4445</xdr:rowOff>
    </xdr:to>
    <xdr:cxnSp macro="">
      <xdr:nvCxnSpPr>
        <xdr:cNvPr id="70" name="直線コネクタ 69"/>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15240</xdr:rowOff>
    </xdr:from>
    <xdr:ext cx="762000" cy="259080"/>
    <xdr:sp macro="" textlink="">
      <xdr:nvSpPr>
        <xdr:cNvPr id="71"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xdr:rowOff>
    </xdr:from>
    <xdr:to xmlns:xdr="http://schemas.openxmlformats.org/drawingml/2006/spreadsheetDrawing">
      <xdr:col>19</xdr:col>
      <xdr:colOff>133350</xdr:colOff>
      <xdr:row>44</xdr:row>
      <xdr:rowOff>4445</xdr:rowOff>
    </xdr:to>
    <xdr:cxnSp macro="">
      <xdr:nvCxnSpPr>
        <xdr:cNvPr id="73" name="直線コネクタ 72"/>
        <xdr:cNvCxnSpPr/>
      </xdr:nvCxnSpPr>
      <xdr:spPr>
        <a:xfrm>
          <a:off x="3225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5905"/>
    <xdr:sp macro="" textlink="">
      <xdr:nvSpPr>
        <xdr:cNvPr id="75" name="テキスト ボックス 74"/>
        <xdr:cNvSpPr txBox="1"/>
      </xdr:nvSpPr>
      <xdr:spPr>
        <a:xfrm>
          <a:off x="3733800" y="71164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xdr:rowOff>
    </xdr:from>
    <xdr:to xmlns:xdr="http://schemas.openxmlformats.org/drawingml/2006/spreadsheetDrawing">
      <xdr:col>15</xdr:col>
      <xdr:colOff>82550</xdr:colOff>
      <xdr:row>44</xdr:row>
      <xdr:rowOff>4445</xdr:rowOff>
    </xdr:to>
    <xdr:cxnSp macro="">
      <xdr:nvCxnSpPr>
        <xdr:cNvPr id="76" name="直線コネクタ 75"/>
        <xdr:cNvCxnSpPr/>
      </xdr:nvCxnSpPr>
      <xdr:spPr>
        <a:xfrm>
          <a:off x="2336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135255</xdr:rowOff>
    </xdr:from>
    <xdr:to xmlns:xdr="http://schemas.openxmlformats.org/drawingml/2006/spreadsheetDrawing">
      <xdr:col>15</xdr:col>
      <xdr:colOff>133350</xdr:colOff>
      <xdr:row>43</xdr:row>
      <xdr:rowOff>65405</xdr:rowOff>
    </xdr:to>
    <xdr:sp macro="" textlink="">
      <xdr:nvSpPr>
        <xdr:cNvPr id="77" name="フローチャート: 判断 76"/>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75565</xdr:rowOff>
    </xdr:from>
    <xdr:ext cx="762000" cy="255905"/>
    <xdr:sp macro="" textlink="">
      <xdr:nvSpPr>
        <xdr:cNvPr id="78" name="テキスト ボックス 77"/>
        <xdr:cNvSpPr txBox="1"/>
      </xdr:nvSpPr>
      <xdr:spPr>
        <a:xfrm>
          <a:off x="2844800" y="7105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xdr:rowOff>
    </xdr:from>
    <xdr:to xmlns:xdr="http://schemas.openxmlformats.org/drawingml/2006/spreadsheetDrawing">
      <xdr:col>11</xdr:col>
      <xdr:colOff>31750</xdr:colOff>
      <xdr:row>44</xdr:row>
      <xdr:rowOff>4445</xdr:rowOff>
    </xdr:to>
    <xdr:cxnSp macro="">
      <xdr:nvCxnSpPr>
        <xdr:cNvPr id="79" name="直線コネクタ 78"/>
        <xdr:cNvCxnSpPr/>
      </xdr:nvCxnSpPr>
      <xdr:spPr>
        <a:xfrm>
          <a:off x="1447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5905"/>
    <xdr:sp macro="" textlink="">
      <xdr:nvSpPr>
        <xdr:cNvPr id="81" name="テキスト ボックス 80"/>
        <xdr:cNvSpPr txBox="1"/>
      </xdr:nvSpPr>
      <xdr:spPr>
        <a:xfrm>
          <a:off x="1955800" y="7116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135255</xdr:rowOff>
    </xdr:from>
    <xdr:to xmlns:xdr="http://schemas.openxmlformats.org/drawingml/2006/spreadsheetDrawing">
      <xdr:col>7</xdr:col>
      <xdr:colOff>31750</xdr:colOff>
      <xdr:row>43</xdr:row>
      <xdr:rowOff>65405</xdr:rowOff>
    </xdr:to>
    <xdr:sp macro="" textlink="">
      <xdr:nvSpPr>
        <xdr:cNvPr id="82" name="フローチャート: 判断 81"/>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75565</xdr:rowOff>
    </xdr:from>
    <xdr:ext cx="762000" cy="255905"/>
    <xdr:sp macro="" textlink="">
      <xdr:nvSpPr>
        <xdr:cNvPr id="83" name="テキスト ボックス 82"/>
        <xdr:cNvSpPr txBox="1"/>
      </xdr:nvSpPr>
      <xdr:spPr>
        <a:xfrm>
          <a:off x="1066800" y="7105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9" name="楕円 88"/>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5905"/>
    <xdr:sp macro="" textlink="">
      <xdr:nvSpPr>
        <xdr:cNvPr id="90" name="財政力該当値テキスト"/>
        <xdr:cNvSpPr txBox="1"/>
      </xdr:nvSpPr>
      <xdr:spPr>
        <a:xfrm>
          <a:off x="5041900" y="7393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125095</xdr:rowOff>
    </xdr:from>
    <xdr:to xmlns:xdr="http://schemas.openxmlformats.org/drawingml/2006/spreadsheetDrawing">
      <xdr:col>19</xdr:col>
      <xdr:colOff>184150</xdr:colOff>
      <xdr:row>44</xdr:row>
      <xdr:rowOff>55245</xdr:rowOff>
    </xdr:to>
    <xdr:sp macro="" textlink="">
      <xdr:nvSpPr>
        <xdr:cNvPr id="91" name="楕円 90"/>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40640</xdr:rowOff>
    </xdr:from>
    <xdr:ext cx="736600" cy="255905"/>
    <xdr:sp macro="" textlink="">
      <xdr:nvSpPr>
        <xdr:cNvPr id="92" name="テキスト ボックス 91"/>
        <xdr:cNvSpPr txBox="1"/>
      </xdr:nvSpPr>
      <xdr:spPr>
        <a:xfrm>
          <a:off x="3733800" y="75844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125095</xdr:rowOff>
    </xdr:from>
    <xdr:to xmlns:xdr="http://schemas.openxmlformats.org/drawingml/2006/spreadsheetDrawing">
      <xdr:col>15</xdr:col>
      <xdr:colOff>133350</xdr:colOff>
      <xdr:row>44</xdr:row>
      <xdr:rowOff>55245</xdr:rowOff>
    </xdr:to>
    <xdr:sp macro="" textlink="">
      <xdr:nvSpPr>
        <xdr:cNvPr id="93" name="楕円 92"/>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40640</xdr:rowOff>
    </xdr:from>
    <xdr:ext cx="762000" cy="255905"/>
    <xdr:sp macro="" textlink="">
      <xdr:nvSpPr>
        <xdr:cNvPr id="94" name="テキスト ボックス 93"/>
        <xdr:cNvSpPr txBox="1"/>
      </xdr:nvSpPr>
      <xdr:spPr>
        <a:xfrm>
          <a:off x="2844800" y="7584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125095</xdr:rowOff>
    </xdr:from>
    <xdr:to xmlns:xdr="http://schemas.openxmlformats.org/drawingml/2006/spreadsheetDrawing">
      <xdr:col>11</xdr:col>
      <xdr:colOff>82550</xdr:colOff>
      <xdr:row>44</xdr:row>
      <xdr:rowOff>55245</xdr:rowOff>
    </xdr:to>
    <xdr:sp macro="" textlink="">
      <xdr:nvSpPr>
        <xdr:cNvPr id="95" name="楕円 94"/>
        <xdr:cNvSpPr/>
      </xdr:nvSpPr>
      <xdr:spPr>
        <a:xfrm>
          <a:off x="2286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40640</xdr:rowOff>
    </xdr:from>
    <xdr:ext cx="762000" cy="255905"/>
    <xdr:sp macro="" textlink="">
      <xdr:nvSpPr>
        <xdr:cNvPr id="96" name="テキスト ボックス 95"/>
        <xdr:cNvSpPr txBox="1"/>
      </xdr:nvSpPr>
      <xdr:spPr>
        <a:xfrm>
          <a:off x="1955800" y="7584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97" name="楕円 96"/>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5905"/>
    <xdr:sp macro="" textlink="">
      <xdr:nvSpPr>
        <xdr:cNvPr id="98" name="テキスト ボックス 97"/>
        <xdr:cNvSpPr txBox="1"/>
      </xdr:nvSpPr>
      <xdr:spPr>
        <a:xfrm>
          <a:off x="1066800" y="7584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100" name="テキスト ボックス 99"/>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101" name="テキスト ボックス 100"/>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減少に加え人件費と繰出金の増加により前年度から５．３ポイント増の９３．３％となり、類似団体平均を上回っている。今後も地方税や普通交付税の増加は見込めないことから比率の上昇が懸念されるため、人件費については適正な人員管理に努める。また歳出全体について引き続き事務事業の見直しを進めるとともに、優先度の低い事務事業については廃止・縮小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4" name="テキスト ボックス 113"/>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22" name="テキスト ボックス 121"/>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4" name="テキスト ボックス 123"/>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92075</xdr:rowOff>
    </xdr:to>
    <xdr:cxnSp macro="">
      <xdr:nvCxnSpPr>
        <xdr:cNvPr id="128" name="直線コネクタ 127"/>
        <xdr:cNvCxnSpPr/>
      </xdr:nvCxnSpPr>
      <xdr:spPr>
        <a:xfrm flipV="1">
          <a:off x="4953000" y="10095230"/>
          <a:ext cx="0" cy="1483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64135</xdr:rowOff>
    </xdr:from>
    <xdr:ext cx="762000" cy="255905"/>
    <xdr:sp macro="" textlink="">
      <xdr:nvSpPr>
        <xdr:cNvPr id="129" name="財政構造の弾力性最小値テキスト"/>
        <xdr:cNvSpPr txBox="1"/>
      </xdr:nvSpPr>
      <xdr:spPr>
        <a:xfrm>
          <a:off x="5041900" y="115512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92075</xdr:rowOff>
    </xdr:from>
    <xdr:to xmlns:xdr="http://schemas.openxmlformats.org/drawingml/2006/spreadsheetDrawing">
      <xdr:col>24</xdr:col>
      <xdr:colOff>12700</xdr:colOff>
      <xdr:row>67</xdr:row>
      <xdr:rowOff>92075</xdr:rowOff>
    </xdr:to>
    <xdr:cxnSp macro="">
      <xdr:nvCxnSpPr>
        <xdr:cNvPr id="130" name="直線コネクタ 129"/>
        <xdr:cNvCxnSpPr/>
      </xdr:nvCxnSpPr>
      <xdr:spPr>
        <a:xfrm>
          <a:off x="4864100" y="1157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5905"/>
    <xdr:sp macro="" textlink="">
      <xdr:nvSpPr>
        <xdr:cNvPr id="131" name="財政構造の弾力性最大値テキスト"/>
        <xdr:cNvSpPr txBox="1"/>
      </xdr:nvSpPr>
      <xdr:spPr>
        <a:xfrm>
          <a:off x="5041900" y="9838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2" name="直線コネクタ 131"/>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144145</xdr:rowOff>
    </xdr:from>
    <xdr:to xmlns:xdr="http://schemas.openxmlformats.org/drawingml/2006/spreadsheetDrawing">
      <xdr:col>23</xdr:col>
      <xdr:colOff>133350</xdr:colOff>
      <xdr:row>66</xdr:row>
      <xdr:rowOff>13970</xdr:rowOff>
    </xdr:to>
    <xdr:cxnSp macro="">
      <xdr:nvCxnSpPr>
        <xdr:cNvPr id="133" name="直線コネクタ 132"/>
        <xdr:cNvCxnSpPr/>
      </xdr:nvCxnSpPr>
      <xdr:spPr>
        <a:xfrm>
          <a:off x="4114800" y="11116945"/>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22860</xdr:rowOff>
    </xdr:from>
    <xdr:ext cx="762000" cy="259080"/>
    <xdr:sp macro="" textlink="">
      <xdr:nvSpPr>
        <xdr:cNvPr id="134" name="財政構造の弾力性平均値テキスト"/>
        <xdr:cNvSpPr txBox="1"/>
      </xdr:nvSpPr>
      <xdr:spPr>
        <a:xfrm>
          <a:off x="5041900" y="1099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xdr:rowOff>
    </xdr:from>
    <xdr:to xmlns:xdr="http://schemas.openxmlformats.org/drawingml/2006/spreadsheetDrawing">
      <xdr:col>23</xdr:col>
      <xdr:colOff>184150</xdr:colOff>
      <xdr:row>65</xdr:row>
      <xdr:rowOff>107950</xdr:rowOff>
    </xdr:to>
    <xdr:sp macro="" textlink="">
      <xdr:nvSpPr>
        <xdr:cNvPr id="135" name="フローチャート: 判断 134"/>
        <xdr:cNvSpPr/>
      </xdr:nvSpPr>
      <xdr:spPr>
        <a:xfrm>
          <a:off x="49022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35560</xdr:rowOff>
    </xdr:from>
    <xdr:to xmlns:xdr="http://schemas.openxmlformats.org/drawingml/2006/spreadsheetDrawing">
      <xdr:col>19</xdr:col>
      <xdr:colOff>133350</xdr:colOff>
      <xdr:row>64</xdr:row>
      <xdr:rowOff>144145</xdr:rowOff>
    </xdr:to>
    <xdr:cxnSp macro="">
      <xdr:nvCxnSpPr>
        <xdr:cNvPr id="136" name="直線コネクタ 135"/>
        <xdr:cNvCxnSpPr/>
      </xdr:nvCxnSpPr>
      <xdr:spPr>
        <a:xfrm>
          <a:off x="3225800" y="1100836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9080"/>
    <xdr:sp macro="" textlink="">
      <xdr:nvSpPr>
        <xdr:cNvPr id="138" name="テキスト ボックス 137"/>
        <xdr:cNvSpPr txBox="1"/>
      </xdr:nvSpPr>
      <xdr:spPr>
        <a:xfrm>
          <a:off x="3733800"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35560</xdr:rowOff>
    </xdr:from>
    <xdr:to xmlns:xdr="http://schemas.openxmlformats.org/drawingml/2006/spreadsheetDrawing">
      <xdr:col>15</xdr:col>
      <xdr:colOff>82550</xdr:colOff>
      <xdr:row>64</xdr:row>
      <xdr:rowOff>43180</xdr:rowOff>
    </xdr:to>
    <xdr:cxnSp macro="">
      <xdr:nvCxnSpPr>
        <xdr:cNvPr id="139" name="直線コネクタ 138"/>
        <xdr:cNvCxnSpPr/>
      </xdr:nvCxnSpPr>
      <xdr:spPr>
        <a:xfrm flipV="1">
          <a:off x="2336800" y="11008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123190</xdr:rowOff>
    </xdr:from>
    <xdr:ext cx="762000" cy="255905"/>
    <xdr:sp macro="" textlink="">
      <xdr:nvSpPr>
        <xdr:cNvPr id="141" name="テキスト ボックス 140"/>
        <xdr:cNvSpPr txBox="1"/>
      </xdr:nvSpPr>
      <xdr:spPr>
        <a:xfrm>
          <a:off x="2844800" y="110959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118110</xdr:rowOff>
    </xdr:from>
    <xdr:to xmlns:xdr="http://schemas.openxmlformats.org/drawingml/2006/spreadsheetDrawing">
      <xdr:col>11</xdr:col>
      <xdr:colOff>31750</xdr:colOff>
      <xdr:row>64</xdr:row>
      <xdr:rowOff>43180</xdr:rowOff>
    </xdr:to>
    <xdr:cxnSp macro="">
      <xdr:nvCxnSpPr>
        <xdr:cNvPr id="142" name="直線コネクタ 141"/>
        <xdr:cNvCxnSpPr/>
      </xdr:nvCxnSpPr>
      <xdr:spPr>
        <a:xfrm>
          <a:off x="1447800" y="109194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43" name="フローチャート: 判断 142"/>
        <xdr:cNvSpPr/>
      </xdr:nvSpPr>
      <xdr:spPr>
        <a:xfrm>
          <a:off x="2286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44" name="テキスト ボックス 143"/>
        <xdr:cNvSpPr txBox="1"/>
      </xdr:nvSpPr>
      <xdr:spPr>
        <a:xfrm>
          <a:off x="1955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163830</xdr:rowOff>
    </xdr:from>
    <xdr:to xmlns:xdr="http://schemas.openxmlformats.org/drawingml/2006/spreadsheetDrawing">
      <xdr:col>7</xdr:col>
      <xdr:colOff>31750</xdr:colOff>
      <xdr:row>64</xdr:row>
      <xdr:rowOff>93980</xdr:rowOff>
    </xdr:to>
    <xdr:sp macro="" textlink="">
      <xdr:nvSpPr>
        <xdr:cNvPr id="145" name="フローチャート: 判断 144"/>
        <xdr:cNvSpPr/>
      </xdr:nvSpPr>
      <xdr:spPr>
        <a:xfrm>
          <a:off x="1397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78740</xdr:rowOff>
    </xdr:from>
    <xdr:ext cx="762000" cy="259080"/>
    <xdr:sp macro="" textlink="">
      <xdr:nvSpPr>
        <xdr:cNvPr id="146" name="テキスト ボックス 145"/>
        <xdr:cNvSpPr txBox="1"/>
      </xdr:nvSpPr>
      <xdr:spPr>
        <a:xfrm>
          <a:off x="1066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7" name="テキスト ボックス 146"/>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8" name="テキスト ボックス 147"/>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9" name="テキスト ボックス 148"/>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50" name="テキスト ボックス 149"/>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1" name="テキスト ボックス 150"/>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134620</xdr:rowOff>
    </xdr:from>
    <xdr:to xmlns:xdr="http://schemas.openxmlformats.org/drawingml/2006/spreadsheetDrawing">
      <xdr:col>23</xdr:col>
      <xdr:colOff>184150</xdr:colOff>
      <xdr:row>66</xdr:row>
      <xdr:rowOff>64770</xdr:rowOff>
    </xdr:to>
    <xdr:sp macro="" textlink="">
      <xdr:nvSpPr>
        <xdr:cNvPr id="152" name="楕円 151"/>
        <xdr:cNvSpPr/>
      </xdr:nvSpPr>
      <xdr:spPr>
        <a:xfrm>
          <a:off x="49022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106680</xdr:rowOff>
    </xdr:from>
    <xdr:ext cx="762000" cy="259080"/>
    <xdr:sp macro="" textlink="">
      <xdr:nvSpPr>
        <xdr:cNvPr id="153" name="財政構造の弾力性該当値テキスト"/>
        <xdr:cNvSpPr txBox="1"/>
      </xdr:nvSpPr>
      <xdr:spPr>
        <a:xfrm>
          <a:off x="5041900" y="1125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93345</xdr:rowOff>
    </xdr:from>
    <xdr:to xmlns:xdr="http://schemas.openxmlformats.org/drawingml/2006/spreadsheetDrawing">
      <xdr:col>19</xdr:col>
      <xdr:colOff>184150</xdr:colOff>
      <xdr:row>65</xdr:row>
      <xdr:rowOff>23495</xdr:rowOff>
    </xdr:to>
    <xdr:sp macro="" textlink="">
      <xdr:nvSpPr>
        <xdr:cNvPr id="154" name="楕円 153"/>
        <xdr:cNvSpPr/>
      </xdr:nvSpPr>
      <xdr:spPr>
        <a:xfrm>
          <a:off x="4064000" y="110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33655</xdr:rowOff>
    </xdr:from>
    <xdr:ext cx="736600" cy="258445"/>
    <xdr:sp macro="" textlink="">
      <xdr:nvSpPr>
        <xdr:cNvPr id="155" name="テキスト ボックス 154"/>
        <xdr:cNvSpPr txBox="1"/>
      </xdr:nvSpPr>
      <xdr:spPr>
        <a:xfrm>
          <a:off x="3733800" y="10835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156210</xdr:rowOff>
    </xdr:from>
    <xdr:to xmlns:xdr="http://schemas.openxmlformats.org/drawingml/2006/spreadsheetDrawing">
      <xdr:col>15</xdr:col>
      <xdr:colOff>133350</xdr:colOff>
      <xdr:row>64</xdr:row>
      <xdr:rowOff>86360</xdr:rowOff>
    </xdr:to>
    <xdr:sp macro="" textlink="">
      <xdr:nvSpPr>
        <xdr:cNvPr id="156" name="楕円 155"/>
        <xdr:cNvSpPr/>
      </xdr:nvSpPr>
      <xdr:spPr>
        <a:xfrm>
          <a:off x="31750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96520</xdr:rowOff>
    </xdr:from>
    <xdr:ext cx="762000" cy="259080"/>
    <xdr:sp macro="" textlink="">
      <xdr:nvSpPr>
        <xdr:cNvPr id="157" name="テキスト ボックス 156"/>
        <xdr:cNvSpPr txBox="1"/>
      </xdr:nvSpPr>
      <xdr:spPr>
        <a:xfrm>
          <a:off x="2844800" y="10726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58" name="楕円 157"/>
        <xdr:cNvSpPr/>
      </xdr:nvSpPr>
      <xdr:spPr>
        <a:xfrm>
          <a:off x="22860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59" name="テキスト ボックス 158"/>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67310</xdr:rowOff>
    </xdr:from>
    <xdr:to xmlns:xdr="http://schemas.openxmlformats.org/drawingml/2006/spreadsheetDrawing">
      <xdr:col>7</xdr:col>
      <xdr:colOff>31750</xdr:colOff>
      <xdr:row>63</xdr:row>
      <xdr:rowOff>168910</xdr:rowOff>
    </xdr:to>
    <xdr:sp macro="" textlink="">
      <xdr:nvSpPr>
        <xdr:cNvPr id="160" name="楕円 159"/>
        <xdr:cNvSpPr/>
      </xdr:nvSpPr>
      <xdr:spPr>
        <a:xfrm>
          <a:off x="13970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7620</xdr:rowOff>
    </xdr:from>
    <xdr:ext cx="762000" cy="255905"/>
    <xdr:sp macro="" textlink="">
      <xdr:nvSpPr>
        <xdr:cNvPr id="161" name="テキスト ボックス 160"/>
        <xdr:cNvSpPr txBox="1"/>
      </xdr:nvSpPr>
      <xdr:spPr>
        <a:xfrm>
          <a:off x="1066800" y="10637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4" name="テキスト ボックス 163"/>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[142,399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推移しているが、前年度から２，９３４円増加の１４２，３９９円となっている。これは、人件費・物件費等の経費は抑制を図り、例年同規模で推移しているが、人口が毎年１００人程度減少しているためである。今後も人口減少は進むことから、人件費・物件費等の支出について見直しを行い、適正な支出に努める。</a:t>
          </a:r>
        </a:p>
        <a:p>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5" name="テキスト ボックス 174"/>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9" name="テキスト ボックス 178"/>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1" name="テキスト ボックス 180"/>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9" name="テキスト ボックス 188"/>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89</xdr:row>
      <xdr:rowOff>47625</xdr:rowOff>
    </xdr:to>
    <xdr:cxnSp macro="">
      <xdr:nvCxnSpPr>
        <xdr:cNvPr id="191" name="直線コネクタ 190"/>
        <xdr:cNvCxnSpPr/>
      </xdr:nvCxnSpPr>
      <xdr:spPr>
        <a:xfrm flipV="1">
          <a:off x="4953000" y="1396365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19685</xdr:rowOff>
    </xdr:from>
    <xdr:ext cx="762000" cy="255905"/>
    <xdr:sp macro="" textlink="">
      <xdr:nvSpPr>
        <xdr:cNvPr id="192" name="人件費・物件費等の状況最小値テキスト"/>
        <xdr:cNvSpPr txBox="1"/>
      </xdr:nvSpPr>
      <xdr:spPr>
        <a:xfrm>
          <a:off x="5041900" y="152787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47625</xdr:rowOff>
    </xdr:from>
    <xdr:to xmlns:xdr="http://schemas.openxmlformats.org/drawingml/2006/spreadsheetDrawing">
      <xdr:col>24</xdr:col>
      <xdr:colOff>12700</xdr:colOff>
      <xdr:row>89</xdr:row>
      <xdr:rowOff>47625</xdr:rowOff>
    </xdr:to>
    <xdr:cxnSp macro="">
      <xdr:nvCxnSpPr>
        <xdr:cNvPr id="193" name="直線コネクタ 192"/>
        <xdr:cNvCxnSpPr/>
      </xdr:nvCxnSpPr>
      <xdr:spPr>
        <a:xfrm>
          <a:off x="4864100" y="1530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71755</xdr:rowOff>
    </xdr:from>
    <xdr:to xmlns:xdr="http://schemas.openxmlformats.org/drawingml/2006/spreadsheetDrawing">
      <xdr:col>23</xdr:col>
      <xdr:colOff>133350</xdr:colOff>
      <xdr:row>81</xdr:row>
      <xdr:rowOff>83820</xdr:rowOff>
    </xdr:to>
    <xdr:cxnSp macro="">
      <xdr:nvCxnSpPr>
        <xdr:cNvPr id="196" name="直線コネクタ 195"/>
        <xdr:cNvCxnSpPr/>
      </xdr:nvCxnSpPr>
      <xdr:spPr>
        <a:xfrm>
          <a:off x="4114800" y="1395920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54610</xdr:rowOff>
    </xdr:from>
    <xdr:ext cx="762000" cy="255905"/>
    <xdr:sp macro="" textlink="">
      <xdr:nvSpPr>
        <xdr:cNvPr id="197" name="人件費・物件費等の状況平均値テキスト"/>
        <xdr:cNvSpPr txBox="1"/>
      </xdr:nvSpPr>
      <xdr:spPr>
        <a:xfrm>
          <a:off x="5041900" y="14284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8" name="フローチャート: 判断 197"/>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60960</xdr:rowOff>
    </xdr:from>
    <xdr:to xmlns:xdr="http://schemas.openxmlformats.org/drawingml/2006/spreadsheetDrawing">
      <xdr:col>19</xdr:col>
      <xdr:colOff>133350</xdr:colOff>
      <xdr:row>81</xdr:row>
      <xdr:rowOff>71755</xdr:rowOff>
    </xdr:to>
    <xdr:cxnSp macro="">
      <xdr:nvCxnSpPr>
        <xdr:cNvPr id="199" name="直線コネクタ 198"/>
        <xdr:cNvCxnSpPr/>
      </xdr:nvCxnSpPr>
      <xdr:spPr>
        <a:xfrm>
          <a:off x="3225800" y="139484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52705</xdr:rowOff>
    </xdr:from>
    <xdr:to xmlns:xdr="http://schemas.openxmlformats.org/drawingml/2006/spreadsheetDrawing">
      <xdr:col>19</xdr:col>
      <xdr:colOff>184150</xdr:colOff>
      <xdr:row>83</xdr:row>
      <xdr:rowOff>154940</xdr:rowOff>
    </xdr:to>
    <xdr:sp macro="" textlink="">
      <xdr:nvSpPr>
        <xdr:cNvPr id="200" name="フローチャート: 判断 199"/>
        <xdr:cNvSpPr/>
      </xdr:nvSpPr>
      <xdr:spPr>
        <a:xfrm>
          <a:off x="4064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139065</xdr:rowOff>
    </xdr:from>
    <xdr:ext cx="736600" cy="259080"/>
    <xdr:sp macro="" textlink="">
      <xdr:nvSpPr>
        <xdr:cNvPr id="201" name="テキスト ボックス 200"/>
        <xdr:cNvSpPr txBox="1"/>
      </xdr:nvSpPr>
      <xdr:spPr>
        <a:xfrm>
          <a:off x="3733800" y="1436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22860</xdr:rowOff>
    </xdr:from>
    <xdr:to xmlns:xdr="http://schemas.openxmlformats.org/drawingml/2006/spreadsheetDrawing">
      <xdr:col>15</xdr:col>
      <xdr:colOff>82550</xdr:colOff>
      <xdr:row>81</xdr:row>
      <xdr:rowOff>60960</xdr:rowOff>
    </xdr:to>
    <xdr:cxnSp macro="">
      <xdr:nvCxnSpPr>
        <xdr:cNvPr id="202" name="直線コネクタ 201"/>
        <xdr:cNvCxnSpPr/>
      </xdr:nvCxnSpPr>
      <xdr:spPr>
        <a:xfrm>
          <a:off x="2336800" y="139103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170180</xdr:rowOff>
    </xdr:from>
    <xdr:to xmlns:xdr="http://schemas.openxmlformats.org/drawingml/2006/spreadsheetDrawing">
      <xdr:col>15</xdr:col>
      <xdr:colOff>133350</xdr:colOff>
      <xdr:row>83</xdr:row>
      <xdr:rowOff>100330</xdr:rowOff>
    </xdr:to>
    <xdr:sp macro="" textlink="">
      <xdr:nvSpPr>
        <xdr:cNvPr id="203" name="フローチャート: 判断 202"/>
        <xdr:cNvSpPr/>
      </xdr:nvSpPr>
      <xdr:spPr>
        <a:xfrm>
          <a:off x="3175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85090</xdr:rowOff>
    </xdr:from>
    <xdr:ext cx="762000" cy="259080"/>
    <xdr:sp macro="" textlink="">
      <xdr:nvSpPr>
        <xdr:cNvPr id="204" name="テキスト ボックス 203"/>
        <xdr:cNvSpPr txBox="1"/>
      </xdr:nvSpPr>
      <xdr:spPr>
        <a:xfrm>
          <a:off x="284480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170180</xdr:rowOff>
    </xdr:from>
    <xdr:to xmlns:xdr="http://schemas.openxmlformats.org/drawingml/2006/spreadsheetDrawing">
      <xdr:col>11</xdr:col>
      <xdr:colOff>31750</xdr:colOff>
      <xdr:row>81</xdr:row>
      <xdr:rowOff>22860</xdr:rowOff>
    </xdr:to>
    <xdr:cxnSp macro="">
      <xdr:nvCxnSpPr>
        <xdr:cNvPr id="205" name="直線コネクタ 204"/>
        <xdr:cNvCxnSpPr/>
      </xdr:nvCxnSpPr>
      <xdr:spPr>
        <a:xfrm>
          <a:off x="1447800" y="13886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160020</xdr:rowOff>
    </xdr:from>
    <xdr:to xmlns:xdr="http://schemas.openxmlformats.org/drawingml/2006/spreadsheetDrawing">
      <xdr:col>11</xdr:col>
      <xdr:colOff>82550</xdr:colOff>
      <xdr:row>83</xdr:row>
      <xdr:rowOff>90170</xdr:rowOff>
    </xdr:to>
    <xdr:sp macro="" textlink="">
      <xdr:nvSpPr>
        <xdr:cNvPr id="206" name="フローチャート: 判断 205"/>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74930</xdr:rowOff>
    </xdr:from>
    <xdr:ext cx="762000" cy="255905"/>
    <xdr:sp macro="" textlink="">
      <xdr:nvSpPr>
        <xdr:cNvPr id="207" name="テキスト ボックス 206"/>
        <xdr:cNvSpPr txBox="1"/>
      </xdr:nvSpPr>
      <xdr:spPr>
        <a:xfrm>
          <a:off x="1955800" y="143052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92710</xdr:rowOff>
    </xdr:from>
    <xdr:to xmlns:xdr="http://schemas.openxmlformats.org/drawingml/2006/spreadsheetDrawing">
      <xdr:col>7</xdr:col>
      <xdr:colOff>31750</xdr:colOff>
      <xdr:row>83</xdr:row>
      <xdr:rowOff>22860</xdr:rowOff>
    </xdr:to>
    <xdr:sp macro="" textlink="">
      <xdr:nvSpPr>
        <xdr:cNvPr id="208" name="フローチャート: 判断 207"/>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7620</xdr:rowOff>
    </xdr:from>
    <xdr:ext cx="762000" cy="255905"/>
    <xdr:sp macro="" textlink="">
      <xdr:nvSpPr>
        <xdr:cNvPr id="209" name="テキスト ボックス 208"/>
        <xdr:cNvSpPr txBox="1"/>
      </xdr:nvSpPr>
      <xdr:spPr>
        <a:xfrm>
          <a:off x="1066800" y="14237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33020</xdr:rowOff>
    </xdr:from>
    <xdr:to xmlns:xdr="http://schemas.openxmlformats.org/drawingml/2006/spreadsheetDrawing">
      <xdr:col>23</xdr:col>
      <xdr:colOff>184150</xdr:colOff>
      <xdr:row>81</xdr:row>
      <xdr:rowOff>134620</xdr:rowOff>
    </xdr:to>
    <xdr:sp macro="" textlink="">
      <xdr:nvSpPr>
        <xdr:cNvPr id="215" name="楕円 214"/>
        <xdr:cNvSpPr/>
      </xdr:nvSpPr>
      <xdr:spPr>
        <a:xfrm>
          <a:off x="49022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125730</xdr:rowOff>
    </xdr:from>
    <xdr:ext cx="762000" cy="259080"/>
    <xdr:sp macro="" textlink="">
      <xdr:nvSpPr>
        <xdr:cNvPr id="216" name="人件費・物件費等の状況該当値テキスト"/>
        <xdr:cNvSpPr txBox="1"/>
      </xdr:nvSpPr>
      <xdr:spPr>
        <a:xfrm>
          <a:off x="5041900" y="1384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20955</xdr:rowOff>
    </xdr:from>
    <xdr:to xmlns:xdr="http://schemas.openxmlformats.org/drawingml/2006/spreadsheetDrawing">
      <xdr:col>19</xdr:col>
      <xdr:colOff>184150</xdr:colOff>
      <xdr:row>81</xdr:row>
      <xdr:rowOff>122555</xdr:rowOff>
    </xdr:to>
    <xdr:sp macro="" textlink="">
      <xdr:nvSpPr>
        <xdr:cNvPr id="217" name="楕円 216"/>
        <xdr:cNvSpPr/>
      </xdr:nvSpPr>
      <xdr:spPr>
        <a:xfrm>
          <a:off x="4064000" y="139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132715</xdr:rowOff>
    </xdr:from>
    <xdr:ext cx="736600" cy="255905"/>
    <xdr:sp macro="" textlink="">
      <xdr:nvSpPr>
        <xdr:cNvPr id="218" name="テキスト ボックス 217"/>
        <xdr:cNvSpPr txBox="1"/>
      </xdr:nvSpPr>
      <xdr:spPr>
        <a:xfrm>
          <a:off x="3733800" y="136772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10160</xdr:rowOff>
    </xdr:from>
    <xdr:to xmlns:xdr="http://schemas.openxmlformats.org/drawingml/2006/spreadsheetDrawing">
      <xdr:col>15</xdr:col>
      <xdr:colOff>133350</xdr:colOff>
      <xdr:row>81</xdr:row>
      <xdr:rowOff>111760</xdr:rowOff>
    </xdr:to>
    <xdr:sp macro="" textlink="">
      <xdr:nvSpPr>
        <xdr:cNvPr id="219" name="楕円 218"/>
        <xdr:cNvSpPr/>
      </xdr:nvSpPr>
      <xdr:spPr>
        <a:xfrm>
          <a:off x="31750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121920</xdr:rowOff>
    </xdr:from>
    <xdr:ext cx="762000" cy="255905"/>
    <xdr:sp macro="" textlink="">
      <xdr:nvSpPr>
        <xdr:cNvPr id="220" name="テキスト ボックス 219"/>
        <xdr:cNvSpPr txBox="1"/>
      </xdr:nvSpPr>
      <xdr:spPr>
        <a:xfrm>
          <a:off x="2844800" y="136664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143510</xdr:rowOff>
    </xdr:from>
    <xdr:to xmlns:xdr="http://schemas.openxmlformats.org/drawingml/2006/spreadsheetDrawing">
      <xdr:col>11</xdr:col>
      <xdr:colOff>82550</xdr:colOff>
      <xdr:row>81</xdr:row>
      <xdr:rowOff>73660</xdr:rowOff>
    </xdr:to>
    <xdr:sp macro="" textlink="">
      <xdr:nvSpPr>
        <xdr:cNvPr id="221" name="楕円 220"/>
        <xdr:cNvSpPr/>
      </xdr:nvSpPr>
      <xdr:spPr>
        <a:xfrm>
          <a:off x="2286000" y="138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83820</xdr:rowOff>
    </xdr:from>
    <xdr:ext cx="762000" cy="259080"/>
    <xdr:sp macro="" textlink="">
      <xdr:nvSpPr>
        <xdr:cNvPr id="222" name="テキスト ボックス 221"/>
        <xdr:cNvSpPr txBox="1"/>
      </xdr:nvSpPr>
      <xdr:spPr>
        <a:xfrm>
          <a:off x="1955800" y="1362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119380</xdr:rowOff>
    </xdr:from>
    <xdr:to xmlns:xdr="http://schemas.openxmlformats.org/drawingml/2006/spreadsheetDrawing">
      <xdr:col>7</xdr:col>
      <xdr:colOff>31750</xdr:colOff>
      <xdr:row>81</xdr:row>
      <xdr:rowOff>49530</xdr:rowOff>
    </xdr:to>
    <xdr:sp macro="" textlink="">
      <xdr:nvSpPr>
        <xdr:cNvPr id="223" name="楕円 222"/>
        <xdr:cNvSpPr/>
      </xdr:nvSpPr>
      <xdr:spPr>
        <a:xfrm>
          <a:off x="13970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59690</xdr:rowOff>
    </xdr:from>
    <xdr:ext cx="762000" cy="259080"/>
    <xdr:sp macro="" textlink="">
      <xdr:nvSpPr>
        <xdr:cNvPr id="224" name="テキスト ボックス 223"/>
        <xdr:cNvSpPr txBox="1"/>
      </xdr:nvSpPr>
      <xdr:spPr>
        <a:xfrm>
          <a:off x="1066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7" name="テキスト ボックス 226"/>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平成２９年度数値は、平成３１年１月末時点において未公表のため平成２８年度数値と同じものとなっている。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類似団体中最も低い８７．２ポイントとなっている。これは国及び類似団体と比べ昇格のスピードが遅いことや職員構成の変動などによるものである。今後は、昇格時期の検討や給与水準の適正化に努める。</a:t>
          </a:r>
        </a:p>
        <a:p>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1" name="テキスト ボックス 240"/>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3" name="テキスト ボックス 242"/>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1" name="テキスト ボックス 250"/>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90170</xdr:rowOff>
    </xdr:from>
    <xdr:to xmlns:xdr="http://schemas.openxmlformats.org/drawingml/2006/spreadsheetDrawing">
      <xdr:col>81</xdr:col>
      <xdr:colOff>44450</xdr:colOff>
      <xdr:row>88</xdr:row>
      <xdr:rowOff>24130</xdr:rowOff>
    </xdr:to>
    <xdr:cxnSp macro="">
      <xdr:nvCxnSpPr>
        <xdr:cNvPr id="253" name="直線コネクタ 252"/>
        <xdr:cNvCxnSpPr/>
      </xdr:nvCxnSpPr>
      <xdr:spPr>
        <a:xfrm flipV="1">
          <a:off x="17018000" y="1397762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167640</xdr:rowOff>
    </xdr:from>
    <xdr:ext cx="762000" cy="255905"/>
    <xdr:sp macro="" textlink="">
      <xdr:nvSpPr>
        <xdr:cNvPr id="254" name="給与水準   （国との比較）最小値テキスト"/>
        <xdr:cNvSpPr txBox="1"/>
      </xdr:nvSpPr>
      <xdr:spPr>
        <a:xfrm>
          <a:off x="17106900" y="15083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24130</xdr:rowOff>
    </xdr:from>
    <xdr:to xmlns:xdr="http://schemas.openxmlformats.org/drawingml/2006/spreadsheetDrawing">
      <xdr:col>81</xdr:col>
      <xdr:colOff>133350</xdr:colOff>
      <xdr:row>88</xdr:row>
      <xdr:rowOff>24130</xdr:rowOff>
    </xdr:to>
    <xdr:cxnSp macro="">
      <xdr:nvCxnSpPr>
        <xdr:cNvPr id="255" name="直線コネクタ 254"/>
        <xdr:cNvCxnSpPr/>
      </xdr:nvCxnSpPr>
      <xdr:spPr>
        <a:xfrm>
          <a:off x="16929100" y="1511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5080</xdr:rowOff>
    </xdr:from>
    <xdr:ext cx="762000" cy="259080"/>
    <xdr:sp macro="" textlink="">
      <xdr:nvSpPr>
        <xdr:cNvPr id="256" name="給与水準   （国との比較）最大値テキスト"/>
        <xdr:cNvSpPr txBox="1"/>
      </xdr:nvSpPr>
      <xdr:spPr>
        <a:xfrm>
          <a:off x="17106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90170</xdr:rowOff>
    </xdr:from>
    <xdr:to xmlns:xdr="http://schemas.openxmlformats.org/drawingml/2006/spreadsheetDrawing">
      <xdr:col>81</xdr:col>
      <xdr:colOff>133350</xdr:colOff>
      <xdr:row>81</xdr:row>
      <xdr:rowOff>90170</xdr:rowOff>
    </xdr:to>
    <xdr:cxnSp macro="">
      <xdr:nvCxnSpPr>
        <xdr:cNvPr id="257" name="直線コネクタ 256"/>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90170</xdr:rowOff>
    </xdr:from>
    <xdr:to xmlns:xdr="http://schemas.openxmlformats.org/drawingml/2006/spreadsheetDrawing">
      <xdr:col>81</xdr:col>
      <xdr:colOff>44450</xdr:colOff>
      <xdr:row>81</xdr:row>
      <xdr:rowOff>90170</xdr:rowOff>
    </xdr:to>
    <xdr:cxnSp macro="">
      <xdr:nvCxnSpPr>
        <xdr:cNvPr id="258" name="直線コネクタ 257"/>
        <xdr:cNvCxnSpPr/>
      </xdr:nvCxnSpPr>
      <xdr:spPr>
        <a:xfrm>
          <a:off x="16179800" y="13977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109220</xdr:rowOff>
    </xdr:from>
    <xdr:ext cx="762000" cy="255905"/>
    <xdr:sp macro="" textlink="">
      <xdr:nvSpPr>
        <xdr:cNvPr id="259" name="給与水準   （国との比較）平均値テキスト"/>
        <xdr:cNvSpPr txBox="1"/>
      </xdr:nvSpPr>
      <xdr:spPr>
        <a:xfrm>
          <a:off x="17106900" y="145110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136525</xdr:rowOff>
    </xdr:from>
    <xdr:to xmlns:xdr="http://schemas.openxmlformats.org/drawingml/2006/spreadsheetDrawing">
      <xdr:col>81</xdr:col>
      <xdr:colOff>95250</xdr:colOff>
      <xdr:row>85</xdr:row>
      <xdr:rowOff>66675</xdr:rowOff>
    </xdr:to>
    <xdr:sp macro="" textlink="">
      <xdr:nvSpPr>
        <xdr:cNvPr id="260" name="フローチャート: 判断 259"/>
        <xdr:cNvSpPr/>
      </xdr:nvSpPr>
      <xdr:spPr>
        <a:xfrm>
          <a:off x="169672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90170</xdr:rowOff>
    </xdr:from>
    <xdr:to xmlns:xdr="http://schemas.openxmlformats.org/drawingml/2006/spreadsheetDrawing">
      <xdr:col>77</xdr:col>
      <xdr:colOff>44450</xdr:colOff>
      <xdr:row>81</xdr:row>
      <xdr:rowOff>98425</xdr:rowOff>
    </xdr:to>
    <xdr:cxnSp macro="">
      <xdr:nvCxnSpPr>
        <xdr:cNvPr id="261" name="直線コネクタ 260"/>
        <xdr:cNvCxnSpPr/>
      </xdr:nvCxnSpPr>
      <xdr:spPr>
        <a:xfrm flipV="1">
          <a:off x="15290800" y="139776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144145</xdr:rowOff>
    </xdr:from>
    <xdr:to xmlns:xdr="http://schemas.openxmlformats.org/drawingml/2006/spreadsheetDrawing">
      <xdr:col>77</xdr:col>
      <xdr:colOff>95250</xdr:colOff>
      <xdr:row>85</xdr:row>
      <xdr:rowOff>74930</xdr:rowOff>
    </xdr:to>
    <xdr:sp macro="" textlink="">
      <xdr:nvSpPr>
        <xdr:cNvPr id="262" name="フローチャート: 判断 261"/>
        <xdr:cNvSpPr/>
      </xdr:nvSpPr>
      <xdr:spPr>
        <a:xfrm>
          <a:off x="16129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59055</xdr:rowOff>
    </xdr:from>
    <xdr:ext cx="736600" cy="259080"/>
    <xdr:sp macro="" textlink="">
      <xdr:nvSpPr>
        <xdr:cNvPr id="263" name="テキスト ボックス 262"/>
        <xdr:cNvSpPr txBox="1"/>
      </xdr:nvSpPr>
      <xdr:spPr>
        <a:xfrm>
          <a:off x="15798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80</xdr:row>
      <xdr:rowOff>100965</xdr:rowOff>
    </xdr:from>
    <xdr:to xmlns:xdr="http://schemas.openxmlformats.org/drawingml/2006/spreadsheetDrawing">
      <xdr:col>72</xdr:col>
      <xdr:colOff>203200</xdr:colOff>
      <xdr:row>81</xdr:row>
      <xdr:rowOff>98425</xdr:rowOff>
    </xdr:to>
    <xdr:cxnSp macro="">
      <xdr:nvCxnSpPr>
        <xdr:cNvPr id="264" name="直線コネクタ 263"/>
        <xdr:cNvCxnSpPr/>
      </xdr:nvCxnSpPr>
      <xdr:spPr>
        <a:xfrm>
          <a:off x="14401800" y="1381696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5" name="フローチャート: 判断 264"/>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67310</xdr:rowOff>
    </xdr:from>
    <xdr:ext cx="762000" cy="259080"/>
    <xdr:sp macro="" textlink="">
      <xdr:nvSpPr>
        <xdr:cNvPr id="266" name="テキスト ボックス 265"/>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80</xdr:row>
      <xdr:rowOff>100965</xdr:rowOff>
    </xdr:from>
    <xdr:to xmlns:xdr="http://schemas.openxmlformats.org/drawingml/2006/spreadsheetDrawing">
      <xdr:col>68</xdr:col>
      <xdr:colOff>152400</xdr:colOff>
      <xdr:row>82</xdr:row>
      <xdr:rowOff>39370</xdr:rowOff>
    </xdr:to>
    <xdr:cxnSp macro="">
      <xdr:nvCxnSpPr>
        <xdr:cNvPr id="267" name="直線コネクタ 266"/>
        <xdr:cNvCxnSpPr/>
      </xdr:nvCxnSpPr>
      <xdr:spPr>
        <a:xfrm flipV="1">
          <a:off x="13512800" y="1381696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160655</xdr:rowOff>
    </xdr:from>
    <xdr:to xmlns:xdr="http://schemas.openxmlformats.org/drawingml/2006/spreadsheetDrawing">
      <xdr:col>68</xdr:col>
      <xdr:colOff>203200</xdr:colOff>
      <xdr:row>85</xdr:row>
      <xdr:rowOff>90805</xdr:rowOff>
    </xdr:to>
    <xdr:sp macro="" textlink="">
      <xdr:nvSpPr>
        <xdr:cNvPr id="268" name="フローチャート: 判断 267"/>
        <xdr:cNvSpPr/>
      </xdr:nvSpPr>
      <xdr:spPr>
        <a:xfrm>
          <a:off x="143510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2000" cy="255905"/>
    <xdr:sp macro="" textlink="">
      <xdr:nvSpPr>
        <xdr:cNvPr id="269" name="テキスト ボックス 268"/>
        <xdr:cNvSpPr txBox="1"/>
      </xdr:nvSpPr>
      <xdr:spPr>
        <a:xfrm>
          <a:off x="14020800" y="146488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144145</xdr:rowOff>
    </xdr:from>
    <xdr:to xmlns:xdr="http://schemas.openxmlformats.org/drawingml/2006/spreadsheetDrawing">
      <xdr:col>64</xdr:col>
      <xdr:colOff>152400</xdr:colOff>
      <xdr:row>85</xdr:row>
      <xdr:rowOff>74930</xdr:rowOff>
    </xdr:to>
    <xdr:sp macro="" textlink="">
      <xdr:nvSpPr>
        <xdr:cNvPr id="270" name="フローチャート: 判断 269"/>
        <xdr:cNvSpPr/>
      </xdr:nvSpPr>
      <xdr:spPr>
        <a:xfrm>
          <a:off x="13462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59055</xdr:rowOff>
    </xdr:from>
    <xdr:ext cx="762000" cy="259080"/>
    <xdr:sp macro="" textlink="">
      <xdr:nvSpPr>
        <xdr:cNvPr id="271" name="テキスト ボックス 270"/>
        <xdr:cNvSpPr txBox="1"/>
      </xdr:nvSpPr>
      <xdr:spPr>
        <a:xfrm>
          <a:off x="13131800" y="146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39370</xdr:rowOff>
    </xdr:from>
    <xdr:to xmlns:xdr="http://schemas.openxmlformats.org/drawingml/2006/spreadsheetDrawing">
      <xdr:col>81</xdr:col>
      <xdr:colOff>95250</xdr:colOff>
      <xdr:row>81</xdr:row>
      <xdr:rowOff>140970</xdr:rowOff>
    </xdr:to>
    <xdr:sp macro="" textlink="">
      <xdr:nvSpPr>
        <xdr:cNvPr id="277" name="楕円 276"/>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132080</xdr:rowOff>
    </xdr:from>
    <xdr:ext cx="762000" cy="255905"/>
    <xdr:sp macro="" textlink="">
      <xdr:nvSpPr>
        <xdr:cNvPr id="278" name="給与水準   （国との比較）該当値テキスト"/>
        <xdr:cNvSpPr txBox="1"/>
      </xdr:nvSpPr>
      <xdr:spPr>
        <a:xfrm>
          <a:off x="17106900" y="13848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39370</xdr:rowOff>
    </xdr:from>
    <xdr:to xmlns:xdr="http://schemas.openxmlformats.org/drawingml/2006/spreadsheetDrawing">
      <xdr:col>77</xdr:col>
      <xdr:colOff>95250</xdr:colOff>
      <xdr:row>81</xdr:row>
      <xdr:rowOff>140970</xdr:rowOff>
    </xdr:to>
    <xdr:sp macro="" textlink="">
      <xdr:nvSpPr>
        <xdr:cNvPr id="279" name="楕円 278"/>
        <xdr:cNvSpPr/>
      </xdr:nvSpPr>
      <xdr:spPr>
        <a:xfrm>
          <a:off x="16129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151130</xdr:rowOff>
    </xdr:from>
    <xdr:ext cx="736600" cy="259080"/>
    <xdr:sp macro="" textlink="">
      <xdr:nvSpPr>
        <xdr:cNvPr id="280" name="テキスト ボックス 279"/>
        <xdr:cNvSpPr txBox="1"/>
      </xdr:nvSpPr>
      <xdr:spPr>
        <a:xfrm>
          <a:off x="15798800" y="13695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47625</xdr:rowOff>
    </xdr:from>
    <xdr:to xmlns:xdr="http://schemas.openxmlformats.org/drawingml/2006/spreadsheetDrawing">
      <xdr:col>73</xdr:col>
      <xdr:colOff>44450</xdr:colOff>
      <xdr:row>81</xdr:row>
      <xdr:rowOff>149225</xdr:rowOff>
    </xdr:to>
    <xdr:sp macro="" textlink="">
      <xdr:nvSpPr>
        <xdr:cNvPr id="281" name="楕円 280"/>
        <xdr:cNvSpPr/>
      </xdr:nvSpPr>
      <xdr:spPr>
        <a:xfrm>
          <a:off x="15240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159385</xdr:rowOff>
    </xdr:from>
    <xdr:ext cx="762000" cy="258445"/>
    <xdr:sp macro="" textlink="">
      <xdr:nvSpPr>
        <xdr:cNvPr id="282" name="テキスト ボックス 281"/>
        <xdr:cNvSpPr txBox="1"/>
      </xdr:nvSpPr>
      <xdr:spPr>
        <a:xfrm>
          <a:off x="149098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80</xdr:row>
      <xdr:rowOff>50165</xdr:rowOff>
    </xdr:from>
    <xdr:to xmlns:xdr="http://schemas.openxmlformats.org/drawingml/2006/spreadsheetDrawing">
      <xdr:col>68</xdr:col>
      <xdr:colOff>203200</xdr:colOff>
      <xdr:row>80</xdr:row>
      <xdr:rowOff>151765</xdr:rowOff>
    </xdr:to>
    <xdr:sp macro="" textlink="">
      <xdr:nvSpPr>
        <xdr:cNvPr id="283" name="楕円 282"/>
        <xdr:cNvSpPr/>
      </xdr:nvSpPr>
      <xdr:spPr>
        <a:xfrm>
          <a:off x="14351000" y="137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78</xdr:row>
      <xdr:rowOff>161925</xdr:rowOff>
    </xdr:from>
    <xdr:ext cx="762000" cy="259080"/>
    <xdr:sp macro="" textlink="">
      <xdr:nvSpPr>
        <xdr:cNvPr id="284" name="テキスト ボックス 283"/>
        <xdr:cNvSpPr txBox="1"/>
      </xdr:nvSpPr>
      <xdr:spPr>
        <a:xfrm>
          <a:off x="14020800" y="13535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160020</xdr:rowOff>
    </xdr:from>
    <xdr:to xmlns:xdr="http://schemas.openxmlformats.org/drawingml/2006/spreadsheetDrawing">
      <xdr:col>64</xdr:col>
      <xdr:colOff>152400</xdr:colOff>
      <xdr:row>82</xdr:row>
      <xdr:rowOff>90170</xdr:rowOff>
    </xdr:to>
    <xdr:sp macro="" textlink="">
      <xdr:nvSpPr>
        <xdr:cNvPr id="285" name="楕円 284"/>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100330</xdr:rowOff>
    </xdr:from>
    <xdr:ext cx="762000" cy="255905"/>
    <xdr:sp macro="" textlink="">
      <xdr:nvSpPr>
        <xdr:cNvPr id="286" name="テキスト ボックス 285"/>
        <xdr:cNvSpPr txBox="1"/>
      </xdr:nvSpPr>
      <xdr:spPr>
        <a:xfrm>
          <a:off x="13131800" y="138163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6070"/>
    <xdr:sp macro="" textlink="">
      <xdr:nvSpPr>
        <xdr:cNvPr id="288" name="テキスト ボックス 287"/>
        <xdr:cNvSpPr txBox="1"/>
      </xdr:nvSpPr>
      <xdr:spPr>
        <a:xfrm>
          <a:off x="13452475" y="9188450"/>
          <a:ext cx="205041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5600"/>
    <xdr:sp macro="" textlink="">
      <xdr:nvSpPr>
        <xdr:cNvPr id="289" name="テキスト ボックス 288"/>
        <xdr:cNvSpPr txBox="1"/>
      </xdr:nvSpPr>
      <xdr:spPr>
        <a:xfrm>
          <a:off x="15630525" y="9163050"/>
          <a:ext cx="165100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r>
            <a:rPr kumimoji="1" lang="en-US" altLang="ja-JP" sz="1300">
              <a:latin typeface="ＭＳ Ｐゴシック"/>
              <a:ea typeface="ＭＳ Ｐゴシック"/>
            </a:rPr>
            <a:t>※</a:t>
          </a:r>
          <a:r>
            <a:rPr kumimoji="1" lang="ja-JP" altLang="en-US" sz="1300">
              <a:latin typeface="ＭＳ Ｐゴシック"/>
              <a:ea typeface="ＭＳ Ｐゴシック"/>
            </a:rPr>
            <a:t>平成２９年度職員数については、平成３１年１月末時点において未公表のため、平成２８年度職員数を用いている。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八郎潟町自立計画に基づき平成１６年から平成２２年の間に職員数を大幅に削減してから、その水準を維持しており、平成２９年度の一般会計対象職員数は５６人となっている。今後も職員の定員管理に努めながら住民サービスの向上を図っていく。</a:t>
          </a:r>
        </a:p>
        <a:p>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2" name="テキスト ボックス 301"/>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5905"/>
    <xdr:sp macro="" textlink="">
      <xdr:nvSpPr>
        <xdr:cNvPr id="310" name="テキスト ボックス 309"/>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5905"/>
    <xdr:sp macro="" textlink="">
      <xdr:nvSpPr>
        <xdr:cNvPr id="312" name="テキスト ボックス 311"/>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102235</xdr:rowOff>
    </xdr:from>
    <xdr:to xmlns:xdr="http://schemas.openxmlformats.org/drawingml/2006/spreadsheetDrawing">
      <xdr:col>81</xdr:col>
      <xdr:colOff>44450</xdr:colOff>
      <xdr:row>67</xdr:row>
      <xdr:rowOff>2540</xdr:rowOff>
    </xdr:to>
    <xdr:cxnSp macro="">
      <xdr:nvCxnSpPr>
        <xdr:cNvPr id="316" name="直線コネクタ 315"/>
        <xdr:cNvCxnSpPr/>
      </xdr:nvCxnSpPr>
      <xdr:spPr>
        <a:xfrm flipV="1">
          <a:off x="17018000" y="10217785"/>
          <a:ext cx="0" cy="1271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2000" cy="255905"/>
    <xdr:sp macro="" textlink="">
      <xdr:nvSpPr>
        <xdr:cNvPr id="317" name="定員管理の状況最小値テキスト"/>
        <xdr:cNvSpPr txBox="1"/>
      </xdr:nvSpPr>
      <xdr:spPr>
        <a:xfrm>
          <a:off x="17106900" y="11461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18" name="直線コネクタ 317"/>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17780</xdr:rowOff>
    </xdr:from>
    <xdr:ext cx="762000" cy="255905"/>
    <xdr:sp macro="" textlink="">
      <xdr:nvSpPr>
        <xdr:cNvPr id="319" name="定員管理の状況最大値テキスト"/>
        <xdr:cNvSpPr txBox="1"/>
      </xdr:nvSpPr>
      <xdr:spPr>
        <a:xfrm>
          <a:off x="17106900" y="9961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102235</xdr:rowOff>
    </xdr:from>
    <xdr:to xmlns:xdr="http://schemas.openxmlformats.org/drawingml/2006/spreadsheetDrawing">
      <xdr:col>81</xdr:col>
      <xdr:colOff>133350</xdr:colOff>
      <xdr:row>59</xdr:row>
      <xdr:rowOff>102235</xdr:rowOff>
    </xdr:to>
    <xdr:cxnSp macro="">
      <xdr:nvCxnSpPr>
        <xdr:cNvPr id="320" name="直線コネクタ 319"/>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38100</xdr:rowOff>
    </xdr:from>
    <xdr:to xmlns:xdr="http://schemas.openxmlformats.org/drawingml/2006/spreadsheetDrawing">
      <xdr:col>81</xdr:col>
      <xdr:colOff>44450</xdr:colOff>
      <xdr:row>60</xdr:row>
      <xdr:rowOff>49530</xdr:rowOff>
    </xdr:to>
    <xdr:cxnSp macro="">
      <xdr:nvCxnSpPr>
        <xdr:cNvPr id="321" name="直線コネクタ 320"/>
        <xdr:cNvCxnSpPr/>
      </xdr:nvCxnSpPr>
      <xdr:spPr>
        <a:xfrm>
          <a:off x="16179800" y="103251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158750</xdr:rowOff>
    </xdr:from>
    <xdr:ext cx="762000" cy="259080"/>
    <xdr:sp macro="" textlink="">
      <xdr:nvSpPr>
        <xdr:cNvPr id="322" name="定員管理の状況平均値テキスト"/>
        <xdr:cNvSpPr txBox="1"/>
      </xdr:nvSpPr>
      <xdr:spPr>
        <a:xfrm>
          <a:off x="17106900" y="1061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3" name="フローチャート: 判断 322"/>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1905</xdr:rowOff>
    </xdr:from>
    <xdr:to xmlns:xdr="http://schemas.openxmlformats.org/drawingml/2006/spreadsheetDrawing">
      <xdr:col>77</xdr:col>
      <xdr:colOff>44450</xdr:colOff>
      <xdr:row>60</xdr:row>
      <xdr:rowOff>38100</xdr:rowOff>
    </xdr:to>
    <xdr:cxnSp macro="">
      <xdr:nvCxnSpPr>
        <xdr:cNvPr id="324" name="直線コネクタ 323"/>
        <xdr:cNvCxnSpPr/>
      </xdr:nvCxnSpPr>
      <xdr:spPr>
        <a:xfrm>
          <a:off x="15290800" y="10288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160020</xdr:rowOff>
    </xdr:from>
    <xdr:to xmlns:xdr="http://schemas.openxmlformats.org/drawingml/2006/spreadsheetDrawing">
      <xdr:col>77</xdr:col>
      <xdr:colOff>95250</xdr:colOff>
      <xdr:row>62</xdr:row>
      <xdr:rowOff>90170</xdr:rowOff>
    </xdr:to>
    <xdr:sp macro="" textlink="">
      <xdr:nvSpPr>
        <xdr:cNvPr id="325" name="フローチャート: 判断 324"/>
        <xdr:cNvSpPr/>
      </xdr:nvSpPr>
      <xdr:spPr>
        <a:xfrm>
          <a:off x="16129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6600" cy="255905"/>
    <xdr:sp macro="" textlink="">
      <xdr:nvSpPr>
        <xdr:cNvPr id="326" name="テキスト ボックス 325"/>
        <xdr:cNvSpPr txBox="1"/>
      </xdr:nvSpPr>
      <xdr:spPr>
        <a:xfrm>
          <a:off x="15798800" y="107048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146050</xdr:rowOff>
    </xdr:from>
    <xdr:to xmlns:xdr="http://schemas.openxmlformats.org/drawingml/2006/spreadsheetDrawing">
      <xdr:col>72</xdr:col>
      <xdr:colOff>203200</xdr:colOff>
      <xdr:row>60</xdr:row>
      <xdr:rowOff>1905</xdr:rowOff>
    </xdr:to>
    <xdr:cxnSp macro="">
      <xdr:nvCxnSpPr>
        <xdr:cNvPr id="327" name="直線コネクタ 326"/>
        <xdr:cNvCxnSpPr/>
      </xdr:nvCxnSpPr>
      <xdr:spPr>
        <a:xfrm>
          <a:off x="14401800" y="102616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130810</xdr:rowOff>
    </xdr:from>
    <xdr:to xmlns:xdr="http://schemas.openxmlformats.org/drawingml/2006/spreadsheetDrawing">
      <xdr:col>73</xdr:col>
      <xdr:colOff>44450</xdr:colOff>
      <xdr:row>62</xdr:row>
      <xdr:rowOff>60960</xdr:rowOff>
    </xdr:to>
    <xdr:sp macro="" textlink="">
      <xdr:nvSpPr>
        <xdr:cNvPr id="328" name="フローチャート: 判断 327"/>
        <xdr:cNvSpPr/>
      </xdr:nvSpPr>
      <xdr:spPr>
        <a:xfrm>
          <a:off x="15240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45720</xdr:rowOff>
    </xdr:from>
    <xdr:ext cx="762000" cy="259080"/>
    <xdr:sp macro="" textlink="">
      <xdr:nvSpPr>
        <xdr:cNvPr id="329" name="テキスト ボックス 328"/>
        <xdr:cNvSpPr txBox="1"/>
      </xdr:nvSpPr>
      <xdr:spPr>
        <a:xfrm>
          <a:off x="14909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85090</xdr:rowOff>
    </xdr:from>
    <xdr:to xmlns:xdr="http://schemas.openxmlformats.org/drawingml/2006/spreadsheetDrawing">
      <xdr:col>68</xdr:col>
      <xdr:colOff>152400</xdr:colOff>
      <xdr:row>59</xdr:row>
      <xdr:rowOff>146050</xdr:rowOff>
    </xdr:to>
    <xdr:cxnSp macro="">
      <xdr:nvCxnSpPr>
        <xdr:cNvPr id="330" name="直線コネクタ 329"/>
        <xdr:cNvCxnSpPr/>
      </xdr:nvCxnSpPr>
      <xdr:spPr>
        <a:xfrm>
          <a:off x="13512800" y="102006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80010</xdr:rowOff>
    </xdr:from>
    <xdr:to xmlns:xdr="http://schemas.openxmlformats.org/drawingml/2006/spreadsheetDrawing">
      <xdr:col>68</xdr:col>
      <xdr:colOff>203200</xdr:colOff>
      <xdr:row>62</xdr:row>
      <xdr:rowOff>10160</xdr:rowOff>
    </xdr:to>
    <xdr:sp macro="" textlink="">
      <xdr:nvSpPr>
        <xdr:cNvPr id="331" name="フローチャート: 判断 330"/>
        <xdr:cNvSpPr/>
      </xdr:nvSpPr>
      <xdr:spPr>
        <a:xfrm>
          <a:off x="14351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166370</xdr:rowOff>
    </xdr:from>
    <xdr:ext cx="762000" cy="255905"/>
    <xdr:sp macro="" textlink="">
      <xdr:nvSpPr>
        <xdr:cNvPr id="332" name="テキスト ボックス 331"/>
        <xdr:cNvSpPr txBox="1"/>
      </xdr:nvSpPr>
      <xdr:spPr>
        <a:xfrm>
          <a:off x="14020800" y="10624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65405</xdr:rowOff>
    </xdr:from>
    <xdr:to xmlns:xdr="http://schemas.openxmlformats.org/drawingml/2006/spreadsheetDrawing">
      <xdr:col>64</xdr:col>
      <xdr:colOff>152400</xdr:colOff>
      <xdr:row>61</xdr:row>
      <xdr:rowOff>167005</xdr:rowOff>
    </xdr:to>
    <xdr:sp macro="" textlink="">
      <xdr:nvSpPr>
        <xdr:cNvPr id="333" name="フローチャート: 判断 332"/>
        <xdr:cNvSpPr/>
      </xdr:nvSpPr>
      <xdr:spPr>
        <a:xfrm>
          <a:off x="13462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151765</xdr:rowOff>
    </xdr:from>
    <xdr:ext cx="762000" cy="259080"/>
    <xdr:sp macro="" textlink="">
      <xdr:nvSpPr>
        <xdr:cNvPr id="334" name="テキスト ボックス 333"/>
        <xdr:cNvSpPr txBox="1"/>
      </xdr:nvSpPr>
      <xdr:spPr>
        <a:xfrm>
          <a:off x="13131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5" name="テキスト ボックス 334"/>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6" name="テキスト ボックス 335"/>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7" name="テキスト ボックス 336"/>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38" name="テキスト ボックス 337"/>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39" name="テキスト ボックス 338"/>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170180</xdr:rowOff>
    </xdr:from>
    <xdr:to xmlns:xdr="http://schemas.openxmlformats.org/drawingml/2006/spreadsheetDrawing">
      <xdr:col>81</xdr:col>
      <xdr:colOff>95250</xdr:colOff>
      <xdr:row>60</xdr:row>
      <xdr:rowOff>100330</xdr:rowOff>
    </xdr:to>
    <xdr:sp macro="" textlink="">
      <xdr:nvSpPr>
        <xdr:cNvPr id="340" name="楕円 339"/>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91440</xdr:rowOff>
    </xdr:from>
    <xdr:ext cx="762000" cy="259080"/>
    <xdr:sp macro="" textlink="">
      <xdr:nvSpPr>
        <xdr:cNvPr id="341" name="定員管理の状況該当値テキスト"/>
        <xdr:cNvSpPr txBox="1"/>
      </xdr:nvSpPr>
      <xdr:spPr>
        <a:xfrm>
          <a:off x="17106900" y="1020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158750</xdr:rowOff>
    </xdr:from>
    <xdr:to xmlns:xdr="http://schemas.openxmlformats.org/drawingml/2006/spreadsheetDrawing">
      <xdr:col>77</xdr:col>
      <xdr:colOff>95250</xdr:colOff>
      <xdr:row>60</xdr:row>
      <xdr:rowOff>88900</xdr:rowOff>
    </xdr:to>
    <xdr:sp macro="" textlink="">
      <xdr:nvSpPr>
        <xdr:cNvPr id="342" name="楕円 341"/>
        <xdr:cNvSpPr/>
      </xdr:nvSpPr>
      <xdr:spPr>
        <a:xfrm>
          <a:off x="1612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99060</xdr:rowOff>
    </xdr:from>
    <xdr:ext cx="736600" cy="255905"/>
    <xdr:sp macro="" textlink="">
      <xdr:nvSpPr>
        <xdr:cNvPr id="343" name="テキスト ボックス 342"/>
        <xdr:cNvSpPr txBox="1"/>
      </xdr:nvSpPr>
      <xdr:spPr>
        <a:xfrm>
          <a:off x="15798800" y="100431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122555</xdr:rowOff>
    </xdr:from>
    <xdr:to xmlns:xdr="http://schemas.openxmlformats.org/drawingml/2006/spreadsheetDrawing">
      <xdr:col>73</xdr:col>
      <xdr:colOff>44450</xdr:colOff>
      <xdr:row>60</xdr:row>
      <xdr:rowOff>52705</xdr:rowOff>
    </xdr:to>
    <xdr:sp macro="" textlink="">
      <xdr:nvSpPr>
        <xdr:cNvPr id="344" name="楕円 343"/>
        <xdr:cNvSpPr/>
      </xdr:nvSpPr>
      <xdr:spPr>
        <a:xfrm>
          <a:off x="152400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63500</xdr:rowOff>
    </xdr:from>
    <xdr:ext cx="762000" cy="255905"/>
    <xdr:sp macro="" textlink="">
      <xdr:nvSpPr>
        <xdr:cNvPr id="345" name="テキスト ボックス 344"/>
        <xdr:cNvSpPr txBox="1"/>
      </xdr:nvSpPr>
      <xdr:spPr>
        <a:xfrm>
          <a:off x="14909800" y="10007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95250</xdr:rowOff>
    </xdr:from>
    <xdr:to xmlns:xdr="http://schemas.openxmlformats.org/drawingml/2006/spreadsheetDrawing">
      <xdr:col>68</xdr:col>
      <xdr:colOff>203200</xdr:colOff>
      <xdr:row>60</xdr:row>
      <xdr:rowOff>25400</xdr:rowOff>
    </xdr:to>
    <xdr:sp macro="" textlink="">
      <xdr:nvSpPr>
        <xdr:cNvPr id="346" name="楕円 345"/>
        <xdr:cNvSpPr/>
      </xdr:nvSpPr>
      <xdr:spPr>
        <a:xfrm>
          <a:off x="1435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35560</xdr:rowOff>
    </xdr:from>
    <xdr:ext cx="762000" cy="259080"/>
    <xdr:sp macro="" textlink="">
      <xdr:nvSpPr>
        <xdr:cNvPr id="347" name="テキスト ボックス 346"/>
        <xdr:cNvSpPr txBox="1"/>
      </xdr:nvSpPr>
      <xdr:spPr>
        <a:xfrm>
          <a:off x="14020800" y="997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34290</xdr:rowOff>
    </xdr:from>
    <xdr:to xmlns:xdr="http://schemas.openxmlformats.org/drawingml/2006/spreadsheetDrawing">
      <xdr:col>64</xdr:col>
      <xdr:colOff>152400</xdr:colOff>
      <xdr:row>59</xdr:row>
      <xdr:rowOff>135890</xdr:rowOff>
    </xdr:to>
    <xdr:sp macro="" textlink="">
      <xdr:nvSpPr>
        <xdr:cNvPr id="348" name="楕円 347"/>
        <xdr:cNvSpPr/>
      </xdr:nvSpPr>
      <xdr:spPr>
        <a:xfrm>
          <a:off x="1346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146050</xdr:rowOff>
    </xdr:from>
    <xdr:ext cx="762000" cy="255905"/>
    <xdr:sp macro="" textlink="">
      <xdr:nvSpPr>
        <xdr:cNvPr id="349" name="テキスト ボックス 348"/>
        <xdr:cNvSpPr txBox="1"/>
      </xdr:nvSpPr>
      <xdr:spPr>
        <a:xfrm>
          <a:off x="13131800" y="99187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2" name="テキスト ボックス 351"/>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r>
            <a:rPr kumimoji="1" lang="ja-JP" altLang="en-US" sz="1300">
              <a:latin typeface="ＭＳ Ｐゴシック"/>
              <a:ea typeface="ＭＳ Ｐゴシック"/>
            </a:rPr>
            <a:t>実質公債費比率は、０．２ポイント増の９．３％となっており、類似団体平均を０．８％上回っている。比率の増加は、公営企業債の元利償還金に対する繰入金が増加していることが要因である。将来負担比率と同様、各会計において新規事業の実施をできる限り控え、地方債発行の抑制及び繰上償還の実施などにより財政の健全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69" name="テキスト ボックス 368"/>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71" name="テキスト ボックス 370"/>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3" name="テキスト ボックス 372"/>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5" name="テキスト ボックス 374"/>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12065</xdr:rowOff>
    </xdr:to>
    <xdr:cxnSp macro="">
      <xdr:nvCxnSpPr>
        <xdr:cNvPr id="378" name="直線コネクタ 377"/>
        <xdr:cNvCxnSpPr/>
      </xdr:nvCxnSpPr>
      <xdr:spPr>
        <a:xfrm flipV="1">
          <a:off x="17018000" y="6269990"/>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155575</xdr:rowOff>
    </xdr:from>
    <xdr:ext cx="762000" cy="255905"/>
    <xdr:sp macro="" textlink="">
      <xdr:nvSpPr>
        <xdr:cNvPr id="379" name="公債費負担の状況最小値テキスト"/>
        <xdr:cNvSpPr txBox="1"/>
      </xdr:nvSpPr>
      <xdr:spPr>
        <a:xfrm>
          <a:off x="17106900" y="7527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12065</xdr:rowOff>
    </xdr:from>
    <xdr:to xmlns:xdr="http://schemas.openxmlformats.org/drawingml/2006/spreadsheetDrawing">
      <xdr:col>81</xdr:col>
      <xdr:colOff>133350</xdr:colOff>
      <xdr:row>44</xdr:row>
      <xdr:rowOff>12065</xdr:rowOff>
    </xdr:to>
    <xdr:cxnSp macro="">
      <xdr:nvCxnSpPr>
        <xdr:cNvPr id="380" name="直線コネクタ 379"/>
        <xdr:cNvCxnSpPr/>
      </xdr:nvCxnSpPr>
      <xdr:spPr>
        <a:xfrm>
          <a:off x="16929100" y="755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12065</xdr:rowOff>
    </xdr:from>
    <xdr:ext cx="762000" cy="259080"/>
    <xdr:sp macro="" textlink="">
      <xdr:nvSpPr>
        <xdr:cNvPr id="381" name="公債費負担の状況最大値テキスト"/>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2" name="直線コネクタ 381"/>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54610</xdr:rowOff>
    </xdr:from>
    <xdr:to xmlns:xdr="http://schemas.openxmlformats.org/drawingml/2006/spreadsheetDrawing">
      <xdr:col>81</xdr:col>
      <xdr:colOff>44450</xdr:colOff>
      <xdr:row>40</xdr:row>
      <xdr:rowOff>70485</xdr:rowOff>
    </xdr:to>
    <xdr:cxnSp macro="">
      <xdr:nvCxnSpPr>
        <xdr:cNvPr id="383" name="直線コネクタ 382"/>
        <xdr:cNvCxnSpPr/>
      </xdr:nvCxnSpPr>
      <xdr:spPr>
        <a:xfrm>
          <a:off x="16179800" y="69126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143510</xdr:rowOff>
    </xdr:from>
    <xdr:ext cx="762000" cy="255905"/>
    <xdr:sp macro="" textlink="">
      <xdr:nvSpPr>
        <xdr:cNvPr id="384" name="公債費負担の状況平均値テキスト"/>
        <xdr:cNvSpPr txBox="1"/>
      </xdr:nvSpPr>
      <xdr:spPr>
        <a:xfrm>
          <a:off x="17106900" y="665861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54610</xdr:rowOff>
    </xdr:from>
    <xdr:to xmlns:xdr="http://schemas.openxmlformats.org/drawingml/2006/spreadsheetDrawing">
      <xdr:col>77</xdr:col>
      <xdr:colOff>44450</xdr:colOff>
      <xdr:row>40</xdr:row>
      <xdr:rowOff>78740</xdr:rowOff>
    </xdr:to>
    <xdr:cxnSp macro="">
      <xdr:nvCxnSpPr>
        <xdr:cNvPr id="386" name="直線コネクタ 385"/>
        <xdr:cNvCxnSpPr/>
      </xdr:nvCxnSpPr>
      <xdr:spPr>
        <a:xfrm flipV="1">
          <a:off x="15290800" y="69126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7" name="フローチャート: 判断 386"/>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75565</xdr:rowOff>
    </xdr:from>
    <xdr:ext cx="736600" cy="255905"/>
    <xdr:sp macro="" textlink="">
      <xdr:nvSpPr>
        <xdr:cNvPr id="388" name="テキスト ボックス 387"/>
        <xdr:cNvSpPr txBox="1"/>
      </xdr:nvSpPr>
      <xdr:spPr>
        <a:xfrm>
          <a:off x="15798800" y="65906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78740</xdr:rowOff>
    </xdr:from>
    <xdr:to xmlns:xdr="http://schemas.openxmlformats.org/drawingml/2006/spreadsheetDrawing">
      <xdr:col>72</xdr:col>
      <xdr:colOff>203200</xdr:colOff>
      <xdr:row>40</xdr:row>
      <xdr:rowOff>135255</xdr:rowOff>
    </xdr:to>
    <xdr:cxnSp macro="">
      <xdr:nvCxnSpPr>
        <xdr:cNvPr id="389" name="直線コネクタ 388"/>
        <xdr:cNvCxnSpPr/>
      </xdr:nvCxnSpPr>
      <xdr:spPr>
        <a:xfrm flipV="1">
          <a:off x="14401800" y="69367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390" name="フローチャート: 判断 389"/>
        <xdr:cNvSpPr/>
      </xdr:nvSpPr>
      <xdr:spPr>
        <a:xfrm>
          <a:off x="15240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83185</xdr:rowOff>
    </xdr:from>
    <xdr:ext cx="762000" cy="259080"/>
    <xdr:sp macro="" textlink="">
      <xdr:nvSpPr>
        <xdr:cNvPr id="391" name="テキスト ボックス 390"/>
        <xdr:cNvSpPr txBox="1"/>
      </xdr:nvSpPr>
      <xdr:spPr>
        <a:xfrm>
          <a:off x="14909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135255</xdr:rowOff>
    </xdr:from>
    <xdr:to xmlns:xdr="http://schemas.openxmlformats.org/drawingml/2006/spreadsheetDrawing">
      <xdr:col>68</xdr:col>
      <xdr:colOff>152400</xdr:colOff>
      <xdr:row>41</xdr:row>
      <xdr:rowOff>43815</xdr:rowOff>
    </xdr:to>
    <xdr:cxnSp macro="">
      <xdr:nvCxnSpPr>
        <xdr:cNvPr id="392" name="直線コネクタ 391"/>
        <xdr:cNvCxnSpPr/>
      </xdr:nvCxnSpPr>
      <xdr:spPr>
        <a:xfrm flipV="1">
          <a:off x="13512800" y="69932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203200</xdr:colOff>
      <xdr:row>40</xdr:row>
      <xdr:rowOff>137795</xdr:rowOff>
    </xdr:to>
    <xdr:sp macro="" textlink="">
      <xdr:nvSpPr>
        <xdr:cNvPr id="393" name="フローチャート: 判断 392"/>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147955</xdr:rowOff>
    </xdr:from>
    <xdr:ext cx="762000" cy="258445"/>
    <xdr:sp macro="" textlink="">
      <xdr:nvSpPr>
        <xdr:cNvPr id="394" name="テキスト ボックス 393"/>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116205</xdr:rowOff>
    </xdr:from>
    <xdr:to xmlns:xdr="http://schemas.openxmlformats.org/drawingml/2006/spreadsheetDrawing">
      <xdr:col>64</xdr:col>
      <xdr:colOff>152400</xdr:colOff>
      <xdr:row>41</xdr:row>
      <xdr:rowOff>46355</xdr:rowOff>
    </xdr:to>
    <xdr:sp macro="" textlink="">
      <xdr:nvSpPr>
        <xdr:cNvPr id="395" name="フローチャート: 判断 394"/>
        <xdr:cNvSpPr/>
      </xdr:nvSpPr>
      <xdr:spPr>
        <a:xfrm>
          <a:off x="13462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56515</xdr:rowOff>
    </xdr:from>
    <xdr:ext cx="762000" cy="258445"/>
    <xdr:sp macro="" textlink="">
      <xdr:nvSpPr>
        <xdr:cNvPr id="396" name="テキスト ボックス 395"/>
        <xdr:cNvSpPr txBox="1"/>
      </xdr:nvSpPr>
      <xdr:spPr>
        <a:xfrm>
          <a:off x="13131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19685</xdr:rowOff>
    </xdr:from>
    <xdr:to xmlns:xdr="http://schemas.openxmlformats.org/drawingml/2006/spreadsheetDrawing">
      <xdr:col>81</xdr:col>
      <xdr:colOff>95250</xdr:colOff>
      <xdr:row>40</xdr:row>
      <xdr:rowOff>121285</xdr:rowOff>
    </xdr:to>
    <xdr:sp macro="" textlink="">
      <xdr:nvSpPr>
        <xdr:cNvPr id="402" name="楕円 401"/>
        <xdr:cNvSpPr/>
      </xdr:nvSpPr>
      <xdr:spPr>
        <a:xfrm>
          <a:off x="169672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163195</xdr:rowOff>
    </xdr:from>
    <xdr:ext cx="762000" cy="259080"/>
    <xdr:sp macro="" textlink="">
      <xdr:nvSpPr>
        <xdr:cNvPr id="403" name="公債費負担の状況該当値テキスト"/>
        <xdr:cNvSpPr txBox="1"/>
      </xdr:nvSpPr>
      <xdr:spPr>
        <a:xfrm>
          <a:off x="17106900" y="6849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3810</xdr:rowOff>
    </xdr:from>
    <xdr:to xmlns:xdr="http://schemas.openxmlformats.org/drawingml/2006/spreadsheetDrawing">
      <xdr:col>77</xdr:col>
      <xdr:colOff>95250</xdr:colOff>
      <xdr:row>40</xdr:row>
      <xdr:rowOff>105410</xdr:rowOff>
    </xdr:to>
    <xdr:sp macro="" textlink="">
      <xdr:nvSpPr>
        <xdr:cNvPr id="404" name="楕円 40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90170</xdr:rowOff>
    </xdr:from>
    <xdr:ext cx="736600" cy="259080"/>
    <xdr:sp macro="" textlink="">
      <xdr:nvSpPr>
        <xdr:cNvPr id="405" name="テキスト ボックス 404"/>
        <xdr:cNvSpPr txBox="1"/>
      </xdr:nvSpPr>
      <xdr:spPr>
        <a:xfrm>
          <a:off x="15798800" y="694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27940</xdr:rowOff>
    </xdr:from>
    <xdr:to xmlns:xdr="http://schemas.openxmlformats.org/drawingml/2006/spreadsheetDrawing">
      <xdr:col>73</xdr:col>
      <xdr:colOff>44450</xdr:colOff>
      <xdr:row>40</xdr:row>
      <xdr:rowOff>129540</xdr:rowOff>
    </xdr:to>
    <xdr:sp macro="" textlink="">
      <xdr:nvSpPr>
        <xdr:cNvPr id="406" name="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114300</xdr:rowOff>
    </xdr:from>
    <xdr:ext cx="762000" cy="259080"/>
    <xdr:sp macro="" textlink="">
      <xdr:nvSpPr>
        <xdr:cNvPr id="407" name="テキスト ボックス 406"/>
        <xdr:cNvSpPr txBox="1"/>
      </xdr:nvSpPr>
      <xdr:spPr>
        <a:xfrm>
          <a:off x="14909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84455</xdr:rowOff>
    </xdr:from>
    <xdr:to xmlns:xdr="http://schemas.openxmlformats.org/drawingml/2006/spreadsheetDrawing">
      <xdr:col>68</xdr:col>
      <xdr:colOff>203200</xdr:colOff>
      <xdr:row>41</xdr:row>
      <xdr:rowOff>14605</xdr:rowOff>
    </xdr:to>
    <xdr:sp macro="" textlink="">
      <xdr:nvSpPr>
        <xdr:cNvPr id="408" name="楕円 407"/>
        <xdr:cNvSpPr/>
      </xdr:nvSpPr>
      <xdr:spPr>
        <a:xfrm>
          <a:off x="143510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170815</xdr:rowOff>
    </xdr:from>
    <xdr:ext cx="762000" cy="258445"/>
    <xdr:sp macro="" textlink="">
      <xdr:nvSpPr>
        <xdr:cNvPr id="409" name="テキスト ボックス 408"/>
        <xdr:cNvSpPr txBox="1"/>
      </xdr:nvSpPr>
      <xdr:spPr>
        <a:xfrm>
          <a:off x="14020800" y="702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164465</xdr:rowOff>
    </xdr:from>
    <xdr:to xmlns:xdr="http://schemas.openxmlformats.org/drawingml/2006/spreadsheetDrawing">
      <xdr:col>64</xdr:col>
      <xdr:colOff>152400</xdr:colOff>
      <xdr:row>41</xdr:row>
      <xdr:rowOff>94615</xdr:rowOff>
    </xdr:to>
    <xdr:sp macro="" textlink="">
      <xdr:nvSpPr>
        <xdr:cNvPr id="410" name="楕円 409"/>
        <xdr:cNvSpPr/>
      </xdr:nvSpPr>
      <xdr:spPr>
        <a:xfrm>
          <a:off x="13462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79375</xdr:rowOff>
    </xdr:from>
    <xdr:ext cx="762000" cy="258445"/>
    <xdr:sp macro="" textlink="">
      <xdr:nvSpPr>
        <xdr:cNvPr id="411" name="テキスト ボックス 410"/>
        <xdr:cNvSpPr txBox="1"/>
      </xdr:nvSpPr>
      <xdr:spPr>
        <a:xfrm>
          <a:off x="1313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4" name="テキスト ボックス 413"/>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調整基金への積立による充当可能基金の増加等により、将来負担比率は平成２６年度から引き続き比率なしとなっている。今後は役場新庁舎建設事業などの大型建設事業を予定しており、基金については大きく減少する見込みであることから、次世代への負担を少しでも軽減するよう、新規事業の実施をできる限り控え、地方債発行の抑制によ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5" name="テキスト ボックス 424"/>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29" name="テキスト ボックス 428"/>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38" name="直線コネクタ 437"/>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39"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40" name="直線コネクタ 439"/>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1"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26670</xdr:rowOff>
    </xdr:from>
    <xdr:ext cx="762000" cy="259080"/>
    <xdr:sp macro="" textlink="">
      <xdr:nvSpPr>
        <xdr:cNvPr id="443" name="将来負担の状況平均値テキスト"/>
        <xdr:cNvSpPr txBox="1"/>
      </xdr:nvSpPr>
      <xdr:spPr>
        <a:xfrm>
          <a:off x="17106900" y="259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54610</xdr:rowOff>
    </xdr:from>
    <xdr:to xmlns:xdr="http://schemas.openxmlformats.org/drawingml/2006/spreadsheetDrawing">
      <xdr:col>81</xdr:col>
      <xdr:colOff>95250</xdr:colOff>
      <xdr:row>15</xdr:row>
      <xdr:rowOff>156210</xdr:rowOff>
    </xdr:to>
    <xdr:sp macro="" textlink="">
      <xdr:nvSpPr>
        <xdr:cNvPr id="444" name="フローチャート: 判断 443"/>
        <xdr:cNvSpPr/>
      </xdr:nvSpPr>
      <xdr:spPr>
        <a:xfrm>
          <a:off x="169672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73660</xdr:rowOff>
    </xdr:from>
    <xdr:to xmlns:xdr="http://schemas.openxmlformats.org/drawingml/2006/spreadsheetDrawing">
      <xdr:col>77</xdr:col>
      <xdr:colOff>95250</xdr:colOff>
      <xdr:row>16</xdr:row>
      <xdr:rowOff>3810</xdr:rowOff>
    </xdr:to>
    <xdr:sp macro="" textlink="">
      <xdr:nvSpPr>
        <xdr:cNvPr id="445" name="フローチャート: 判断 444"/>
        <xdr:cNvSpPr/>
      </xdr:nvSpPr>
      <xdr:spPr>
        <a:xfrm>
          <a:off x="16129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13970</xdr:rowOff>
    </xdr:from>
    <xdr:ext cx="736600" cy="259080"/>
    <xdr:sp macro="" textlink="">
      <xdr:nvSpPr>
        <xdr:cNvPr id="446" name="テキスト ボックス 445"/>
        <xdr:cNvSpPr txBox="1"/>
      </xdr:nvSpPr>
      <xdr:spPr>
        <a:xfrm>
          <a:off x="15798800" y="241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88900</xdr:rowOff>
    </xdr:from>
    <xdr:to xmlns:xdr="http://schemas.openxmlformats.org/drawingml/2006/spreadsheetDrawing">
      <xdr:col>73</xdr:col>
      <xdr:colOff>44450</xdr:colOff>
      <xdr:row>16</xdr:row>
      <xdr:rowOff>19050</xdr:rowOff>
    </xdr:to>
    <xdr:sp macro="" textlink="">
      <xdr:nvSpPr>
        <xdr:cNvPr id="447" name="フローチャート: 判断 446"/>
        <xdr:cNvSpPr/>
      </xdr:nvSpPr>
      <xdr:spPr>
        <a:xfrm>
          <a:off x="15240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29210</xdr:rowOff>
    </xdr:from>
    <xdr:ext cx="762000" cy="255905"/>
    <xdr:sp macro="" textlink="">
      <xdr:nvSpPr>
        <xdr:cNvPr id="448" name="テキスト ボックス 447"/>
        <xdr:cNvSpPr txBox="1"/>
      </xdr:nvSpPr>
      <xdr:spPr>
        <a:xfrm>
          <a:off x="14909800" y="242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1270</xdr:rowOff>
    </xdr:from>
    <xdr:to xmlns:xdr="http://schemas.openxmlformats.org/drawingml/2006/spreadsheetDrawing">
      <xdr:col>68</xdr:col>
      <xdr:colOff>203200</xdr:colOff>
      <xdr:row>15</xdr:row>
      <xdr:rowOff>102870</xdr:rowOff>
    </xdr:to>
    <xdr:sp macro="" textlink="">
      <xdr:nvSpPr>
        <xdr:cNvPr id="449" name="フローチャート: 判断 448"/>
        <xdr:cNvSpPr/>
      </xdr:nvSpPr>
      <xdr:spPr>
        <a:xfrm>
          <a:off x="14351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113030</xdr:rowOff>
    </xdr:from>
    <xdr:ext cx="762000" cy="259080"/>
    <xdr:sp macro="" textlink="">
      <xdr:nvSpPr>
        <xdr:cNvPr id="450" name="テキスト ボックス 449"/>
        <xdr:cNvSpPr txBox="1"/>
      </xdr:nvSpPr>
      <xdr:spPr>
        <a:xfrm>
          <a:off x="14020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26670</xdr:rowOff>
    </xdr:from>
    <xdr:to xmlns:xdr="http://schemas.openxmlformats.org/drawingml/2006/spreadsheetDrawing">
      <xdr:col>64</xdr:col>
      <xdr:colOff>152400</xdr:colOff>
      <xdr:row>15</xdr:row>
      <xdr:rowOff>128270</xdr:rowOff>
    </xdr:to>
    <xdr:sp macro="" textlink="">
      <xdr:nvSpPr>
        <xdr:cNvPr id="451" name="フローチャート: 判断 450"/>
        <xdr:cNvSpPr/>
      </xdr:nvSpPr>
      <xdr:spPr>
        <a:xfrm>
          <a:off x="1346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113030</xdr:rowOff>
    </xdr:from>
    <xdr:ext cx="762000" cy="259080"/>
    <xdr:sp macro="" textlink="">
      <xdr:nvSpPr>
        <xdr:cNvPr id="452" name="テキスト ボックス 451"/>
        <xdr:cNvSpPr txBox="1"/>
      </xdr:nvSpPr>
      <xdr:spPr>
        <a:xfrm>
          <a:off x="13131800" y="268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170180</xdr:rowOff>
    </xdr:from>
    <xdr:to xmlns:xdr="http://schemas.openxmlformats.org/drawingml/2006/spreadsheetDrawing">
      <xdr:col>64</xdr:col>
      <xdr:colOff>152400</xdr:colOff>
      <xdr:row>15</xdr:row>
      <xdr:rowOff>100330</xdr:rowOff>
    </xdr:to>
    <xdr:sp macro="" textlink="">
      <xdr:nvSpPr>
        <xdr:cNvPr id="458" name="楕円 457"/>
        <xdr:cNvSpPr/>
      </xdr:nvSpPr>
      <xdr:spPr>
        <a:xfrm>
          <a:off x="13462000" y="25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110490</xdr:rowOff>
    </xdr:from>
    <xdr:ext cx="762000" cy="255905"/>
    <xdr:sp macro="" textlink="">
      <xdr:nvSpPr>
        <xdr:cNvPr id="459" name="テキスト ボックス 458"/>
        <xdr:cNvSpPr txBox="1"/>
      </xdr:nvSpPr>
      <xdr:spPr>
        <a:xfrm>
          <a:off x="13131800" y="2339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9625" cy="255905"/>
    <xdr:sp macro="" textlink="">
      <xdr:nvSpPr>
        <xdr:cNvPr id="31" name="テキスト ボックス 30"/>
        <xdr:cNvSpPr txBox="1"/>
      </xdr:nvSpPr>
      <xdr:spPr>
        <a:xfrm>
          <a:off x="698500" y="3746500"/>
          <a:ext cx="9699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推移しているが、前年度から３．０ポイント増の２２．８％となっている。これは退職手当組合負担金の負担率の改定により、退職手当負担金が増額となったことが要因であるが、増額は一時的なものであり、平成３０年度以降は減少する見込みである。今後も職員の定員管理及び給与水準の適正化により人件費の抑制に努めながら、住民サービスの向上を図っていく。</a:t>
          </a:r>
        </a:p>
      </xdr:txBody>
    </xdr:sp>
    <xdr:clientData/>
  </xdr:twoCellAnchor>
  <xdr:oneCellAnchor>
    <xdr:from xmlns:xdr="http://schemas.openxmlformats.org/drawingml/2006/spreadsheetDrawing">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603377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3810</xdr:rowOff>
    </xdr:from>
    <xdr:to xmlns:xdr="http://schemas.openxmlformats.org/drawingml/2006/spreadsheetDrawing">
      <xdr:col>24</xdr:col>
      <xdr:colOff>25400</xdr:colOff>
      <xdr:row>36</xdr:row>
      <xdr:rowOff>140970</xdr:rowOff>
    </xdr:to>
    <xdr:cxnSp macro="">
      <xdr:nvCxnSpPr>
        <xdr:cNvPr id="64" name="直線コネクタ 63"/>
        <xdr:cNvCxnSpPr/>
      </xdr:nvCxnSpPr>
      <xdr:spPr>
        <a:xfrm>
          <a:off x="3987800" y="617601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65" name="人件費平均値テキスト"/>
        <xdr:cNvSpPr txBox="1"/>
      </xdr:nvSpPr>
      <xdr:spPr>
        <a:xfrm>
          <a:off x="4914900" y="6366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66" name="フローチャート: 判断 65"/>
        <xdr:cNvSpPr/>
      </xdr:nvSpPr>
      <xdr:spPr>
        <a:xfrm>
          <a:off x="47752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3810</xdr:rowOff>
    </xdr:from>
    <xdr:to xmlns:xdr="http://schemas.openxmlformats.org/drawingml/2006/spreadsheetDrawing">
      <xdr:col>19</xdr:col>
      <xdr:colOff>187325</xdr:colOff>
      <xdr:row>36</xdr:row>
      <xdr:rowOff>31115</xdr:rowOff>
    </xdr:to>
    <xdr:cxnSp macro="">
      <xdr:nvCxnSpPr>
        <xdr:cNvPr id="67" name="直線コネクタ 66"/>
        <xdr:cNvCxnSpPr/>
      </xdr:nvCxnSpPr>
      <xdr:spPr>
        <a:xfrm flipV="1">
          <a:off x="3098800" y="61760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128270</xdr:rowOff>
    </xdr:from>
    <xdr:ext cx="733425" cy="259080"/>
    <xdr:sp macro="" textlink="">
      <xdr:nvSpPr>
        <xdr:cNvPr id="69" name="テキスト ボックス 68"/>
        <xdr:cNvSpPr txBox="1"/>
      </xdr:nvSpPr>
      <xdr:spPr>
        <a:xfrm>
          <a:off x="3606800" y="64719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26670</xdr:rowOff>
    </xdr:from>
    <xdr:to xmlns:xdr="http://schemas.openxmlformats.org/drawingml/2006/spreadsheetDrawing">
      <xdr:col>15</xdr:col>
      <xdr:colOff>98425</xdr:colOff>
      <xdr:row>36</xdr:row>
      <xdr:rowOff>31115</xdr:rowOff>
    </xdr:to>
    <xdr:cxnSp macro="">
      <xdr:nvCxnSpPr>
        <xdr:cNvPr id="70" name="直線コネクタ 69"/>
        <xdr:cNvCxnSpPr/>
      </xdr:nvCxnSpPr>
      <xdr:spPr>
        <a:xfrm>
          <a:off x="2209800" y="6198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71" name="フローチャート: 判断 70"/>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114300</xdr:rowOff>
    </xdr:from>
    <xdr:ext cx="762000" cy="259080"/>
    <xdr:sp macro="" textlink="">
      <xdr:nvSpPr>
        <xdr:cNvPr id="72" name="テキスト ボックス 71"/>
        <xdr:cNvSpPr txBox="1"/>
      </xdr:nvSpPr>
      <xdr:spPr>
        <a:xfrm>
          <a:off x="2717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26670</xdr:rowOff>
    </xdr:from>
    <xdr:to xmlns:xdr="http://schemas.openxmlformats.org/drawingml/2006/spreadsheetDrawing">
      <xdr:col>11</xdr:col>
      <xdr:colOff>9525</xdr:colOff>
      <xdr:row>36</xdr:row>
      <xdr:rowOff>44450</xdr:rowOff>
    </xdr:to>
    <xdr:cxnSp macro="">
      <xdr:nvCxnSpPr>
        <xdr:cNvPr id="73" name="直線コネクタ 72"/>
        <xdr:cNvCxnSpPr/>
      </xdr:nvCxnSpPr>
      <xdr:spPr>
        <a:xfrm flipV="1">
          <a:off x="1320800" y="61988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58825" cy="259080"/>
    <xdr:sp macro="" textlink="">
      <xdr:nvSpPr>
        <xdr:cNvPr id="75" name="テキスト ボックス 74"/>
        <xdr:cNvSpPr txBox="1"/>
      </xdr:nvSpPr>
      <xdr:spPr>
        <a:xfrm>
          <a:off x="1828800" y="6449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163195</xdr:rowOff>
    </xdr:from>
    <xdr:to xmlns:xdr="http://schemas.openxmlformats.org/drawingml/2006/spreadsheetDrawing">
      <xdr:col>6</xdr:col>
      <xdr:colOff>171450</xdr:colOff>
      <xdr:row>37</xdr:row>
      <xdr:rowOff>93345</xdr:rowOff>
    </xdr:to>
    <xdr:sp macro="" textlink="">
      <xdr:nvSpPr>
        <xdr:cNvPr id="76" name="フローチャート: 判断 75"/>
        <xdr:cNvSpPr/>
      </xdr:nvSpPr>
      <xdr:spPr>
        <a:xfrm>
          <a:off x="1270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78105</xdr:rowOff>
    </xdr:from>
    <xdr:ext cx="758825" cy="255905"/>
    <xdr:sp macro="" textlink="">
      <xdr:nvSpPr>
        <xdr:cNvPr id="77" name="テキスト ボックス 76"/>
        <xdr:cNvSpPr txBox="1"/>
      </xdr:nvSpPr>
      <xdr:spPr>
        <a:xfrm>
          <a:off x="939800" y="64217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83" name="楕円 82"/>
        <xdr:cNvSpPr/>
      </xdr:nvSpPr>
      <xdr:spPr>
        <a:xfrm>
          <a:off x="47752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106680</xdr:rowOff>
    </xdr:from>
    <xdr:ext cx="762000" cy="259080"/>
    <xdr:sp macro="" textlink="">
      <xdr:nvSpPr>
        <xdr:cNvPr id="84" name="人件費該当値テキスト"/>
        <xdr:cNvSpPr txBox="1"/>
      </xdr:nvSpPr>
      <xdr:spPr>
        <a:xfrm>
          <a:off x="4914900" y="610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124460</xdr:rowOff>
    </xdr:from>
    <xdr:to xmlns:xdr="http://schemas.openxmlformats.org/drawingml/2006/spreadsheetDrawing">
      <xdr:col>20</xdr:col>
      <xdr:colOff>38100</xdr:colOff>
      <xdr:row>36</xdr:row>
      <xdr:rowOff>54610</xdr:rowOff>
    </xdr:to>
    <xdr:sp macro="" textlink="">
      <xdr:nvSpPr>
        <xdr:cNvPr id="85" name="楕円 84"/>
        <xdr:cNvSpPr/>
      </xdr:nvSpPr>
      <xdr:spPr>
        <a:xfrm>
          <a:off x="3937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64770</xdr:rowOff>
    </xdr:from>
    <xdr:ext cx="733425" cy="255905"/>
    <xdr:sp macro="" textlink="">
      <xdr:nvSpPr>
        <xdr:cNvPr id="86" name="テキスト ボックス 85"/>
        <xdr:cNvSpPr txBox="1"/>
      </xdr:nvSpPr>
      <xdr:spPr>
        <a:xfrm>
          <a:off x="3606800" y="589407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151765</xdr:rowOff>
    </xdr:from>
    <xdr:to xmlns:xdr="http://schemas.openxmlformats.org/drawingml/2006/spreadsheetDrawing">
      <xdr:col>15</xdr:col>
      <xdr:colOff>149225</xdr:colOff>
      <xdr:row>36</xdr:row>
      <xdr:rowOff>81915</xdr:rowOff>
    </xdr:to>
    <xdr:sp macro="" textlink="">
      <xdr:nvSpPr>
        <xdr:cNvPr id="87" name="楕円 86"/>
        <xdr:cNvSpPr/>
      </xdr:nvSpPr>
      <xdr:spPr>
        <a:xfrm>
          <a:off x="3048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92075</xdr:rowOff>
    </xdr:from>
    <xdr:ext cx="762000" cy="259080"/>
    <xdr:sp macro="" textlink="">
      <xdr:nvSpPr>
        <xdr:cNvPr id="88" name="テキスト ボックス 87"/>
        <xdr:cNvSpPr txBox="1"/>
      </xdr:nvSpPr>
      <xdr:spPr>
        <a:xfrm>
          <a:off x="2717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147320</xdr:rowOff>
    </xdr:from>
    <xdr:to xmlns:xdr="http://schemas.openxmlformats.org/drawingml/2006/spreadsheetDrawing">
      <xdr:col>11</xdr:col>
      <xdr:colOff>60325</xdr:colOff>
      <xdr:row>36</xdr:row>
      <xdr:rowOff>77470</xdr:rowOff>
    </xdr:to>
    <xdr:sp macro="" textlink="">
      <xdr:nvSpPr>
        <xdr:cNvPr id="89" name="楕円 88"/>
        <xdr:cNvSpPr/>
      </xdr:nvSpPr>
      <xdr:spPr>
        <a:xfrm>
          <a:off x="2159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87630</xdr:rowOff>
    </xdr:from>
    <xdr:ext cx="758825" cy="255905"/>
    <xdr:sp macro="" textlink="">
      <xdr:nvSpPr>
        <xdr:cNvPr id="90" name="テキスト ボックス 89"/>
        <xdr:cNvSpPr txBox="1"/>
      </xdr:nvSpPr>
      <xdr:spPr>
        <a:xfrm>
          <a:off x="1828800" y="59169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165100</xdr:rowOff>
    </xdr:from>
    <xdr:to xmlns:xdr="http://schemas.openxmlformats.org/drawingml/2006/spreadsheetDrawing">
      <xdr:col>6</xdr:col>
      <xdr:colOff>171450</xdr:colOff>
      <xdr:row>36</xdr:row>
      <xdr:rowOff>95250</xdr:rowOff>
    </xdr:to>
    <xdr:sp macro="" textlink="">
      <xdr:nvSpPr>
        <xdr:cNvPr id="91" name="楕円 90"/>
        <xdr:cNvSpPr/>
      </xdr:nvSpPr>
      <xdr:spPr>
        <a:xfrm>
          <a:off x="1270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105410</xdr:rowOff>
    </xdr:from>
    <xdr:ext cx="758825" cy="259080"/>
    <xdr:sp macro="" textlink="">
      <xdr:nvSpPr>
        <xdr:cNvPr id="92" name="テキスト ボックス 91"/>
        <xdr:cNvSpPr txBox="1"/>
      </xdr:nvSpPr>
      <xdr:spPr>
        <a:xfrm>
          <a:off x="939800" y="59347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推移しており、前年度から０．３ポイント減の１２．１％となっている。これは各施設の利用形態や運営方法等を見直し、光熱水費等を抑制したことにより、需用費が減少したためである。今後は施設の老朽化による経費の増加が見込まれるため、平成２８年度に策定した八郎潟町公共施設等総合管理計画に基づき物件費の抑制を図り、財政の健全化に努める。</a:t>
          </a:r>
        </a:p>
      </xdr:txBody>
    </xdr:sp>
    <xdr:clientData/>
  </xdr:twoCellAnchor>
  <xdr:oneCellAnchor>
    <xdr:from xmlns:xdr="http://schemas.openxmlformats.org/drawingml/2006/spreadsheetDrawing">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4825" cy="255905"/>
    <xdr:sp macro="" textlink="">
      <xdr:nvSpPr>
        <xdr:cNvPr id="108" name="テキスト ボックス 107"/>
        <xdr:cNvSpPr txBox="1"/>
      </xdr:nvSpPr>
      <xdr:spPr>
        <a:xfrm>
          <a:off x="11938000" y="3413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825" cy="255905"/>
    <xdr:sp macro="" textlink="">
      <xdr:nvSpPr>
        <xdr:cNvPr id="110" name="テキスト ボックス 109"/>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4825" cy="255905"/>
    <xdr:sp macro="" textlink="">
      <xdr:nvSpPr>
        <xdr:cNvPr id="112" name="テキスト ボックス 111"/>
        <xdr:cNvSpPr txBox="1"/>
      </xdr:nvSpPr>
      <xdr:spPr>
        <a:xfrm>
          <a:off x="11938000" y="2270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825" cy="255905"/>
    <xdr:sp macro="" textlink="">
      <xdr:nvSpPr>
        <xdr:cNvPr id="114" name="テキスト ボックス 113"/>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52705</xdr:rowOff>
    </xdr:from>
    <xdr:to xmlns:xdr="http://schemas.openxmlformats.org/drawingml/2006/spreadsheetDrawing">
      <xdr:col>82</xdr:col>
      <xdr:colOff>107950</xdr:colOff>
      <xdr:row>20</xdr:row>
      <xdr:rowOff>64135</xdr:rowOff>
    </xdr:to>
    <xdr:cxnSp macro="">
      <xdr:nvCxnSpPr>
        <xdr:cNvPr id="116" name="直線コネクタ 115"/>
        <xdr:cNvCxnSpPr/>
      </xdr:nvCxnSpPr>
      <xdr:spPr>
        <a:xfrm flipV="1">
          <a:off x="16510000" y="22815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36195</xdr:rowOff>
    </xdr:from>
    <xdr:ext cx="762000" cy="259080"/>
    <xdr:sp macro="" textlink="">
      <xdr:nvSpPr>
        <xdr:cNvPr id="117" name="物件費最小値テキスト"/>
        <xdr:cNvSpPr txBox="1"/>
      </xdr:nvSpPr>
      <xdr:spPr>
        <a:xfrm>
          <a:off x="16598900" y="346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64135</xdr:rowOff>
    </xdr:from>
    <xdr:to xmlns:xdr="http://schemas.openxmlformats.org/drawingml/2006/spreadsheetDrawing">
      <xdr:col>82</xdr:col>
      <xdr:colOff>196850</xdr:colOff>
      <xdr:row>20</xdr:row>
      <xdr:rowOff>64135</xdr:rowOff>
    </xdr:to>
    <xdr:cxnSp macro="">
      <xdr:nvCxnSpPr>
        <xdr:cNvPr id="118" name="直線コネクタ 117"/>
        <xdr:cNvCxnSpPr/>
      </xdr:nvCxnSpPr>
      <xdr:spPr>
        <a:xfrm>
          <a:off x="16421100" y="349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139065</xdr:rowOff>
    </xdr:from>
    <xdr:ext cx="762000" cy="259080"/>
    <xdr:sp macro="" textlink="">
      <xdr:nvSpPr>
        <xdr:cNvPr id="119" name="物件費最大値テキスト"/>
        <xdr:cNvSpPr txBox="1"/>
      </xdr:nvSpPr>
      <xdr:spPr>
        <a:xfrm>
          <a:off x="1659890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52705</xdr:rowOff>
    </xdr:from>
    <xdr:to xmlns:xdr="http://schemas.openxmlformats.org/drawingml/2006/spreadsheetDrawing">
      <xdr:col>82</xdr:col>
      <xdr:colOff>196850</xdr:colOff>
      <xdr:row>13</xdr:row>
      <xdr:rowOff>52705</xdr:rowOff>
    </xdr:to>
    <xdr:cxnSp macro="">
      <xdr:nvCxnSpPr>
        <xdr:cNvPr id="120" name="直線コネクタ 119"/>
        <xdr:cNvCxnSpPr/>
      </xdr:nvCxnSpPr>
      <xdr:spPr>
        <a:xfrm>
          <a:off x="16421100" y="228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132715</xdr:rowOff>
    </xdr:from>
    <xdr:to xmlns:xdr="http://schemas.openxmlformats.org/drawingml/2006/spreadsheetDrawing">
      <xdr:col>82</xdr:col>
      <xdr:colOff>107950</xdr:colOff>
      <xdr:row>14</xdr:row>
      <xdr:rowOff>149860</xdr:rowOff>
    </xdr:to>
    <xdr:cxnSp macro="">
      <xdr:nvCxnSpPr>
        <xdr:cNvPr id="121" name="直線コネクタ 120"/>
        <xdr:cNvCxnSpPr/>
      </xdr:nvCxnSpPr>
      <xdr:spPr>
        <a:xfrm flipV="1">
          <a:off x="15671800" y="25330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8255</xdr:rowOff>
    </xdr:from>
    <xdr:ext cx="762000" cy="255905"/>
    <xdr:sp macro="" textlink="">
      <xdr:nvSpPr>
        <xdr:cNvPr id="122" name="物件費平均値テキスト"/>
        <xdr:cNvSpPr txBox="1"/>
      </xdr:nvSpPr>
      <xdr:spPr>
        <a:xfrm>
          <a:off x="16598900" y="25800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36195</xdr:rowOff>
    </xdr:from>
    <xdr:to xmlns:xdr="http://schemas.openxmlformats.org/drawingml/2006/spreadsheetDrawing">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127000</xdr:rowOff>
    </xdr:from>
    <xdr:to xmlns:xdr="http://schemas.openxmlformats.org/drawingml/2006/spreadsheetDrawing">
      <xdr:col>78</xdr:col>
      <xdr:colOff>69850</xdr:colOff>
      <xdr:row>14</xdr:row>
      <xdr:rowOff>149860</xdr:rowOff>
    </xdr:to>
    <xdr:cxnSp macro="">
      <xdr:nvCxnSpPr>
        <xdr:cNvPr id="124" name="直線コネクタ 123"/>
        <xdr:cNvCxnSpPr/>
      </xdr:nvCxnSpPr>
      <xdr:spPr>
        <a:xfrm>
          <a:off x="14782800" y="2527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156210</xdr:rowOff>
    </xdr:from>
    <xdr:to xmlns:xdr="http://schemas.openxmlformats.org/drawingml/2006/spreadsheetDrawing">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71120</xdr:rowOff>
    </xdr:from>
    <xdr:ext cx="736600" cy="259080"/>
    <xdr:sp macro="" textlink="">
      <xdr:nvSpPr>
        <xdr:cNvPr id="126" name="テキスト ボックス 125"/>
        <xdr:cNvSpPr txBox="1"/>
      </xdr:nvSpPr>
      <xdr:spPr>
        <a:xfrm>
          <a:off x="15290800" y="264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127000</xdr:rowOff>
    </xdr:from>
    <xdr:to xmlns:xdr="http://schemas.openxmlformats.org/drawingml/2006/spreadsheetDrawing">
      <xdr:col>73</xdr:col>
      <xdr:colOff>180975</xdr:colOff>
      <xdr:row>14</xdr:row>
      <xdr:rowOff>132715</xdr:rowOff>
    </xdr:to>
    <xdr:cxnSp macro="">
      <xdr:nvCxnSpPr>
        <xdr:cNvPr id="127" name="直線コネクタ 126"/>
        <xdr:cNvCxnSpPr/>
      </xdr:nvCxnSpPr>
      <xdr:spPr>
        <a:xfrm flipV="1">
          <a:off x="13893800" y="25273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161925</xdr:rowOff>
    </xdr:from>
    <xdr:to xmlns:xdr="http://schemas.openxmlformats.org/drawingml/2006/spreadsheetDrawing">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76835</xdr:rowOff>
    </xdr:from>
    <xdr:ext cx="762000" cy="255905"/>
    <xdr:sp macro="" textlink="">
      <xdr:nvSpPr>
        <xdr:cNvPr id="129" name="テキスト ボックス 128"/>
        <xdr:cNvSpPr txBox="1"/>
      </xdr:nvSpPr>
      <xdr:spPr>
        <a:xfrm>
          <a:off x="14401800" y="26485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115570</xdr:rowOff>
    </xdr:from>
    <xdr:to xmlns:xdr="http://schemas.openxmlformats.org/drawingml/2006/spreadsheetDrawing">
      <xdr:col>69</xdr:col>
      <xdr:colOff>92075</xdr:colOff>
      <xdr:row>14</xdr:row>
      <xdr:rowOff>132715</xdr:rowOff>
    </xdr:to>
    <xdr:cxnSp macro="">
      <xdr:nvCxnSpPr>
        <xdr:cNvPr id="130" name="直線コネクタ 129"/>
        <xdr:cNvCxnSpPr/>
      </xdr:nvCxnSpPr>
      <xdr:spPr>
        <a:xfrm>
          <a:off x="13004800" y="25158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71120</xdr:rowOff>
    </xdr:from>
    <xdr:ext cx="758825" cy="259080"/>
    <xdr:sp macro="" textlink="">
      <xdr:nvSpPr>
        <xdr:cNvPr id="132" name="テキスト ボックス 131"/>
        <xdr:cNvSpPr txBox="1"/>
      </xdr:nvSpPr>
      <xdr:spPr>
        <a:xfrm>
          <a:off x="13512800" y="2642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121920</xdr:rowOff>
    </xdr:from>
    <xdr:to xmlns:xdr="http://schemas.openxmlformats.org/drawingml/2006/spreadsheetDrawing">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36830</xdr:rowOff>
    </xdr:from>
    <xdr:ext cx="762000" cy="259080"/>
    <xdr:sp macro="" textlink="">
      <xdr:nvSpPr>
        <xdr:cNvPr id="134" name="テキスト ボックス 133"/>
        <xdr:cNvSpPr txBox="1"/>
      </xdr:nvSpPr>
      <xdr:spPr>
        <a:xfrm>
          <a:off x="126238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825" cy="259080"/>
    <xdr:sp macro="" textlink="">
      <xdr:nvSpPr>
        <xdr:cNvPr id="136" name="テキスト ボックス 135"/>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825" cy="259080"/>
    <xdr:sp macro="" textlink="">
      <xdr:nvSpPr>
        <xdr:cNvPr id="137" name="テキスト ボックス 136"/>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825" cy="259080"/>
    <xdr:sp macro="" textlink="">
      <xdr:nvSpPr>
        <xdr:cNvPr id="139" name="テキスト ボックス 138"/>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81915</xdr:rowOff>
    </xdr:from>
    <xdr:to xmlns:xdr="http://schemas.openxmlformats.org/drawingml/2006/spreadsheetDrawing">
      <xdr:col>82</xdr:col>
      <xdr:colOff>158750</xdr:colOff>
      <xdr:row>15</xdr:row>
      <xdr:rowOff>12065</xdr:rowOff>
    </xdr:to>
    <xdr:sp macro="" textlink="">
      <xdr:nvSpPr>
        <xdr:cNvPr id="140" name="楕円 139"/>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98425</xdr:rowOff>
    </xdr:from>
    <xdr:ext cx="762000" cy="255905"/>
    <xdr:sp macro="" textlink="">
      <xdr:nvSpPr>
        <xdr:cNvPr id="141" name="物件費該当値テキスト"/>
        <xdr:cNvSpPr txBox="1"/>
      </xdr:nvSpPr>
      <xdr:spPr>
        <a:xfrm>
          <a:off x="16598900" y="23272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99060</xdr:rowOff>
    </xdr:from>
    <xdr:to xmlns:xdr="http://schemas.openxmlformats.org/drawingml/2006/spreadsheetDrawing">
      <xdr:col>78</xdr:col>
      <xdr:colOff>120650</xdr:colOff>
      <xdr:row>15</xdr:row>
      <xdr:rowOff>29210</xdr:rowOff>
    </xdr:to>
    <xdr:sp macro="" textlink="">
      <xdr:nvSpPr>
        <xdr:cNvPr id="142" name="楕円 141"/>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39370</xdr:rowOff>
    </xdr:from>
    <xdr:ext cx="736600" cy="259080"/>
    <xdr:sp macro="" textlink="">
      <xdr:nvSpPr>
        <xdr:cNvPr id="143" name="テキスト ボックス 142"/>
        <xdr:cNvSpPr txBox="1"/>
      </xdr:nvSpPr>
      <xdr:spPr>
        <a:xfrm>
          <a:off x="15290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76200</xdr:rowOff>
    </xdr:from>
    <xdr:to xmlns:xdr="http://schemas.openxmlformats.org/drawingml/2006/spreadsheetDrawing">
      <xdr:col>74</xdr:col>
      <xdr:colOff>31750</xdr:colOff>
      <xdr:row>15</xdr:row>
      <xdr:rowOff>6350</xdr:rowOff>
    </xdr:to>
    <xdr:sp macro="" textlink="">
      <xdr:nvSpPr>
        <xdr:cNvPr id="144" name="楕円 14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16510</xdr:rowOff>
    </xdr:from>
    <xdr:ext cx="762000" cy="259080"/>
    <xdr:sp macro="" textlink="">
      <xdr:nvSpPr>
        <xdr:cNvPr id="145" name="テキスト ボックス 144"/>
        <xdr:cNvSpPr txBox="1"/>
      </xdr:nvSpPr>
      <xdr:spPr>
        <a:xfrm>
          <a:off x="14401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81915</xdr:rowOff>
    </xdr:from>
    <xdr:to xmlns:xdr="http://schemas.openxmlformats.org/drawingml/2006/spreadsheetDrawing">
      <xdr:col>69</xdr:col>
      <xdr:colOff>142875</xdr:colOff>
      <xdr:row>15</xdr:row>
      <xdr:rowOff>12065</xdr:rowOff>
    </xdr:to>
    <xdr:sp macro="" textlink="">
      <xdr:nvSpPr>
        <xdr:cNvPr id="146" name="楕円 145"/>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22225</xdr:rowOff>
    </xdr:from>
    <xdr:ext cx="758825" cy="258445"/>
    <xdr:sp macro="" textlink="">
      <xdr:nvSpPr>
        <xdr:cNvPr id="147" name="テキスト ボックス 146"/>
        <xdr:cNvSpPr txBox="1"/>
      </xdr:nvSpPr>
      <xdr:spPr>
        <a:xfrm>
          <a:off x="13512800" y="225107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64770</xdr:rowOff>
    </xdr:from>
    <xdr:to xmlns:xdr="http://schemas.openxmlformats.org/drawingml/2006/spreadsheetDrawing">
      <xdr:col>65</xdr:col>
      <xdr:colOff>53975</xdr:colOff>
      <xdr:row>14</xdr:row>
      <xdr:rowOff>166370</xdr:rowOff>
    </xdr:to>
    <xdr:sp macro="" textlink="">
      <xdr:nvSpPr>
        <xdr:cNvPr id="148" name="楕円 147"/>
        <xdr:cNvSpPr/>
      </xdr:nvSpPr>
      <xdr:spPr>
        <a:xfrm>
          <a:off x="12954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5080</xdr:rowOff>
    </xdr:from>
    <xdr:ext cx="762000" cy="259080"/>
    <xdr:sp macro="" textlink="">
      <xdr:nvSpPr>
        <xdr:cNvPr id="149" name="テキスト ボックス 148"/>
        <xdr:cNvSpPr txBox="1"/>
      </xdr:nvSpPr>
      <xdr:spPr>
        <a:xfrm>
          <a:off x="12623800" y="223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推移しており、前年度から０．２ポイント増の５．８％となっている。これは保育所措置事業及び障害者自立支援給付等の増額が影響したものである。扶助費については、今後も給付対象者の増加等により微増で推移していくことが予想されるため、子ども・子育て支援法など各制度の適切な運用と自主財源の確保に努める。</a:t>
          </a:r>
        </a:p>
        <a:p>
          <a:endParaRPr/>
        </a:p>
      </xdr:txBody>
    </xdr:sp>
    <xdr:clientData/>
  </xdr:twoCellAnchor>
  <xdr:oneCellAnchor>
    <xdr:from xmlns:xdr="http://schemas.openxmlformats.org/drawingml/2006/spreadsheetDrawing">
      <xdr:col>3</xdr:col>
      <xdr:colOff>123825</xdr:colOff>
      <xdr:row>49</xdr:row>
      <xdr:rowOff>107950</xdr:rowOff>
    </xdr:from>
    <xdr:ext cx="295275" cy="225425"/>
    <xdr:sp macro="" textlink="">
      <xdr:nvSpPr>
        <xdr:cNvPr id="161" name="テキスト ボックス 160"/>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825" cy="255905"/>
    <xdr:sp macro="" textlink="">
      <xdr:nvSpPr>
        <xdr:cNvPr id="163" name="テキスト ボックス 162"/>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4" name="直線コネクタ 163"/>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4825" cy="255905"/>
    <xdr:sp macro="" textlink="">
      <xdr:nvSpPr>
        <xdr:cNvPr id="165" name="テキスト ボックス 164"/>
        <xdr:cNvSpPr txBox="1"/>
      </xdr:nvSpPr>
      <xdr:spPr>
        <a:xfrm>
          <a:off x="254000" y="10557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66" name="直線コネクタ 165"/>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4825" cy="255905"/>
    <xdr:sp macro="" textlink="">
      <xdr:nvSpPr>
        <xdr:cNvPr id="167" name="テキスト ボックス 166"/>
        <xdr:cNvSpPr txBox="1"/>
      </xdr:nvSpPr>
      <xdr:spPr>
        <a:xfrm>
          <a:off x="254000" y="10271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68" name="直線コネクタ 167"/>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4825" cy="255905"/>
    <xdr:sp macro="" textlink="">
      <xdr:nvSpPr>
        <xdr:cNvPr id="169" name="テキスト ボックス 168"/>
        <xdr:cNvSpPr txBox="1"/>
      </xdr:nvSpPr>
      <xdr:spPr>
        <a:xfrm>
          <a:off x="254000" y="9986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825" cy="255905"/>
    <xdr:sp macro="" textlink="">
      <xdr:nvSpPr>
        <xdr:cNvPr id="171" name="テキスト ボックス 170"/>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2" name="直線コネクタ 171"/>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4825" cy="255905"/>
    <xdr:sp macro="" textlink="">
      <xdr:nvSpPr>
        <xdr:cNvPr id="173" name="テキスト ボックス 172"/>
        <xdr:cNvSpPr txBox="1"/>
      </xdr:nvSpPr>
      <xdr:spPr>
        <a:xfrm>
          <a:off x="254000" y="94145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4" name="直線コネクタ 173"/>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4825" cy="255905"/>
    <xdr:sp macro="" textlink="">
      <xdr:nvSpPr>
        <xdr:cNvPr id="175" name="テキスト ボックス 174"/>
        <xdr:cNvSpPr txBox="1"/>
      </xdr:nvSpPr>
      <xdr:spPr>
        <a:xfrm>
          <a:off x="254000" y="9128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76" name="直線コネクタ 175"/>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4825" cy="255905"/>
    <xdr:sp macro="" textlink="">
      <xdr:nvSpPr>
        <xdr:cNvPr id="177" name="テキスト ボックス 176"/>
        <xdr:cNvSpPr txBox="1"/>
      </xdr:nvSpPr>
      <xdr:spPr>
        <a:xfrm>
          <a:off x="254000" y="884301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98425</xdr:rowOff>
    </xdr:to>
    <xdr:cxnSp macro="">
      <xdr:nvCxnSpPr>
        <xdr:cNvPr id="180" name="直線コネクタ 179"/>
        <xdr:cNvCxnSpPr/>
      </xdr:nvCxnSpPr>
      <xdr:spPr>
        <a:xfrm flipV="1">
          <a:off x="4826000" y="915670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70485</xdr:rowOff>
    </xdr:from>
    <xdr:ext cx="762000" cy="259080"/>
    <xdr:sp macro="" textlink="">
      <xdr:nvSpPr>
        <xdr:cNvPr id="181" name="扶助費最小値テキスト"/>
        <xdr:cNvSpPr txBox="1"/>
      </xdr:nvSpPr>
      <xdr:spPr>
        <a:xfrm>
          <a:off x="49149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98425</xdr:rowOff>
    </xdr:from>
    <xdr:to xmlns:xdr="http://schemas.openxmlformats.org/drawingml/2006/spreadsheetDrawing">
      <xdr:col>24</xdr:col>
      <xdr:colOff>114300</xdr:colOff>
      <xdr:row>61</xdr:row>
      <xdr:rowOff>98425</xdr:rowOff>
    </xdr:to>
    <xdr:cxnSp macro="">
      <xdr:nvCxnSpPr>
        <xdr:cNvPr id="182" name="直線コネクタ 181"/>
        <xdr:cNvCxnSpPr/>
      </xdr:nvCxnSpPr>
      <xdr:spPr>
        <a:xfrm>
          <a:off x="4737100" y="1055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5905"/>
    <xdr:sp macro="" textlink="">
      <xdr:nvSpPr>
        <xdr:cNvPr id="183" name="扶助費最大値テキスト"/>
        <xdr:cNvSpPr txBox="1"/>
      </xdr:nvSpPr>
      <xdr:spPr>
        <a:xfrm>
          <a:off x="4914900" y="8900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4" name="直線コネクタ 183"/>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12700</xdr:rowOff>
    </xdr:from>
    <xdr:to xmlns:xdr="http://schemas.openxmlformats.org/drawingml/2006/spreadsheetDrawing">
      <xdr:col>24</xdr:col>
      <xdr:colOff>25400</xdr:colOff>
      <xdr:row>57</xdr:row>
      <xdr:rowOff>41275</xdr:rowOff>
    </xdr:to>
    <xdr:cxnSp macro="">
      <xdr:nvCxnSpPr>
        <xdr:cNvPr id="185" name="直線コネクタ 184"/>
        <xdr:cNvCxnSpPr/>
      </xdr:nvCxnSpPr>
      <xdr:spPr>
        <a:xfrm>
          <a:off x="3987800" y="97853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64135</xdr:rowOff>
    </xdr:from>
    <xdr:ext cx="762000" cy="255905"/>
    <xdr:sp macro="" textlink="">
      <xdr:nvSpPr>
        <xdr:cNvPr id="186" name="扶助費平均値テキスト"/>
        <xdr:cNvSpPr txBox="1"/>
      </xdr:nvSpPr>
      <xdr:spPr>
        <a:xfrm>
          <a:off x="4914900" y="949388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47625</xdr:rowOff>
    </xdr:from>
    <xdr:to xmlns:xdr="http://schemas.openxmlformats.org/drawingml/2006/spreadsheetDrawing">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98425</xdr:rowOff>
    </xdr:from>
    <xdr:to xmlns:xdr="http://schemas.openxmlformats.org/drawingml/2006/spreadsheetDrawing">
      <xdr:col>19</xdr:col>
      <xdr:colOff>187325</xdr:colOff>
      <xdr:row>57</xdr:row>
      <xdr:rowOff>12700</xdr:rowOff>
    </xdr:to>
    <xdr:cxnSp macro="">
      <xdr:nvCxnSpPr>
        <xdr:cNvPr id="188" name="直線コネクタ 187"/>
        <xdr:cNvCxnSpPr/>
      </xdr:nvCxnSpPr>
      <xdr:spPr>
        <a:xfrm>
          <a:off x="3098800" y="96996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130810</xdr:rowOff>
    </xdr:from>
    <xdr:ext cx="733425" cy="259080"/>
    <xdr:sp macro="" textlink="">
      <xdr:nvSpPr>
        <xdr:cNvPr id="190" name="テキスト ボックス 189"/>
        <xdr:cNvSpPr txBox="1"/>
      </xdr:nvSpPr>
      <xdr:spPr>
        <a:xfrm>
          <a:off x="3606800" y="93891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98425</xdr:rowOff>
    </xdr:from>
    <xdr:to xmlns:xdr="http://schemas.openxmlformats.org/drawingml/2006/spreadsheetDrawing">
      <xdr:col>15</xdr:col>
      <xdr:colOff>98425</xdr:colOff>
      <xdr:row>56</xdr:row>
      <xdr:rowOff>113030</xdr:rowOff>
    </xdr:to>
    <xdr:cxnSp macro="">
      <xdr:nvCxnSpPr>
        <xdr:cNvPr id="191" name="直線コネクタ 190"/>
        <xdr:cNvCxnSpPr/>
      </xdr:nvCxnSpPr>
      <xdr:spPr>
        <a:xfrm flipV="1">
          <a:off x="2209800" y="9699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161925</xdr:rowOff>
    </xdr:from>
    <xdr:to xmlns:xdr="http://schemas.openxmlformats.org/drawingml/2006/spreadsheetDrawing">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102235</xdr:rowOff>
    </xdr:from>
    <xdr:ext cx="762000" cy="258445"/>
    <xdr:sp macro="" textlink="">
      <xdr:nvSpPr>
        <xdr:cNvPr id="193" name="テキスト ボックス 192"/>
        <xdr:cNvSpPr txBox="1"/>
      </xdr:nvSpPr>
      <xdr:spPr>
        <a:xfrm>
          <a:off x="2717800" y="9360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98425</xdr:rowOff>
    </xdr:from>
    <xdr:to xmlns:xdr="http://schemas.openxmlformats.org/drawingml/2006/spreadsheetDrawing">
      <xdr:col>11</xdr:col>
      <xdr:colOff>9525</xdr:colOff>
      <xdr:row>56</xdr:row>
      <xdr:rowOff>113030</xdr:rowOff>
    </xdr:to>
    <xdr:cxnSp macro="">
      <xdr:nvCxnSpPr>
        <xdr:cNvPr id="194" name="直線コネクタ 193"/>
        <xdr:cNvCxnSpPr/>
      </xdr:nvCxnSpPr>
      <xdr:spPr>
        <a:xfrm>
          <a:off x="1320800" y="9699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8825" cy="259080"/>
    <xdr:sp macro="" textlink="">
      <xdr:nvSpPr>
        <xdr:cNvPr id="196" name="テキスト ボックス 195"/>
        <xdr:cNvSpPr txBox="1"/>
      </xdr:nvSpPr>
      <xdr:spPr>
        <a:xfrm>
          <a:off x="1828800" y="933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90805</xdr:rowOff>
    </xdr:from>
    <xdr:to xmlns:xdr="http://schemas.openxmlformats.org/drawingml/2006/spreadsheetDrawing">
      <xdr:col>6</xdr:col>
      <xdr:colOff>171450</xdr:colOff>
      <xdr:row>56</xdr:row>
      <xdr:rowOff>20955</xdr:rowOff>
    </xdr:to>
    <xdr:sp macro="" textlink="">
      <xdr:nvSpPr>
        <xdr:cNvPr id="197" name="フローチャート: 判断 196"/>
        <xdr:cNvSpPr/>
      </xdr:nvSpPr>
      <xdr:spPr>
        <a:xfrm>
          <a:off x="12700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31115</xdr:rowOff>
    </xdr:from>
    <xdr:ext cx="758825" cy="255905"/>
    <xdr:sp macro="" textlink="">
      <xdr:nvSpPr>
        <xdr:cNvPr id="198" name="テキスト ボックス 197"/>
        <xdr:cNvSpPr txBox="1"/>
      </xdr:nvSpPr>
      <xdr:spPr>
        <a:xfrm>
          <a:off x="939800" y="92894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825" cy="259080"/>
    <xdr:sp macro="" textlink="">
      <xdr:nvSpPr>
        <xdr:cNvPr id="201" name="テキスト ボックス 200"/>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161925</xdr:rowOff>
    </xdr:from>
    <xdr:to xmlns:xdr="http://schemas.openxmlformats.org/drawingml/2006/spreadsheetDrawing">
      <xdr:col>24</xdr:col>
      <xdr:colOff>76200</xdr:colOff>
      <xdr:row>57</xdr:row>
      <xdr:rowOff>92075</xdr:rowOff>
    </xdr:to>
    <xdr:sp macro="" textlink="">
      <xdr:nvSpPr>
        <xdr:cNvPr id="204" name="楕円 203"/>
        <xdr:cNvSpPr/>
      </xdr:nvSpPr>
      <xdr:spPr>
        <a:xfrm>
          <a:off x="4775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133985</xdr:rowOff>
    </xdr:from>
    <xdr:ext cx="762000" cy="255905"/>
    <xdr:sp macro="" textlink="">
      <xdr:nvSpPr>
        <xdr:cNvPr id="205" name="扶助費該当値テキスト"/>
        <xdr:cNvSpPr txBox="1"/>
      </xdr:nvSpPr>
      <xdr:spPr>
        <a:xfrm>
          <a:off x="4914900" y="9735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133350</xdr:rowOff>
    </xdr:from>
    <xdr:to xmlns:xdr="http://schemas.openxmlformats.org/drawingml/2006/spreadsheetDrawing">
      <xdr:col>20</xdr:col>
      <xdr:colOff>38100</xdr:colOff>
      <xdr:row>57</xdr:row>
      <xdr:rowOff>63500</xdr:rowOff>
    </xdr:to>
    <xdr:sp macro="" textlink="">
      <xdr:nvSpPr>
        <xdr:cNvPr id="206" name="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48260</xdr:rowOff>
    </xdr:from>
    <xdr:ext cx="733425" cy="259080"/>
    <xdr:sp macro="" textlink="">
      <xdr:nvSpPr>
        <xdr:cNvPr id="207" name="テキスト ボックス 206"/>
        <xdr:cNvSpPr txBox="1"/>
      </xdr:nvSpPr>
      <xdr:spPr>
        <a:xfrm>
          <a:off x="3606800" y="98209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47625</xdr:rowOff>
    </xdr:from>
    <xdr:to xmlns:xdr="http://schemas.openxmlformats.org/drawingml/2006/spreadsheetDrawing">
      <xdr:col>15</xdr:col>
      <xdr:colOff>149225</xdr:colOff>
      <xdr:row>56</xdr:row>
      <xdr:rowOff>149225</xdr:rowOff>
    </xdr:to>
    <xdr:sp macro="" textlink="">
      <xdr:nvSpPr>
        <xdr:cNvPr id="208" name="楕円 207"/>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133985</xdr:rowOff>
    </xdr:from>
    <xdr:ext cx="762000" cy="255905"/>
    <xdr:sp macro="" textlink="">
      <xdr:nvSpPr>
        <xdr:cNvPr id="209" name="テキスト ボックス 208"/>
        <xdr:cNvSpPr txBox="1"/>
      </xdr:nvSpPr>
      <xdr:spPr>
        <a:xfrm>
          <a:off x="2717800" y="9735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62230</xdr:rowOff>
    </xdr:from>
    <xdr:to xmlns:xdr="http://schemas.openxmlformats.org/drawingml/2006/spreadsheetDrawing">
      <xdr:col>11</xdr:col>
      <xdr:colOff>60325</xdr:colOff>
      <xdr:row>56</xdr:row>
      <xdr:rowOff>163830</xdr:rowOff>
    </xdr:to>
    <xdr:sp macro="" textlink="">
      <xdr:nvSpPr>
        <xdr:cNvPr id="210" name="楕円 209"/>
        <xdr:cNvSpPr/>
      </xdr:nvSpPr>
      <xdr:spPr>
        <a:xfrm>
          <a:off x="2159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148590</xdr:rowOff>
    </xdr:from>
    <xdr:ext cx="758825" cy="259080"/>
    <xdr:sp macro="" textlink="">
      <xdr:nvSpPr>
        <xdr:cNvPr id="211" name="テキスト ボックス 210"/>
        <xdr:cNvSpPr txBox="1"/>
      </xdr:nvSpPr>
      <xdr:spPr>
        <a:xfrm>
          <a:off x="1828800" y="97497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47625</xdr:rowOff>
    </xdr:from>
    <xdr:to xmlns:xdr="http://schemas.openxmlformats.org/drawingml/2006/spreadsheetDrawing">
      <xdr:col>6</xdr:col>
      <xdr:colOff>171450</xdr:colOff>
      <xdr:row>56</xdr:row>
      <xdr:rowOff>149225</xdr:rowOff>
    </xdr:to>
    <xdr:sp macro="" textlink="">
      <xdr:nvSpPr>
        <xdr:cNvPr id="212" name="楕円 211"/>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133985</xdr:rowOff>
    </xdr:from>
    <xdr:ext cx="758825" cy="255905"/>
    <xdr:sp macro="" textlink="">
      <xdr:nvSpPr>
        <xdr:cNvPr id="213" name="テキスト ボックス 212"/>
        <xdr:cNvSpPr txBox="1"/>
      </xdr:nvSpPr>
      <xdr:spPr>
        <a:xfrm>
          <a:off x="939800" y="97351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推移し、前年度から３．０ポイント増の２１．３％となっている。これは公共下水道特別会計への繰出金が増加したことによるものである。今後繰出金については各特別会計の健全運営を図り、町税を主な財源とする普通会計の負担軽減に努める。また維持補修費について施設の老朽化による経費の増加が見込まれるため、八郎潟町公共施設等総合管理計画に基づき、施設の将来性等も考慮しながら計画的な支出を行う。</a:t>
          </a:r>
        </a:p>
        <a:p>
          <a:endParaRPr/>
        </a:p>
      </xdr:txBody>
    </xdr:sp>
    <xdr:clientData/>
  </xdr:twoCellAnchor>
  <xdr:oneCellAnchor>
    <xdr:from xmlns:xdr="http://schemas.openxmlformats.org/drawingml/2006/spreadsheetDrawing">
      <xdr:col>62</xdr:col>
      <xdr:colOff>6350</xdr:colOff>
      <xdr:row>49</xdr:row>
      <xdr:rowOff>107950</xdr:rowOff>
    </xdr:from>
    <xdr:ext cx="295275" cy="225425"/>
    <xdr:sp macro="" textlink="">
      <xdr:nvSpPr>
        <xdr:cNvPr id="225" name="テキスト ボックス 224"/>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825" cy="255905"/>
    <xdr:sp macro="" textlink="">
      <xdr:nvSpPr>
        <xdr:cNvPr id="227" name="テキスト ボックス 226"/>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825" cy="259080"/>
    <xdr:sp macro="" textlink="">
      <xdr:nvSpPr>
        <xdr:cNvPr id="229" name="テキスト ボックス 228"/>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825" cy="259080"/>
    <xdr:sp macro="" textlink="">
      <xdr:nvSpPr>
        <xdr:cNvPr id="231" name="テキスト ボックス 230"/>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825" cy="255905"/>
    <xdr:sp macro="" textlink="">
      <xdr:nvSpPr>
        <xdr:cNvPr id="233" name="テキスト ボックス 232"/>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825" cy="259080"/>
    <xdr:sp macro="" textlink="">
      <xdr:nvSpPr>
        <xdr:cNvPr id="235" name="テキスト ボックス 234"/>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825" cy="259080"/>
    <xdr:sp macro="" textlink="">
      <xdr:nvSpPr>
        <xdr:cNvPr id="237" name="テキスト ボックス 236"/>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825" cy="255905"/>
    <xdr:sp macro="" textlink="">
      <xdr:nvSpPr>
        <xdr:cNvPr id="239" name="テキスト ボックス 238"/>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69850</xdr:rowOff>
    </xdr:to>
    <xdr:cxnSp macro="">
      <xdr:nvCxnSpPr>
        <xdr:cNvPr id="241" name="直線コネクタ 240"/>
        <xdr:cNvCxnSpPr/>
      </xdr:nvCxnSpPr>
      <xdr:spPr>
        <a:xfrm flipV="1">
          <a:off x="16510000" y="90424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5905"/>
    <xdr:sp macro="" textlink="">
      <xdr:nvSpPr>
        <xdr:cNvPr id="242" name="その他最小値テキスト"/>
        <xdr:cNvSpPr txBox="1"/>
      </xdr:nvSpPr>
      <xdr:spPr>
        <a:xfrm>
          <a:off x="16598900" y="10500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43" name="直線コネクタ 242"/>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2000" cy="255905"/>
    <xdr:sp macro="" textlink="">
      <xdr:nvSpPr>
        <xdr:cNvPr id="244" name="その他最大値テキスト"/>
        <xdr:cNvSpPr txBox="1"/>
      </xdr:nvSpPr>
      <xdr:spPr>
        <a:xfrm>
          <a:off x="16598900" y="8785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45" name="直線コネクタ 244"/>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149860</xdr:rowOff>
    </xdr:from>
    <xdr:to xmlns:xdr="http://schemas.openxmlformats.org/drawingml/2006/spreadsheetDrawing">
      <xdr:col>82</xdr:col>
      <xdr:colOff>107950</xdr:colOff>
      <xdr:row>60</xdr:row>
      <xdr:rowOff>35560</xdr:rowOff>
    </xdr:to>
    <xdr:cxnSp macro="">
      <xdr:nvCxnSpPr>
        <xdr:cNvPr id="246" name="直線コネクタ 245"/>
        <xdr:cNvCxnSpPr/>
      </xdr:nvCxnSpPr>
      <xdr:spPr>
        <a:xfrm>
          <a:off x="15671800" y="1009396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115570</xdr:rowOff>
    </xdr:from>
    <xdr:ext cx="762000" cy="259080"/>
    <xdr:sp macro="" textlink="">
      <xdr:nvSpPr>
        <xdr:cNvPr id="247" name="その他平均値テキスト"/>
        <xdr:cNvSpPr txBox="1"/>
      </xdr:nvSpPr>
      <xdr:spPr>
        <a:xfrm>
          <a:off x="16598900" y="9545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35560</xdr:rowOff>
    </xdr:from>
    <xdr:to xmlns:xdr="http://schemas.openxmlformats.org/drawingml/2006/spreadsheetDrawing">
      <xdr:col>78</xdr:col>
      <xdr:colOff>69850</xdr:colOff>
      <xdr:row>58</xdr:row>
      <xdr:rowOff>149860</xdr:rowOff>
    </xdr:to>
    <xdr:cxnSp macro="">
      <xdr:nvCxnSpPr>
        <xdr:cNvPr id="249" name="直線コネクタ 248"/>
        <xdr:cNvCxnSpPr/>
      </xdr:nvCxnSpPr>
      <xdr:spPr>
        <a:xfrm>
          <a:off x="14782800" y="99796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54610</xdr:rowOff>
    </xdr:from>
    <xdr:ext cx="736600" cy="255905"/>
    <xdr:sp macro="" textlink="">
      <xdr:nvSpPr>
        <xdr:cNvPr id="251" name="テキスト ボックス 250"/>
        <xdr:cNvSpPr txBox="1"/>
      </xdr:nvSpPr>
      <xdr:spPr>
        <a:xfrm>
          <a:off x="15290800" y="94843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35560</xdr:rowOff>
    </xdr:from>
    <xdr:to xmlns:xdr="http://schemas.openxmlformats.org/drawingml/2006/spreadsheetDrawing">
      <xdr:col>73</xdr:col>
      <xdr:colOff>180975</xdr:colOff>
      <xdr:row>58</xdr:row>
      <xdr:rowOff>96520</xdr:rowOff>
    </xdr:to>
    <xdr:cxnSp macro="">
      <xdr:nvCxnSpPr>
        <xdr:cNvPr id="252" name="直線コネクタ 251"/>
        <xdr:cNvCxnSpPr/>
      </xdr:nvCxnSpPr>
      <xdr:spPr>
        <a:xfrm flipV="1">
          <a:off x="13893800" y="99796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68580</xdr:rowOff>
    </xdr:from>
    <xdr:to xmlns:xdr="http://schemas.openxmlformats.org/drawingml/2006/spreadsheetDrawing">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8890</xdr:rowOff>
    </xdr:from>
    <xdr:ext cx="762000" cy="255905"/>
    <xdr:sp macro="" textlink="">
      <xdr:nvSpPr>
        <xdr:cNvPr id="254" name="テキスト ボックス 253"/>
        <xdr:cNvSpPr txBox="1"/>
      </xdr:nvSpPr>
      <xdr:spPr>
        <a:xfrm>
          <a:off x="14401800" y="9438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96520</xdr:rowOff>
    </xdr:from>
    <xdr:to xmlns:xdr="http://schemas.openxmlformats.org/drawingml/2006/spreadsheetDrawing">
      <xdr:col>69</xdr:col>
      <xdr:colOff>92075</xdr:colOff>
      <xdr:row>58</xdr:row>
      <xdr:rowOff>104140</xdr:rowOff>
    </xdr:to>
    <xdr:cxnSp macro="">
      <xdr:nvCxnSpPr>
        <xdr:cNvPr id="255" name="直線コネクタ 254"/>
        <xdr:cNvCxnSpPr/>
      </xdr:nvCxnSpPr>
      <xdr:spPr>
        <a:xfrm flipV="1">
          <a:off x="13004800" y="10040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xdr:rowOff>
    </xdr:from>
    <xdr:ext cx="758825" cy="259080"/>
    <xdr:sp macro="" textlink="">
      <xdr:nvSpPr>
        <xdr:cNvPr id="257" name="テキスト ボックス 256"/>
        <xdr:cNvSpPr txBox="1"/>
      </xdr:nvSpPr>
      <xdr:spPr>
        <a:xfrm>
          <a:off x="13512800" y="9446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22860</xdr:rowOff>
    </xdr:from>
    <xdr:to xmlns:xdr="http://schemas.openxmlformats.org/drawingml/2006/spreadsheetDrawing">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134620</xdr:rowOff>
    </xdr:from>
    <xdr:ext cx="762000" cy="255905"/>
    <xdr:sp macro="" textlink="">
      <xdr:nvSpPr>
        <xdr:cNvPr id="259" name="テキスト ボックス 258"/>
        <xdr:cNvSpPr txBox="1"/>
      </xdr:nvSpPr>
      <xdr:spPr>
        <a:xfrm>
          <a:off x="12623800" y="9392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825" cy="259080"/>
    <xdr:sp macro="" textlink="">
      <xdr:nvSpPr>
        <xdr:cNvPr id="261" name="テキスト ボックス 260"/>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825" cy="259080"/>
    <xdr:sp macro="" textlink="">
      <xdr:nvSpPr>
        <xdr:cNvPr id="262" name="テキスト ボックス 261"/>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825" cy="259080"/>
    <xdr:sp macro="" textlink="">
      <xdr:nvSpPr>
        <xdr:cNvPr id="264" name="テキスト ボックス 263"/>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156210</xdr:rowOff>
    </xdr:from>
    <xdr:to xmlns:xdr="http://schemas.openxmlformats.org/drawingml/2006/spreadsheetDrawing">
      <xdr:col>82</xdr:col>
      <xdr:colOff>158750</xdr:colOff>
      <xdr:row>60</xdr:row>
      <xdr:rowOff>86360</xdr:rowOff>
    </xdr:to>
    <xdr:sp macro="" textlink="">
      <xdr:nvSpPr>
        <xdr:cNvPr id="265" name="楕円 264"/>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128270</xdr:rowOff>
    </xdr:from>
    <xdr:ext cx="762000" cy="259080"/>
    <xdr:sp macro="" textlink="">
      <xdr:nvSpPr>
        <xdr:cNvPr id="266" name="その他該当値テキスト"/>
        <xdr:cNvSpPr txBox="1"/>
      </xdr:nvSpPr>
      <xdr:spPr>
        <a:xfrm>
          <a:off x="1659890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99060</xdr:rowOff>
    </xdr:from>
    <xdr:to xmlns:xdr="http://schemas.openxmlformats.org/drawingml/2006/spreadsheetDrawing">
      <xdr:col>78</xdr:col>
      <xdr:colOff>120650</xdr:colOff>
      <xdr:row>59</xdr:row>
      <xdr:rowOff>29210</xdr:rowOff>
    </xdr:to>
    <xdr:sp macro="" textlink="">
      <xdr:nvSpPr>
        <xdr:cNvPr id="267" name="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13970</xdr:rowOff>
    </xdr:from>
    <xdr:ext cx="736600" cy="259080"/>
    <xdr:sp macro="" textlink="">
      <xdr:nvSpPr>
        <xdr:cNvPr id="268" name="テキスト ボックス 267"/>
        <xdr:cNvSpPr txBox="1"/>
      </xdr:nvSpPr>
      <xdr:spPr>
        <a:xfrm>
          <a:off x="15290800" y="1012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156210</xdr:rowOff>
    </xdr:from>
    <xdr:to xmlns:xdr="http://schemas.openxmlformats.org/drawingml/2006/spreadsheetDrawing">
      <xdr:col>74</xdr:col>
      <xdr:colOff>31750</xdr:colOff>
      <xdr:row>58</xdr:row>
      <xdr:rowOff>86360</xdr:rowOff>
    </xdr:to>
    <xdr:sp macro="" textlink="">
      <xdr:nvSpPr>
        <xdr:cNvPr id="269" name="楕円 268"/>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71120</xdr:rowOff>
    </xdr:from>
    <xdr:ext cx="762000" cy="259080"/>
    <xdr:sp macro="" textlink="">
      <xdr:nvSpPr>
        <xdr:cNvPr id="270" name="テキスト ボックス 269"/>
        <xdr:cNvSpPr txBox="1"/>
      </xdr:nvSpPr>
      <xdr:spPr>
        <a:xfrm>
          <a:off x="14401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45720</xdr:rowOff>
    </xdr:from>
    <xdr:to xmlns:xdr="http://schemas.openxmlformats.org/drawingml/2006/spreadsheetDrawing">
      <xdr:col>69</xdr:col>
      <xdr:colOff>142875</xdr:colOff>
      <xdr:row>58</xdr:row>
      <xdr:rowOff>147320</xdr:rowOff>
    </xdr:to>
    <xdr:sp macro="" textlink="">
      <xdr:nvSpPr>
        <xdr:cNvPr id="271" name="楕円 270"/>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132080</xdr:rowOff>
    </xdr:from>
    <xdr:ext cx="758825" cy="255905"/>
    <xdr:sp macro="" textlink="">
      <xdr:nvSpPr>
        <xdr:cNvPr id="272" name="テキスト ボックス 271"/>
        <xdr:cNvSpPr txBox="1"/>
      </xdr:nvSpPr>
      <xdr:spPr>
        <a:xfrm>
          <a:off x="13512800" y="100761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53340</xdr:rowOff>
    </xdr:from>
    <xdr:to xmlns:xdr="http://schemas.openxmlformats.org/drawingml/2006/spreadsheetDrawing">
      <xdr:col>65</xdr:col>
      <xdr:colOff>53975</xdr:colOff>
      <xdr:row>58</xdr:row>
      <xdr:rowOff>154940</xdr:rowOff>
    </xdr:to>
    <xdr:sp macro="" textlink="">
      <xdr:nvSpPr>
        <xdr:cNvPr id="273" name="楕円 272"/>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139700</xdr:rowOff>
    </xdr:from>
    <xdr:ext cx="762000" cy="259080"/>
    <xdr:sp macro="" textlink="">
      <xdr:nvSpPr>
        <xdr:cNvPr id="274" name="テキスト ボックス 273"/>
        <xdr:cNvSpPr txBox="1"/>
      </xdr:nvSpPr>
      <xdr:spPr>
        <a:xfrm>
          <a:off x="12623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０．６ポイント増の１６．８％となり、類似団体平均を上回っている。これは湖東地区行政一部事務組合などの一部事務組合に対する負担金が増加したことが原因である。町単独補助金については増加傾向にあるため、引き続き見直しを実施し、増加傾向にある現状をより一層引き締め、財政の健全化に努める。</a:t>
          </a:r>
        </a:p>
        <a:p>
          <a:endParaRPr/>
        </a:p>
      </xdr:txBody>
    </xdr:sp>
    <xdr:clientData/>
  </xdr:twoCellAnchor>
  <xdr:oneCellAnchor>
    <xdr:from xmlns:xdr="http://schemas.openxmlformats.org/drawingml/2006/spreadsheetDrawing">
      <xdr:col>62</xdr:col>
      <xdr:colOff>6350</xdr:colOff>
      <xdr:row>29</xdr:row>
      <xdr:rowOff>107950</xdr:rowOff>
    </xdr:from>
    <xdr:ext cx="295275" cy="225425"/>
    <xdr:sp macro="" textlink="">
      <xdr:nvSpPr>
        <xdr:cNvPr id="286" name="テキスト ボックス 285"/>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825" cy="255905"/>
    <xdr:sp macro="" textlink="">
      <xdr:nvSpPr>
        <xdr:cNvPr id="288" name="テキスト ボックス 287"/>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825" cy="255905"/>
    <xdr:sp macro="" textlink="">
      <xdr:nvSpPr>
        <xdr:cNvPr id="290" name="テキスト ボックス 289"/>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825" cy="255905"/>
    <xdr:sp macro="" textlink="">
      <xdr:nvSpPr>
        <xdr:cNvPr id="292" name="テキスト ボックス 291"/>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825" cy="255905"/>
    <xdr:sp macro="" textlink="">
      <xdr:nvSpPr>
        <xdr:cNvPr id="294" name="テキスト ボックス 293"/>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825" cy="255905"/>
    <xdr:sp macro="" textlink="">
      <xdr:nvSpPr>
        <xdr:cNvPr id="296" name="テキスト ボックス 295"/>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154940</xdr:rowOff>
    </xdr:to>
    <xdr:cxnSp macro="">
      <xdr:nvCxnSpPr>
        <xdr:cNvPr id="299" name="直線コネクタ 298"/>
        <xdr:cNvCxnSpPr/>
      </xdr:nvCxnSpPr>
      <xdr:spPr>
        <a:xfrm flipV="1">
          <a:off x="16510000" y="591566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126365</xdr:rowOff>
    </xdr:from>
    <xdr:ext cx="762000" cy="259080"/>
    <xdr:sp macro="" textlink="">
      <xdr:nvSpPr>
        <xdr:cNvPr id="300"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154940</xdr:rowOff>
    </xdr:from>
    <xdr:to xmlns:xdr="http://schemas.openxmlformats.org/drawingml/2006/spreadsheetDrawing">
      <xdr:col>82</xdr:col>
      <xdr:colOff>196850</xdr:colOff>
      <xdr:row>40</xdr:row>
      <xdr:rowOff>154940</xdr:rowOff>
    </xdr:to>
    <xdr:cxnSp macro="">
      <xdr:nvCxnSpPr>
        <xdr:cNvPr id="301" name="直線コネクタ 300"/>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2"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3" name="直線コネクタ 302"/>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124460</xdr:rowOff>
    </xdr:from>
    <xdr:to xmlns:xdr="http://schemas.openxmlformats.org/drawingml/2006/spreadsheetDrawing">
      <xdr:col>82</xdr:col>
      <xdr:colOff>107950</xdr:colOff>
      <xdr:row>37</xdr:row>
      <xdr:rowOff>152400</xdr:rowOff>
    </xdr:to>
    <xdr:cxnSp macro="">
      <xdr:nvCxnSpPr>
        <xdr:cNvPr id="304" name="直線コネクタ 303"/>
        <xdr:cNvCxnSpPr/>
      </xdr:nvCxnSpPr>
      <xdr:spPr>
        <a:xfrm>
          <a:off x="15671800" y="64681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17780</xdr:rowOff>
    </xdr:from>
    <xdr:ext cx="762000" cy="255905"/>
    <xdr:sp macro="" textlink="">
      <xdr:nvSpPr>
        <xdr:cNvPr id="305" name="補助費等平均値テキスト"/>
        <xdr:cNvSpPr txBox="1"/>
      </xdr:nvSpPr>
      <xdr:spPr>
        <a:xfrm>
          <a:off x="16598900" y="61899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06" name="フローチャート: 判断 305"/>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111125</xdr:rowOff>
    </xdr:from>
    <xdr:to xmlns:xdr="http://schemas.openxmlformats.org/drawingml/2006/spreadsheetDrawing">
      <xdr:col>78</xdr:col>
      <xdr:colOff>69850</xdr:colOff>
      <xdr:row>37</xdr:row>
      <xdr:rowOff>124460</xdr:rowOff>
    </xdr:to>
    <xdr:cxnSp macro="">
      <xdr:nvCxnSpPr>
        <xdr:cNvPr id="307" name="直線コネクタ 306"/>
        <xdr:cNvCxnSpPr/>
      </xdr:nvCxnSpPr>
      <xdr:spPr>
        <a:xfrm>
          <a:off x="14782800" y="64547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8" name="フローチャート: 判断 307"/>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09" name="テキスト ボックス 308"/>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19685</xdr:rowOff>
    </xdr:from>
    <xdr:to xmlns:xdr="http://schemas.openxmlformats.org/drawingml/2006/spreadsheetDrawing">
      <xdr:col>73</xdr:col>
      <xdr:colOff>180975</xdr:colOff>
      <xdr:row>37</xdr:row>
      <xdr:rowOff>111125</xdr:rowOff>
    </xdr:to>
    <xdr:cxnSp macro="">
      <xdr:nvCxnSpPr>
        <xdr:cNvPr id="310" name="直線コネクタ 309"/>
        <xdr:cNvCxnSpPr/>
      </xdr:nvCxnSpPr>
      <xdr:spPr>
        <a:xfrm>
          <a:off x="13893800" y="63633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11" name="フローチャート: 判断 310"/>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112395</xdr:rowOff>
    </xdr:from>
    <xdr:ext cx="762000" cy="255905"/>
    <xdr:sp macro="" textlink="">
      <xdr:nvSpPr>
        <xdr:cNvPr id="312" name="テキスト ボックス 311"/>
        <xdr:cNvSpPr txBox="1"/>
      </xdr:nvSpPr>
      <xdr:spPr>
        <a:xfrm>
          <a:off x="14401800" y="6113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113030</xdr:rowOff>
    </xdr:from>
    <xdr:to xmlns:xdr="http://schemas.openxmlformats.org/drawingml/2006/spreadsheetDrawing">
      <xdr:col>69</xdr:col>
      <xdr:colOff>92075</xdr:colOff>
      <xdr:row>37</xdr:row>
      <xdr:rowOff>19685</xdr:rowOff>
    </xdr:to>
    <xdr:cxnSp macro="">
      <xdr:nvCxnSpPr>
        <xdr:cNvPr id="313" name="直線コネクタ 312"/>
        <xdr:cNvCxnSpPr/>
      </xdr:nvCxnSpPr>
      <xdr:spPr>
        <a:xfrm>
          <a:off x="13004800" y="62852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4" name="フローチャート: 判断 313"/>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58825" cy="255905"/>
    <xdr:sp macro="" textlink="">
      <xdr:nvSpPr>
        <xdr:cNvPr id="315" name="テキスト ボックス 314"/>
        <xdr:cNvSpPr txBox="1"/>
      </xdr:nvSpPr>
      <xdr:spPr>
        <a:xfrm>
          <a:off x="13512800" y="64217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149225</xdr:rowOff>
    </xdr:from>
    <xdr:to xmlns:xdr="http://schemas.openxmlformats.org/drawingml/2006/spreadsheetDrawing">
      <xdr:col>65</xdr:col>
      <xdr:colOff>53975</xdr:colOff>
      <xdr:row>37</xdr:row>
      <xdr:rowOff>79375</xdr:rowOff>
    </xdr:to>
    <xdr:sp macro="" textlink="">
      <xdr:nvSpPr>
        <xdr:cNvPr id="316" name="フローチャート: 判断 315"/>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64135</xdr:rowOff>
    </xdr:from>
    <xdr:ext cx="762000" cy="255905"/>
    <xdr:sp macro="" textlink="">
      <xdr:nvSpPr>
        <xdr:cNvPr id="317" name="テキスト ボックス 316"/>
        <xdr:cNvSpPr txBox="1"/>
      </xdr:nvSpPr>
      <xdr:spPr>
        <a:xfrm>
          <a:off x="12623800" y="64077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825" cy="259080"/>
    <xdr:sp macro="" textlink="">
      <xdr:nvSpPr>
        <xdr:cNvPr id="319" name="テキスト ボックス 318"/>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825" cy="259080"/>
    <xdr:sp macro="" textlink="">
      <xdr:nvSpPr>
        <xdr:cNvPr id="320" name="テキスト ボックス 319"/>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825" cy="259080"/>
    <xdr:sp macro="" textlink="">
      <xdr:nvSpPr>
        <xdr:cNvPr id="322" name="テキスト ボックス 321"/>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101600</xdr:rowOff>
    </xdr:from>
    <xdr:to xmlns:xdr="http://schemas.openxmlformats.org/drawingml/2006/spreadsheetDrawing">
      <xdr:col>82</xdr:col>
      <xdr:colOff>158750</xdr:colOff>
      <xdr:row>38</xdr:row>
      <xdr:rowOff>31750</xdr:rowOff>
    </xdr:to>
    <xdr:sp macro="" textlink="">
      <xdr:nvSpPr>
        <xdr:cNvPr id="323" name="楕円 322"/>
        <xdr:cNvSpPr/>
      </xdr:nvSpPr>
      <xdr:spPr>
        <a:xfrm>
          <a:off x="164592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73660</xdr:rowOff>
    </xdr:from>
    <xdr:ext cx="762000" cy="259080"/>
    <xdr:sp macro="" textlink="">
      <xdr:nvSpPr>
        <xdr:cNvPr id="324" name="補助費等該当値テキスト"/>
        <xdr:cNvSpPr txBox="1"/>
      </xdr:nvSpPr>
      <xdr:spPr>
        <a:xfrm>
          <a:off x="16598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73660</xdr:rowOff>
    </xdr:from>
    <xdr:to xmlns:xdr="http://schemas.openxmlformats.org/drawingml/2006/spreadsheetDrawing">
      <xdr:col>78</xdr:col>
      <xdr:colOff>120650</xdr:colOff>
      <xdr:row>38</xdr:row>
      <xdr:rowOff>3810</xdr:rowOff>
    </xdr:to>
    <xdr:sp macro="" textlink="">
      <xdr:nvSpPr>
        <xdr:cNvPr id="325" name="楕円 324"/>
        <xdr:cNvSpPr/>
      </xdr:nvSpPr>
      <xdr:spPr>
        <a:xfrm>
          <a:off x="1562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160020</xdr:rowOff>
    </xdr:from>
    <xdr:ext cx="736600" cy="259080"/>
    <xdr:sp macro="" textlink="">
      <xdr:nvSpPr>
        <xdr:cNvPr id="326" name="テキスト ボックス 325"/>
        <xdr:cNvSpPr txBox="1"/>
      </xdr:nvSpPr>
      <xdr:spPr>
        <a:xfrm>
          <a:off x="15290800" y="650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60325</xdr:rowOff>
    </xdr:from>
    <xdr:to xmlns:xdr="http://schemas.openxmlformats.org/drawingml/2006/spreadsheetDrawing">
      <xdr:col>74</xdr:col>
      <xdr:colOff>31750</xdr:colOff>
      <xdr:row>37</xdr:row>
      <xdr:rowOff>161925</xdr:rowOff>
    </xdr:to>
    <xdr:sp macro="" textlink="">
      <xdr:nvSpPr>
        <xdr:cNvPr id="327" name="楕円 326"/>
        <xdr:cNvSpPr/>
      </xdr:nvSpPr>
      <xdr:spPr>
        <a:xfrm>
          <a:off x="14732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146685</xdr:rowOff>
    </xdr:from>
    <xdr:ext cx="762000" cy="255905"/>
    <xdr:sp macro="" textlink="">
      <xdr:nvSpPr>
        <xdr:cNvPr id="328" name="テキスト ボックス 327"/>
        <xdr:cNvSpPr txBox="1"/>
      </xdr:nvSpPr>
      <xdr:spPr>
        <a:xfrm>
          <a:off x="14401800" y="64903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29" name="楕円 328"/>
        <xdr:cNvSpPr/>
      </xdr:nvSpPr>
      <xdr:spPr>
        <a:xfrm>
          <a:off x="13843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80645</xdr:rowOff>
    </xdr:from>
    <xdr:ext cx="758825" cy="259080"/>
    <xdr:sp macro="" textlink="">
      <xdr:nvSpPr>
        <xdr:cNvPr id="330" name="テキスト ボックス 329"/>
        <xdr:cNvSpPr txBox="1"/>
      </xdr:nvSpPr>
      <xdr:spPr>
        <a:xfrm>
          <a:off x="13512800" y="6081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31" name="楕円 330"/>
        <xdr:cNvSpPr/>
      </xdr:nvSpPr>
      <xdr:spPr>
        <a:xfrm>
          <a:off x="1295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62000" cy="259080"/>
    <xdr:sp macro="" textlink="">
      <xdr:nvSpPr>
        <xdr:cNvPr id="332" name="テキスト ボックス 331"/>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１．２ポイント減の１４．５％となっている。これは平成１３年度に発行した中央線道路改良事業等の大規模建設事業に係る地方債の償還が終了したことにより、元利償還金が減少したことによるものである。今後も役場新庁舎建設事業などの大型建設事業が予定されているため、新規事業の実施をできる限り控え、繰上償還や地方債発行の抑制により財政の健全化に努める。</a:t>
          </a:r>
        </a:p>
        <a:p>
          <a:endParaRPr/>
        </a:p>
      </xdr:txBody>
    </xdr:sp>
    <xdr:clientData/>
  </xdr:twoCellAnchor>
  <xdr:oneCellAnchor>
    <xdr:from xmlns:xdr="http://schemas.openxmlformats.org/drawingml/2006/spreadsheetDrawing">
      <xdr:col>3</xdr:col>
      <xdr:colOff>123825</xdr:colOff>
      <xdr:row>69</xdr:row>
      <xdr:rowOff>107950</xdr:rowOff>
    </xdr:from>
    <xdr:ext cx="295275" cy="225425"/>
    <xdr:sp macro="" textlink="">
      <xdr:nvSpPr>
        <xdr:cNvPr id="344" name="テキスト ボックス 343"/>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825" cy="255905"/>
    <xdr:sp macro="" textlink="">
      <xdr:nvSpPr>
        <xdr:cNvPr id="346" name="テキスト ボックス 345"/>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7" name="直線コネクタ 34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4825" cy="259080"/>
    <xdr:sp macro="" textlink="">
      <xdr:nvSpPr>
        <xdr:cNvPr id="348" name="テキスト ボックス 347"/>
        <xdr:cNvSpPr txBox="1"/>
      </xdr:nvSpPr>
      <xdr:spPr>
        <a:xfrm>
          <a:off x="254000" y="13945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9" name="直線コネクタ 34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4825" cy="255905"/>
    <xdr:sp macro="" textlink="">
      <xdr:nvSpPr>
        <xdr:cNvPr id="350" name="テキスト ボックス 349"/>
        <xdr:cNvSpPr txBox="1"/>
      </xdr:nvSpPr>
      <xdr:spPr>
        <a:xfrm>
          <a:off x="254000" y="13619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1" name="直線コネクタ 35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4825" cy="258445"/>
    <xdr:sp macro="" textlink="">
      <xdr:nvSpPr>
        <xdr:cNvPr id="352" name="テキスト ボックス 351"/>
        <xdr:cNvSpPr txBox="1"/>
      </xdr:nvSpPr>
      <xdr:spPr>
        <a:xfrm>
          <a:off x="254000" y="13292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3" name="直線コネクタ 35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4825" cy="259080"/>
    <xdr:sp macro="" textlink="">
      <xdr:nvSpPr>
        <xdr:cNvPr id="354" name="テキスト ボックス 353"/>
        <xdr:cNvSpPr txBox="1"/>
      </xdr:nvSpPr>
      <xdr:spPr>
        <a:xfrm>
          <a:off x="254000" y="12966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5" name="直線コネクタ 35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4825" cy="255905"/>
    <xdr:sp macro="" textlink="">
      <xdr:nvSpPr>
        <xdr:cNvPr id="356" name="テキスト ボックス 355"/>
        <xdr:cNvSpPr txBox="1"/>
      </xdr:nvSpPr>
      <xdr:spPr>
        <a:xfrm>
          <a:off x="254000" y="12639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7" name="直線コネクタ 35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4825" cy="259080"/>
    <xdr:sp macro="" textlink="">
      <xdr:nvSpPr>
        <xdr:cNvPr id="358" name="テキスト ボックス 357"/>
        <xdr:cNvSpPr txBox="1"/>
      </xdr:nvSpPr>
      <xdr:spPr>
        <a:xfrm>
          <a:off x="254000" y="12312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80</xdr:row>
      <xdr:rowOff>149860</xdr:rowOff>
    </xdr:to>
    <xdr:cxnSp macro="">
      <xdr:nvCxnSpPr>
        <xdr:cNvPr id="361" name="直線コネクタ 360"/>
        <xdr:cNvCxnSpPr/>
      </xdr:nvCxnSpPr>
      <xdr:spPr>
        <a:xfrm flipV="1">
          <a:off x="4826000" y="125399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5905"/>
    <xdr:sp macro="" textlink="">
      <xdr:nvSpPr>
        <xdr:cNvPr id="362" name="公債費最小値テキスト"/>
        <xdr:cNvSpPr txBox="1"/>
      </xdr:nvSpPr>
      <xdr:spPr>
        <a:xfrm>
          <a:off x="4914900" y="13837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3" name="直線コネクタ 362"/>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5905"/>
    <xdr:sp macro="" textlink="">
      <xdr:nvSpPr>
        <xdr:cNvPr id="364" name="公債費最大値テキスト"/>
        <xdr:cNvSpPr txBox="1"/>
      </xdr:nvSpPr>
      <xdr:spPr>
        <a:xfrm>
          <a:off x="4914900" y="12283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5" name="直線コネクタ 364"/>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69850</xdr:rowOff>
    </xdr:from>
    <xdr:to xmlns:xdr="http://schemas.openxmlformats.org/drawingml/2006/spreadsheetDrawing">
      <xdr:col>24</xdr:col>
      <xdr:colOff>25400</xdr:colOff>
      <xdr:row>75</xdr:row>
      <xdr:rowOff>109220</xdr:rowOff>
    </xdr:to>
    <xdr:cxnSp macro="">
      <xdr:nvCxnSpPr>
        <xdr:cNvPr id="366" name="直線コネクタ 365"/>
        <xdr:cNvCxnSpPr/>
      </xdr:nvCxnSpPr>
      <xdr:spPr>
        <a:xfrm flipV="1">
          <a:off x="3987800" y="1292860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762000" cy="255905"/>
    <xdr:sp macro="" textlink="">
      <xdr:nvSpPr>
        <xdr:cNvPr id="367" name="公債費平均値テキスト"/>
        <xdr:cNvSpPr txBox="1"/>
      </xdr:nvSpPr>
      <xdr:spPr>
        <a:xfrm>
          <a:off x="4914900" y="129222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90805</xdr:rowOff>
    </xdr:from>
    <xdr:to xmlns:xdr="http://schemas.openxmlformats.org/drawingml/2006/spreadsheetDrawing">
      <xdr:col>24</xdr:col>
      <xdr:colOff>76200</xdr:colOff>
      <xdr:row>76</xdr:row>
      <xdr:rowOff>20955</xdr:rowOff>
    </xdr:to>
    <xdr:sp macro="" textlink="">
      <xdr:nvSpPr>
        <xdr:cNvPr id="368" name="フローチャート: 判断 367"/>
        <xdr:cNvSpPr/>
      </xdr:nvSpPr>
      <xdr:spPr>
        <a:xfrm>
          <a:off x="47752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92710</xdr:rowOff>
    </xdr:from>
    <xdr:to xmlns:xdr="http://schemas.openxmlformats.org/drawingml/2006/spreadsheetDrawing">
      <xdr:col>19</xdr:col>
      <xdr:colOff>187325</xdr:colOff>
      <xdr:row>75</xdr:row>
      <xdr:rowOff>109220</xdr:rowOff>
    </xdr:to>
    <xdr:cxnSp macro="">
      <xdr:nvCxnSpPr>
        <xdr:cNvPr id="369" name="直線コネクタ 368"/>
        <xdr:cNvCxnSpPr/>
      </xdr:nvCxnSpPr>
      <xdr:spPr>
        <a:xfrm>
          <a:off x="3098800" y="129514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78105</xdr:rowOff>
    </xdr:from>
    <xdr:to xmlns:xdr="http://schemas.openxmlformats.org/drawingml/2006/spreadsheetDrawing">
      <xdr:col>20</xdr:col>
      <xdr:colOff>38100</xdr:colOff>
      <xdr:row>76</xdr:row>
      <xdr:rowOff>8255</xdr:rowOff>
    </xdr:to>
    <xdr:sp macro="" textlink="">
      <xdr:nvSpPr>
        <xdr:cNvPr id="370" name="フローチャート: 判断 369"/>
        <xdr:cNvSpPr/>
      </xdr:nvSpPr>
      <xdr:spPr>
        <a:xfrm>
          <a:off x="3937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164465</xdr:rowOff>
    </xdr:from>
    <xdr:ext cx="733425" cy="259080"/>
    <xdr:sp macro="" textlink="">
      <xdr:nvSpPr>
        <xdr:cNvPr id="371" name="テキスト ボックス 370"/>
        <xdr:cNvSpPr txBox="1"/>
      </xdr:nvSpPr>
      <xdr:spPr>
        <a:xfrm>
          <a:off x="3606800" y="130232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92710</xdr:rowOff>
    </xdr:from>
    <xdr:to xmlns:xdr="http://schemas.openxmlformats.org/drawingml/2006/spreadsheetDrawing">
      <xdr:col>15</xdr:col>
      <xdr:colOff>98425</xdr:colOff>
      <xdr:row>75</xdr:row>
      <xdr:rowOff>135255</xdr:rowOff>
    </xdr:to>
    <xdr:cxnSp macro="">
      <xdr:nvCxnSpPr>
        <xdr:cNvPr id="372" name="直線コネクタ 371"/>
        <xdr:cNvCxnSpPr/>
      </xdr:nvCxnSpPr>
      <xdr:spPr>
        <a:xfrm flipV="1">
          <a:off x="2209800" y="129514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45085</xdr:rowOff>
    </xdr:from>
    <xdr:to xmlns:xdr="http://schemas.openxmlformats.org/drawingml/2006/spreadsheetDrawing">
      <xdr:col>15</xdr:col>
      <xdr:colOff>149225</xdr:colOff>
      <xdr:row>75</xdr:row>
      <xdr:rowOff>146685</xdr:rowOff>
    </xdr:to>
    <xdr:sp macro="" textlink="">
      <xdr:nvSpPr>
        <xdr:cNvPr id="373" name="フローチャート: 判断 372"/>
        <xdr:cNvSpPr/>
      </xdr:nvSpPr>
      <xdr:spPr>
        <a:xfrm>
          <a:off x="3048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132080</xdr:rowOff>
    </xdr:from>
    <xdr:ext cx="762000" cy="255905"/>
    <xdr:sp macro="" textlink="">
      <xdr:nvSpPr>
        <xdr:cNvPr id="374" name="テキスト ボックス 373"/>
        <xdr:cNvSpPr txBox="1"/>
      </xdr:nvSpPr>
      <xdr:spPr>
        <a:xfrm>
          <a:off x="2717800" y="12990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109220</xdr:rowOff>
    </xdr:from>
    <xdr:to xmlns:xdr="http://schemas.openxmlformats.org/drawingml/2006/spreadsheetDrawing">
      <xdr:col>11</xdr:col>
      <xdr:colOff>9525</xdr:colOff>
      <xdr:row>75</xdr:row>
      <xdr:rowOff>135255</xdr:rowOff>
    </xdr:to>
    <xdr:cxnSp macro="">
      <xdr:nvCxnSpPr>
        <xdr:cNvPr id="375" name="直線コネクタ 374"/>
        <xdr:cNvCxnSpPr/>
      </xdr:nvCxnSpPr>
      <xdr:spPr>
        <a:xfrm>
          <a:off x="1320800" y="129679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97790</xdr:rowOff>
    </xdr:from>
    <xdr:to xmlns:xdr="http://schemas.openxmlformats.org/drawingml/2006/spreadsheetDrawing">
      <xdr:col>11</xdr:col>
      <xdr:colOff>60325</xdr:colOff>
      <xdr:row>76</xdr:row>
      <xdr:rowOff>27305</xdr:rowOff>
    </xdr:to>
    <xdr:sp macro="" textlink="">
      <xdr:nvSpPr>
        <xdr:cNvPr id="376" name="フローチャート: 判断 375"/>
        <xdr:cNvSpPr/>
      </xdr:nvSpPr>
      <xdr:spPr>
        <a:xfrm>
          <a:off x="2159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12065</xdr:rowOff>
    </xdr:from>
    <xdr:ext cx="758825" cy="259080"/>
    <xdr:sp macro="" textlink="">
      <xdr:nvSpPr>
        <xdr:cNvPr id="377" name="テキスト ボックス 376"/>
        <xdr:cNvSpPr txBox="1"/>
      </xdr:nvSpPr>
      <xdr:spPr>
        <a:xfrm>
          <a:off x="1828800" y="130422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78" name="フローチャート: 判断 377"/>
        <xdr:cNvSpPr/>
      </xdr:nvSpPr>
      <xdr:spPr>
        <a:xfrm>
          <a:off x="1270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25400</xdr:rowOff>
    </xdr:from>
    <xdr:ext cx="758825" cy="259080"/>
    <xdr:sp macro="" textlink="">
      <xdr:nvSpPr>
        <xdr:cNvPr id="379" name="テキスト ボックス 378"/>
        <xdr:cNvSpPr txBox="1"/>
      </xdr:nvSpPr>
      <xdr:spPr>
        <a:xfrm>
          <a:off x="939800" y="130556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825" cy="259080"/>
    <xdr:sp macro="" textlink="">
      <xdr:nvSpPr>
        <xdr:cNvPr id="382" name="テキスト ボックス 381"/>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19050</xdr:rowOff>
    </xdr:from>
    <xdr:to xmlns:xdr="http://schemas.openxmlformats.org/drawingml/2006/spreadsheetDrawing">
      <xdr:col>24</xdr:col>
      <xdr:colOff>76200</xdr:colOff>
      <xdr:row>75</xdr:row>
      <xdr:rowOff>120650</xdr:rowOff>
    </xdr:to>
    <xdr:sp macro="" textlink="">
      <xdr:nvSpPr>
        <xdr:cNvPr id="385" name="楕円 384"/>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35560</xdr:rowOff>
    </xdr:from>
    <xdr:ext cx="762000" cy="259080"/>
    <xdr:sp macro="" textlink="">
      <xdr:nvSpPr>
        <xdr:cNvPr id="386" name="公債費該当値テキスト"/>
        <xdr:cNvSpPr txBox="1"/>
      </xdr:nvSpPr>
      <xdr:spPr>
        <a:xfrm>
          <a:off x="49149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58420</xdr:rowOff>
    </xdr:from>
    <xdr:to xmlns:xdr="http://schemas.openxmlformats.org/drawingml/2006/spreadsheetDrawing">
      <xdr:col>20</xdr:col>
      <xdr:colOff>38100</xdr:colOff>
      <xdr:row>75</xdr:row>
      <xdr:rowOff>160020</xdr:rowOff>
    </xdr:to>
    <xdr:sp macro="" textlink="">
      <xdr:nvSpPr>
        <xdr:cNvPr id="387" name="楕円 386"/>
        <xdr:cNvSpPr/>
      </xdr:nvSpPr>
      <xdr:spPr>
        <a:xfrm>
          <a:off x="39370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170180</xdr:rowOff>
    </xdr:from>
    <xdr:ext cx="733425" cy="259080"/>
    <xdr:sp macro="" textlink="">
      <xdr:nvSpPr>
        <xdr:cNvPr id="388" name="テキスト ボックス 387"/>
        <xdr:cNvSpPr txBox="1"/>
      </xdr:nvSpPr>
      <xdr:spPr>
        <a:xfrm>
          <a:off x="3606800" y="126860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41910</xdr:rowOff>
    </xdr:from>
    <xdr:to xmlns:xdr="http://schemas.openxmlformats.org/drawingml/2006/spreadsheetDrawing">
      <xdr:col>15</xdr:col>
      <xdr:colOff>149225</xdr:colOff>
      <xdr:row>75</xdr:row>
      <xdr:rowOff>143510</xdr:rowOff>
    </xdr:to>
    <xdr:sp macro="" textlink="">
      <xdr:nvSpPr>
        <xdr:cNvPr id="389" name="楕円 388"/>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153670</xdr:rowOff>
    </xdr:from>
    <xdr:ext cx="762000" cy="259080"/>
    <xdr:sp macro="" textlink="">
      <xdr:nvSpPr>
        <xdr:cNvPr id="390" name="テキスト ボックス 389"/>
        <xdr:cNvSpPr txBox="1"/>
      </xdr:nvSpPr>
      <xdr:spPr>
        <a:xfrm>
          <a:off x="2717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84455</xdr:rowOff>
    </xdr:from>
    <xdr:to xmlns:xdr="http://schemas.openxmlformats.org/drawingml/2006/spreadsheetDrawing">
      <xdr:col>11</xdr:col>
      <xdr:colOff>60325</xdr:colOff>
      <xdr:row>76</xdr:row>
      <xdr:rowOff>14605</xdr:rowOff>
    </xdr:to>
    <xdr:sp macro="" textlink="">
      <xdr:nvSpPr>
        <xdr:cNvPr id="391" name="楕円 390"/>
        <xdr:cNvSpPr/>
      </xdr:nvSpPr>
      <xdr:spPr>
        <a:xfrm>
          <a:off x="2159000" y="12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24765</xdr:rowOff>
    </xdr:from>
    <xdr:ext cx="758825" cy="259080"/>
    <xdr:sp macro="" textlink="">
      <xdr:nvSpPr>
        <xdr:cNvPr id="392" name="テキスト ボックス 391"/>
        <xdr:cNvSpPr txBox="1"/>
      </xdr:nvSpPr>
      <xdr:spPr>
        <a:xfrm>
          <a:off x="1828800" y="127120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58420</xdr:rowOff>
    </xdr:from>
    <xdr:to xmlns:xdr="http://schemas.openxmlformats.org/drawingml/2006/spreadsheetDrawing">
      <xdr:col>6</xdr:col>
      <xdr:colOff>171450</xdr:colOff>
      <xdr:row>75</xdr:row>
      <xdr:rowOff>160020</xdr:rowOff>
    </xdr:to>
    <xdr:sp macro="" textlink="">
      <xdr:nvSpPr>
        <xdr:cNvPr id="393" name="楕円 392"/>
        <xdr:cNvSpPr/>
      </xdr:nvSpPr>
      <xdr:spPr>
        <a:xfrm>
          <a:off x="12700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170180</xdr:rowOff>
    </xdr:from>
    <xdr:ext cx="758825" cy="259080"/>
    <xdr:sp macro="" textlink="">
      <xdr:nvSpPr>
        <xdr:cNvPr id="394" name="テキスト ボックス 393"/>
        <xdr:cNvSpPr txBox="1"/>
      </xdr:nvSpPr>
      <xdr:spPr>
        <a:xfrm>
          <a:off x="939800" y="12686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６．５ポイント増の７８．８％となり類似団体平均を大きく上回っている。これは人件費や公共下水道事業特別会計への繰出金が増加したためである。今後も経常経費の削減を図るとともに財政の健全化に努める。</a:t>
          </a:r>
        </a:p>
        <a:p>
          <a:endParaRPr/>
        </a:p>
      </xdr:txBody>
    </xdr:sp>
    <xdr:clientData/>
  </xdr:twoCellAnchor>
  <xdr:oneCellAnchor>
    <xdr:from xmlns:xdr="http://schemas.openxmlformats.org/drawingml/2006/spreadsheetDrawing">
      <xdr:col>62</xdr:col>
      <xdr:colOff>6350</xdr:colOff>
      <xdr:row>69</xdr:row>
      <xdr:rowOff>107950</xdr:rowOff>
    </xdr:from>
    <xdr:ext cx="295275" cy="225425"/>
    <xdr:sp macro="" textlink="">
      <xdr:nvSpPr>
        <xdr:cNvPr id="406" name="テキスト ボックス 405"/>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825" cy="255905"/>
    <xdr:sp macro="" textlink="">
      <xdr:nvSpPr>
        <xdr:cNvPr id="408" name="テキスト ボックス 407"/>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825" cy="259080"/>
    <xdr:sp macro="" textlink="">
      <xdr:nvSpPr>
        <xdr:cNvPr id="410" name="テキスト ボックス 409"/>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825" cy="259080"/>
    <xdr:sp macro="" textlink="">
      <xdr:nvSpPr>
        <xdr:cNvPr id="412" name="テキスト ボックス 411"/>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825" cy="255905"/>
    <xdr:sp macro="" textlink="">
      <xdr:nvSpPr>
        <xdr:cNvPr id="414" name="テキスト ボックス 413"/>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825" cy="259080"/>
    <xdr:sp macro="" textlink="">
      <xdr:nvSpPr>
        <xdr:cNvPr id="416" name="テキスト ボックス 415"/>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825" cy="259080"/>
    <xdr:sp macro="" textlink="">
      <xdr:nvSpPr>
        <xdr:cNvPr id="418" name="テキスト ボックス 417"/>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825" cy="255905"/>
    <xdr:sp macro="" textlink="">
      <xdr:nvSpPr>
        <xdr:cNvPr id="420" name="テキスト ボックス 419"/>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80</xdr:row>
      <xdr:rowOff>119380</xdr:rowOff>
    </xdr:to>
    <xdr:cxnSp macro="">
      <xdr:nvCxnSpPr>
        <xdr:cNvPr id="422" name="直線コネクタ 421"/>
        <xdr:cNvCxnSpPr/>
      </xdr:nvCxnSpPr>
      <xdr:spPr>
        <a:xfrm flipV="1">
          <a:off x="16510000" y="127152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91440</xdr:rowOff>
    </xdr:from>
    <xdr:ext cx="762000" cy="259080"/>
    <xdr:sp macro="" textlink="">
      <xdr:nvSpPr>
        <xdr:cNvPr id="423" name="公債費以外最小値テキスト"/>
        <xdr:cNvSpPr txBox="1"/>
      </xdr:nvSpPr>
      <xdr:spPr>
        <a:xfrm>
          <a:off x="165989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119380</xdr:rowOff>
    </xdr:from>
    <xdr:to xmlns:xdr="http://schemas.openxmlformats.org/drawingml/2006/spreadsheetDrawing">
      <xdr:col>82</xdr:col>
      <xdr:colOff>196850</xdr:colOff>
      <xdr:row>80</xdr:row>
      <xdr:rowOff>119380</xdr:rowOff>
    </xdr:to>
    <xdr:cxnSp macro="">
      <xdr:nvCxnSpPr>
        <xdr:cNvPr id="424" name="直線コネクタ 423"/>
        <xdr:cNvCxnSpPr/>
      </xdr:nvCxnSpPr>
      <xdr:spPr>
        <a:xfrm>
          <a:off x="16421100" y="1383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25"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26" name="直線コネクタ 425"/>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157480</xdr:rowOff>
    </xdr:from>
    <xdr:to xmlns:xdr="http://schemas.openxmlformats.org/drawingml/2006/spreadsheetDrawing">
      <xdr:col>82</xdr:col>
      <xdr:colOff>107950</xdr:colOff>
      <xdr:row>79</xdr:row>
      <xdr:rowOff>62230</xdr:rowOff>
    </xdr:to>
    <xdr:cxnSp macro="">
      <xdr:nvCxnSpPr>
        <xdr:cNvPr id="427" name="直線コネクタ 426"/>
        <xdr:cNvCxnSpPr/>
      </xdr:nvCxnSpPr>
      <xdr:spPr>
        <a:xfrm>
          <a:off x="15671800" y="1335913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165100</xdr:rowOff>
    </xdr:from>
    <xdr:ext cx="762000" cy="259080"/>
    <xdr:sp macro="" textlink="">
      <xdr:nvSpPr>
        <xdr:cNvPr id="428" name="公債費以外平均値テキスト"/>
        <xdr:cNvSpPr txBox="1"/>
      </xdr:nvSpPr>
      <xdr:spPr>
        <a:xfrm>
          <a:off x="16598900" y="1319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29" name="フローチャート: 判断 428"/>
        <xdr:cNvSpPr/>
      </xdr:nvSpPr>
      <xdr:spPr>
        <a:xfrm>
          <a:off x="164592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73660</xdr:rowOff>
    </xdr:from>
    <xdr:to xmlns:xdr="http://schemas.openxmlformats.org/drawingml/2006/spreadsheetDrawing">
      <xdr:col>78</xdr:col>
      <xdr:colOff>69850</xdr:colOff>
      <xdr:row>77</xdr:row>
      <xdr:rowOff>157480</xdr:rowOff>
    </xdr:to>
    <xdr:cxnSp macro="">
      <xdr:nvCxnSpPr>
        <xdr:cNvPr id="430" name="直線コネクタ 429"/>
        <xdr:cNvCxnSpPr/>
      </xdr:nvCxnSpPr>
      <xdr:spPr>
        <a:xfrm>
          <a:off x="14782800" y="1327531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31" name="フローチャート: 判断 430"/>
        <xdr:cNvSpPr/>
      </xdr:nvSpPr>
      <xdr:spPr>
        <a:xfrm>
          <a:off x="15621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39370</xdr:rowOff>
    </xdr:from>
    <xdr:ext cx="736600" cy="259080"/>
    <xdr:sp macro="" textlink="">
      <xdr:nvSpPr>
        <xdr:cNvPr id="432" name="テキスト ボックス 431"/>
        <xdr:cNvSpPr txBox="1"/>
      </xdr:nvSpPr>
      <xdr:spPr>
        <a:xfrm>
          <a:off x="15290800" y="13069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31750</xdr:rowOff>
    </xdr:from>
    <xdr:to xmlns:xdr="http://schemas.openxmlformats.org/drawingml/2006/spreadsheetDrawing">
      <xdr:col>73</xdr:col>
      <xdr:colOff>180975</xdr:colOff>
      <xdr:row>77</xdr:row>
      <xdr:rowOff>73660</xdr:rowOff>
    </xdr:to>
    <xdr:cxnSp macro="">
      <xdr:nvCxnSpPr>
        <xdr:cNvPr id="433" name="直線コネクタ 432"/>
        <xdr:cNvCxnSpPr/>
      </xdr:nvCxnSpPr>
      <xdr:spPr>
        <a:xfrm>
          <a:off x="13893800" y="132334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68580</xdr:rowOff>
    </xdr:from>
    <xdr:to xmlns:xdr="http://schemas.openxmlformats.org/drawingml/2006/spreadsheetDrawing">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154940</xdr:rowOff>
    </xdr:from>
    <xdr:ext cx="762000" cy="255905"/>
    <xdr:sp macro="" textlink="">
      <xdr:nvSpPr>
        <xdr:cNvPr id="435" name="テキスト ボックス 434"/>
        <xdr:cNvSpPr txBox="1"/>
      </xdr:nvSpPr>
      <xdr:spPr>
        <a:xfrm>
          <a:off x="14401800" y="13356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142240</xdr:rowOff>
    </xdr:from>
    <xdr:to xmlns:xdr="http://schemas.openxmlformats.org/drawingml/2006/spreadsheetDrawing">
      <xdr:col>69</xdr:col>
      <xdr:colOff>92075</xdr:colOff>
      <xdr:row>77</xdr:row>
      <xdr:rowOff>31750</xdr:rowOff>
    </xdr:to>
    <xdr:cxnSp macro="">
      <xdr:nvCxnSpPr>
        <xdr:cNvPr id="436" name="直線コネクタ 435"/>
        <xdr:cNvCxnSpPr/>
      </xdr:nvCxnSpPr>
      <xdr:spPr>
        <a:xfrm>
          <a:off x="13004800" y="131724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45720</xdr:rowOff>
    </xdr:from>
    <xdr:to xmlns:xdr="http://schemas.openxmlformats.org/drawingml/2006/spreadsheetDrawing">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132080</xdr:rowOff>
    </xdr:from>
    <xdr:ext cx="758825" cy="255905"/>
    <xdr:sp macro="" textlink="">
      <xdr:nvSpPr>
        <xdr:cNvPr id="438" name="テキスト ボックス 437"/>
        <xdr:cNvSpPr txBox="1"/>
      </xdr:nvSpPr>
      <xdr:spPr>
        <a:xfrm>
          <a:off x="13512800" y="133337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36830</xdr:rowOff>
    </xdr:from>
    <xdr:ext cx="762000" cy="259080"/>
    <xdr:sp macro="" textlink="">
      <xdr:nvSpPr>
        <xdr:cNvPr id="440" name="テキスト ボックス 439"/>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825" cy="259080"/>
    <xdr:sp macro="" textlink="">
      <xdr:nvSpPr>
        <xdr:cNvPr id="442" name="テキスト ボックス 441"/>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825" cy="259080"/>
    <xdr:sp macro="" textlink="">
      <xdr:nvSpPr>
        <xdr:cNvPr id="443" name="テキスト ボックス 442"/>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825" cy="259080"/>
    <xdr:sp macro="" textlink="">
      <xdr:nvSpPr>
        <xdr:cNvPr id="445" name="テキスト ボックス 444"/>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11430</xdr:rowOff>
    </xdr:from>
    <xdr:to xmlns:xdr="http://schemas.openxmlformats.org/drawingml/2006/spreadsheetDrawing">
      <xdr:col>82</xdr:col>
      <xdr:colOff>158750</xdr:colOff>
      <xdr:row>79</xdr:row>
      <xdr:rowOff>113030</xdr:rowOff>
    </xdr:to>
    <xdr:sp macro="" textlink="">
      <xdr:nvSpPr>
        <xdr:cNvPr id="446" name="楕円 445"/>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154940</xdr:rowOff>
    </xdr:from>
    <xdr:ext cx="762000" cy="255905"/>
    <xdr:sp macro="" textlink="">
      <xdr:nvSpPr>
        <xdr:cNvPr id="447" name="公債費以外該当値テキスト"/>
        <xdr:cNvSpPr txBox="1"/>
      </xdr:nvSpPr>
      <xdr:spPr>
        <a:xfrm>
          <a:off x="16598900" y="13528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48" name="楕円 447"/>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21590</xdr:rowOff>
    </xdr:from>
    <xdr:ext cx="736600" cy="259080"/>
    <xdr:sp macro="" textlink="">
      <xdr:nvSpPr>
        <xdr:cNvPr id="449" name="テキスト ボックス 448"/>
        <xdr:cNvSpPr txBox="1"/>
      </xdr:nvSpPr>
      <xdr:spPr>
        <a:xfrm>
          <a:off x="15290800" y="1339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22860</xdr:rowOff>
    </xdr:from>
    <xdr:to xmlns:xdr="http://schemas.openxmlformats.org/drawingml/2006/spreadsheetDrawing">
      <xdr:col>74</xdr:col>
      <xdr:colOff>31750</xdr:colOff>
      <xdr:row>77</xdr:row>
      <xdr:rowOff>124460</xdr:rowOff>
    </xdr:to>
    <xdr:sp macro="" textlink="">
      <xdr:nvSpPr>
        <xdr:cNvPr id="450" name="楕円 449"/>
        <xdr:cNvSpPr/>
      </xdr:nvSpPr>
      <xdr:spPr>
        <a:xfrm>
          <a:off x="14732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134620</xdr:rowOff>
    </xdr:from>
    <xdr:ext cx="762000" cy="255905"/>
    <xdr:sp macro="" textlink="">
      <xdr:nvSpPr>
        <xdr:cNvPr id="451" name="テキスト ボックス 450"/>
        <xdr:cNvSpPr txBox="1"/>
      </xdr:nvSpPr>
      <xdr:spPr>
        <a:xfrm>
          <a:off x="14401800" y="12993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152400</xdr:rowOff>
    </xdr:from>
    <xdr:to xmlns:xdr="http://schemas.openxmlformats.org/drawingml/2006/spreadsheetDrawing">
      <xdr:col>69</xdr:col>
      <xdr:colOff>142875</xdr:colOff>
      <xdr:row>77</xdr:row>
      <xdr:rowOff>82550</xdr:rowOff>
    </xdr:to>
    <xdr:sp macro="" textlink="">
      <xdr:nvSpPr>
        <xdr:cNvPr id="452" name="楕円 451"/>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92710</xdr:rowOff>
    </xdr:from>
    <xdr:ext cx="758825" cy="259080"/>
    <xdr:sp macro="" textlink="">
      <xdr:nvSpPr>
        <xdr:cNvPr id="453" name="テキスト ボックス 452"/>
        <xdr:cNvSpPr txBox="1"/>
      </xdr:nvSpPr>
      <xdr:spPr>
        <a:xfrm>
          <a:off x="13512800" y="1295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91440</xdr:rowOff>
    </xdr:from>
    <xdr:to xmlns:xdr="http://schemas.openxmlformats.org/drawingml/2006/spreadsheetDrawing">
      <xdr:col>65</xdr:col>
      <xdr:colOff>53975</xdr:colOff>
      <xdr:row>77</xdr:row>
      <xdr:rowOff>21590</xdr:rowOff>
    </xdr:to>
    <xdr:sp macro="" textlink="">
      <xdr:nvSpPr>
        <xdr:cNvPr id="454" name="楕円 453"/>
        <xdr:cNvSpPr/>
      </xdr:nvSpPr>
      <xdr:spPr>
        <a:xfrm>
          <a:off x="12954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31750</xdr:rowOff>
    </xdr:from>
    <xdr:ext cx="762000" cy="255905"/>
    <xdr:sp macro="" textlink="">
      <xdr:nvSpPr>
        <xdr:cNvPr id="455" name="テキスト ボックス 454"/>
        <xdr:cNvSpPr txBox="1"/>
      </xdr:nvSpPr>
      <xdr:spPr>
        <a:xfrm>
          <a:off x="12623800" y="128905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3" name="テキスト ボックス 32"/>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7" name="テキスト ボックス 36"/>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9" name="テキスト ボックス 38"/>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3" name="テキスト ボックス 42"/>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142240</xdr:rowOff>
    </xdr:from>
    <xdr:to xmlns:xdr="http://schemas.openxmlformats.org/drawingml/2006/spreadsheetDrawing">
      <xdr:col>29</xdr:col>
      <xdr:colOff>127000</xdr:colOff>
      <xdr:row>18</xdr:row>
      <xdr:rowOff>147320</xdr:rowOff>
    </xdr:to>
    <xdr:cxnSp macro="">
      <xdr:nvCxnSpPr>
        <xdr:cNvPr id="45" name="直線コネクタ 44"/>
        <xdr:cNvCxnSpPr/>
      </xdr:nvCxnSpPr>
      <xdr:spPr>
        <a:xfrm flipV="1">
          <a:off x="5651500" y="2075815"/>
          <a:ext cx="0" cy="1205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119380</xdr:rowOff>
    </xdr:from>
    <xdr:ext cx="758825" cy="259080"/>
    <xdr:sp macro="" textlink="">
      <xdr:nvSpPr>
        <xdr:cNvPr id="46" name="人口1人当たり決算額の推移最小値テキスト130"/>
        <xdr:cNvSpPr txBox="1"/>
      </xdr:nvSpPr>
      <xdr:spPr>
        <a:xfrm>
          <a:off x="5740400" y="32531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147320</xdr:rowOff>
    </xdr:from>
    <xdr:to xmlns:xdr="http://schemas.openxmlformats.org/drawingml/2006/spreadsheetDrawing">
      <xdr:col>30</xdr:col>
      <xdr:colOff>25400</xdr:colOff>
      <xdr:row>18</xdr:row>
      <xdr:rowOff>147320</xdr:rowOff>
    </xdr:to>
    <xdr:cxnSp macro="">
      <xdr:nvCxnSpPr>
        <xdr:cNvPr id="47" name="直線コネクタ 46"/>
        <xdr:cNvCxnSpPr/>
      </xdr:nvCxnSpPr>
      <xdr:spPr>
        <a:xfrm>
          <a:off x="5562600" y="3281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57150</xdr:rowOff>
    </xdr:from>
    <xdr:ext cx="758825" cy="259080"/>
    <xdr:sp macro="" textlink="">
      <xdr:nvSpPr>
        <xdr:cNvPr id="48" name="人口1人当たり決算額の推移最大値テキスト130"/>
        <xdr:cNvSpPr txBox="1"/>
      </xdr:nvSpPr>
      <xdr:spPr>
        <a:xfrm>
          <a:off x="5740400" y="18192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142240</xdr:rowOff>
    </xdr:from>
    <xdr:to xmlns:xdr="http://schemas.openxmlformats.org/drawingml/2006/spreadsheetDrawing">
      <xdr:col>30</xdr:col>
      <xdr:colOff>25400</xdr:colOff>
      <xdr:row>11</xdr:row>
      <xdr:rowOff>142240</xdr:rowOff>
    </xdr:to>
    <xdr:cxnSp macro="">
      <xdr:nvCxnSpPr>
        <xdr:cNvPr id="49" name="直線コネクタ 48"/>
        <xdr:cNvCxnSpPr/>
      </xdr:nvCxnSpPr>
      <xdr:spPr>
        <a:xfrm>
          <a:off x="5562600" y="20758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139700</xdr:rowOff>
    </xdr:from>
    <xdr:to xmlns:xdr="http://schemas.openxmlformats.org/drawingml/2006/spreadsheetDrawing">
      <xdr:col>29</xdr:col>
      <xdr:colOff>127000</xdr:colOff>
      <xdr:row>17</xdr:row>
      <xdr:rowOff>168275</xdr:rowOff>
    </xdr:to>
    <xdr:cxnSp macro="">
      <xdr:nvCxnSpPr>
        <xdr:cNvPr id="50" name="直線コネクタ 49"/>
        <xdr:cNvCxnSpPr/>
      </xdr:nvCxnSpPr>
      <xdr:spPr>
        <a:xfrm flipV="1">
          <a:off x="5003800" y="310197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9525</xdr:rowOff>
    </xdr:from>
    <xdr:ext cx="758825" cy="255905"/>
    <xdr:sp macro="" textlink="">
      <xdr:nvSpPr>
        <xdr:cNvPr id="51" name="人口1人当たり決算額の推移平均値テキスト130"/>
        <xdr:cNvSpPr txBox="1"/>
      </xdr:nvSpPr>
      <xdr:spPr>
        <a:xfrm>
          <a:off x="5740400" y="262890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2" name="フローチャート: 判断 51"/>
        <xdr:cNvSpPr/>
      </xdr:nvSpPr>
      <xdr:spPr>
        <a:xfrm>
          <a:off x="56007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168275</xdr:rowOff>
    </xdr:from>
    <xdr:to xmlns:xdr="http://schemas.openxmlformats.org/drawingml/2006/spreadsheetDrawing">
      <xdr:col>26</xdr:col>
      <xdr:colOff>50800</xdr:colOff>
      <xdr:row>18</xdr:row>
      <xdr:rowOff>8890</xdr:rowOff>
    </xdr:to>
    <xdr:cxnSp macro="">
      <xdr:nvCxnSpPr>
        <xdr:cNvPr id="53" name="直線コネクタ 52"/>
        <xdr:cNvCxnSpPr/>
      </xdr:nvCxnSpPr>
      <xdr:spPr>
        <a:xfrm flipV="1">
          <a:off x="4305300" y="313055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16510</xdr:rowOff>
    </xdr:from>
    <xdr:to xmlns:xdr="http://schemas.openxmlformats.org/drawingml/2006/spreadsheetDrawing">
      <xdr:col>26</xdr:col>
      <xdr:colOff>101600</xdr:colOff>
      <xdr:row>16</xdr:row>
      <xdr:rowOff>118110</xdr:rowOff>
    </xdr:to>
    <xdr:sp macro="" textlink="">
      <xdr:nvSpPr>
        <xdr:cNvPr id="54" name="フローチャート: 判断 53"/>
        <xdr:cNvSpPr/>
      </xdr:nvSpPr>
      <xdr:spPr>
        <a:xfrm>
          <a:off x="4953000" y="280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128270</xdr:rowOff>
    </xdr:from>
    <xdr:ext cx="736600" cy="259080"/>
    <xdr:sp macro="" textlink="">
      <xdr:nvSpPr>
        <xdr:cNvPr id="55" name="テキスト ボックス 54"/>
        <xdr:cNvSpPr txBox="1"/>
      </xdr:nvSpPr>
      <xdr:spPr>
        <a:xfrm>
          <a:off x="4622800" y="2576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8890</xdr:rowOff>
    </xdr:from>
    <xdr:to xmlns:xdr="http://schemas.openxmlformats.org/drawingml/2006/spreadsheetDrawing">
      <xdr:col>22</xdr:col>
      <xdr:colOff>114300</xdr:colOff>
      <xdr:row>18</xdr:row>
      <xdr:rowOff>45720</xdr:rowOff>
    </xdr:to>
    <xdr:cxnSp macro="">
      <xdr:nvCxnSpPr>
        <xdr:cNvPr id="56" name="直線コネクタ 55"/>
        <xdr:cNvCxnSpPr/>
      </xdr:nvCxnSpPr>
      <xdr:spPr>
        <a:xfrm flipV="1">
          <a:off x="3606800" y="314261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31750</xdr:rowOff>
    </xdr:from>
    <xdr:to xmlns:xdr="http://schemas.openxmlformats.org/drawingml/2006/spreadsheetDrawing">
      <xdr:col>22</xdr:col>
      <xdr:colOff>165100</xdr:colOff>
      <xdr:row>16</xdr:row>
      <xdr:rowOff>133350</xdr:rowOff>
    </xdr:to>
    <xdr:sp macro="" textlink="">
      <xdr:nvSpPr>
        <xdr:cNvPr id="57" name="フローチャート: 判断 56"/>
        <xdr:cNvSpPr/>
      </xdr:nvSpPr>
      <xdr:spPr>
        <a:xfrm>
          <a:off x="4254500" y="282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5905"/>
    <xdr:sp macro="" textlink="">
      <xdr:nvSpPr>
        <xdr:cNvPr id="58" name="テキスト ボックス 57"/>
        <xdr:cNvSpPr txBox="1"/>
      </xdr:nvSpPr>
      <xdr:spPr>
        <a:xfrm>
          <a:off x="3924300" y="2591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45720</xdr:rowOff>
    </xdr:from>
    <xdr:to xmlns:xdr="http://schemas.openxmlformats.org/drawingml/2006/spreadsheetDrawing">
      <xdr:col>18</xdr:col>
      <xdr:colOff>177800</xdr:colOff>
      <xdr:row>18</xdr:row>
      <xdr:rowOff>54610</xdr:rowOff>
    </xdr:to>
    <xdr:cxnSp macro="">
      <xdr:nvCxnSpPr>
        <xdr:cNvPr id="59" name="直線コネクタ 58"/>
        <xdr:cNvCxnSpPr/>
      </xdr:nvCxnSpPr>
      <xdr:spPr>
        <a:xfrm flipV="1">
          <a:off x="2908300" y="317944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73025</xdr:rowOff>
    </xdr:from>
    <xdr:to xmlns:xdr="http://schemas.openxmlformats.org/drawingml/2006/spreadsheetDrawing">
      <xdr:col>19</xdr:col>
      <xdr:colOff>38100</xdr:colOff>
      <xdr:row>17</xdr:row>
      <xdr:rowOff>3175</xdr:rowOff>
    </xdr:to>
    <xdr:sp macro="" textlink="">
      <xdr:nvSpPr>
        <xdr:cNvPr id="60" name="フローチャート: 判断 59"/>
        <xdr:cNvSpPr/>
      </xdr:nvSpPr>
      <xdr:spPr>
        <a:xfrm>
          <a:off x="3556000" y="2863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13335</xdr:rowOff>
    </xdr:from>
    <xdr:ext cx="762000" cy="259080"/>
    <xdr:sp macro="" textlink="">
      <xdr:nvSpPr>
        <xdr:cNvPr id="61" name="テキスト ボックス 60"/>
        <xdr:cNvSpPr txBox="1"/>
      </xdr:nvSpPr>
      <xdr:spPr>
        <a:xfrm>
          <a:off x="322580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102870</xdr:rowOff>
    </xdr:from>
    <xdr:to xmlns:xdr="http://schemas.openxmlformats.org/drawingml/2006/spreadsheetDrawing">
      <xdr:col>15</xdr:col>
      <xdr:colOff>101600</xdr:colOff>
      <xdr:row>17</xdr:row>
      <xdr:rowOff>33020</xdr:rowOff>
    </xdr:to>
    <xdr:sp macro="" textlink="">
      <xdr:nvSpPr>
        <xdr:cNvPr id="62" name="フローチャート: 判断 61"/>
        <xdr:cNvSpPr/>
      </xdr:nvSpPr>
      <xdr:spPr>
        <a:xfrm>
          <a:off x="28575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43180</xdr:rowOff>
    </xdr:from>
    <xdr:ext cx="762000" cy="255905"/>
    <xdr:sp macro="" textlink="">
      <xdr:nvSpPr>
        <xdr:cNvPr id="63" name="テキスト ボックス 62"/>
        <xdr:cNvSpPr txBox="1"/>
      </xdr:nvSpPr>
      <xdr:spPr>
        <a:xfrm>
          <a:off x="2527300" y="26625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4" name="テキスト ボックス 63"/>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88900</xdr:rowOff>
    </xdr:from>
    <xdr:to xmlns:xdr="http://schemas.openxmlformats.org/drawingml/2006/spreadsheetDrawing">
      <xdr:col>29</xdr:col>
      <xdr:colOff>177800</xdr:colOff>
      <xdr:row>18</xdr:row>
      <xdr:rowOff>19050</xdr:rowOff>
    </xdr:to>
    <xdr:sp macro="" textlink="">
      <xdr:nvSpPr>
        <xdr:cNvPr id="69" name="楕円 68"/>
        <xdr:cNvSpPr/>
      </xdr:nvSpPr>
      <xdr:spPr>
        <a:xfrm>
          <a:off x="5600700" y="305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60960</xdr:rowOff>
    </xdr:from>
    <xdr:ext cx="758825" cy="259080"/>
    <xdr:sp macro="" textlink="">
      <xdr:nvSpPr>
        <xdr:cNvPr id="70" name="人口1人当たり決算額の推移該当値テキスト130"/>
        <xdr:cNvSpPr txBox="1"/>
      </xdr:nvSpPr>
      <xdr:spPr>
        <a:xfrm>
          <a:off x="5740400" y="30232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117475</xdr:rowOff>
    </xdr:from>
    <xdr:to xmlns:xdr="http://schemas.openxmlformats.org/drawingml/2006/spreadsheetDrawing">
      <xdr:col>26</xdr:col>
      <xdr:colOff>101600</xdr:colOff>
      <xdr:row>18</xdr:row>
      <xdr:rowOff>47625</xdr:rowOff>
    </xdr:to>
    <xdr:sp macro="" textlink="">
      <xdr:nvSpPr>
        <xdr:cNvPr id="71" name="楕円 70"/>
        <xdr:cNvSpPr/>
      </xdr:nvSpPr>
      <xdr:spPr>
        <a:xfrm>
          <a:off x="4953000" y="307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32385</xdr:rowOff>
    </xdr:from>
    <xdr:ext cx="736600" cy="255905"/>
    <xdr:sp macro="" textlink="">
      <xdr:nvSpPr>
        <xdr:cNvPr id="72" name="テキスト ボックス 71"/>
        <xdr:cNvSpPr txBox="1"/>
      </xdr:nvSpPr>
      <xdr:spPr>
        <a:xfrm>
          <a:off x="4622800" y="31661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129540</xdr:rowOff>
    </xdr:from>
    <xdr:to xmlns:xdr="http://schemas.openxmlformats.org/drawingml/2006/spreadsheetDrawing">
      <xdr:col>22</xdr:col>
      <xdr:colOff>165100</xdr:colOff>
      <xdr:row>18</xdr:row>
      <xdr:rowOff>59690</xdr:rowOff>
    </xdr:to>
    <xdr:sp macro="" textlink="">
      <xdr:nvSpPr>
        <xdr:cNvPr id="73" name="楕円 72"/>
        <xdr:cNvSpPr/>
      </xdr:nvSpPr>
      <xdr:spPr>
        <a:xfrm>
          <a:off x="4254500" y="309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44450</xdr:rowOff>
    </xdr:from>
    <xdr:ext cx="762000" cy="259080"/>
    <xdr:sp macro="" textlink="">
      <xdr:nvSpPr>
        <xdr:cNvPr id="74" name="テキスト ボックス 73"/>
        <xdr:cNvSpPr txBox="1"/>
      </xdr:nvSpPr>
      <xdr:spPr>
        <a:xfrm>
          <a:off x="3924300" y="317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166370</xdr:rowOff>
    </xdr:from>
    <xdr:to xmlns:xdr="http://schemas.openxmlformats.org/drawingml/2006/spreadsheetDrawing">
      <xdr:col>19</xdr:col>
      <xdr:colOff>38100</xdr:colOff>
      <xdr:row>18</xdr:row>
      <xdr:rowOff>96520</xdr:rowOff>
    </xdr:to>
    <xdr:sp macro="" textlink="">
      <xdr:nvSpPr>
        <xdr:cNvPr id="75" name="楕円 74"/>
        <xdr:cNvSpPr/>
      </xdr:nvSpPr>
      <xdr:spPr>
        <a:xfrm>
          <a:off x="3556000" y="312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81280</xdr:rowOff>
    </xdr:from>
    <xdr:ext cx="762000" cy="259080"/>
    <xdr:sp macro="" textlink="">
      <xdr:nvSpPr>
        <xdr:cNvPr id="76" name="テキスト ボックス 75"/>
        <xdr:cNvSpPr txBox="1"/>
      </xdr:nvSpPr>
      <xdr:spPr>
        <a:xfrm>
          <a:off x="3225800" y="321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3810</xdr:rowOff>
    </xdr:from>
    <xdr:to xmlns:xdr="http://schemas.openxmlformats.org/drawingml/2006/spreadsheetDrawing">
      <xdr:col>15</xdr:col>
      <xdr:colOff>101600</xdr:colOff>
      <xdr:row>18</xdr:row>
      <xdr:rowOff>105410</xdr:rowOff>
    </xdr:to>
    <xdr:sp macro="" textlink="">
      <xdr:nvSpPr>
        <xdr:cNvPr id="77" name="楕円 76"/>
        <xdr:cNvSpPr/>
      </xdr:nvSpPr>
      <xdr:spPr>
        <a:xfrm>
          <a:off x="2857500" y="313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90170</xdr:rowOff>
    </xdr:from>
    <xdr:ext cx="762000" cy="259080"/>
    <xdr:sp macro="" textlink="">
      <xdr:nvSpPr>
        <xdr:cNvPr id="78" name="テキスト ボックス 77"/>
        <xdr:cNvSpPr txBox="1"/>
      </xdr:nvSpPr>
      <xdr:spPr>
        <a:xfrm>
          <a:off x="2527300" y="322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305" cy="275590"/>
    <xdr:sp macro="" textlink="">
      <xdr:nvSpPr>
        <xdr:cNvPr id="92" name="テキスト ボックス 91"/>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5" name="テキスト ボックス 104"/>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329565</xdr:rowOff>
    </xdr:from>
    <xdr:to xmlns:xdr="http://schemas.openxmlformats.org/drawingml/2006/spreadsheetDrawing">
      <xdr:col>29</xdr:col>
      <xdr:colOff>127000</xdr:colOff>
      <xdr:row>37</xdr:row>
      <xdr:rowOff>292100</xdr:rowOff>
    </xdr:to>
    <xdr:cxnSp macro="">
      <xdr:nvCxnSpPr>
        <xdr:cNvPr id="107" name="直線コネクタ 106"/>
        <xdr:cNvCxnSpPr/>
      </xdr:nvCxnSpPr>
      <xdr:spPr>
        <a:xfrm flipV="1">
          <a:off x="5651500" y="6254115"/>
          <a:ext cx="0" cy="1162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58825" cy="259080"/>
    <xdr:sp macro="" textlink="">
      <xdr:nvSpPr>
        <xdr:cNvPr id="108" name="人口1人当たり決算額の推移最小値テキスト445"/>
        <xdr:cNvSpPr txBox="1"/>
      </xdr:nvSpPr>
      <xdr:spPr>
        <a:xfrm>
          <a:off x="5740400" y="73882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292100</xdr:rowOff>
    </xdr:from>
    <xdr:to xmlns:xdr="http://schemas.openxmlformats.org/drawingml/2006/spreadsheetDrawing">
      <xdr:col>30</xdr:col>
      <xdr:colOff>25400</xdr:colOff>
      <xdr:row>37</xdr:row>
      <xdr:rowOff>292100</xdr:rowOff>
    </xdr:to>
    <xdr:cxnSp macro="">
      <xdr:nvCxnSpPr>
        <xdr:cNvPr id="109" name="直線コネクタ 108"/>
        <xdr:cNvCxnSpPr/>
      </xdr:nvCxnSpPr>
      <xdr:spPr>
        <a:xfrm>
          <a:off x="5562600" y="74168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72390</xdr:rowOff>
    </xdr:from>
    <xdr:ext cx="758825" cy="259715"/>
    <xdr:sp macro="" textlink="">
      <xdr:nvSpPr>
        <xdr:cNvPr id="110" name="人口1人当たり決算額の推移最大値テキスト445"/>
        <xdr:cNvSpPr txBox="1"/>
      </xdr:nvSpPr>
      <xdr:spPr>
        <a:xfrm>
          <a:off x="5740400" y="599694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329565</xdr:rowOff>
    </xdr:from>
    <xdr:to xmlns:xdr="http://schemas.openxmlformats.org/drawingml/2006/spreadsheetDrawing">
      <xdr:col>30</xdr:col>
      <xdr:colOff>25400</xdr:colOff>
      <xdr:row>33</xdr:row>
      <xdr:rowOff>329565</xdr:rowOff>
    </xdr:to>
    <xdr:cxnSp macro="">
      <xdr:nvCxnSpPr>
        <xdr:cNvPr id="111" name="直線コネクタ 110"/>
        <xdr:cNvCxnSpPr/>
      </xdr:nvCxnSpPr>
      <xdr:spPr>
        <a:xfrm>
          <a:off x="5562600" y="6254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45720</xdr:rowOff>
    </xdr:from>
    <xdr:to xmlns:xdr="http://schemas.openxmlformats.org/drawingml/2006/spreadsheetDrawing">
      <xdr:col>29</xdr:col>
      <xdr:colOff>127000</xdr:colOff>
      <xdr:row>36</xdr:row>
      <xdr:rowOff>74930</xdr:rowOff>
    </xdr:to>
    <xdr:cxnSp macro="">
      <xdr:nvCxnSpPr>
        <xdr:cNvPr id="112" name="直線コネクタ 111"/>
        <xdr:cNvCxnSpPr/>
      </xdr:nvCxnSpPr>
      <xdr:spPr>
        <a:xfrm flipV="1">
          <a:off x="5003800" y="6998970"/>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157480</xdr:rowOff>
    </xdr:from>
    <xdr:ext cx="758825" cy="255905"/>
    <xdr:sp macro="" textlink="">
      <xdr:nvSpPr>
        <xdr:cNvPr id="113" name="人口1人当たり決算額の推移平均値テキスト445"/>
        <xdr:cNvSpPr txBox="1"/>
      </xdr:nvSpPr>
      <xdr:spPr>
        <a:xfrm>
          <a:off x="5740400" y="676783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14" name="フローチャート: 判断 113"/>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74930</xdr:rowOff>
    </xdr:from>
    <xdr:to xmlns:xdr="http://schemas.openxmlformats.org/drawingml/2006/spreadsheetDrawing">
      <xdr:col>26</xdr:col>
      <xdr:colOff>50800</xdr:colOff>
      <xdr:row>36</xdr:row>
      <xdr:rowOff>105410</xdr:rowOff>
    </xdr:to>
    <xdr:cxnSp macro="">
      <xdr:nvCxnSpPr>
        <xdr:cNvPr id="115" name="直線コネクタ 114"/>
        <xdr:cNvCxnSpPr/>
      </xdr:nvCxnSpPr>
      <xdr:spPr>
        <a:xfrm flipV="1">
          <a:off x="4305300" y="702818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100965</xdr:rowOff>
    </xdr:to>
    <xdr:sp macro="" textlink="">
      <xdr:nvSpPr>
        <xdr:cNvPr id="116" name="フローチャート: 判断 115"/>
        <xdr:cNvSpPr/>
      </xdr:nvSpPr>
      <xdr:spPr>
        <a:xfrm>
          <a:off x="49530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111760</xdr:rowOff>
    </xdr:from>
    <xdr:ext cx="736600" cy="255905"/>
    <xdr:sp macro="" textlink="">
      <xdr:nvSpPr>
        <xdr:cNvPr id="117" name="テキスト ボックス 116"/>
        <xdr:cNvSpPr txBox="1"/>
      </xdr:nvSpPr>
      <xdr:spPr>
        <a:xfrm>
          <a:off x="4622800" y="67221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105410</xdr:rowOff>
    </xdr:from>
    <xdr:to xmlns:xdr="http://schemas.openxmlformats.org/drawingml/2006/spreadsheetDrawing">
      <xdr:col>22</xdr:col>
      <xdr:colOff>114300</xdr:colOff>
      <xdr:row>36</xdr:row>
      <xdr:rowOff>116840</xdr:rowOff>
    </xdr:to>
    <xdr:cxnSp macro="">
      <xdr:nvCxnSpPr>
        <xdr:cNvPr id="118" name="直線コネクタ 117"/>
        <xdr:cNvCxnSpPr/>
      </xdr:nvCxnSpPr>
      <xdr:spPr>
        <a:xfrm flipV="1">
          <a:off x="3606800" y="705866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41910</xdr:rowOff>
    </xdr:from>
    <xdr:to xmlns:xdr="http://schemas.openxmlformats.org/drawingml/2006/spreadsheetDrawing">
      <xdr:col>22</xdr:col>
      <xdr:colOff>165100</xdr:colOff>
      <xdr:row>36</xdr:row>
      <xdr:rowOff>143510</xdr:rowOff>
    </xdr:to>
    <xdr:sp macro="" textlink="">
      <xdr:nvSpPr>
        <xdr:cNvPr id="119" name="フローチャート: 判断 118"/>
        <xdr:cNvSpPr/>
      </xdr:nvSpPr>
      <xdr:spPr>
        <a:xfrm>
          <a:off x="425450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153035</xdr:rowOff>
    </xdr:from>
    <xdr:ext cx="762000" cy="259080"/>
    <xdr:sp macro="" textlink="">
      <xdr:nvSpPr>
        <xdr:cNvPr id="120" name="テキスト ボックス 119"/>
        <xdr:cNvSpPr txBox="1"/>
      </xdr:nvSpPr>
      <xdr:spPr>
        <a:xfrm>
          <a:off x="39243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45720</xdr:rowOff>
    </xdr:from>
    <xdr:to xmlns:xdr="http://schemas.openxmlformats.org/drawingml/2006/spreadsheetDrawing">
      <xdr:col>18</xdr:col>
      <xdr:colOff>177800</xdr:colOff>
      <xdr:row>36</xdr:row>
      <xdr:rowOff>116840</xdr:rowOff>
    </xdr:to>
    <xdr:cxnSp macro="">
      <xdr:nvCxnSpPr>
        <xdr:cNvPr id="121" name="直線コネクタ 120"/>
        <xdr:cNvCxnSpPr/>
      </xdr:nvCxnSpPr>
      <xdr:spPr>
        <a:xfrm>
          <a:off x="2908300" y="6998970"/>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17780</xdr:rowOff>
    </xdr:from>
    <xdr:to xmlns:xdr="http://schemas.openxmlformats.org/drawingml/2006/spreadsheetDrawing">
      <xdr:col>19</xdr:col>
      <xdr:colOff>38100</xdr:colOff>
      <xdr:row>36</xdr:row>
      <xdr:rowOff>119380</xdr:rowOff>
    </xdr:to>
    <xdr:sp macro="" textlink="">
      <xdr:nvSpPr>
        <xdr:cNvPr id="122" name="フローチャート: 判断 121"/>
        <xdr:cNvSpPr/>
      </xdr:nvSpPr>
      <xdr:spPr>
        <a:xfrm>
          <a:off x="35560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128905</xdr:rowOff>
    </xdr:from>
    <xdr:ext cx="762000" cy="259080"/>
    <xdr:sp macro="" textlink="">
      <xdr:nvSpPr>
        <xdr:cNvPr id="123" name="テキスト ボックス 122"/>
        <xdr:cNvSpPr txBox="1"/>
      </xdr:nvSpPr>
      <xdr:spPr>
        <a:xfrm>
          <a:off x="32258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57150</xdr:rowOff>
    </xdr:to>
    <xdr:sp macro="" textlink="">
      <xdr:nvSpPr>
        <xdr:cNvPr id="124" name="フローチャート: 判断 123"/>
        <xdr:cNvSpPr/>
      </xdr:nvSpPr>
      <xdr:spPr>
        <a:xfrm>
          <a:off x="2857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67310</xdr:rowOff>
    </xdr:from>
    <xdr:ext cx="762000" cy="252730"/>
    <xdr:sp macro="" textlink="">
      <xdr:nvSpPr>
        <xdr:cNvPr id="125" name="テキスト ボックス 124"/>
        <xdr:cNvSpPr txBox="1"/>
      </xdr:nvSpPr>
      <xdr:spPr>
        <a:xfrm>
          <a:off x="2527300" y="6677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6" name="テキスト ボックス 125"/>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337820</xdr:rowOff>
    </xdr:from>
    <xdr:to xmlns:xdr="http://schemas.openxmlformats.org/drawingml/2006/spreadsheetDrawing">
      <xdr:col>29</xdr:col>
      <xdr:colOff>177800</xdr:colOff>
      <xdr:row>36</xdr:row>
      <xdr:rowOff>96520</xdr:rowOff>
    </xdr:to>
    <xdr:sp macro="" textlink="">
      <xdr:nvSpPr>
        <xdr:cNvPr id="131" name="楕円 130"/>
        <xdr:cNvSpPr/>
      </xdr:nvSpPr>
      <xdr:spPr>
        <a:xfrm>
          <a:off x="56007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309245</xdr:rowOff>
    </xdr:from>
    <xdr:ext cx="758825" cy="259080"/>
    <xdr:sp macro="" textlink="">
      <xdr:nvSpPr>
        <xdr:cNvPr id="132" name="人口1人当たり決算額の推移該当値テキスト445"/>
        <xdr:cNvSpPr txBox="1"/>
      </xdr:nvSpPr>
      <xdr:spPr>
        <a:xfrm>
          <a:off x="5740400" y="69195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24130</xdr:rowOff>
    </xdr:from>
    <xdr:to xmlns:xdr="http://schemas.openxmlformats.org/drawingml/2006/spreadsheetDrawing">
      <xdr:col>26</xdr:col>
      <xdr:colOff>101600</xdr:colOff>
      <xdr:row>36</xdr:row>
      <xdr:rowOff>125730</xdr:rowOff>
    </xdr:to>
    <xdr:sp macro="" textlink="">
      <xdr:nvSpPr>
        <xdr:cNvPr id="133" name="楕円 132"/>
        <xdr:cNvSpPr/>
      </xdr:nvSpPr>
      <xdr:spPr>
        <a:xfrm>
          <a:off x="4953000" y="697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110490</xdr:rowOff>
    </xdr:from>
    <xdr:ext cx="736600" cy="255905"/>
    <xdr:sp macro="" textlink="">
      <xdr:nvSpPr>
        <xdr:cNvPr id="134" name="テキスト ボックス 133"/>
        <xdr:cNvSpPr txBox="1"/>
      </xdr:nvSpPr>
      <xdr:spPr>
        <a:xfrm>
          <a:off x="4622800" y="70637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54610</xdr:rowOff>
    </xdr:from>
    <xdr:to xmlns:xdr="http://schemas.openxmlformats.org/drawingml/2006/spreadsheetDrawing">
      <xdr:col>22</xdr:col>
      <xdr:colOff>165100</xdr:colOff>
      <xdr:row>36</xdr:row>
      <xdr:rowOff>156210</xdr:rowOff>
    </xdr:to>
    <xdr:sp macro="" textlink="">
      <xdr:nvSpPr>
        <xdr:cNvPr id="135" name="楕円 134"/>
        <xdr:cNvSpPr/>
      </xdr:nvSpPr>
      <xdr:spPr>
        <a:xfrm>
          <a:off x="4254500" y="700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140970</xdr:rowOff>
    </xdr:from>
    <xdr:ext cx="762000" cy="259080"/>
    <xdr:sp macro="" textlink="">
      <xdr:nvSpPr>
        <xdr:cNvPr id="136" name="テキスト ボックス 135"/>
        <xdr:cNvSpPr txBox="1"/>
      </xdr:nvSpPr>
      <xdr:spPr>
        <a:xfrm>
          <a:off x="3924300" y="709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66040</xdr:rowOff>
    </xdr:from>
    <xdr:to xmlns:xdr="http://schemas.openxmlformats.org/drawingml/2006/spreadsheetDrawing">
      <xdr:col>19</xdr:col>
      <xdr:colOff>38100</xdr:colOff>
      <xdr:row>36</xdr:row>
      <xdr:rowOff>167640</xdr:rowOff>
    </xdr:to>
    <xdr:sp macro="" textlink="">
      <xdr:nvSpPr>
        <xdr:cNvPr id="137" name="楕円 136"/>
        <xdr:cNvSpPr/>
      </xdr:nvSpPr>
      <xdr:spPr>
        <a:xfrm>
          <a:off x="3556000" y="701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152400</xdr:rowOff>
    </xdr:from>
    <xdr:ext cx="762000" cy="259715"/>
    <xdr:sp macro="" textlink="">
      <xdr:nvSpPr>
        <xdr:cNvPr id="138" name="テキスト ボックス 137"/>
        <xdr:cNvSpPr txBox="1"/>
      </xdr:nvSpPr>
      <xdr:spPr>
        <a:xfrm>
          <a:off x="3225800" y="710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337820</xdr:rowOff>
    </xdr:from>
    <xdr:to xmlns:xdr="http://schemas.openxmlformats.org/drawingml/2006/spreadsheetDrawing">
      <xdr:col>15</xdr:col>
      <xdr:colOff>101600</xdr:colOff>
      <xdr:row>36</xdr:row>
      <xdr:rowOff>96520</xdr:rowOff>
    </xdr:to>
    <xdr:sp macro="" textlink="">
      <xdr:nvSpPr>
        <xdr:cNvPr id="139" name="楕円 138"/>
        <xdr:cNvSpPr/>
      </xdr:nvSpPr>
      <xdr:spPr>
        <a:xfrm>
          <a:off x="28575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81280</xdr:rowOff>
    </xdr:from>
    <xdr:ext cx="762000" cy="259715"/>
    <xdr:sp macro="" textlink="">
      <xdr:nvSpPr>
        <xdr:cNvPr id="140" name="テキスト ボックス 139"/>
        <xdr:cNvSpPr txBox="1"/>
      </xdr:nvSpPr>
      <xdr:spPr>
        <a:xfrm>
          <a:off x="2527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905"/>
    <xdr:sp macro="" textlink="">
      <xdr:nvSpPr>
        <xdr:cNvPr id="46" name="テキスト ボックス 45"/>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2455" cy="259080"/>
    <xdr:sp macro="" textlink="">
      <xdr:nvSpPr>
        <xdr:cNvPr id="48" name="テキスト ボックス 47"/>
        <xdr:cNvSpPr txBox="1"/>
      </xdr:nvSpPr>
      <xdr:spPr>
        <a:xfrm>
          <a:off x="166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2455" cy="255905"/>
    <xdr:sp macro="" textlink="">
      <xdr:nvSpPr>
        <xdr:cNvPr id="50" name="テキスト ボックス 49"/>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2455" cy="258445"/>
    <xdr:sp macro="" textlink="">
      <xdr:nvSpPr>
        <xdr:cNvPr id="52" name="テキスト ボックス 51"/>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2455" cy="259080"/>
    <xdr:sp macro="" textlink="">
      <xdr:nvSpPr>
        <xdr:cNvPr id="54" name="テキスト ボックス 53"/>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2455" cy="255905"/>
    <xdr:sp macro="" textlink="">
      <xdr:nvSpPr>
        <xdr:cNvPr id="56" name="テキスト ボックス 55"/>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156845</xdr:rowOff>
    </xdr:from>
    <xdr:to xmlns:xdr="http://schemas.openxmlformats.org/drawingml/2006/spreadsheetDrawing">
      <xdr:col>24</xdr:col>
      <xdr:colOff>62865</xdr:colOff>
      <xdr:row>39</xdr:row>
      <xdr:rowOff>33020</xdr:rowOff>
    </xdr:to>
    <xdr:cxnSp macro="">
      <xdr:nvCxnSpPr>
        <xdr:cNvPr id="58" name="直線コネクタ 57"/>
        <xdr:cNvCxnSpPr/>
      </xdr:nvCxnSpPr>
      <xdr:spPr>
        <a:xfrm flipV="1">
          <a:off x="4633595" y="512889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36830</xdr:rowOff>
    </xdr:from>
    <xdr:ext cx="534670" cy="259080"/>
    <xdr:sp macro="" textlink="">
      <xdr:nvSpPr>
        <xdr:cNvPr id="59" name="人件費最小値テキスト"/>
        <xdr:cNvSpPr txBox="1"/>
      </xdr:nvSpPr>
      <xdr:spPr>
        <a:xfrm>
          <a:off x="4686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33020</xdr:rowOff>
    </xdr:from>
    <xdr:to xmlns:xdr="http://schemas.openxmlformats.org/drawingml/2006/spreadsheetDrawing">
      <xdr:col>24</xdr:col>
      <xdr:colOff>152400</xdr:colOff>
      <xdr:row>39</xdr:row>
      <xdr:rowOff>33020</xdr:rowOff>
    </xdr:to>
    <xdr:cxnSp macro="">
      <xdr:nvCxnSpPr>
        <xdr:cNvPr id="60" name="直線コネクタ 59"/>
        <xdr:cNvCxnSpPr/>
      </xdr:nvCxnSpPr>
      <xdr:spPr>
        <a:xfrm>
          <a:off x="4546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103505</xdr:rowOff>
    </xdr:from>
    <xdr:ext cx="598805" cy="259080"/>
    <xdr:sp macro="" textlink="">
      <xdr:nvSpPr>
        <xdr:cNvPr id="61" name="人件費最大値テキスト"/>
        <xdr:cNvSpPr txBox="1"/>
      </xdr:nvSpPr>
      <xdr:spPr>
        <a:xfrm>
          <a:off x="4686300" y="4904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156845</xdr:rowOff>
    </xdr:from>
    <xdr:to xmlns:xdr="http://schemas.openxmlformats.org/drawingml/2006/spreadsheetDrawing">
      <xdr:col>24</xdr:col>
      <xdr:colOff>152400</xdr:colOff>
      <xdr:row>29</xdr:row>
      <xdr:rowOff>156845</xdr:rowOff>
    </xdr:to>
    <xdr:cxnSp macro="">
      <xdr:nvCxnSpPr>
        <xdr:cNvPr id="62" name="直線コネクタ 61"/>
        <xdr:cNvCxnSpPr/>
      </xdr:nvCxnSpPr>
      <xdr:spPr>
        <a:xfrm>
          <a:off x="4546600" y="512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132715</xdr:rowOff>
    </xdr:from>
    <xdr:to xmlns:xdr="http://schemas.openxmlformats.org/drawingml/2006/spreadsheetDrawing">
      <xdr:col>24</xdr:col>
      <xdr:colOff>63500</xdr:colOff>
      <xdr:row>38</xdr:row>
      <xdr:rowOff>97790</xdr:rowOff>
    </xdr:to>
    <xdr:cxnSp macro="">
      <xdr:nvCxnSpPr>
        <xdr:cNvPr id="63" name="直線コネクタ 62"/>
        <xdr:cNvCxnSpPr/>
      </xdr:nvCxnSpPr>
      <xdr:spPr>
        <a:xfrm flipV="1">
          <a:off x="3797300" y="647636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132080</xdr:rowOff>
    </xdr:from>
    <xdr:ext cx="598805" cy="255905"/>
    <xdr:sp macro="" textlink="">
      <xdr:nvSpPr>
        <xdr:cNvPr id="64" name="人件費平均値テキスト"/>
        <xdr:cNvSpPr txBox="1"/>
      </xdr:nvSpPr>
      <xdr:spPr>
        <a:xfrm>
          <a:off x="4686300" y="596138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39370</xdr:rowOff>
    </xdr:to>
    <xdr:sp macro="" textlink="">
      <xdr:nvSpPr>
        <xdr:cNvPr id="65" name="フローチャート: 判断 64"/>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78740</xdr:rowOff>
    </xdr:from>
    <xdr:to xmlns:xdr="http://schemas.openxmlformats.org/drawingml/2006/spreadsheetDrawing">
      <xdr:col>19</xdr:col>
      <xdr:colOff>177800</xdr:colOff>
      <xdr:row>38</xdr:row>
      <xdr:rowOff>97790</xdr:rowOff>
    </xdr:to>
    <xdr:cxnSp macro="">
      <xdr:nvCxnSpPr>
        <xdr:cNvPr id="66" name="直線コネクタ 65"/>
        <xdr:cNvCxnSpPr/>
      </xdr:nvCxnSpPr>
      <xdr:spPr>
        <a:xfrm>
          <a:off x="2908300" y="65938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7" name="フローチャート: 判断 66"/>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72390</xdr:rowOff>
    </xdr:from>
    <xdr:ext cx="595630" cy="259080"/>
    <xdr:sp macro="" textlink="">
      <xdr:nvSpPr>
        <xdr:cNvPr id="68" name="テキスト ボックス 67"/>
        <xdr:cNvSpPr txBox="1"/>
      </xdr:nvSpPr>
      <xdr:spPr>
        <a:xfrm>
          <a:off x="3497580" y="59016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78740</xdr:rowOff>
    </xdr:from>
    <xdr:to xmlns:xdr="http://schemas.openxmlformats.org/drawingml/2006/spreadsheetDrawing">
      <xdr:col>15</xdr:col>
      <xdr:colOff>50800</xdr:colOff>
      <xdr:row>38</xdr:row>
      <xdr:rowOff>139065</xdr:rowOff>
    </xdr:to>
    <xdr:cxnSp macro="">
      <xdr:nvCxnSpPr>
        <xdr:cNvPr id="69" name="直線コネクタ 68"/>
        <xdr:cNvCxnSpPr/>
      </xdr:nvCxnSpPr>
      <xdr:spPr>
        <a:xfrm flipV="1">
          <a:off x="2019300" y="65938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70" name="フローチャート: 判断 69"/>
        <xdr:cNvSpPr/>
      </xdr:nvSpPr>
      <xdr:spPr>
        <a:xfrm>
          <a:off x="2857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91440</xdr:rowOff>
    </xdr:from>
    <xdr:ext cx="595630" cy="259080"/>
    <xdr:sp macro="" textlink="">
      <xdr:nvSpPr>
        <xdr:cNvPr id="71" name="テキスト ボックス 70"/>
        <xdr:cNvSpPr txBox="1"/>
      </xdr:nvSpPr>
      <xdr:spPr>
        <a:xfrm>
          <a:off x="2608580" y="59207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134620</xdr:rowOff>
    </xdr:from>
    <xdr:to xmlns:xdr="http://schemas.openxmlformats.org/drawingml/2006/spreadsheetDrawing">
      <xdr:col>10</xdr:col>
      <xdr:colOff>114300</xdr:colOff>
      <xdr:row>38</xdr:row>
      <xdr:rowOff>139065</xdr:rowOff>
    </xdr:to>
    <xdr:cxnSp macro="">
      <xdr:nvCxnSpPr>
        <xdr:cNvPr id="72" name="直線コネクタ 71"/>
        <xdr:cNvCxnSpPr/>
      </xdr:nvCxnSpPr>
      <xdr:spPr>
        <a:xfrm>
          <a:off x="1130300" y="6649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xdr:rowOff>
    </xdr:from>
    <xdr:to xmlns:xdr="http://schemas.openxmlformats.org/drawingml/2006/spreadsheetDrawing">
      <xdr:col>10</xdr:col>
      <xdr:colOff>165100</xdr:colOff>
      <xdr:row>36</xdr:row>
      <xdr:rowOff>117475</xdr:rowOff>
    </xdr:to>
    <xdr:sp macro="" textlink="">
      <xdr:nvSpPr>
        <xdr:cNvPr id="73" name="フローチャート: 判断 72"/>
        <xdr:cNvSpPr/>
      </xdr:nvSpPr>
      <xdr:spPr>
        <a:xfrm>
          <a:off x="1968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133985</xdr:rowOff>
    </xdr:from>
    <xdr:ext cx="595630" cy="255905"/>
    <xdr:sp macro="" textlink="">
      <xdr:nvSpPr>
        <xdr:cNvPr id="74" name="テキスト ボックス 73"/>
        <xdr:cNvSpPr txBox="1"/>
      </xdr:nvSpPr>
      <xdr:spPr>
        <a:xfrm>
          <a:off x="1719580" y="59632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41275</xdr:rowOff>
    </xdr:from>
    <xdr:to xmlns:xdr="http://schemas.openxmlformats.org/drawingml/2006/spreadsheetDrawing">
      <xdr:col>6</xdr:col>
      <xdr:colOff>38100</xdr:colOff>
      <xdr:row>36</xdr:row>
      <xdr:rowOff>143510</xdr:rowOff>
    </xdr:to>
    <xdr:sp macro="" textlink="">
      <xdr:nvSpPr>
        <xdr:cNvPr id="75" name="フローチャート: 判断 74"/>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159385</xdr:rowOff>
    </xdr:from>
    <xdr:ext cx="595630" cy="258445"/>
    <xdr:sp macro="" textlink="">
      <xdr:nvSpPr>
        <xdr:cNvPr id="76" name="テキスト ボックス 75"/>
        <xdr:cNvSpPr txBox="1"/>
      </xdr:nvSpPr>
      <xdr:spPr>
        <a:xfrm>
          <a:off x="830580" y="598868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81915</xdr:rowOff>
    </xdr:from>
    <xdr:to xmlns:xdr="http://schemas.openxmlformats.org/drawingml/2006/spreadsheetDrawing">
      <xdr:col>24</xdr:col>
      <xdr:colOff>114300</xdr:colOff>
      <xdr:row>38</xdr:row>
      <xdr:rowOff>12065</xdr:rowOff>
    </xdr:to>
    <xdr:sp macro="" textlink="">
      <xdr:nvSpPr>
        <xdr:cNvPr id="82" name="楕円 81"/>
        <xdr:cNvSpPr/>
      </xdr:nvSpPr>
      <xdr:spPr>
        <a:xfrm>
          <a:off x="45847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60325</xdr:rowOff>
    </xdr:from>
    <xdr:ext cx="534670" cy="259080"/>
    <xdr:sp macro="" textlink="">
      <xdr:nvSpPr>
        <xdr:cNvPr id="83" name="人件費該当値テキスト"/>
        <xdr:cNvSpPr txBox="1"/>
      </xdr:nvSpPr>
      <xdr:spPr>
        <a:xfrm>
          <a:off x="4686300" y="640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46990</xdr:rowOff>
    </xdr:from>
    <xdr:to xmlns:xdr="http://schemas.openxmlformats.org/drawingml/2006/spreadsheetDrawing">
      <xdr:col>20</xdr:col>
      <xdr:colOff>38100</xdr:colOff>
      <xdr:row>38</xdr:row>
      <xdr:rowOff>148590</xdr:rowOff>
    </xdr:to>
    <xdr:sp macro="" textlink="">
      <xdr:nvSpPr>
        <xdr:cNvPr id="84" name="楕円 83"/>
        <xdr:cNvSpPr/>
      </xdr:nvSpPr>
      <xdr:spPr>
        <a:xfrm>
          <a:off x="3746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139700</xdr:rowOff>
    </xdr:from>
    <xdr:ext cx="531495" cy="259080"/>
    <xdr:sp macro="" textlink="">
      <xdr:nvSpPr>
        <xdr:cNvPr id="85" name="テキスト ボックス 84"/>
        <xdr:cNvSpPr txBox="1"/>
      </xdr:nvSpPr>
      <xdr:spPr>
        <a:xfrm>
          <a:off x="3529965" y="6654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27940</xdr:rowOff>
    </xdr:from>
    <xdr:to xmlns:xdr="http://schemas.openxmlformats.org/drawingml/2006/spreadsheetDrawing">
      <xdr:col>15</xdr:col>
      <xdr:colOff>101600</xdr:colOff>
      <xdr:row>38</xdr:row>
      <xdr:rowOff>129540</xdr:rowOff>
    </xdr:to>
    <xdr:sp macro="" textlink="">
      <xdr:nvSpPr>
        <xdr:cNvPr id="86" name="楕円 85"/>
        <xdr:cNvSpPr/>
      </xdr:nvSpPr>
      <xdr:spPr>
        <a:xfrm>
          <a:off x="2857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120650</xdr:rowOff>
    </xdr:from>
    <xdr:ext cx="531495" cy="255905"/>
    <xdr:sp macro="" textlink="">
      <xdr:nvSpPr>
        <xdr:cNvPr id="87" name="テキスト ボックス 86"/>
        <xdr:cNvSpPr txBox="1"/>
      </xdr:nvSpPr>
      <xdr:spPr>
        <a:xfrm>
          <a:off x="2640965" y="66357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88265</xdr:rowOff>
    </xdr:from>
    <xdr:to xmlns:xdr="http://schemas.openxmlformats.org/drawingml/2006/spreadsheetDrawing">
      <xdr:col>10</xdr:col>
      <xdr:colOff>165100</xdr:colOff>
      <xdr:row>39</xdr:row>
      <xdr:rowOff>18415</xdr:rowOff>
    </xdr:to>
    <xdr:sp macro="" textlink="">
      <xdr:nvSpPr>
        <xdr:cNvPr id="88" name="楕円 87"/>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39</xdr:row>
      <xdr:rowOff>9525</xdr:rowOff>
    </xdr:from>
    <xdr:ext cx="531495" cy="255905"/>
    <xdr:sp macro="" textlink="">
      <xdr:nvSpPr>
        <xdr:cNvPr id="89" name="テキスト ボックス 88"/>
        <xdr:cNvSpPr txBox="1"/>
      </xdr:nvSpPr>
      <xdr:spPr>
        <a:xfrm>
          <a:off x="1751965" y="6696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83820</xdr:rowOff>
    </xdr:from>
    <xdr:to xmlns:xdr="http://schemas.openxmlformats.org/drawingml/2006/spreadsheetDrawing">
      <xdr:col>6</xdr:col>
      <xdr:colOff>38100</xdr:colOff>
      <xdr:row>39</xdr:row>
      <xdr:rowOff>13970</xdr:rowOff>
    </xdr:to>
    <xdr:sp macro="" textlink="">
      <xdr:nvSpPr>
        <xdr:cNvPr id="90" name="楕円 89"/>
        <xdr:cNvSpPr/>
      </xdr:nvSpPr>
      <xdr:spPr>
        <a:xfrm>
          <a:off x="1079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39</xdr:row>
      <xdr:rowOff>5080</xdr:rowOff>
    </xdr:from>
    <xdr:ext cx="531495" cy="259080"/>
    <xdr:sp macro="" textlink="">
      <xdr:nvSpPr>
        <xdr:cNvPr id="91" name="テキスト ボックス 90"/>
        <xdr:cNvSpPr txBox="1"/>
      </xdr:nvSpPr>
      <xdr:spPr>
        <a:xfrm>
          <a:off x="862965" y="6691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745" cy="255905"/>
    <xdr:sp macro="" textlink="">
      <xdr:nvSpPr>
        <xdr:cNvPr id="103" name="テキスト ボックス 102"/>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2455" cy="255905"/>
    <xdr:sp macro="" textlink="">
      <xdr:nvSpPr>
        <xdr:cNvPr id="105" name="テキスト ボックス 104"/>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2455" cy="255905"/>
    <xdr:sp macro="" textlink="">
      <xdr:nvSpPr>
        <xdr:cNvPr id="107" name="テキスト ボックス 106"/>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2455" cy="255905"/>
    <xdr:sp macro="" textlink="">
      <xdr:nvSpPr>
        <xdr:cNvPr id="109" name="テキスト ボックス 108"/>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2455" cy="255905"/>
    <xdr:sp macro="" textlink="">
      <xdr:nvSpPr>
        <xdr:cNvPr id="111" name="テキスト ボックス 110"/>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99695</xdr:rowOff>
    </xdr:from>
    <xdr:to xmlns:xdr="http://schemas.openxmlformats.org/drawingml/2006/spreadsheetDrawing">
      <xdr:col>24</xdr:col>
      <xdr:colOff>62865</xdr:colOff>
      <xdr:row>57</xdr:row>
      <xdr:rowOff>46355</xdr:rowOff>
    </xdr:to>
    <xdr:cxnSp macro="">
      <xdr:nvCxnSpPr>
        <xdr:cNvPr id="113" name="直線コネクタ 112"/>
        <xdr:cNvCxnSpPr/>
      </xdr:nvCxnSpPr>
      <xdr:spPr>
        <a:xfrm flipV="1">
          <a:off x="4633595" y="867219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4"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5" name="直線コネクタ 114"/>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46355</xdr:rowOff>
    </xdr:from>
    <xdr:ext cx="598805" cy="259080"/>
    <xdr:sp macro="" textlink="">
      <xdr:nvSpPr>
        <xdr:cNvPr id="116" name="物件費最大値テキスト"/>
        <xdr:cNvSpPr txBox="1"/>
      </xdr:nvSpPr>
      <xdr:spPr>
        <a:xfrm>
          <a:off x="4686300" y="844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99695</xdr:rowOff>
    </xdr:from>
    <xdr:to xmlns:xdr="http://schemas.openxmlformats.org/drawingml/2006/spreadsheetDrawing">
      <xdr:col>24</xdr:col>
      <xdr:colOff>152400</xdr:colOff>
      <xdr:row>50</xdr:row>
      <xdr:rowOff>99695</xdr:rowOff>
    </xdr:to>
    <xdr:cxnSp macro="">
      <xdr:nvCxnSpPr>
        <xdr:cNvPr id="117" name="直線コネクタ 116"/>
        <xdr:cNvCxnSpPr/>
      </xdr:nvCxnSpPr>
      <xdr:spPr>
        <a:xfrm>
          <a:off x="4546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xdr:rowOff>
    </xdr:from>
    <xdr:to xmlns:xdr="http://schemas.openxmlformats.org/drawingml/2006/spreadsheetDrawing">
      <xdr:col>24</xdr:col>
      <xdr:colOff>63500</xdr:colOff>
      <xdr:row>57</xdr:row>
      <xdr:rowOff>15240</xdr:rowOff>
    </xdr:to>
    <xdr:cxnSp macro="">
      <xdr:nvCxnSpPr>
        <xdr:cNvPr id="118" name="直線コネクタ 117"/>
        <xdr:cNvCxnSpPr/>
      </xdr:nvCxnSpPr>
      <xdr:spPr>
        <a:xfrm flipV="1">
          <a:off x="3797300" y="97809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66040</xdr:rowOff>
    </xdr:from>
    <xdr:ext cx="598805" cy="255905"/>
    <xdr:sp macro="" textlink="">
      <xdr:nvSpPr>
        <xdr:cNvPr id="119" name="物件費平均値テキスト"/>
        <xdr:cNvSpPr txBox="1"/>
      </xdr:nvSpPr>
      <xdr:spPr>
        <a:xfrm>
          <a:off x="4686300" y="93243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43180</xdr:rowOff>
    </xdr:from>
    <xdr:to xmlns:xdr="http://schemas.openxmlformats.org/drawingml/2006/spreadsheetDrawing">
      <xdr:col>24</xdr:col>
      <xdr:colOff>114300</xdr:colOff>
      <xdr:row>55</xdr:row>
      <xdr:rowOff>144780</xdr:rowOff>
    </xdr:to>
    <xdr:sp macro="" textlink="">
      <xdr:nvSpPr>
        <xdr:cNvPr id="120" name="フローチャート: 判断 119"/>
        <xdr:cNvSpPr/>
      </xdr:nvSpPr>
      <xdr:spPr>
        <a:xfrm>
          <a:off x="45847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15240</xdr:rowOff>
    </xdr:from>
    <xdr:to xmlns:xdr="http://schemas.openxmlformats.org/drawingml/2006/spreadsheetDrawing">
      <xdr:col>19</xdr:col>
      <xdr:colOff>177800</xdr:colOff>
      <xdr:row>57</xdr:row>
      <xdr:rowOff>15875</xdr:rowOff>
    </xdr:to>
    <xdr:cxnSp macro="">
      <xdr:nvCxnSpPr>
        <xdr:cNvPr id="121" name="直線コネクタ 120"/>
        <xdr:cNvCxnSpPr/>
      </xdr:nvCxnSpPr>
      <xdr:spPr>
        <a:xfrm flipV="1">
          <a:off x="2908300" y="97878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68580</xdr:rowOff>
    </xdr:from>
    <xdr:to xmlns:xdr="http://schemas.openxmlformats.org/drawingml/2006/spreadsheetDrawing">
      <xdr:col>20</xdr:col>
      <xdr:colOff>38100</xdr:colOff>
      <xdr:row>55</xdr:row>
      <xdr:rowOff>170180</xdr:rowOff>
    </xdr:to>
    <xdr:sp macro="" textlink="">
      <xdr:nvSpPr>
        <xdr:cNvPr id="122" name="フローチャート: 判断 121"/>
        <xdr:cNvSpPr/>
      </xdr:nvSpPr>
      <xdr:spPr>
        <a:xfrm>
          <a:off x="3746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15240</xdr:rowOff>
    </xdr:from>
    <xdr:ext cx="595630" cy="259080"/>
    <xdr:sp macro="" textlink="">
      <xdr:nvSpPr>
        <xdr:cNvPr id="123" name="テキスト ボックス 122"/>
        <xdr:cNvSpPr txBox="1"/>
      </xdr:nvSpPr>
      <xdr:spPr>
        <a:xfrm>
          <a:off x="3497580" y="9273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15875</xdr:rowOff>
    </xdr:from>
    <xdr:to xmlns:xdr="http://schemas.openxmlformats.org/drawingml/2006/spreadsheetDrawing">
      <xdr:col>15</xdr:col>
      <xdr:colOff>50800</xdr:colOff>
      <xdr:row>57</xdr:row>
      <xdr:rowOff>46990</xdr:rowOff>
    </xdr:to>
    <xdr:cxnSp macro="">
      <xdr:nvCxnSpPr>
        <xdr:cNvPr id="124" name="直線コネクタ 123"/>
        <xdr:cNvCxnSpPr/>
      </xdr:nvCxnSpPr>
      <xdr:spPr>
        <a:xfrm flipV="1">
          <a:off x="2019300" y="97885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117475</xdr:rowOff>
    </xdr:from>
    <xdr:to xmlns:xdr="http://schemas.openxmlformats.org/drawingml/2006/spreadsheetDrawing">
      <xdr:col>15</xdr:col>
      <xdr:colOff>101600</xdr:colOff>
      <xdr:row>56</xdr:row>
      <xdr:rowOff>47625</xdr:rowOff>
    </xdr:to>
    <xdr:sp macro="" textlink="">
      <xdr:nvSpPr>
        <xdr:cNvPr id="125" name="フローチャート: 判断 124"/>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64135</xdr:rowOff>
    </xdr:from>
    <xdr:ext cx="595630" cy="255905"/>
    <xdr:sp macro="" textlink="">
      <xdr:nvSpPr>
        <xdr:cNvPr id="126" name="テキスト ボックス 125"/>
        <xdr:cNvSpPr txBox="1"/>
      </xdr:nvSpPr>
      <xdr:spPr>
        <a:xfrm>
          <a:off x="2608580" y="93224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46990</xdr:rowOff>
    </xdr:from>
    <xdr:to xmlns:xdr="http://schemas.openxmlformats.org/drawingml/2006/spreadsheetDrawing">
      <xdr:col>10</xdr:col>
      <xdr:colOff>114300</xdr:colOff>
      <xdr:row>57</xdr:row>
      <xdr:rowOff>71755</xdr:rowOff>
    </xdr:to>
    <xdr:cxnSp macro="">
      <xdr:nvCxnSpPr>
        <xdr:cNvPr id="127" name="直線コネクタ 126"/>
        <xdr:cNvCxnSpPr/>
      </xdr:nvCxnSpPr>
      <xdr:spPr>
        <a:xfrm flipV="1">
          <a:off x="1130300" y="98196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111760</xdr:rowOff>
    </xdr:from>
    <xdr:to xmlns:xdr="http://schemas.openxmlformats.org/drawingml/2006/spreadsheetDrawing">
      <xdr:col>10</xdr:col>
      <xdr:colOff>165100</xdr:colOff>
      <xdr:row>56</xdr:row>
      <xdr:rowOff>41910</xdr:rowOff>
    </xdr:to>
    <xdr:sp macro="" textlink="">
      <xdr:nvSpPr>
        <xdr:cNvPr id="128" name="フローチャート: 判断 127"/>
        <xdr:cNvSpPr/>
      </xdr:nvSpPr>
      <xdr:spPr>
        <a:xfrm>
          <a:off x="196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58420</xdr:rowOff>
    </xdr:from>
    <xdr:ext cx="595630" cy="259080"/>
    <xdr:sp macro="" textlink="">
      <xdr:nvSpPr>
        <xdr:cNvPr id="129" name="テキスト ボックス 128"/>
        <xdr:cNvSpPr txBox="1"/>
      </xdr:nvSpPr>
      <xdr:spPr>
        <a:xfrm>
          <a:off x="1719580" y="93167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30" name="フローチャート: 判断 129"/>
        <xdr:cNvSpPr/>
      </xdr:nvSpPr>
      <xdr:spPr>
        <a:xfrm>
          <a:off x="1079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117475</xdr:rowOff>
    </xdr:from>
    <xdr:ext cx="531495" cy="259080"/>
    <xdr:sp macro="" textlink="">
      <xdr:nvSpPr>
        <xdr:cNvPr id="131" name="テキスト ボックス 130"/>
        <xdr:cNvSpPr txBox="1"/>
      </xdr:nvSpPr>
      <xdr:spPr>
        <a:xfrm>
          <a:off x="862965" y="93757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128905</xdr:rowOff>
    </xdr:from>
    <xdr:to xmlns:xdr="http://schemas.openxmlformats.org/drawingml/2006/spreadsheetDrawing">
      <xdr:col>24</xdr:col>
      <xdr:colOff>114300</xdr:colOff>
      <xdr:row>57</xdr:row>
      <xdr:rowOff>59055</xdr:rowOff>
    </xdr:to>
    <xdr:sp macro="" textlink="">
      <xdr:nvSpPr>
        <xdr:cNvPr id="137" name="楕円 136"/>
        <xdr:cNvSpPr/>
      </xdr:nvSpPr>
      <xdr:spPr>
        <a:xfrm>
          <a:off x="4584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43815</xdr:rowOff>
    </xdr:from>
    <xdr:ext cx="534670" cy="255905"/>
    <xdr:sp macro="" textlink="">
      <xdr:nvSpPr>
        <xdr:cNvPr id="138" name="物件費該当値テキスト"/>
        <xdr:cNvSpPr txBox="1"/>
      </xdr:nvSpPr>
      <xdr:spPr>
        <a:xfrm>
          <a:off x="4686300" y="96450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135890</xdr:rowOff>
    </xdr:from>
    <xdr:to xmlns:xdr="http://schemas.openxmlformats.org/drawingml/2006/spreadsheetDrawing">
      <xdr:col>20</xdr:col>
      <xdr:colOff>38100</xdr:colOff>
      <xdr:row>57</xdr:row>
      <xdr:rowOff>66040</xdr:rowOff>
    </xdr:to>
    <xdr:sp macro="" textlink="">
      <xdr:nvSpPr>
        <xdr:cNvPr id="139" name="楕円 138"/>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57150</xdr:rowOff>
    </xdr:from>
    <xdr:ext cx="531495" cy="259080"/>
    <xdr:sp macro="" textlink="">
      <xdr:nvSpPr>
        <xdr:cNvPr id="140" name="テキスト ボックス 139"/>
        <xdr:cNvSpPr txBox="1"/>
      </xdr:nvSpPr>
      <xdr:spPr>
        <a:xfrm>
          <a:off x="3529965" y="9829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136525</xdr:rowOff>
    </xdr:from>
    <xdr:to xmlns:xdr="http://schemas.openxmlformats.org/drawingml/2006/spreadsheetDrawing">
      <xdr:col>15</xdr:col>
      <xdr:colOff>101600</xdr:colOff>
      <xdr:row>57</xdr:row>
      <xdr:rowOff>66675</xdr:rowOff>
    </xdr:to>
    <xdr:sp macro="" textlink="">
      <xdr:nvSpPr>
        <xdr:cNvPr id="141" name="楕円 140"/>
        <xdr:cNvSpPr/>
      </xdr:nvSpPr>
      <xdr:spPr>
        <a:xfrm>
          <a:off x="2857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57785</xdr:rowOff>
    </xdr:from>
    <xdr:ext cx="531495" cy="259080"/>
    <xdr:sp macro="" textlink="">
      <xdr:nvSpPr>
        <xdr:cNvPr id="142" name="テキスト ボックス 141"/>
        <xdr:cNvSpPr txBox="1"/>
      </xdr:nvSpPr>
      <xdr:spPr>
        <a:xfrm>
          <a:off x="2640965" y="9830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167640</xdr:rowOff>
    </xdr:from>
    <xdr:to xmlns:xdr="http://schemas.openxmlformats.org/drawingml/2006/spreadsheetDrawing">
      <xdr:col>10</xdr:col>
      <xdr:colOff>165100</xdr:colOff>
      <xdr:row>57</xdr:row>
      <xdr:rowOff>97790</xdr:rowOff>
    </xdr:to>
    <xdr:sp macro="" textlink="">
      <xdr:nvSpPr>
        <xdr:cNvPr id="143" name="楕円 142"/>
        <xdr:cNvSpPr/>
      </xdr:nvSpPr>
      <xdr:spPr>
        <a:xfrm>
          <a:off x="1968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88900</xdr:rowOff>
    </xdr:from>
    <xdr:ext cx="531495" cy="255905"/>
    <xdr:sp macro="" textlink="">
      <xdr:nvSpPr>
        <xdr:cNvPr id="144" name="テキスト ボックス 143"/>
        <xdr:cNvSpPr txBox="1"/>
      </xdr:nvSpPr>
      <xdr:spPr>
        <a:xfrm>
          <a:off x="1751965" y="9861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20955</xdr:rowOff>
    </xdr:from>
    <xdr:to xmlns:xdr="http://schemas.openxmlformats.org/drawingml/2006/spreadsheetDrawing">
      <xdr:col>6</xdr:col>
      <xdr:colOff>38100</xdr:colOff>
      <xdr:row>57</xdr:row>
      <xdr:rowOff>122555</xdr:rowOff>
    </xdr:to>
    <xdr:sp macro="" textlink="">
      <xdr:nvSpPr>
        <xdr:cNvPr id="145" name="楕円 144"/>
        <xdr:cNvSpPr/>
      </xdr:nvSpPr>
      <xdr:spPr>
        <a:xfrm>
          <a:off x="1079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113665</xdr:rowOff>
    </xdr:from>
    <xdr:ext cx="531495" cy="258445"/>
    <xdr:sp macro="" textlink="">
      <xdr:nvSpPr>
        <xdr:cNvPr id="146" name="テキスト ボックス 145"/>
        <xdr:cNvSpPr txBox="1"/>
      </xdr:nvSpPr>
      <xdr:spPr>
        <a:xfrm>
          <a:off x="862965" y="98863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5" name="テキスト ボックス 154"/>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5745" cy="259080"/>
    <xdr:sp macro="" textlink="">
      <xdr:nvSpPr>
        <xdr:cNvPr id="158" name="テキスト ボックス 157"/>
        <xdr:cNvSpPr txBox="1"/>
      </xdr:nvSpPr>
      <xdr:spPr>
        <a:xfrm>
          <a:off x="513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5905"/>
    <xdr:sp macro="" textlink="">
      <xdr:nvSpPr>
        <xdr:cNvPr id="160" name="テキスト ボックス 159"/>
        <xdr:cNvSpPr txBox="1"/>
      </xdr:nvSpPr>
      <xdr:spPr>
        <a:xfrm>
          <a:off x="230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5905"/>
    <xdr:sp macro="" textlink="">
      <xdr:nvSpPr>
        <xdr:cNvPr id="164" name="テキスト ボックス 163"/>
        <xdr:cNvSpPr txBox="1"/>
      </xdr:nvSpPr>
      <xdr:spPr>
        <a:xfrm>
          <a:off x="230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905"/>
    <xdr:sp macro="" textlink="">
      <xdr:nvSpPr>
        <xdr:cNvPr id="170" name="テキスト ボックス 169"/>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79</xdr:row>
      <xdr:rowOff>97790</xdr:rowOff>
    </xdr:to>
    <xdr:cxnSp macro="">
      <xdr:nvCxnSpPr>
        <xdr:cNvPr id="172" name="直線コネクタ 171"/>
        <xdr:cNvCxnSpPr/>
      </xdr:nvCxnSpPr>
      <xdr:spPr>
        <a:xfrm flipV="1">
          <a:off x="4633595" y="1202118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100965</xdr:rowOff>
    </xdr:from>
    <xdr:ext cx="313690" cy="255905"/>
    <xdr:sp macro="" textlink="">
      <xdr:nvSpPr>
        <xdr:cNvPr id="173" name="維持補修費最小値テキスト"/>
        <xdr:cNvSpPr txBox="1"/>
      </xdr:nvSpPr>
      <xdr:spPr>
        <a:xfrm>
          <a:off x="4686300" y="1364551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97790</xdr:rowOff>
    </xdr:from>
    <xdr:to xmlns:xdr="http://schemas.openxmlformats.org/drawingml/2006/spreadsheetDrawing">
      <xdr:col>24</xdr:col>
      <xdr:colOff>152400</xdr:colOff>
      <xdr:row>79</xdr:row>
      <xdr:rowOff>97790</xdr:rowOff>
    </xdr:to>
    <xdr:cxnSp macro="">
      <xdr:nvCxnSpPr>
        <xdr:cNvPr id="174" name="直線コネクタ 173"/>
        <xdr:cNvCxnSpPr/>
      </xdr:nvCxnSpPr>
      <xdr:spPr>
        <a:xfrm>
          <a:off x="4546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34670" cy="259080"/>
    <xdr:sp macro="" textlink="">
      <xdr:nvSpPr>
        <xdr:cNvPr id="175"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76" name="直線コネクタ 175"/>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41910</xdr:rowOff>
    </xdr:from>
    <xdr:to xmlns:xdr="http://schemas.openxmlformats.org/drawingml/2006/spreadsheetDrawing">
      <xdr:col>24</xdr:col>
      <xdr:colOff>63500</xdr:colOff>
      <xdr:row>78</xdr:row>
      <xdr:rowOff>74930</xdr:rowOff>
    </xdr:to>
    <xdr:cxnSp macro="">
      <xdr:nvCxnSpPr>
        <xdr:cNvPr id="177" name="直線コネクタ 176"/>
        <xdr:cNvCxnSpPr/>
      </xdr:nvCxnSpPr>
      <xdr:spPr>
        <a:xfrm>
          <a:off x="3797300" y="134150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104775</xdr:rowOff>
    </xdr:from>
    <xdr:ext cx="469900" cy="259080"/>
    <xdr:sp macro="" textlink="">
      <xdr:nvSpPr>
        <xdr:cNvPr id="178" name="維持補修費平均値テキスト"/>
        <xdr:cNvSpPr txBox="1"/>
      </xdr:nvSpPr>
      <xdr:spPr>
        <a:xfrm>
          <a:off x="4686300" y="13134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81915</xdr:rowOff>
    </xdr:from>
    <xdr:to xmlns:xdr="http://schemas.openxmlformats.org/drawingml/2006/spreadsheetDrawing">
      <xdr:col>24</xdr:col>
      <xdr:colOff>114300</xdr:colOff>
      <xdr:row>78</xdr:row>
      <xdr:rowOff>12065</xdr:rowOff>
    </xdr:to>
    <xdr:sp macro="" textlink="">
      <xdr:nvSpPr>
        <xdr:cNvPr id="179" name="フローチャート: 判断 178"/>
        <xdr:cNvSpPr/>
      </xdr:nvSpPr>
      <xdr:spPr>
        <a:xfrm>
          <a:off x="45847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41910</xdr:rowOff>
    </xdr:from>
    <xdr:to xmlns:xdr="http://schemas.openxmlformats.org/drawingml/2006/spreadsheetDrawing">
      <xdr:col>19</xdr:col>
      <xdr:colOff>177800</xdr:colOff>
      <xdr:row>78</xdr:row>
      <xdr:rowOff>134620</xdr:rowOff>
    </xdr:to>
    <xdr:cxnSp macro="">
      <xdr:nvCxnSpPr>
        <xdr:cNvPr id="180" name="直線コネクタ 179"/>
        <xdr:cNvCxnSpPr/>
      </xdr:nvCxnSpPr>
      <xdr:spPr>
        <a:xfrm flipV="1">
          <a:off x="2908300" y="1341501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16510</xdr:rowOff>
    </xdr:to>
    <xdr:sp macro="" textlink="">
      <xdr:nvSpPr>
        <xdr:cNvPr id="181" name="フローチャート: 判断 180"/>
        <xdr:cNvSpPr/>
      </xdr:nvSpPr>
      <xdr:spPr>
        <a:xfrm>
          <a:off x="3746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33020</xdr:rowOff>
    </xdr:from>
    <xdr:ext cx="466725" cy="259080"/>
    <xdr:sp macro="" textlink="">
      <xdr:nvSpPr>
        <xdr:cNvPr id="182" name="テキスト ボックス 181"/>
        <xdr:cNvSpPr txBox="1"/>
      </xdr:nvSpPr>
      <xdr:spPr>
        <a:xfrm>
          <a:off x="3562350" y="13063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90805</xdr:rowOff>
    </xdr:from>
    <xdr:to xmlns:xdr="http://schemas.openxmlformats.org/drawingml/2006/spreadsheetDrawing">
      <xdr:col>15</xdr:col>
      <xdr:colOff>50800</xdr:colOff>
      <xdr:row>78</xdr:row>
      <xdr:rowOff>134620</xdr:rowOff>
    </xdr:to>
    <xdr:cxnSp macro="">
      <xdr:nvCxnSpPr>
        <xdr:cNvPr id="183" name="直線コネクタ 182"/>
        <xdr:cNvCxnSpPr/>
      </xdr:nvCxnSpPr>
      <xdr:spPr>
        <a:xfrm>
          <a:off x="2019300" y="134639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127635</xdr:rowOff>
    </xdr:from>
    <xdr:to xmlns:xdr="http://schemas.openxmlformats.org/drawingml/2006/spreadsheetDrawing">
      <xdr:col>15</xdr:col>
      <xdr:colOff>101600</xdr:colOff>
      <xdr:row>78</xdr:row>
      <xdr:rowOff>57785</xdr:rowOff>
    </xdr:to>
    <xdr:sp macro="" textlink="">
      <xdr:nvSpPr>
        <xdr:cNvPr id="184" name="フローチャート: 判断 183"/>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74930</xdr:rowOff>
    </xdr:from>
    <xdr:ext cx="466725" cy="255905"/>
    <xdr:sp macro="" textlink="">
      <xdr:nvSpPr>
        <xdr:cNvPr id="185" name="テキスト ボックス 184"/>
        <xdr:cNvSpPr txBox="1"/>
      </xdr:nvSpPr>
      <xdr:spPr>
        <a:xfrm>
          <a:off x="2673350" y="13105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56515</xdr:rowOff>
    </xdr:from>
    <xdr:to xmlns:xdr="http://schemas.openxmlformats.org/drawingml/2006/spreadsheetDrawing">
      <xdr:col>10</xdr:col>
      <xdr:colOff>114300</xdr:colOff>
      <xdr:row>78</xdr:row>
      <xdr:rowOff>90805</xdr:rowOff>
    </xdr:to>
    <xdr:cxnSp macro="">
      <xdr:nvCxnSpPr>
        <xdr:cNvPr id="186" name="直線コネクタ 185"/>
        <xdr:cNvCxnSpPr/>
      </xdr:nvCxnSpPr>
      <xdr:spPr>
        <a:xfrm>
          <a:off x="1130300" y="13429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187" name="フローチャート: 判断 186"/>
        <xdr:cNvSpPr/>
      </xdr:nvSpPr>
      <xdr:spPr>
        <a:xfrm>
          <a:off x="1968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83820</xdr:rowOff>
    </xdr:from>
    <xdr:ext cx="466725" cy="259080"/>
    <xdr:sp macro="" textlink="">
      <xdr:nvSpPr>
        <xdr:cNvPr id="188" name="テキスト ボックス 187"/>
        <xdr:cNvSpPr txBox="1"/>
      </xdr:nvSpPr>
      <xdr:spPr>
        <a:xfrm>
          <a:off x="1784350" y="13114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9" name="フローチャート: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6725" cy="259080"/>
    <xdr:sp macro="" textlink="">
      <xdr:nvSpPr>
        <xdr:cNvPr id="190" name="テキスト ボックス 189"/>
        <xdr:cNvSpPr txBox="1"/>
      </xdr:nvSpPr>
      <xdr:spPr>
        <a:xfrm>
          <a:off x="895350" y="13133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23495</xdr:rowOff>
    </xdr:from>
    <xdr:to xmlns:xdr="http://schemas.openxmlformats.org/drawingml/2006/spreadsheetDrawing">
      <xdr:col>24</xdr:col>
      <xdr:colOff>114300</xdr:colOff>
      <xdr:row>78</xdr:row>
      <xdr:rowOff>125095</xdr:rowOff>
    </xdr:to>
    <xdr:sp macro="" textlink="">
      <xdr:nvSpPr>
        <xdr:cNvPr id="196" name="楕円 195"/>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1905</xdr:rowOff>
    </xdr:from>
    <xdr:ext cx="469900" cy="259080"/>
    <xdr:sp macro="" textlink="">
      <xdr:nvSpPr>
        <xdr:cNvPr id="197" name="維持補修費該当値テキスト"/>
        <xdr:cNvSpPr txBox="1"/>
      </xdr:nvSpPr>
      <xdr:spPr>
        <a:xfrm>
          <a:off x="4686300" y="1337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162560</xdr:rowOff>
    </xdr:from>
    <xdr:to xmlns:xdr="http://schemas.openxmlformats.org/drawingml/2006/spreadsheetDrawing">
      <xdr:col>20</xdr:col>
      <xdr:colOff>38100</xdr:colOff>
      <xdr:row>78</xdr:row>
      <xdr:rowOff>92710</xdr:rowOff>
    </xdr:to>
    <xdr:sp macro="" textlink="">
      <xdr:nvSpPr>
        <xdr:cNvPr id="198" name="楕円 197"/>
        <xdr:cNvSpPr/>
      </xdr:nvSpPr>
      <xdr:spPr>
        <a:xfrm>
          <a:off x="37465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83820</xdr:rowOff>
    </xdr:from>
    <xdr:ext cx="466725" cy="259080"/>
    <xdr:sp macro="" textlink="">
      <xdr:nvSpPr>
        <xdr:cNvPr id="199" name="テキスト ボックス 198"/>
        <xdr:cNvSpPr txBox="1"/>
      </xdr:nvSpPr>
      <xdr:spPr>
        <a:xfrm>
          <a:off x="3562350" y="13456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83820</xdr:rowOff>
    </xdr:from>
    <xdr:to xmlns:xdr="http://schemas.openxmlformats.org/drawingml/2006/spreadsheetDrawing">
      <xdr:col>15</xdr:col>
      <xdr:colOff>101600</xdr:colOff>
      <xdr:row>79</xdr:row>
      <xdr:rowOff>13970</xdr:rowOff>
    </xdr:to>
    <xdr:sp macro="" textlink="">
      <xdr:nvSpPr>
        <xdr:cNvPr id="200" name="楕円 199"/>
        <xdr:cNvSpPr/>
      </xdr:nvSpPr>
      <xdr:spPr>
        <a:xfrm>
          <a:off x="2857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5080</xdr:rowOff>
    </xdr:from>
    <xdr:ext cx="466725" cy="259080"/>
    <xdr:sp macro="" textlink="">
      <xdr:nvSpPr>
        <xdr:cNvPr id="201" name="テキスト ボックス 200"/>
        <xdr:cNvSpPr txBox="1"/>
      </xdr:nvSpPr>
      <xdr:spPr>
        <a:xfrm>
          <a:off x="2673350" y="13549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40640</xdr:rowOff>
    </xdr:from>
    <xdr:to xmlns:xdr="http://schemas.openxmlformats.org/drawingml/2006/spreadsheetDrawing">
      <xdr:col>10</xdr:col>
      <xdr:colOff>165100</xdr:colOff>
      <xdr:row>78</xdr:row>
      <xdr:rowOff>141605</xdr:rowOff>
    </xdr:to>
    <xdr:sp macro="" textlink="">
      <xdr:nvSpPr>
        <xdr:cNvPr id="202" name="楕円 201"/>
        <xdr:cNvSpPr/>
      </xdr:nvSpPr>
      <xdr:spPr>
        <a:xfrm>
          <a:off x="1968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132715</xdr:rowOff>
    </xdr:from>
    <xdr:ext cx="466725" cy="255905"/>
    <xdr:sp macro="" textlink="">
      <xdr:nvSpPr>
        <xdr:cNvPr id="203" name="テキスト ボックス 202"/>
        <xdr:cNvSpPr txBox="1"/>
      </xdr:nvSpPr>
      <xdr:spPr>
        <a:xfrm>
          <a:off x="1784350" y="135058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6350</xdr:rowOff>
    </xdr:from>
    <xdr:to xmlns:xdr="http://schemas.openxmlformats.org/drawingml/2006/spreadsheetDrawing">
      <xdr:col>6</xdr:col>
      <xdr:colOff>38100</xdr:colOff>
      <xdr:row>78</xdr:row>
      <xdr:rowOff>107315</xdr:rowOff>
    </xdr:to>
    <xdr:sp macro="" textlink="">
      <xdr:nvSpPr>
        <xdr:cNvPr id="204" name="楕円 203"/>
        <xdr:cNvSpPr/>
      </xdr:nvSpPr>
      <xdr:spPr>
        <a:xfrm>
          <a:off x="1079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98425</xdr:rowOff>
    </xdr:from>
    <xdr:ext cx="466725" cy="255905"/>
    <xdr:sp macro="" textlink="">
      <xdr:nvSpPr>
        <xdr:cNvPr id="205" name="テキスト ボックス 204"/>
        <xdr:cNvSpPr txBox="1"/>
      </xdr:nvSpPr>
      <xdr:spPr>
        <a:xfrm>
          <a:off x="895350" y="134715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4" name="テキスト ボックス 213"/>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905"/>
    <xdr:sp macro="" textlink="">
      <xdr:nvSpPr>
        <xdr:cNvPr id="216" name="テキスト ボックス 215"/>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905"/>
    <xdr:sp macro="" textlink="">
      <xdr:nvSpPr>
        <xdr:cNvPr id="222" name="テキスト ボックス 221"/>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4" name="テキスト ボックス 223"/>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6" name="テキスト ボックス 225"/>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170180</xdr:rowOff>
    </xdr:from>
    <xdr:to xmlns:xdr="http://schemas.openxmlformats.org/drawingml/2006/spreadsheetDrawing">
      <xdr:col>24</xdr:col>
      <xdr:colOff>62865</xdr:colOff>
      <xdr:row>99</xdr:row>
      <xdr:rowOff>124460</xdr:rowOff>
    </xdr:to>
    <xdr:cxnSp macro="">
      <xdr:nvCxnSpPr>
        <xdr:cNvPr id="230" name="直線コネクタ 229"/>
        <xdr:cNvCxnSpPr/>
      </xdr:nvCxnSpPr>
      <xdr:spPr>
        <a:xfrm flipV="1">
          <a:off x="4633595" y="15429230"/>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128270</xdr:rowOff>
    </xdr:from>
    <xdr:ext cx="534670" cy="259080"/>
    <xdr:sp macro="" textlink="">
      <xdr:nvSpPr>
        <xdr:cNvPr id="231" name="扶助費最小値テキスト"/>
        <xdr:cNvSpPr txBox="1"/>
      </xdr:nvSpPr>
      <xdr:spPr>
        <a:xfrm>
          <a:off x="4686300" y="1710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124460</xdr:rowOff>
    </xdr:from>
    <xdr:to xmlns:xdr="http://schemas.openxmlformats.org/drawingml/2006/spreadsheetDrawing">
      <xdr:col>24</xdr:col>
      <xdr:colOff>152400</xdr:colOff>
      <xdr:row>99</xdr:row>
      <xdr:rowOff>124460</xdr:rowOff>
    </xdr:to>
    <xdr:cxnSp macro="">
      <xdr:nvCxnSpPr>
        <xdr:cNvPr id="232" name="直線コネクタ 231"/>
        <xdr:cNvCxnSpPr/>
      </xdr:nvCxnSpPr>
      <xdr:spPr>
        <a:xfrm>
          <a:off x="4546600" y="1709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116840</xdr:rowOff>
    </xdr:from>
    <xdr:ext cx="598805" cy="259080"/>
    <xdr:sp macro="" textlink="">
      <xdr:nvSpPr>
        <xdr:cNvPr id="233" name="扶助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170180</xdr:rowOff>
    </xdr:from>
    <xdr:to xmlns:xdr="http://schemas.openxmlformats.org/drawingml/2006/spreadsheetDrawing">
      <xdr:col>24</xdr:col>
      <xdr:colOff>152400</xdr:colOff>
      <xdr:row>89</xdr:row>
      <xdr:rowOff>170180</xdr:rowOff>
    </xdr:to>
    <xdr:cxnSp macro="">
      <xdr:nvCxnSpPr>
        <xdr:cNvPr id="234" name="直線コネクタ 233"/>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13970</xdr:rowOff>
    </xdr:from>
    <xdr:to xmlns:xdr="http://schemas.openxmlformats.org/drawingml/2006/spreadsheetDrawing">
      <xdr:col>24</xdr:col>
      <xdr:colOff>63500</xdr:colOff>
      <xdr:row>96</xdr:row>
      <xdr:rowOff>52070</xdr:rowOff>
    </xdr:to>
    <xdr:cxnSp macro="">
      <xdr:nvCxnSpPr>
        <xdr:cNvPr id="235" name="直線コネクタ 234"/>
        <xdr:cNvCxnSpPr/>
      </xdr:nvCxnSpPr>
      <xdr:spPr>
        <a:xfrm flipV="1">
          <a:off x="3797300" y="164731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127635</xdr:rowOff>
    </xdr:from>
    <xdr:ext cx="534670" cy="259080"/>
    <xdr:sp macro="" textlink="">
      <xdr:nvSpPr>
        <xdr:cNvPr id="236" name="扶助費平均値テキスト"/>
        <xdr:cNvSpPr txBox="1"/>
      </xdr:nvSpPr>
      <xdr:spPr>
        <a:xfrm>
          <a:off x="468630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52070</xdr:rowOff>
    </xdr:from>
    <xdr:to xmlns:xdr="http://schemas.openxmlformats.org/drawingml/2006/spreadsheetDrawing">
      <xdr:col>19</xdr:col>
      <xdr:colOff>177800</xdr:colOff>
      <xdr:row>96</xdr:row>
      <xdr:rowOff>138430</xdr:rowOff>
    </xdr:to>
    <xdr:cxnSp macro="">
      <xdr:nvCxnSpPr>
        <xdr:cNvPr id="238" name="直線コネクタ 237"/>
        <xdr:cNvCxnSpPr/>
      </xdr:nvCxnSpPr>
      <xdr:spPr>
        <a:xfrm flipV="1">
          <a:off x="2908300" y="165112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9" name="フローチャート: 判断 238"/>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111125</xdr:rowOff>
    </xdr:from>
    <xdr:ext cx="531495" cy="255905"/>
    <xdr:sp macro="" textlink="">
      <xdr:nvSpPr>
        <xdr:cNvPr id="240" name="テキスト ボックス 239"/>
        <xdr:cNvSpPr txBox="1"/>
      </xdr:nvSpPr>
      <xdr:spPr>
        <a:xfrm>
          <a:off x="3529965" y="16227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138430</xdr:rowOff>
    </xdr:from>
    <xdr:to xmlns:xdr="http://schemas.openxmlformats.org/drawingml/2006/spreadsheetDrawing">
      <xdr:col>15</xdr:col>
      <xdr:colOff>50800</xdr:colOff>
      <xdr:row>97</xdr:row>
      <xdr:rowOff>8255</xdr:rowOff>
    </xdr:to>
    <xdr:cxnSp macro="">
      <xdr:nvCxnSpPr>
        <xdr:cNvPr id="241" name="直線コネクタ 240"/>
        <xdr:cNvCxnSpPr/>
      </xdr:nvCxnSpPr>
      <xdr:spPr>
        <a:xfrm flipV="1">
          <a:off x="2019300" y="165976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42" name="フローチャート: 判断 241"/>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38735</xdr:rowOff>
    </xdr:from>
    <xdr:ext cx="531495" cy="259080"/>
    <xdr:sp macro="" textlink="">
      <xdr:nvSpPr>
        <xdr:cNvPr id="243" name="テキスト ボックス 242"/>
        <xdr:cNvSpPr txBox="1"/>
      </xdr:nvSpPr>
      <xdr:spPr>
        <a:xfrm>
          <a:off x="2640965" y="16669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8255</xdr:rowOff>
    </xdr:from>
    <xdr:to xmlns:xdr="http://schemas.openxmlformats.org/drawingml/2006/spreadsheetDrawing">
      <xdr:col>10</xdr:col>
      <xdr:colOff>114300</xdr:colOff>
      <xdr:row>97</xdr:row>
      <xdr:rowOff>135890</xdr:rowOff>
    </xdr:to>
    <xdr:cxnSp macro="">
      <xdr:nvCxnSpPr>
        <xdr:cNvPr id="244" name="直線コネクタ 243"/>
        <xdr:cNvCxnSpPr/>
      </xdr:nvCxnSpPr>
      <xdr:spPr>
        <a:xfrm flipV="1">
          <a:off x="1130300" y="1663890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45" name="フローチャート: 判断 244"/>
        <xdr:cNvSpPr/>
      </xdr:nvSpPr>
      <xdr:spPr>
        <a:xfrm>
          <a:off x="196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90170</xdr:rowOff>
    </xdr:from>
    <xdr:ext cx="531495" cy="259080"/>
    <xdr:sp macro="" textlink="">
      <xdr:nvSpPr>
        <xdr:cNvPr id="246" name="テキスト ボックス 245"/>
        <xdr:cNvSpPr txBox="1"/>
      </xdr:nvSpPr>
      <xdr:spPr>
        <a:xfrm>
          <a:off x="1751965" y="16720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47" name="フローチャート: 判断 246"/>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29210</xdr:rowOff>
    </xdr:from>
    <xdr:ext cx="531495" cy="255905"/>
    <xdr:sp macro="" textlink="">
      <xdr:nvSpPr>
        <xdr:cNvPr id="248" name="テキスト ボックス 247"/>
        <xdr:cNvSpPr txBox="1"/>
      </xdr:nvSpPr>
      <xdr:spPr>
        <a:xfrm>
          <a:off x="862965" y="16488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134620</xdr:rowOff>
    </xdr:from>
    <xdr:to xmlns:xdr="http://schemas.openxmlformats.org/drawingml/2006/spreadsheetDrawing">
      <xdr:col>24</xdr:col>
      <xdr:colOff>114300</xdr:colOff>
      <xdr:row>96</xdr:row>
      <xdr:rowOff>64770</xdr:rowOff>
    </xdr:to>
    <xdr:sp macro="" textlink="">
      <xdr:nvSpPr>
        <xdr:cNvPr id="254" name="楕円 253"/>
        <xdr:cNvSpPr/>
      </xdr:nvSpPr>
      <xdr:spPr>
        <a:xfrm>
          <a:off x="45847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157480</xdr:rowOff>
    </xdr:from>
    <xdr:ext cx="534670" cy="255905"/>
    <xdr:sp macro="" textlink="">
      <xdr:nvSpPr>
        <xdr:cNvPr id="255" name="扶助費該当値テキスト"/>
        <xdr:cNvSpPr txBox="1"/>
      </xdr:nvSpPr>
      <xdr:spPr>
        <a:xfrm>
          <a:off x="4686300" y="162737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635</xdr:rowOff>
    </xdr:from>
    <xdr:to xmlns:xdr="http://schemas.openxmlformats.org/drawingml/2006/spreadsheetDrawing">
      <xdr:col>20</xdr:col>
      <xdr:colOff>38100</xdr:colOff>
      <xdr:row>96</xdr:row>
      <xdr:rowOff>102235</xdr:rowOff>
    </xdr:to>
    <xdr:sp macro="" textlink="">
      <xdr:nvSpPr>
        <xdr:cNvPr id="256" name="楕円 255"/>
        <xdr:cNvSpPr/>
      </xdr:nvSpPr>
      <xdr:spPr>
        <a:xfrm>
          <a:off x="3746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93345</xdr:rowOff>
    </xdr:from>
    <xdr:ext cx="531495" cy="259080"/>
    <xdr:sp macro="" textlink="">
      <xdr:nvSpPr>
        <xdr:cNvPr id="257" name="テキスト ボックス 256"/>
        <xdr:cNvSpPr txBox="1"/>
      </xdr:nvSpPr>
      <xdr:spPr>
        <a:xfrm>
          <a:off x="3529965" y="16552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58" name="楕円 257"/>
        <xdr:cNvSpPr/>
      </xdr:nvSpPr>
      <xdr:spPr>
        <a:xfrm>
          <a:off x="2857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34290</xdr:rowOff>
    </xdr:from>
    <xdr:ext cx="531495" cy="259080"/>
    <xdr:sp macro="" textlink="">
      <xdr:nvSpPr>
        <xdr:cNvPr id="259" name="テキスト ボックス 258"/>
        <xdr:cNvSpPr txBox="1"/>
      </xdr:nvSpPr>
      <xdr:spPr>
        <a:xfrm>
          <a:off x="2640965" y="16322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128905</xdr:rowOff>
    </xdr:from>
    <xdr:to xmlns:xdr="http://schemas.openxmlformats.org/drawingml/2006/spreadsheetDrawing">
      <xdr:col>10</xdr:col>
      <xdr:colOff>165100</xdr:colOff>
      <xdr:row>97</xdr:row>
      <xdr:rowOff>59055</xdr:rowOff>
    </xdr:to>
    <xdr:sp macro="" textlink="">
      <xdr:nvSpPr>
        <xdr:cNvPr id="260" name="楕円 259"/>
        <xdr:cNvSpPr/>
      </xdr:nvSpPr>
      <xdr:spPr>
        <a:xfrm>
          <a:off x="1968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75565</xdr:rowOff>
    </xdr:from>
    <xdr:ext cx="531495" cy="255905"/>
    <xdr:sp macro="" textlink="">
      <xdr:nvSpPr>
        <xdr:cNvPr id="261" name="テキスト ボックス 260"/>
        <xdr:cNvSpPr txBox="1"/>
      </xdr:nvSpPr>
      <xdr:spPr>
        <a:xfrm>
          <a:off x="1751965" y="163633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85090</xdr:rowOff>
    </xdr:from>
    <xdr:to xmlns:xdr="http://schemas.openxmlformats.org/drawingml/2006/spreadsheetDrawing">
      <xdr:col>6</xdr:col>
      <xdr:colOff>38100</xdr:colOff>
      <xdr:row>98</xdr:row>
      <xdr:rowOff>15240</xdr:rowOff>
    </xdr:to>
    <xdr:sp macro="" textlink="">
      <xdr:nvSpPr>
        <xdr:cNvPr id="262" name="楕円 261"/>
        <xdr:cNvSpPr/>
      </xdr:nvSpPr>
      <xdr:spPr>
        <a:xfrm>
          <a:off x="1079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6350</xdr:rowOff>
    </xdr:from>
    <xdr:ext cx="531495" cy="255905"/>
    <xdr:sp macro="" textlink="">
      <xdr:nvSpPr>
        <xdr:cNvPr id="263" name="テキスト ボックス 262"/>
        <xdr:cNvSpPr txBox="1"/>
      </xdr:nvSpPr>
      <xdr:spPr>
        <a:xfrm>
          <a:off x="862965" y="1680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745" cy="259080"/>
    <xdr:sp macro="" textlink="">
      <xdr:nvSpPr>
        <xdr:cNvPr id="275" name="テキスト ボックス 274"/>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2455" cy="255905"/>
    <xdr:sp macro="" textlink="">
      <xdr:nvSpPr>
        <xdr:cNvPr id="277" name="テキスト ボックス 276"/>
        <xdr:cNvSpPr txBox="1"/>
      </xdr:nvSpPr>
      <xdr:spPr>
        <a:xfrm>
          <a:off x="600837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2455" cy="259080"/>
    <xdr:sp macro="" textlink="">
      <xdr:nvSpPr>
        <xdr:cNvPr id="279" name="テキスト ボックス 278"/>
        <xdr:cNvSpPr txBox="1"/>
      </xdr:nvSpPr>
      <xdr:spPr>
        <a:xfrm>
          <a:off x="6008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2455" cy="255905"/>
    <xdr:sp macro="" textlink="">
      <xdr:nvSpPr>
        <xdr:cNvPr id="281" name="テキスト ボックス 280"/>
        <xdr:cNvSpPr txBox="1"/>
      </xdr:nvSpPr>
      <xdr:spPr>
        <a:xfrm>
          <a:off x="6008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2455" cy="258445"/>
    <xdr:sp macro="" textlink="">
      <xdr:nvSpPr>
        <xdr:cNvPr id="283" name="テキスト ボックス 282"/>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2455" cy="259080"/>
    <xdr:sp macro="" textlink="">
      <xdr:nvSpPr>
        <xdr:cNvPr id="285" name="テキスト ボックス 284"/>
        <xdr:cNvSpPr txBox="1"/>
      </xdr:nvSpPr>
      <xdr:spPr>
        <a:xfrm>
          <a:off x="6008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2455" cy="255905"/>
    <xdr:sp macro="" textlink="">
      <xdr:nvSpPr>
        <xdr:cNvPr id="287" name="テキスト ボックス 286"/>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45720</xdr:rowOff>
    </xdr:from>
    <xdr:to xmlns:xdr="http://schemas.openxmlformats.org/drawingml/2006/spreadsheetDrawing">
      <xdr:col>54</xdr:col>
      <xdr:colOff>189865</xdr:colOff>
      <xdr:row>38</xdr:row>
      <xdr:rowOff>158750</xdr:rowOff>
    </xdr:to>
    <xdr:cxnSp macro="">
      <xdr:nvCxnSpPr>
        <xdr:cNvPr id="289" name="直線コネクタ 288"/>
        <xdr:cNvCxnSpPr/>
      </xdr:nvCxnSpPr>
      <xdr:spPr>
        <a:xfrm flipV="1">
          <a:off x="10475595" y="518922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162560</xdr:rowOff>
    </xdr:from>
    <xdr:ext cx="534670" cy="259080"/>
    <xdr:sp macro="" textlink="">
      <xdr:nvSpPr>
        <xdr:cNvPr id="290" name="補助費等最小値テキスト"/>
        <xdr:cNvSpPr txBox="1"/>
      </xdr:nvSpPr>
      <xdr:spPr>
        <a:xfrm>
          <a:off x="10528300" y="6677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158750</xdr:rowOff>
    </xdr:from>
    <xdr:to xmlns:xdr="http://schemas.openxmlformats.org/drawingml/2006/spreadsheetDrawing">
      <xdr:col>55</xdr:col>
      <xdr:colOff>88900</xdr:colOff>
      <xdr:row>38</xdr:row>
      <xdr:rowOff>158750</xdr:rowOff>
    </xdr:to>
    <xdr:cxnSp macro="">
      <xdr:nvCxnSpPr>
        <xdr:cNvPr id="291" name="直線コネクタ 290"/>
        <xdr:cNvCxnSpPr/>
      </xdr:nvCxnSpPr>
      <xdr:spPr>
        <a:xfrm>
          <a:off x="10388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163830</xdr:rowOff>
    </xdr:from>
    <xdr:ext cx="598805" cy="259080"/>
    <xdr:sp macro="" textlink="">
      <xdr:nvSpPr>
        <xdr:cNvPr id="292" name="補助費等最大値テキスト"/>
        <xdr:cNvSpPr txBox="1"/>
      </xdr:nvSpPr>
      <xdr:spPr>
        <a:xfrm>
          <a:off x="10528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45720</xdr:rowOff>
    </xdr:from>
    <xdr:to xmlns:xdr="http://schemas.openxmlformats.org/drawingml/2006/spreadsheetDrawing">
      <xdr:col>55</xdr:col>
      <xdr:colOff>88900</xdr:colOff>
      <xdr:row>30</xdr:row>
      <xdr:rowOff>45720</xdr:rowOff>
    </xdr:to>
    <xdr:cxnSp macro="">
      <xdr:nvCxnSpPr>
        <xdr:cNvPr id="293" name="直線コネクタ 292"/>
        <xdr:cNvCxnSpPr/>
      </xdr:nvCxnSpPr>
      <xdr:spPr>
        <a:xfrm>
          <a:off x="10388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149860</xdr:rowOff>
    </xdr:from>
    <xdr:to xmlns:xdr="http://schemas.openxmlformats.org/drawingml/2006/spreadsheetDrawing">
      <xdr:col>55</xdr:col>
      <xdr:colOff>0</xdr:colOff>
      <xdr:row>37</xdr:row>
      <xdr:rowOff>170815</xdr:rowOff>
    </xdr:to>
    <xdr:cxnSp macro="">
      <xdr:nvCxnSpPr>
        <xdr:cNvPr id="294" name="直線コネクタ 293"/>
        <xdr:cNvCxnSpPr/>
      </xdr:nvCxnSpPr>
      <xdr:spPr>
        <a:xfrm flipV="1">
          <a:off x="9639300" y="64935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34290</xdr:rowOff>
    </xdr:from>
    <xdr:ext cx="598805" cy="259080"/>
    <xdr:sp macro="" textlink="">
      <xdr:nvSpPr>
        <xdr:cNvPr id="295" name="補助費等平均値テキスト"/>
        <xdr:cNvSpPr txBox="1"/>
      </xdr:nvSpPr>
      <xdr:spPr>
        <a:xfrm>
          <a:off x="10528300" y="6206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11430</xdr:rowOff>
    </xdr:from>
    <xdr:to xmlns:xdr="http://schemas.openxmlformats.org/drawingml/2006/spreadsheetDrawing">
      <xdr:col>55</xdr:col>
      <xdr:colOff>50800</xdr:colOff>
      <xdr:row>37</xdr:row>
      <xdr:rowOff>113030</xdr:rowOff>
    </xdr:to>
    <xdr:sp macro="" textlink="">
      <xdr:nvSpPr>
        <xdr:cNvPr id="296" name="フローチャート: 判断 295"/>
        <xdr:cNvSpPr/>
      </xdr:nvSpPr>
      <xdr:spPr>
        <a:xfrm>
          <a:off x="10426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166370</xdr:rowOff>
    </xdr:from>
    <xdr:to xmlns:xdr="http://schemas.openxmlformats.org/drawingml/2006/spreadsheetDrawing">
      <xdr:col>50</xdr:col>
      <xdr:colOff>114300</xdr:colOff>
      <xdr:row>37</xdr:row>
      <xdr:rowOff>170815</xdr:rowOff>
    </xdr:to>
    <xdr:cxnSp macro="">
      <xdr:nvCxnSpPr>
        <xdr:cNvPr id="297" name="直線コネクタ 296"/>
        <xdr:cNvCxnSpPr/>
      </xdr:nvCxnSpPr>
      <xdr:spPr>
        <a:xfrm>
          <a:off x="8750300" y="6510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165100</xdr:colOff>
      <xdr:row>37</xdr:row>
      <xdr:rowOff>132715</xdr:rowOff>
    </xdr:to>
    <xdr:sp macro="" textlink="">
      <xdr:nvSpPr>
        <xdr:cNvPr id="298" name="フローチャート: 判断 297"/>
        <xdr:cNvSpPr/>
      </xdr:nvSpPr>
      <xdr:spPr>
        <a:xfrm>
          <a:off x="958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149225</xdr:rowOff>
    </xdr:from>
    <xdr:ext cx="595630" cy="259080"/>
    <xdr:sp macro="" textlink="">
      <xdr:nvSpPr>
        <xdr:cNvPr id="299" name="テキスト ボックス 298"/>
        <xdr:cNvSpPr txBox="1"/>
      </xdr:nvSpPr>
      <xdr:spPr>
        <a:xfrm>
          <a:off x="9339580" y="61499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166370</xdr:rowOff>
    </xdr:from>
    <xdr:to xmlns:xdr="http://schemas.openxmlformats.org/drawingml/2006/spreadsheetDrawing">
      <xdr:col>45</xdr:col>
      <xdr:colOff>177800</xdr:colOff>
      <xdr:row>38</xdr:row>
      <xdr:rowOff>44450</xdr:rowOff>
    </xdr:to>
    <xdr:cxnSp macro="">
      <xdr:nvCxnSpPr>
        <xdr:cNvPr id="300" name="直線コネクタ 299"/>
        <xdr:cNvCxnSpPr/>
      </xdr:nvCxnSpPr>
      <xdr:spPr>
        <a:xfrm flipV="1">
          <a:off x="7861300" y="65100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1" name="フローチャート: 判断 300"/>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170180</xdr:rowOff>
    </xdr:from>
    <xdr:ext cx="595630" cy="259080"/>
    <xdr:sp macro="" textlink="">
      <xdr:nvSpPr>
        <xdr:cNvPr id="302" name="テキスト ボックス 301"/>
        <xdr:cNvSpPr txBox="1"/>
      </xdr:nvSpPr>
      <xdr:spPr>
        <a:xfrm>
          <a:off x="8450580" y="6170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26035</xdr:rowOff>
    </xdr:from>
    <xdr:to xmlns:xdr="http://schemas.openxmlformats.org/drawingml/2006/spreadsheetDrawing">
      <xdr:col>41</xdr:col>
      <xdr:colOff>50800</xdr:colOff>
      <xdr:row>38</xdr:row>
      <xdr:rowOff>44450</xdr:rowOff>
    </xdr:to>
    <xdr:cxnSp macro="">
      <xdr:nvCxnSpPr>
        <xdr:cNvPr id="303" name="直線コネクタ 302"/>
        <xdr:cNvCxnSpPr/>
      </xdr:nvCxnSpPr>
      <xdr:spPr>
        <a:xfrm>
          <a:off x="6972300" y="65411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23495</xdr:rowOff>
    </xdr:to>
    <xdr:sp macro="" textlink="">
      <xdr:nvSpPr>
        <xdr:cNvPr id="304" name="フローチャート: 判断 303"/>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40640</xdr:rowOff>
    </xdr:from>
    <xdr:ext cx="531495" cy="255905"/>
    <xdr:sp macro="" textlink="">
      <xdr:nvSpPr>
        <xdr:cNvPr id="305" name="テキスト ボックス 304"/>
        <xdr:cNvSpPr txBox="1"/>
      </xdr:nvSpPr>
      <xdr:spPr>
        <a:xfrm>
          <a:off x="7593965" y="6212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06" name="フローチャート: 判断 305"/>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57785</xdr:rowOff>
    </xdr:from>
    <xdr:ext cx="531495" cy="259080"/>
    <xdr:sp macro="" textlink="">
      <xdr:nvSpPr>
        <xdr:cNvPr id="307" name="テキスト ボックス 306"/>
        <xdr:cNvSpPr txBox="1"/>
      </xdr:nvSpPr>
      <xdr:spPr>
        <a:xfrm>
          <a:off x="6704965" y="6229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99060</xdr:rowOff>
    </xdr:from>
    <xdr:to xmlns:xdr="http://schemas.openxmlformats.org/drawingml/2006/spreadsheetDrawing">
      <xdr:col>55</xdr:col>
      <xdr:colOff>50800</xdr:colOff>
      <xdr:row>38</xdr:row>
      <xdr:rowOff>29210</xdr:rowOff>
    </xdr:to>
    <xdr:sp macro="" textlink="">
      <xdr:nvSpPr>
        <xdr:cNvPr id="313" name="楕円 312"/>
        <xdr:cNvSpPr/>
      </xdr:nvSpPr>
      <xdr:spPr>
        <a:xfrm>
          <a:off x="10426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77470</xdr:rowOff>
    </xdr:from>
    <xdr:ext cx="534670" cy="255905"/>
    <xdr:sp macro="" textlink="">
      <xdr:nvSpPr>
        <xdr:cNvPr id="314" name="補助費等該当値テキスト"/>
        <xdr:cNvSpPr txBox="1"/>
      </xdr:nvSpPr>
      <xdr:spPr>
        <a:xfrm>
          <a:off x="10528300" y="64211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120650</xdr:rowOff>
    </xdr:from>
    <xdr:to xmlns:xdr="http://schemas.openxmlformats.org/drawingml/2006/spreadsheetDrawing">
      <xdr:col>50</xdr:col>
      <xdr:colOff>165100</xdr:colOff>
      <xdr:row>38</xdr:row>
      <xdr:rowOff>50165</xdr:rowOff>
    </xdr:to>
    <xdr:sp macro="" textlink="">
      <xdr:nvSpPr>
        <xdr:cNvPr id="315" name="楕円 314"/>
        <xdr:cNvSpPr/>
      </xdr:nvSpPr>
      <xdr:spPr>
        <a:xfrm>
          <a:off x="9588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41275</xdr:rowOff>
    </xdr:from>
    <xdr:ext cx="531495" cy="255905"/>
    <xdr:sp macro="" textlink="">
      <xdr:nvSpPr>
        <xdr:cNvPr id="316" name="テキスト ボックス 315"/>
        <xdr:cNvSpPr txBox="1"/>
      </xdr:nvSpPr>
      <xdr:spPr>
        <a:xfrm>
          <a:off x="9371965" y="6556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115570</xdr:rowOff>
    </xdr:from>
    <xdr:to xmlns:xdr="http://schemas.openxmlformats.org/drawingml/2006/spreadsheetDrawing">
      <xdr:col>46</xdr:col>
      <xdr:colOff>38100</xdr:colOff>
      <xdr:row>38</xdr:row>
      <xdr:rowOff>45720</xdr:rowOff>
    </xdr:to>
    <xdr:sp macro="" textlink="">
      <xdr:nvSpPr>
        <xdr:cNvPr id="317" name="楕円 316"/>
        <xdr:cNvSpPr/>
      </xdr:nvSpPr>
      <xdr:spPr>
        <a:xfrm>
          <a:off x="8699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36830</xdr:rowOff>
    </xdr:from>
    <xdr:ext cx="531495" cy="259080"/>
    <xdr:sp macro="" textlink="">
      <xdr:nvSpPr>
        <xdr:cNvPr id="318" name="テキスト ボックス 317"/>
        <xdr:cNvSpPr txBox="1"/>
      </xdr:nvSpPr>
      <xdr:spPr>
        <a:xfrm>
          <a:off x="8482965" y="6551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165100</xdr:rowOff>
    </xdr:from>
    <xdr:to xmlns:xdr="http://schemas.openxmlformats.org/drawingml/2006/spreadsheetDrawing">
      <xdr:col>41</xdr:col>
      <xdr:colOff>101600</xdr:colOff>
      <xdr:row>38</xdr:row>
      <xdr:rowOff>95250</xdr:rowOff>
    </xdr:to>
    <xdr:sp macro="" textlink="">
      <xdr:nvSpPr>
        <xdr:cNvPr id="319" name="楕円 318"/>
        <xdr:cNvSpPr/>
      </xdr:nvSpPr>
      <xdr:spPr>
        <a:xfrm>
          <a:off x="781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86360</xdr:rowOff>
    </xdr:from>
    <xdr:ext cx="531495" cy="255905"/>
    <xdr:sp macro="" textlink="">
      <xdr:nvSpPr>
        <xdr:cNvPr id="320" name="テキスト ボックス 319"/>
        <xdr:cNvSpPr txBox="1"/>
      </xdr:nvSpPr>
      <xdr:spPr>
        <a:xfrm>
          <a:off x="7593965" y="6601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146685</xdr:rowOff>
    </xdr:from>
    <xdr:to xmlns:xdr="http://schemas.openxmlformats.org/drawingml/2006/spreadsheetDrawing">
      <xdr:col>36</xdr:col>
      <xdr:colOff>165100</xdr:colOff>
      <xdr:row>38</xdr:row>
      <xdr:rowOff>76835</xdr:rowOff>
    </xdr:to>
    <xdr:sp macro="" textlink="">
      <xdr:nvSpPr>
        <xdr:cNvPr id="321" name="楕円 320"/>
        <xdr:cNvSpPr/>
      </xdr:nvSpPr>
      <xdr:spPr>
        <a:xfrm>
          <a:off x="6921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67945</xdr:rowOff>
    </xdr:from>
    <xdr:ext cx="531495" cy="258445"/>
    <xdr:sp macro="" textlink="">
      <xdr:nvSpPr>
        <xdr:cNvPr id="322" name="テキスト ボックス 321"/>
        <xdr:cNvSpPr txBox="1"/>
      </xdr:nvSpPr>
      <xdr:spPr>
        <a:xfrm>
          <a:off x="6704965" y="65830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31" name="テキスト ボックス 330"/>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4" name="テキスト ボックス 333"/>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2455" cy="259080"/>
    <xdr:sp macro="" textlink="">
      <xdr:nvSpPr>
        <xdr:cNvPr id="336" name="テキスト ボックス 335"/>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38" name="テキスト ボックス 337"/>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40" name="テキスト ボックス 339"/>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9080"/>
    <xdr:sp macro="" textlink="">
      <xdr:nvSpPr>
        <xdr:cNvPr id="342" name="テキスト ボックス 341"/>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2625" cy="255905"/>
    <xdr:sp macro="" textlink="">
      <xdr:nvSpPr>
        <xdr:cNvPr id="344" name="テキスト ボックス 343"/>
        <xdr:cNvSpPr txBox="1"/>
      </xdr:nvSpPr>
      <xdr:spPr>
        <a:xfrm>
          <a:off x="5918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147955</xdr:rowOff>
    </xdr:from>
    <xdr:to xmlns:xdr="http://schemas.openxmlformats.org/drawingml/2006/spreadsheetDrawing">
      <xdr:col>54</xdr:col>
      <xdr:colOff>189865</xdr:colOff>
      <xdr:row>59</xdr:row>
      <xdr:rowOff>21590</xdr:rowOff>
    </xdr:to>
    <xdr:cxnSp macro="">
      <xdr:nvCxnSpPr>
        <xdr:cNvPr id="346" name="直線コネクタ 345"/>
        <xdr:cNvCxnSpPr/>
      </xdr:nvCxnSpPr>
      <xdr:spPr>
        <a:xfrm flipV="1">
          <a:off x="10475595" y="889190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34670" cy="259080"/>
    <xdr:sp macro="" textlink="">
      <xdr:nvSpPr>
        <xdr:cNvPr id="347" name="普通建設事業費最小値テキスト"/>
        <xdr:cNvSpPr txBox="1"/>
      </xdr:nvSpPr>
      <xdr:spPr>
        <a:xfrm>
          <a:off x="10528300" y="1014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10388600" y="1013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94615</xdr:rowOff>
    </xdr:from>
    <xdr:ext cx="598805" cy="259080"/>
    <xdr:sp macro="" textlink="">
      <xdr:nvSpPr>
        <xdr:cNvPr id="349" name="普通建設事業費最大値テキスト"/>
        <xdr:cNvSpPr txBox="1"/>
      </xdr:nvSpPr>
      <xdr:spPr>
        <a:xfrm>
          <a:off x="10528300" y="8667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147955</xdr:rowOff>
    </xdr:from>
    <xdr:to xmlns:xdr="http://schemas.openxmlformats.org/drawingml/2006/spreadsheetDrawing">
      <xdr:col>55</xdr:col>
      <xdr:colOff>88900</xdr:colOff>
      <xdr:row>51</xdr:row>
      <xdr:rowOff>147955</xdr:rowOff>
    </xdr:to>
    <xdr:cxnSp macro="">
      <xdr:nvCxnSpPr>
        <xdr:cNvPr id="350" name="直線コネクタ 349"/>
        <xdr:cNvCxnSpPr/>
      </xdr:nvCxnSpPr>
      <xdr:spPr>
        <a:xfrm>
          <a:off x="10388600" y="889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80010</xdr:rowOff>
    </xdr:from>
    <xdr:to xmlns:xdr="http://schemas.openxmlformats.org/drawingml/2006/spreadsheetDrawing">
      <xdr:col>55</xdr:col>
      <xdr:colOff>0</xdr:colOff>
      <xdr:row>58</xdr:row>
      <xdr:rowOff>129540</xdr:rowOff>
    </xdr:to>
    <xdr:cxnSp macro="">
      <xdr:nvCxnSpPr>
        <xdr:cNvPr id="351" name="直線コネクタ 350"/>
        <xdr:cNvCxnSpPr/>
      </xdr:nvCxnSpPr>
      <xdr:spPr>
        <a:xfrm flipV="1">
          <a:off x="9639300" y="100241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138430</xdr:rowOff>
    </xdr:from>
    <xdr:ext cx="598805" cy="259080"/>
    <xdr:sp macro="" textlink="">
      <xdr:nvSpPr>
        <xdr:cNvPr id="352" name="普通建設事業費平均値テキスト"/>
        <xdr:cNvSpPr txBox="1"/>
      </xdr:nvSpPr>
      <xdr:spPr>
        <a:xfrm>
          <a:off x="10528300" y="9739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53" name="フローチャート: 判断 352"/>
        <xdr:cNvSpPr/>
      </xdr:nvSpPr>
      <xdr:spPr>
        <a:xfrm>
          <a:off x="104267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129540</xdr:rowOff>
    </xdr:from>
    <xdr:to xmlns:xdr="http://schemas.openxmlformats.org/drawingml/2006/spreadsheetDrawing">
      <xdr:col>50</xdr:col>
      <xdr:colOff>114300</xdr:colOff>
      <xdr:row>58</xdr:row>
      <xdr:rowOff>151765</xdr:rowOff>
    </xdr:to>
    <xdr:cxnSp macro="">
      <xdr:nvCxnSpPr>
        <xdr:cNvPr id="354" name="直線コネクタ 353"/>
        <xdr:cNvCxnSpPr/>
      </xdr:nvCxnSpPr>
      <xdr:spPr>
        <a:xfrm flipV="1">
          <a:off x="8750300" y="100736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55" name="フローチャート: 判断 354"/>
        <xdr:cNvSpPr/>
      </xdr:nvSpPr>
      <xdr:spPr>
        <a:xfrm>
          <a:off x="9588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54610</xdr:rowOff>
    </xdr:from>
    <xdr:ext cx="595630" cy="255905"/>
    <xdr:sp macro="" textlink="">
      <xdr:nvSpPr>
        <xdr:cNvPr id="356" name="テキスト ボックス 355"/>
        <xdr:cNvSpPr txBox="1"/>
      </xdr:nvSpPr>
      <xdr:spPr>
        <a:xfrm>
          <a:off x="9339580" y="96558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60960</xdr:rowOff>
    </xdr:from>
    <xdr:to xmlns:xdr="http://schemas.openxmlformats.org/drawingml/2006/spreadsheetDrawing">
      <xdr:col>45</xdr:col>
      <xdr:colOff>177800</xdr:colOff>
      <xdr:row>58</xdr:row>
      <xdr:rowOff>151765</xdr:rowOff>
    </xdr:to>
    <xdr:cxnSp macro="">
      <xdr:nvCxnSpPr>
        <xdr:cNvPr id="357" name="直線コネクタ 356"/>
        <xdr:cNvCxnSpPr/>
      </xdr:nvCxnSpPr>
      <xdr:spPr>
        <a:xfrm>
          <a:off x="7861300" y="9833610"/>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8" name="フローチャート: 判断 357"/>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73660</xdr:rowOff>
    </xdr:from>
    <xdr:ext cx="595630" cy="259080"/>
    <xdr:sp macro="" textlink="">
      <xdr:nvSpPr>
        <xdr:cNvPr id="359" name="テキスト ボックス 358"/>
        <xdr:cNvSpPr txBox="1"/>
      </xdr:nvSpPr>
      <xdr:spPr>
        <a:xfrm>
          <a:off x="8450580" y="9674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60960</xdr:rowOff>
    </xdr:from>
    <xdr:to xmlns:xdr="http://schemas.openxmlformats.org/drawingml/2006/spreadsheetDrawing">
      <xdr:col>41</xdr:col>
      <xdr:colOff>50800</xdr:colOff>
      <xdr:row>58</xdr:row>
      <xdr:rowOff>74930</xdr:rowOff>
    </xdr:to>
    <xdr:cxnSp macro="">
      <xdr:nvCxnSpPr>
        <xdr:cNvPr id="360" name="直線コネクタ 359"/>
        <xdr:cNvCxnSpPr/>
      </xdr:nvCxnSpPr>
      <xdr:spPr>
        <a:xfrm flipV="1">
          <a:off x="6972300" y="983361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109220</xdr:rowOff>
    </xdr:from>
    <xdr:to xmlns:xdr="http://schemas.openxmlformats.org/drawingml/2006/spreadsheetDrawing">
      <xdr:col>41</xdr:col>
      <xdr:colOff>101600</xdr:colOff>
      <xdr:row>58</xdr:row>
      <xdr:rowOff>38735</xdr:rowOff>
    </xdr:to>
    <xdr:sp macro="" textlink="">
      <xdr:nvSpPr>
        <xdr:cNvPr id="361" name="フローチャート: 判断 360"/>
        <xdr:cNvSpPr/>
      </xdr:nvSpPr>
      <xdr:spPr>
        <a:xfrm>
          <a:off x="7810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29845</xdr:rowOff>
    </xdr:from>
    <xdr:ext cx="595630" cy="255905"/>
    <xdr:sp macro="" textlink="">
      <xdr:nvSpPr>
        <xdr:cNvPr id="362" name="テキスト ボックス 361"/>
        <xdr:cNvSpPr txBox="1"/>
      </xdr:nvSpPr>
      <xdr:spPr>
        <a:xfrm>
          <a:off x="7561580" y="99739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38735</xdr:rowOff>
    </xdr:to>
    <xdr:sp macro="" textlink="">
      <xdr:nvSpPr>
        <xdr:cNvPr id="363" name="フローチャート: 判断 362"/>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55245</xdr:rowOff>
    </xdr:from>
    <xdr:ext cx="595630" cy="255905"/>
    <xdr:sp macro="" textlink="">
      <xdr:nvSpPr>
        <xdr:cNvPr id="364" name="テキスト ボックス 363"/>
        <xdr:cNvSpPr txBox="1"/>
      </xdr:nvSpPr>
      <xdr:spPr>
        <a:xfrm>
          <a:off x="6672580" y="96564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29210</xdr:rowOff>
    </xdr:from>
    <xdr:to xmlns:xdr="http://schemas.openxmlformats.org/drawingml/2006/spreadsheetDrawing">
      <xdr:col>55</xdr:col>
      <xdr:colOff>50800</xdr:colOff>
      <xdr:row>58</xdr:row>
      <xdr:rowOff>130810</xdr:rowOff>
    </xdr:to>
    <xdr:sp macro="" textlink="">
      <xdr:nvSpPr>
        <xdr:cNvPr id="370" name="楕円 369"/>
        <xdr:cNvSpPr/>
      </xdr:nvSpPr>
      <xdr:spPr>
        <a:xfrm>
          <a:off x="10426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115570</xdr:rowOff>
    </xdr:from>
    <xdr:ext cx="534670" cy="259080"/>
    <xdr:sp macro="" textlink="">
      <xdr:nvSpPr>
        <xdr:cNvPr id="371" name="普通建設事業費該当値テキスト"/>
        <xdr:cNvSpPr txBox="1"/>
      </xdr:nvSpPr>
      <xdr:spPr>
        <a:xfrm>
          <a:off x="10528300" y="9888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78740</xdr:rowOff>
    </xdr:from>
    <xdr:to xmlns:xdr="http://schemas.openxmlformats.org/drawingml/2006/spreadsheetDrawing">
      <xdr:col>50</xdr:col>
      <xdr:colOff>165100</xdr:colOff>
      <xdr:row>59</xdr:row>
      <xdr:rowOff>8890</xdr:rowOff>
    </xdr:to>
    <xdr:sp macro="" textlink="">
      <xdr:nvSpPr>
        <xdr:cNvPr id="372" name="楕円 371"/>
        <xdr:cNvSpPr/>
      </xdr:nvSpPr>
      <xdr:spPr>
        <a:xfrm>
          <a:off x="958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0</xdr:rowOff>
    </xdr:from>
    <xdr:ext cx="531495" cy="259080"/>
    <xdr:sp macro="" textlink="">
      <xdr:nvSpPr>
        <xdr:cNvPr id="373" name="テキスト ボックス 372"/>
        <xdr:cNvSpPr txBox="1"/>
      </xdr:nvSpPr>
      <xdr:spPr>
        <a:xfrm>
          <a:off x="9371965" y="10115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100965</xdr:rowOff>
    </xdr:from>
    <xdr:to xmlns:xdr="http://schemas.openxmlformats.org/drawingml/2006/spreadsheetDrawing">
      <xdr:col>46</xdr:col>
      <xdr:colOff>38100</xdr:colOff>
      <xdr:row>59</xdr:row>
      <xdr:rowOff>31115</xdr:rowOff>
    </xdr:to>
    <xdr:sp macro="" textlink="">
      <xdr:nvSpPr>
        <xdr:cNvPr id="374" name="楕円 373"/>
        <xdr:cNvSpPr/>
      </xdr:nvSpPr>
      <xdr:spPr>
        <a:xfrm>
          <a:off x="8699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22225</xdr:rowOff>
    </xdr:from>
    <xdr:ext cx="531495" cy="258445"/>
    <xdr:sp macro="" textlink="">
      <xdr:nvSpPr>
        <xdr:cNvPr id="375" name="テキスト ボックス 374"/>
        <xdr:cNvSpPr txBox="1"/>
      </xdr:nvSpPr>
      <xdr:spPr>
        <a:xfrm>
          <a:off x="8482965" y="101377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10160</xdr:rowOff>
    </xdr:from>
    <xdr:to xmlns:xdr="http://schemas.openxmlformats.org/drawingml/2006/spreadsheetDrawing">
      <xdr:col>41</xdr:col>
      <xdr:colOff>101600</xdr:colOff>
      <xdr:row>57</xdr:row>
      <xdr:rowOff>111760</xdr:rowOff>
    </xdr:to>
    <xdr:sp macro="" textlink="">
      <xdr:nvSpPr>
        <xdr:cNvPr id="376" name="楕円 375"/>
        <xdr:cNvSpPr/>
      </xdr:nvSpPr>
      <xdr:spPr>
        <a:xfrm>
          <a:off x="781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128270</xdr:rowOff>
    </xdr:from>
    <xdr:ext cx="595630" cy="259080"/>
    <xdr:sp macro="" textlink="">
      <xdr:nvSpPr>
        <xdr:cNvPr id="377" name="テキスト ボックス 376"/>
        <xdr:cNvSpPr txBox="1"/>
      </xdr:nvSpPr>
      <xdr:spPr>
        <a:xfrm>
          <a:off x="7561580" y="9558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23495</xdr:rowOff>
    </xdr:from>
    <xdr:to xmlns:xdr="http://schemas.openxmlformats.org/drawingml/2006/spreadsheetDrawing">
      <xdr:col>36</xdr:col>
      <xdr:colOff>165100</xdr:colOff>
      <xdr:row>58</xdr:row>
      <xdr:rowOff>125095</xdr:rowOff>
    </xdr:to>
    <xdr:sp macro="" textlink="">
      <xdr:nvSpPr>
        <xdr:cNvPr id="378" name="楕円 377"/>
        <xdr:cNvSpPr/>
      </xdr:nvSpPr>
      <xdr:spPr>
        <a:xfrm>
          <a:off x="692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116205</xdr:rowOff>
    </xdr:from>
    <xdr:ext cx="531495" cy="259080"/>
    <xdr:sp macro="" textlink="">
      <xdr:nvSpPr>
        <xdr:cNvPr id="379" name="テキスト ボックス 378"/>
        <xdr:cNvSpPr txBox="1"/>
      </xdr:nvSpPr>
      <xdr:spPr>
        <a:xfrm>
          <a:off x="6704965" y="10060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8" name="テキスト ボックス 387"/>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745" cy="259080"/>
    <xdr:sp macro="" textlink="">
      <xdr:nvSpPr>
        <xdr:cNvPr id="391" name="テキスト ボックス 390"/>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2455" cy="259080"/>
    <xdr:sp macro="" textlink="">
      <xdr:nvSpPr>
        <xdr:cNvPr id="393" name="テキスト ボックス 392"/>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2455" cy="255905"/>
    <xdr:sp macro="" textlink="">
      <xdr:nvSpPr>
        <xdr:cNvPr id="395" name="テキスト ボックス 394"/>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2455" cy="259080"/>
    <xdr:sp macro="" textlink="">
      <xdr:nvSpPr>
        <xdr:cNvPr id="397" name="テキスト ボックス 396"/>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2455" cy="259080"/>
    <xdr:sp macro="" textlink="">
      <xdr:nvSpPr>
        <xdr:cNvPr id="399" name="テキスト ボックス 398"/>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401" name="テキスト ボックス 400"/>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8805" cy="259080"/>
    <xdr:sp macro="" textlink="">
      <xdr:nvSpPr>
        <xdr:cNvPr id="406"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7" name="直線コネクタ 406"/>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137795</xdr:rowOff>
    </xdr:from>
    <xdr:to xmlns:xdr="http://schemas.openxmlformats.org/drawingml/2006/spreadsheetDrawing">
      <xdr:col>55</xdr:col>
      <xdr:colOff>0</xdr:colOff>
      <xdr:row>79</xdr:row>
      <xdr:rowOff>30480</xdr:rowOff>
    </xdr:to>
    <xdr:cxnSp macro="">
      <xdr:nvCxnSpPr>
        <xdr:cNvPr id="408" name="直線コネクタ 407"/>
        <xdr:cNvCxnSpPr/>
      </xdr:nvCxnSpPr>
      <xdr:spPr>
        <a:xfrm flipV="1">
          <a:off x="9639300" y="1351089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27940</xdr:rowOff>
    </xdr:from>
    <xdr:ext cx="534670" cy="259080"/>
    <xdr:sp macro="" textlink="">
      <xdr:nvSpPr>
        <xdr:cNvPr id="409" name="普通建設事業費 （ うち新規整備　）平均値テキスト"/>
        <xdr:cNvSpPr txBox="1"/>
      </xdr:nvSpPr>
      <xdr:spPr>
        <a:xfrm>
          <a:off x="10528300" y="13229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10" name="フローチャート: 判断 409"/>
        <xdr:cNvSpPr/>
      </xdr:nvSpPr>
      <xdr:spPr>
        <a:xfrm>
          <a:off x="104267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18415</xdr:rowOff>
    </xdr:from>
    <xdr:to xmlns:xdr="http://schemas.openxmlformats.org/drawingml/2006/spreadsheetDrawing">
      <xdr:col>50</xdr:col>
      <xdr:colOff>114300</xdr:colOff>
      <xdr:row>79</xdr:row>
      <xdr:rowOff>30480</xdr:rowOff>
    </xdr:to>
    <xdr:cxnSp macro="">
      <xdr:nvCxnSpPr>
        <xdr:cNvPr id="411" name="直線コネクタ 410"/>
        <xdr:cNvCxnSpPr/>
      </xdr:nvCxnSpPr>
      <xdr:spPr>
        <a:xfrm>
          <a:off x="8750300" y="135629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2" name="フローチャート: 判断 411"/>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119380</xdr:rowOff>
    </xdr:from>
    <xdr:ext cx="531495" cy="259080"/>
    <xdr:sp macro="" textlink="">
      <xdr:nvSpPr>
        <xdr:cNvPr id="413" name="テキスト ボックス 412"/>
        <xdr:cNvSpPr txBox="1"/>
      </xdr:nvSpPr>
      <xdr:spPr>
        <a:xfrm>
          <a:off x="9371965" y="13149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66040</xdr:rowOff>
    </xdr:from>
    <xdr:to xmlns:xdr="http://schemas.openxmlformats.org/drawingml/2006/spreadsheetDrawing">
      <xdr:col>45</xdr:col>
      <xdr:colOff>177800</xdr:colOff>
      <xdr:row>79</xdr:row>
      <xdr:rowOff>18415</xdr:rowOff>
    </xdr:to>
    <xdr:cxnSp macro="">
      <xdr:nvCxnSpPr>
        <xdr:cNvPr id="414" name="直線コネクタ 413"/>
        <xdr:cNvCxnSpPr/>
      </xdr:nvCxnSpPr>
      <xdr:spPr>
        <a:xfrm>
          <a:off x="7861300" y="13096240"/>
          <a:ext cx="8890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5" name="フローチャート: 判断 414"/>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75565</xdr:rowOff>
    </xdr:from>
    <xdr:ext cx="531495" cy="255905"/>
    <xdr:sp macro="" textlink="">
      <xdr:nvSpPr>
        <xdr:cNvPr id="416" name="テキスト ボックス 415"/>
        <xdr:cNvSpPr txBox="1"/>
      </xdr:nvSpPr>
      <xdr:spPr>
        <a:xfrm>
          <a:off x="8482965" y="13105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17" name="フローチャート: 判断 416"/>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52070</xdr:rowOff>
    </xdr:from>
    <xdr:ext cx="531495" cy="255905"/>
    <xdr:sp macro="" textlink="">
      <xdr:nvSpPr>
        <xdr:cNvPr id="418" name="テキスト ボックス 417"/>
        <xdr:cNvSpPr txBox="1"/>
      </xdr:nvSpPr>
      <xdr:spPr>
        <a:xfrm>
          <a:off x="7593965" y="13425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86995</xdr:rowOff>
    </xdr:from>
    <xdr:to xmlns:xdr="http://schemas.openxmlformats.org/drawingml/2006/spreadsheetDrawing">
      <xdr:col>55</xdr:col>
      <xdr:colOff>50800</xdr:colOff>
      <xdr:row>79</xdr:row>
      <xdr:rowOff>17780</xdr:rowOff>
    </xdr:to>
    <xdr:sp macro="" textlink="">
      <xdr:nvSpPr>
        <xdr:cNvPr id="424" name="楕円 423"/>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1905</xdr:rowOff>
    </xdr:from>
    <xdr:ext cx="534670" cy="259080"/>
    <xdr:sp macro="" textlink="">
      <xdr:nvSpPr>
        <xdr:cNvPr id="425" name="普通建設事業費 （ うち新規整備　）該当値テキスト"/>
        <xdr:cNvSpPr txBox="1"/>
      </xdr:nvSpPr>
      <xdr:spPr>
        <a:xfrm>
          <a:off x="10528300" y="13375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151130</xdr:rowOff>
    </xdr:from>
    <xdr:to xmlns:xdr="http://schemas.openxmlformats.org/drawingml/2006/spreadsheetDrawing">
      <xdr:col>50</xdr:col>
      <xdr:colOff>165100</xdr:colOff>
      <xdr:row>79</xdr:row>
      <xdr:rowOff>81280</xdr:rowOff>
    </xdr:to>
    <xdr:sp macro="" textlink="">
      <xdr:nvSpPr>
        <xdr:cNvPr id="426" name="楕円 425"/>
        <xdr:cNvSpPr/>
      </xdr:nvSpPr>
      <xdr:spPr>
        <a:xfrm>
          <a:off x="958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72390</xdr:rowOff>
    </xdr:from>
    <xdr:ext cx="466725" cy="259080"/>
    <xdr:sp macro="" textlink="">
      <xdr:nvSpPr>
        <xdr:cNvPr id="427" name="テキスト ボックス 426"/>
        <xdr:cNvSpPr txBox="1"/>
      </xdr:nvSpPr>
      <xdr:spPr>
        <a:xfrm>
          <a:off x="9404350" y="13616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139065</xdr:rowOff>
    </xdr:from>
    <xdr:to xmlns:xdr="http://schemas.openxmlformats.org/drawingml/2006/spreadsheetDrawing">
      <xdr:col>46</xdr:col>
      <xdr:colOff>38100</xdr:colOff>
      <xdr:row>79</xdr:row>
      <xdr:rowOff>69215</xdr:rowOff>
    </xdr:to>
    <xdr:sp macro="" textlink="">
      <xdr:nvSpPr>
        <xdr:cNvPr id="428" name="楕円 427"/>
        <xdr:cNvSpPr/>
      </xdr:nvSpPr>
      <xdr:spPr>
        <a:xfrm>
          <a:off x="8699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60325</xdr:rowOff>
    </xdr:from>
    <xdr:ext cx="466725" cy="259080"/>
    <xdr:sp macro="" textlink="">
      <xdr:nvSpPr>
        <xdr:cNvPr id="429" name="テキスト ボックス 428"/>
        <xdr:cNvSpPr txBox="1"/>
      </xdr:nvSpPr>
      <xdr:spPr>
        <a:xfrm>
          <a:off x="8515350" y="13604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15240</xdr:rowOff>
    </xdr:from>
    <xdr:to xmlns:xdr="http://schemas.openxmlformats.org/drawingml/2006/spreadsheetDrawing">
      <xdr:col>41</xdr:col>
      <xdr:colOff>101600</xdr:colOff>
      <xdr:row>76</xdr:row>
      <xdr:rowOff>116840</xdr:rowOff>
    </xdr:to>
    <xdr:sp macro="" textlink="">
      <xdr:nvSpPr>
        <xdr:cNvPr id="430" name="楕円 429"/>
        <xdr:cNvSpPr/>
      </xdr:nvSpPr>
      <xdr:spPr>
        <a:xfrm>
          <a:off x="7810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133985</xdr:rowOff>
    </xdr:from>
    <xdr:ext cx="595630" cy="255905"/>
    <xdr:sp macro="" textlink="">
      <xdr:nvSpPr>
        <xdr:cNvPr id="431" name="テキスト ボックス 430"/>
        <xdr:cNvSpPr txBox="1"/>
      </xdr:nvSpPr>
      <xdr:spPr>
        <a:xfrm>
          <a:off x="7561580" y="1282128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0" name="テキスト ボックス 439"/>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5745" cy="255905"/>
    <xdr:sp macro="" textlink="">
      <xdr:nvSpPr>
        <xdr:cNvPr id="443" name="テキスト ボックス 442"/>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2455" cy="255905"/>
    <xdr:sp macro="" textlink="">
      <xdr:nvSpPr>
        <xdr:cNvPr id="445" name="テキスト ボックス 444"/>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2455" cy="255905"/>
    <xdr:sp macro="" textlink="">
      <xdr:nvSpPr>
        <xdr:cNvPr id="447" name="テキスト ボックス 446"/>
        <xdr:cNvSpPr txBox="1"/>
      </xdr:nvSpPr>
      <xdr:spPr>
        <a:xfrm>
          <a:off x="6008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49" name="テキスト ボックス 448"/>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143510</xdr:rowOff>
    </xdr:to>
    <xdr:cxnSp macro="">
      <xdr:nvCxnSpPr>
        <xdr:cNvPr id="451" name="直線コネクタ 450"/>
        <xdr:cNvCxnSpPr/>
      </xdr:nvCxnSpPr>
      <xdr:spPr>
        <a:xfrm flipV="1">
          <a:off x="10475595" y="1552511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146685</xdr:rowOff>
    </xdr:from>
    <xdr:ext cx="469900" cy="255905"/>
    <xdr:sp macro="" textlink="">
      <xdr:nvSpPr>
        <xdr:cNvPr id="452" name="普通建設事業費 （ うち更新整備　）最小値テキスト"/>
        <xdr:cNvSpPr txBox="1"/>
      </xdr:nvSpPr>
      <xdr:spPr>
        <a:xfrm>
          <a:off x="10528300" y="167773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143510</xdr:rowOff>
    </xdr:from>
    <xdr:to xmlns:xdr="http://schemas.openxmlformats.org/drawingml/2006/spreadsheetDrawing">
      <xdr:col>55</xdr:col>
      <xdr:colOff>88900</xdr:colOff>
      <xdr:row>97</xdr:row>
      <xdr:rowOff>143510</xdr:rowOff>
    </xdr:to>
    <xdr:cxnSp macro="">
      <xdr:nvCxnSpPr>
        <xdr:cNvPr id="453" name="直線コネクタ 452"/>
        <xdr:cNvCxnSpPr/>
      </xdr:nvCxnSpPr>
      <xdr:spPr>
        <a:xfrm>
          <a:off x="10388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5905"/>
    <xdr:sp macro="" textlink="">
      <xdr:nvSpPr>
        <xdr:cNvPr id="454" name="普通建設事業費 （ うち更新整備　）最大値テキスト"/>
        <xdr:cNvSpPr txBox="1"/>
      </xdr:nvSpPr>
      <xdr:spPr>
        <a:xfrm>
          <a:off x="10528300" y="153003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167640</xdr:rowOff>
    </xdr:from>
    <xdr:to xmlns:xdr="http://schemas.openxmlformats.org/drawingml/2006/spreadsheetDrawing">
      <xdr:col>55</xdr:col>
      <xdr:colOff>0</xdr:colOff>
      <xdr:row>97</xdr:row>
      <xdr:rowOff>46355</xdr:rowOff>
    </xdr:to>
    <xdr:cxnSp macro="">
      <xdr:nvCxnSpPr>
        <xdr:cNvPr id="456" name="直線コネクタ 455"/>
        <xdr:cNvCxnSpPr/>
      </xdr:nvCxnSpPr>
      <xdr:spPr>
        <a:xfrm flipV="1">
          <a:off x="9639300" y="166268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3810</xdr:rowOff>
    </xdr:from>
    <xdr:ext cx="534670" cy="259080"/>
    <xdr:sp macro="" textlink="">
      <xdr:nvSpPr>
        <xdr:cNvPr id="457" name="普通建設事業費 （ うち更新整備　）平均値テキスト"/>
        <xdr:cNvSpPr txBox="1"/>
      </xdr:nvSpPr>
      <xdr:spPr>
        <a:xfrm>
          <a:off x="10528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152400</xdr:rowOff>
    </xdr:from>
    <xdr:to xmlns:xdr="http://schemas.openxmlformats.org/drawingml/2006/spreadsheetDrawing">
      <xdr:col>55</xdr:col>
      <xdr:colOff>50800</xdr:colOff>
      <xdr:row>96</xdr:row>
      <xdr:rowOff>82550</xdr:rowOff>
    </xdr:to>
    <xdr:sp macro="" textlink="">
      <xdr:nvSpPr>
        <xdr:cNvPr id="458" name="フローチャート: 判断 457"/>
        <xdr:cNvSpPr/>
      </xdr:nvSpPr>
      <xdr:spPr>
        <a:xfrm>
          <a:off x="10426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46355</xdr:rowOff>
    </xdr:from>
    <xdr:to xmlns:xdr="http://schemas.openxmlformats.org/drawingml/2006/spreadsheetDrawing">
      <xdr:col>50</xdr:col>
      <xdr:colOff>114300</xdr:colOff>
      <xdr:row>97</xdr:row>
      <xdr:rowOff>71755</xdr:rowOff>
    </xdr:to>
    <xdr:cxnSp macro="">
      <xdr:nvCxnSpPr>
        <xdr:cNvPr id="459" name="直線コネクタ 458"/>
        <xdr:cNvCxnSpPr/>
      </xdr:nvCxnSpPr>
      <xdr:spPr>
        <a:xfrm flipV="1">
          <a:off x="8750300" y="166770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142240</xdr:rowOff>
    </xdr:from>
    <xdr:to xmlns:xdr="http://schemas.openxmlformats.org/drawingml/2006/spreadsheetDrawing">
      <xdr:col>50</xdr:col>
      <xdr:colOff>165100</xdr:colOff>
      <xdr:row>96</xdr:row>
      <xdr:rowOff>72390</xdr:rowOff>
    </xdr:to>
    <xdr:sp macro="" textlink="">
      <xdr:nvSpPr>
        <xdr:cNvPr id="460" name="フローチャート: 判断 459"/>
        <xdr:cNvSpPr/>
      </xdr:nvSpPr>
      <xdr:spPr>
        <a:xfrm>
          <a:off x="9588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88900</xdr:rowOff>
    </xdr:from>
    <xdr:ext cx="531495" cy="255905"/>
    <xdr:sp macro="" textlink="">
      <xdr:nvSpPr>
        <xdr:cNvPr id="461" name="テキスト ボックス 460"/>
        <xdr:cNvSpPr txBox="1"/>
      </xdr:nvSpPr>
      <xdr:spPr>
        <a:xfrm>
          <a:off x="9371965" y="16205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71755</xdr:rowOff>
    </xdr:from>
    <xdr:to xmlns:xdr="http://schemas.openxmlformats.org/drawingml/2006/spreadsheetDrawing">
      <xdr:col>45</xdr:col>
      <xdr:colOff>177800</xdr:colOff>
      <xdr:row>97</xdr:row>
      <xdr:rowOff>87630</xdr:rowOff>
    </xdr:to>
    <xdr:cxnSp macro="">
      <xdr:nvCxnSpPr>
        <xdr:cNvPr id="462" name="直線コネクタ 461"/>
        <xdr:cNvCxnSpPr/>
      </xdr:nvCxnSpPr>
      <xdr:spPr>
        <a:xfrm flipV="1">
          <a:off x="7861300" y="167024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68580</xdr:rowOff>
    </xdr:from>
    <xdr:to xmlns:xdr="http://schemas.openxmlformats.org/drawingml/2006/spreadsheetDrawing">
      <xdr:col>46</xdr:col>
      <xdr:colOff>38100</xdr:colOff>
      <xdr:row>96</xdr:row>
      <xdr:rowOff>170180</xdr:rowOff>
    </xdr:to>
    <xdr:sp macro="" textlink="">
      <xdr:nvSpPr>
        <xdr:cNvPr id="463" name="フローチャート: 判断 462"/>
        <xdr:cNvSpPr/>
      </xdr:nvSpPr>
      <xdr:spPr>
        <a:xfrm>
          <a:off x="8699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15240</xdr:rowOff>
    </xdr:from>
    <xdr:ext cx="531495" cy="259080"/>
    <xdr:sp macro="" textlink="">
      <xdr:nvSpPr>
        <xdr:cNvPr id="464" name="テキスト ボックス 463"/>
        <xdr:cNvSpPr txBox="1"/>
      </xdr:nvSpPr>
      <xdr:spPr>
        <a:xfrm>
          <a:off x="8482965" y="16302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37465</xdr:rowOff>
    </xdr:from>
    <xdr:to xmlns:xdr="http://schemas.openxmlformats.org/drawingml/2006/spreadsheetDrawing">
      <xdr:col>41</xdr:col>
      <xdr:colOff>101600</xdr:colOff>
      <xdr:row>96</xdr:row>
      <xdr:rowOff>139065</xdr:rowOff>
    </xdr:to>
    <xdr:sp macro="" textlink="">
      <xdr:nvSpPr>
        <xdr:cNvPr id="465" name="フローチャート: 判断 464"/>
        <xdr:cNvSpPr/>
      </xdr:nvSpPr>
      <xdr:spPr>
        <a:xfrm>
          <a:off x="7810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155575</xdr:rowOff>
    </xdr:from>
    <xdr:ext cx="531495" cy="255905"/>
    <xdr:sp macro="" textlink="">
      <xdr:nvSpPr>
        <xdr:cNvPr id="466" name="テキスト ボックス 465"/>
        <xdr:cNvSpPr txBox="1"/>
      </xdr:nvSpPr>
      <xdr:spPr>
        <a:xfrm>
          <a:off x="7593965" y="16271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116840</xdr:rowOff>
    </xdr:from>
    <xdr:to xmlns:xdr="http://schemas.openxmlformats.org/drawingml/2006/spreadsheetDrawing">
      <xdr:col>55</xdr:col>
      <xdr:colOff>50800</xdr:colOff>
      <xdr:row>97</xdr:row>
      <xdr:rowOff>46990</xdr:rowOff>
    </xdr:to>
    <xdr:sp macro="" textlink="">
      <xdr:nvSpPr>
        <xdr:cNvPr id="472" name="楕円 471"/>
        <xdr:cNvSpPr/>
      </xdr:nvSpPr>
      <xdr:spPr>
        <a:xfrm>
          <a:off x="104267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95250</xdr:rowOff>
    </xdr:from>
    <xdr:ext cx="534670" cy="259080"/>
    <xdr:sp macro="" textlink="">
      <xdr:nvSpPr>
        <xdr:cNvPr id="473" name="普通建設事業費 （ うち更新整備　）該当値テキスト"/>
        <xdr:cNvSpPr txBox="1"/>
      </xdr:nvSpPr>
      <xdr:spPr>
        <a:xfrm>
          <a:off x="10528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167005</xdr:rowOff>
    </xdr:from>
    <xdr:to xmlns:xdr="http://schemas.openxmlformats.org/drawingml/2006/spreadsheetDrawing">
      <xdr:col>50</xdr:col>
      <xdr:colOff>165100</xdr:colOff>
      <xdr:row>97</xdr:row>
      <xdr:rowOff>97790</xdr:rowOff>
    </xdr:to>
    <xdr:sp macro="" textlink="">
      <xdr:nvSpPr>
        <xdr:cNvPr id="474" name="楕円 473"/>
        <xdr:cNvSpPr/>
      </xdr:nvSpPr>
      <xdr:spPr>
        <a:xfrm>
          <a:off x="9588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88265</xdr:rowOff>
    </xdr:from>
    <xdr:ext cx="531495" cy="255905"/>
    <xdr:sp macro="" textlink="">
      <xdr:nvSpPr>
        <xdr:cNvPr id="475" name="テキスト ボックス 474"/>
        <xdr:cNvSpPr txBox="1"/>
      </xdr:nvSpPr>
      <xdr:spPr>
        <a:xfrm>
          <a:off x="9371965" y="16718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20955</xdr:rowOff>
    </xdr:from>
    <xdr:to xmlns:xdr="http://schemas.openxmlformats.org/drawingml/2006/spreadsheetDrawing">
      <xdr:col>46</xdr:col>
      <xdr:colOff>38100</xdr:colOff>
      <xdr:row>97</xdr:row>
      <xdr:rowOff>122555</xdr:rowOff>
    </xdr:to>
    <xdr:sp macro="" textlink="">
      <xdr:nvSpPr>
        <xdr:cNvPr id="476" name="楕円 475"/>
        <xdr:cNvSpPr/>
      </xdr:nvSpPr>
      <xdr:spPr>
        <a:xfrm>
          <a:off x="8699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113665</xdr:rowOff>
    </xdr:from>
    <xdr:ext cx="531495" cy="258445"/>
    <xdr:sp macro="" textlink="">
      <xdr:nvSpPr>
        <xdr:cNvPr id="477" name="テキスト ボックス 476"/>
        <xdr:cNvSpPr txBox="1"/>
      </xdr:nvSpPr>
      <xdr:spPr>
        <a:xfrm>
          <a:off x="8482965" y="167443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36830</xdr:rowOff>
    </xdr:from>
    <xdr:to xmlns:xdr="http://schemas.openxmlformats.org/drawingml/2006/spreadsheetDrawing">
      <xdr:col>41</xdr:col>
      <xdr:colOff>101600</xdr:colOff>
      <xdr:row>97</xdr:row>
      <xdr:rowOff>138430</xdr:rowOff>
    </xdr:to>
    <xdr:sp macro="" textlink="">
      <xdr:nvSpPr>
        <xdr:cNvPr id="478" name="楕円 477"/>
        <xdr:cNvSpPr/>
      </xdr:nvSpPr>
      <xdr:spPr>
        <a:xfrm>
          <a:off x="7810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129540</xdr:rowOff>
    </xdr:from>
    <xdr:ext cx="531495" cy="259080"/>
    <xdr:sp macro="" textlink="">
      <xdr:nvSpPr>
        <xdr:cNvPr id="479" name="テキスト ボックス 478"/>
        <xdr:cNvSpPr txBox="1"/>
      </xdr:nvSpPr>
      <xdr:spPr>
        <a:xfrm>
          <a:off x="7593965" y="16760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88" name="テキスト ボックス 487"/>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745" cy="259080"/>
    <xdr:sp macro="" textlink="">
      <xdr:nvSpPr>
        <xdr:cNvPr id="491" name="テキスト ボックス 490"/>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905"/>
    <xdr:sp macro="" textlink="">
      <xdr:nvSpPr>
        <xdr:cNvPr id="495" name="テキスト ボックス 494"/>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7" name="テキスト ボックス 49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2455" cy="259080"/>
    <xdr:sp macro="" textlink="">
      <xdr:nvSpPr>
        <xdr:cNvPr id="499" name="テキスト ボックス 498"/>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01" name="テキスト ボックス 500"/>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71755</xdr:rowOff>
    </xdr:from>
    <xdr:to xmlns:xdr="http://schemas.openxmlformats.org/drawingml/2006/spreadsheetDrawing">
      <xdr:col>85</xdr:col>
      <xdr:colOff>126365</xdr:colOff>
      <xdr:row>39</xdr:row>
      <xdr:rowOff>44450</xdr:rowOff>
    </xdr:to>
    <xdr:cxnSp macro="">
      <xdr:nvCxnSpPr>
        <xdr:cNvPr id="503" name="直線コネクタ 502"/>
        <xdr:cNvCxnSpPr/>
      </xdr:nvCxnSpPr>
      <xdr:spPr>
        <a:xfrm flipV="1">
          <a:off x="16317595" y="5386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5" name="直線コネクタ 50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18415</xdr:rowOff>
    </xdr:from>
    <xdr:ext cx="598805" cy="255905"/>
    <xdr:sp macro="" textlink="">
      <xdr:nvSpPr>
        <xdr:cNvPr id="506" name="災害復旧事業費最大値テキスト"/>
        <xdr:cNvSpPr txBox="1"/>
      </xdr:nvSpPr>
      <xdr:spPr>
        <a:xfrm>
          <a:off x="16370300" y="51619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71755</xdr:rowOff>
    </xdr:from>
    <xdr:to xmlns:xdr="http://schemas.openxmlformats.org/drawingml/2006/spreadsheetDrawing">
      <xdr:col>86</xdr:col>
      <xdr:colOff>25400</xdr:colOff>
      <xdr:row>31</xdr:row>
      <xdr:rowOff>71755</xdr:rowOff>
    </xdr:to>
    <xdr:cxnSp macro="">
      <xdr:nvCxnSpPr>
        <xdr:cNvPr id="507" name="直線コネクタ 506"/>
        <xdr:cNvCxnSpPr/>
      </xdr:nvCxnSpPr>
      <xdr:spPr>
        <a:xfrm>
          <a:off x="16230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8" name="直線コネクタ 507"/>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50165</xdr:rowOff>
    </xdr:from>
    <xdr:ext cx="534670" cy="259080"/>
    <xdr:sp macro="" textlink="">
      <xdr:nvSpPr>
        <xdr:cNvPr id="509" name="災害復旧事業費平均値テキスト"/>
        <xdr:cNvSpPr txBox="1"/>
      </xdr:nvSpPr>
      <xdr:spPr>
        <a:xfrm>
          <a:off x="16370300" y="6393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10" name="フローチャート: 判断 509"/>
        <xdr:cNvSpPr/>
      </xdr:nvSpPr>
      <xdr:spPr>
        <a:xfrm>
          <a:off x="16268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1" name="直線コネクタ 510"/>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12" name="フローチャート: 判断 511"/>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1495" cy="259080"/>
    <xdr:sp macro="" textlink="">
      <xdr:nvSpPr>
        <xdr:cNvPr id="513" name="テキスト ボックス 512"/>
        <xdr:cNvSpPr txBox="1"/>
      </xdr:nvSpPr>
      <xdr:spPr>
        <a:xfrm>
          <a:off x="15213965" y="6291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38735</xdr:rowOff>
    </xdr:from>
    <xdr:to xmlns:xdr="http://schemas.openxmlformats.org/drawingml/2006/spreadsheetDrawing">
      <xdr:col>76</xdr:col>
      <xdr:colOff>114300</xdr:colOff>
      <xdr:row>39</xdr:row>
      <xdr:rowOff>44450</xdr:rowOff>
    </xdr:to>
    <xdr:cxnSp macro="">
      <xdr:nvCxnSpPr>
        <xdr:cNvPr id="514" name="直線コネクタ 513"/>
        <xdr:cNvCxnSpPr/>
      </xdr:nvCxnSpPr>
      <xdr:spPr>
        <a:xfrm>
          <a:off x="13703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515" name="フローチャート: 判断 514"/>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160655</xdr:rowOff>
    </xdr:from>
    <xdr:ext cx="466725" cy="259080"/>
    <xdr:sp macro="" textlink="">
      <xdr:nvSpPr>
        <xdr:cNvPr id="516" name="テキスト ボックス 515"/>
        <xdr:cNvSpPr txBox="1"/>
      </xdr:nvSpPr>
      <xdr:spPr>
        <a:xfrm>
          <a:off x="14357350" y="6332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38735</xdr:rowOff>
    </xdr:from>
    <xdr:to xmlns:xdr="http://schemas.openxmlformats.org/drawingml/2006/spreadsheetDrawing">
      <xdr:col>71</xdr:col>
      <xdr:colOff>177800</xdr:colOff>
      <xdr:row>39</xdr:row>
      <xdr:rowOff>42545</xdr:rowOff>
    </xdr:to>
    <xdr:cxnSp macro="">
      <xdr:nvCxnSpPr>
        <xdr:cNvPr id="517" name="直線コネクタ 516"/>
        <xdr:cNvCxnSpPr/>
      </xdr:nvCxnSpPr>
      <xdr:spPr>
        <a:xfrm flipV="1">
          <a:off x="12814300" y="67252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9525</xdr:rowOff>
    </xdr:from>
    <xdr:to xmlns:xdr="http://schemas.openxmlformats.org/drawingml/2006/spreadsheetDrawing">
      <xdr:col>72</xdr:col>
      <xdr:colOff>38100</xdr:colOff>
      <xdr:row>38</xdr:row>
      <xdr:rowOff>111125</xdr:rowOff>
    </xdr:to>
    <xdr:sp macro="" textlink="">
      <xdr:nvSpPr>
        <xdr:cNvPr id="518" name="フローチャート: 判断 517"/>
        <xdr:cNvSpPr/>
      </xdr:nvSpPr>
      <xdr:spPr>
        <a:xfrm>
          <a:off x="1365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127635</xdr:rowOff>
    </xdr:from>
    <xdr:ext cx="531495" cy="259080"/>
    <xdr:sp macro="" textlink="">
      <xdr:nvSpPr>
        <xdr:cNvPr id="519" name="テキスト ボックス 518"/>
        <xdr:cNvSpPr txBox="1"/>
      </xdr:nvSpPr>
      <xdr:spPr>
        <a:xfrm>
          <a:off x="13435965" y="6299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20" name="フローチャート: 判断 51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6725" cy="255905"/>
    <xdr:sp macro="" textlink="">
      <xdr:nvSpPr>
        <xdr:cNvPr id="521" name="テキスト ボックス 520"/>
        <xdr:cNvSpPr txBox="1"/>
      </xdr:nvSpPr>
      <xdr:spPr>
        <a:xfrm>
          <a:off x="12579350" y="6338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28"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6380" cy="255905"/>
    <xdr:sp macro="" textlink="">
      <xdr:nvSpPr>
        <xdr:cNvPr id="530" name="テキスト ボックス 529"/>
        <xdr:cNvSpPr txBox="1"/>
      </xdr:nvSpPr>
      <xdr:spPr>
        <a:xfrm>
          <a:off x="15356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6380" cy="255905"/>
    <xdr:sp macro="" textlink="">
      <xdr:nvSpPr>
        <xdr:cNvPr id="532" name="テキスト ボックス 531"/>
        <xdr:cNvSpPr txBox="1"/>
      </xdr:nvSpPr>
      <xdr:spPr>
        <a:xfrm>
          <a:off x="14467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159385</xdr:rowOff>
    </xdr:from>
    <xdr:to xmlns:xdr="http://schemas.openxmlformats.org/drawingml/2006/spreadsheetDrawing">
      <xdr:col>72</xdr:col>
      <xdr:colOff>38100</xdr:colOff>
      <xdr:row>39</xdr:row>
      <xdr:rowOff>89535</xdr:rowOff>
    </xdr:to>
    <xdr:sp macro="" textlink="">
      <xdr:nvSpPr>
        <xdr:cNvPr id="533" name="楕円 532"/>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80645</xdr:rowOff>
    </xdr:from>
    <xdr:ext cx="378460" cy="259080"/>
    <xdr:sp macro="" textlink="">
      <xdr:nvSpPr>
        <xdr:cNvPr id="534" name="テキスト ボックス 533"/>
        <xdr:cNvSpPr txBox="1"/>
      </xdr:nvSpPr>
      <xdr:spPr>
        <a:xfrm>
          <a:off x="1351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163195</xdr:rowOff>
    </xdr:from>
    <xdr:to xmlns:xdr="http://schemas.openxmlformats.org/drawingml/2006/spreadsheetDrawing">
      <xdr:col>67</xdr:col>
      <xdr:colOff>101600</xdr:colOff>
      <xdr:row>39</xdr:row>
      <xdr:rowOff>93345</xdr:rowOff>
    </xdr:to>
    <xdr:sp macro="" textlink="">
      <xdr:nvSpPr>
        <xdr:cNvPr id="535" name="楕円 534"/>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84455</xdr:rowOff>
    </xdr:from>
    <xdr:ext cx="378460" cy="259080"/>
    <xdr:sp macro="" textlink="">
      <xdr:nvSpPr>
        <xdr:cNvPr id="536" name="テキスト ボックス 535"/>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45" name="テキスト ボックス 544"/>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745" cy="255905"/>
    <xdr:sp macro="" textlink="">
      <xdr:nvSpPr>
        <xdr:cNvPr id="548" name="テキスト ボックス 547"/>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745" cy="255905"/>
    <xdr:sp macro="" textlink="">
      <xdr:nvSpPr>
        <xdr:cNvPr id="550" name="テキスト ボックス 549"/>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62" name="テキスト ボックス 561"/>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6380" cy="259080"/>
    <xdr:sp macro="" textlink="">
      <xdr:nvSpPr>
        <xdr:cNvPr id="565" name="テキスト ボックス 564"/>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68" name="テキスト ボックス 567"/>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70" name="テキスト ボックス 569"/>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79" name="テキスト ボックス 578"/>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6380" cy="259080"/>
    <xdr:sp macro="" textlink="">
      <xdr:nvSpPr>
        <xdr:cNvPr id="581" name="テキスト ボックス 580"/>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3" name="テキスト ボックス 582"/>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585" name="テキスト ボックス 584"/>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594" name="テキスト ボックス 593"/>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5745" cy="255905"/>
    <xdr:sp macro="" textlink="">
      <xdr:nvSpPr>
        <xdr:cNvPr id="597" name="テキスト ボックス 596"/>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2455" cy="255905"/>
    <xdr:sp macro="" textlink="">
      <xdr:nvSpPr>
        <xdr:cNvPr id="599" name="テキスト ボックス 598"/>
        <xdr:cNvSpPr txBox="1"/>
      </xdr:nvSpPr>
      <xdr:spPr>
        <a:xfrm>
          <a:off x="11850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0" name="直線コネクタ 59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2455" cy="255905"/>
    <xdr:sp macro="" textlink="">
      <xdr:nvSpPr>
        <xdr:cNvPr id="601" name="テキスト ボックス 600"/>
        <xdr:cNvSpPr txBox="1"/>
      </xdr:nvSpPr>
      <xdr:spPr>
        <a:xfrm>
          <a:off x="11850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2455" cy="255905"/>
    <xdr:sp macro="" textlink="">
      <xdr:nvSpPr>
        <xdr:cNvPr id="603" name="テキスト ボックス 602"/>
        <xdr:cNvSpPr txBox="1"/>
      </xdr:nvSpPr>
      <xdr:spPr>
        <a:xfrm>
          <a:off x="11850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05" name="テキスト ボックス 604"/>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86995</xdr:rowOff>
    </xdr:from>
    <xdr:to xmlns:xdr="http://schemas.openxmlformats.org/drawingml/2006/spreadsheetDrawing">
      <xdr:col>85</xdr:col>
      <xdr:colOff>126365</xdr:colOff>
      <xdr:row>78</xdr:row>
      <xdr:rowOff>83185</xdr:rowOff>
    </xdr:to>
    <xdr:cxnSp macro="">
      <xdr:nvCxnSpPr>
        <xdr:cNvPr id="607" name="直線コネクタ 606"/>
        <xdr:cNvCxnSpPr/>
      </xdr:nvCxnSpPr>
      <xdr:spPr>
        <a:xfrm flipV="1">
          <a:off x="16317595" y="12431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534670" cy="255905"/>
    <xdr:sp macro="" textlink="">
      <xdr:nvSpPr>
        <xdr:cNvPr id="608" name="公債費最小値テキスト"/>
        <xdr:cNvSpPr txBox="1"/>
      </xdr:nvSpPr>
      <xdr:spPr>
        <a:xfrm>
          <a:off x="16370300" y="13460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83185</xdr:rowOff>
    </xdr:from>
    <xdr:to xmlns:xdr="http://schemas.openxmlformats.org/drawingml/2006/spreadsheetDrawing">
      <xdr:col>86</xdr:col>
      <xdr:colOff>25400</xdr:colOff>
      <xdr:row>78</xdr:row>
      <xdr:rowOff>83185</xdr:rowOff>
    </xdr:to>
    <xdr:cxnSp macro="">
      <xdr:nvCxnSpPr>
        <xdr:cNvPr id="609" name="直線コネクタ 608"/>
        <xdr:cNvCxnSpPr/>
      </xdr:nvCxnSpPr>
      <xdr:spPr>
        <a:xfrm>
          <a:off x="16230600" y="1345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33655</xdr:rowOff>
    </xdr:from>
    <xdr:ext cx="598805" cy="258445"/>
    <xdr:sp macro="" textlink="">
      <xdr:nvSpPr>
        <xdr:cNvPr id="610" name="公債費最大値テキスト"/>
        <xdr:cNvSpPr txBox="1"/>
      </xdr:nvSpPr>
      <xdr:spPr>
        <a:xfrm>
          <a:off x="16370300" y="1220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86995</xdr:rowOff>
    </xdr:from>
    <xdr:to xmlns:xdr="http://schemas.openxmlformats.org/drawingml/2006/spreadsheetDrawing">
      <xdr:col>86</xdr:col>
      <xdr:colOff>25400</xdr:colOff>
      <xdr:row>72</xdr:row>
      <xdr:rowOff>86995</xdr:rowOff>
    </xdr:to>
    <xdr:cxnSp macro="">
      <xdr:nvCxnSpPr>
        <xdr:cNvPr id="611" name="直線コネクタ 610"/>
        <xdr:cNvCxnSpPr/>
      </xdr:nvCxnSpPr>
      <xdr:spPr>
        <a:xfrm>
          <a:off x="16230600" y="1243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64135</xdr:rowOff>
    </xdr:from>
    <xdr:to xmlns:xdr="http://schemas.openxmlformats.org/drawingml/2006/spreadsheetDrawing">
      <xdr:col>85</xdr:col>
      <xdr:colOff>127000</xdr:colOff>
      <xdr:row>77</xdr:row>
      <xdr:rowOff>80010</xdr:rowOff>
    </xdr:to>
    <xdr:cxnSp macro="">
      <xdr:nvCxnSpPr>
        <xdr:cNvPr id="612" name="直線コネクタ 611"/>
        <xdr:cNvCxnSpPr/>
      </xdr:nvCxnSpPr>
      <xdr:spPr>
        <a:xfrm>
          <a:off x="15481300" y="132657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111125</xdr:rowOff>
    </xdr:from>
    <xdr:ext cx="534670" cy="255905"/>
    <xdr:sp macro="" textlink="">
      <xdr:nvSpPr>
        <xdr:cNvPr id="613" name="公債費平均値テキスト"/>
        <xdr:cNvSpPr txBox="1"/>
      </xdr:nvSpPr>
      <xdr:spPr>
        <a:xfrm>
          <a:off x="16370300" y="129698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14" name="フローチャート: 判断 613"/>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64135</xdr:rowOff>
    </xdr:from>
    <xdr:to xmlns:xdr="http://schemas.openxmlformats.org/drawingml/2006/spreadsheetDrawing">
      <xdr:col>81</xdr:col>
      <xdr:colOff>50800</xdr:colOff>
      <xdr:row>77</xdr:row>
      <xdr:rowOff>67310</xdr:rowOff>
    </xdr:to>
    <xdr:cxnSp macro="">
      <xdr:nvCxnSpPr>
        <xdr:cNvPr id="615" name="直線コネクタ 614"/>
        <xdr:cNvCxnSpPr/>
      </xdr:nvCxnSpPr>
      <xdr:spPr>
        <a:xfrm flipV="1">
          <a:off x="14592300" y="13265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16" name="フローチャート: 判断 615"/>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1495" cy="259080"/>
    <xdr:sp macro="" textlink="">
      <xdr:nvSpPr>
        <xdr:cNvPr id="617" name="テキスト ボックス 616"/>
        <xdr:cNvSpPr txBox="1"/>
      </xdr:nvSpPr>
      <xdr:spPr>
        <a:xfrm>
          <a:off x="15213965" y="12908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55880</xdr:rowOff>
    </xdr:from>
    <xdr:to xmlns:xdr="http://schemas.openxmlformats.org/drawingml/2006/spreadsheetDrawing">
      <xdr:col>76</xdr:col>
      <xdr:colOff>114300</xdr:colOff>
      <xdr:row>77</xdr:row>
      <xdr:rowOff>67310</xdr:rowOff>
    </xdr:to>
    <xdr:cxnSp macro="">
      <xdr:nvCxnSpPr>
        <xdr:cNvPr id="618" name="直線コネクタ 617"/>
        <xdr:cNvCxnSpPr/>
      </xdr:nvCxnSpPr>
      <xdr:spPr>
        <a:xfrm>
          <a:off x="13703300" y="13257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122555</xdr:rowOff>
    </xdr:from>
    <xdr:to xmlns:xdr="http://schemas.openxmlformats.org/drawingml/2006/spreadsheetDrawing">
      <xdr:col>76</xdr:col>
      <xdr:colOff>165100</xdr:colOff>
      <xdr:row>77</xdr:row>
      <xdr:rowOff>52705</xdr:rowOff>
    </xdr:to>
    <xdr:sp macro="" textlink="">
      <xdr:nvSpPr>
        <xdr:cNvPr id="619" name="フローチャート: 判断 618"/>
        <xdr:cNvSpPr/>
      </xdr:nvSpPr>
      <xdr:spPr>
        <a:xfrm>
          <a:off x="1454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69215</xdr:rowOff>
    </xdr:from>
    <xdr:ext cx="531495" cy="259080"/>
    <xdr:sp macro="" textlink="">
      <xdr:nvSpPr>
        <xdr:cNvPr id="620" name="テキスト ボックス 619"/>
        <xdr:cNvSpPr txBox="1"/>
      </xdr:nvSpPr>
      <xdr:spPr>
        <a:xfrm>
          <a:off x="14324965" y="12927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55880</xdr:rowOff>
    </xdr:from>
    <xdr:to xmlns:xdr="http://schemas.openxmlformats.org/drawingml/2006/spreadsheetDrawing">
      <xdr:col>71</xdr:col>
      <xdr:colOff>177800</xdr:colOff>
      <xdr:row>77</xdr:row>
      <xdr:rowOff>75565</xdr:rowOff>
    </xdr:to>
    <xdr:cxnSp macro="">
      <xdr:nvCxnSpPr>
        <xdr:cNvPr id="621" name="直線コネクタ 620"/>
        <xdr:cNvCxnSpPr/>
      </xdr:nvCxnSpPr>
      <xdr:spPr>
        <a:xfrm flipV="1">
          <a:off x="12814300" y="13257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22" name="フローチャート: 判断 621"/>
        <xdr:cNvSpPr/>
      </xdr:nvSpPr>
      <xdr:spPr>
        <a:xfrm>
          <a:off x="13652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53340</xdr:rowOff>
    </xdr:from>
    <xdr:ext cx="531495" cy="255905"/>
    <xdr:sp macro="" textlink="">
      <xdr:nvSpPr>
        <xdr:cNvPr id="623" name="テキスト ボックス 622"/>
        <xdr:cNvSpPr txBox="1"/>
      </xdr:nvSpPr>
      <xdr:spPr>
        <a:xfrm>
          <a:off x="13435965" y="12912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95885</xdr:rowOff>
    </xdr:from>
    <xdr:to xmlns:xdr="http://schemas.openxmlformats.org/drawingml/2006/spreadsheetDrawing">
      <xdr:col>67</xdr:col>
      <xdr:colOff>101600</xdr:colOff>
      <xdr:row>77</xdr:row>
      <xdr:rowOff>26035</xdr:rowOff>
    </xdr:to>
    <xdr:sp macro="" textlink="">
      <xdr:nvSpPr>
        <xdr:cNvPr id="624" name="フローチャート: 判断 623"/>
        <xdr:cNvSpPr/>
      </xdr:nvSpPr>
      <xdr:spPr>
        <a:xfrm>
          <a:off x="12763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42545</xdr:rowOff>
    </xdr:from>
    <xdr:ext cx="531495" cy="255905"/>
    <xdr:sp macro="" textlink="">
      <xdr:nvSpPr>
        <xdr:cNvPr id="625" name="テキスト ボックス 624"/>
        <xdr:cNvSpPr txBox="1"/>
      </xdr:nvSpPr>
      <xdr:spPr>
        <a:xfrm>
          <a:off x="12546965" y="12901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29210</xdr:rowOff>
    </xdr:from>
    <xdr:to xmlns:xdr="http://schemas.openxmlformats.org/drawingml/2006/spreadsheetDrawing">
      <xdr:col>85</xdr:col>
      <xdr:colOff>177800</xdr:colOff>
      <xdr:row>77</xdr:row>
      <xdr:rowOff>130810</xdr:rowOff>
    </xdr:to>
    <xdr:sp macro="" textlink="">
      <xdr:nvSpPr>
        <xdr:cNvPr id="631" name="楕円 630"/>
        <xdr:cNvSpPr/>
      </xdr:nvSpPr>
      <xdr:spPr>
        <a:xfrm>
          <a:off x="162687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7620</xdr:rowOff>
    </xdr:from>
    <xdr:ext cx="534670" cy="255905"/>
    <xdr:sp macro="" textlink="">
      <xdr:nvSpPr>
        <xdr:cNvPr id="632" name="公債費該当値テキスト"/>
        <xdr:cNvSpPr txBox="1"/>
      </xdr:nvSpPr>
      <xdr:spPr>
        <a:xfrm>
          <a:off x="16370300" y="132092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13335</xdr:rowOff>
    </xdr:from>
    <xdr:to xmlns:xdr="http://schemas.openxmlformats.org/drawingml/2006/spreadsheetDrawing">
      <xdr:col>81</xdr:col>
      <xdr:colOff>101600</xdr:colOff>
      <xdr:row>77</xdr:row>
      <xdr:rowOff>114935</xdr:rowOff>
    </xdr:to>
    <xdr:sp macro="" textlink="">
      <xdr:nvSpPr>
        <xdr:cNvPr id="633" name="楕円 632"/>
        <xdr:cNvSpPr/>
      </xdr:nvSpPr>
      <xdr:spPr>
        <a:xfrm>
          <a:off x="15430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106045</xdr:rowOff>
    </xdr:from>
    <xdr:ext cx="531495" cy="259080"/>
    <xdr:sp macro="" textlink="">
      <xdr:nvSpPr>
        <xdr:cNvPr id="634" name="テキスト ボックス 633"/>
        <xdr:cNvSpPr txBox="1"/>
      </xdr:nvSpPr>
      <xdr:spPr>
        <a:xfrm>
          <a:off x="15213965" y="13307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16510</xdr:rowOff>
    </xdr:from>
    <xdr:to xmlns:xdr="http://schemas.openxmlformats.org/drawingml/2006/spreadsheetDrawing">
      <xdr:col>76</xdr:col>
      <xdr:colOff>165100</xdr:colOff>
      <xdr:row>77</xdr:row>
      <xdr:rowOff>118110</xdr:rowOff>
    </xdr:to>
    <xdr:sp macro="" textlink="">
      <xdr:nvSpPr>
        <xdr:cNvPr id="635" name="楕円 634"/>
        <xdr:cNvSpPr/>
      </xdr:nvSpPr>
      <xdr:spPr>
        <a:xfrm>
          <a:off x="14541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109220</xdr:rowOff>
    </xdr:from>
    <xdr:ext cx="531495" cy="255905"/>
    <xdr:sp macro="" textlink="">
      <xdr:nvSpPr>
        <xdr:cNvPr id="636" name="テキスト ボックス 635"/>
        <xdr:cNvSpPr txBox="1"/>
      </xdr:nvSpPr>
      <xdr:spPr>
        <a:xfrm>
          <a:off x="14324965" y="13310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5080</xdr:rowOff>
    </xdr:from>
    <xdr:to xmlns:xdr="http://schemas.openxmlformats.org/drawingml/2006/spreadsheetDrawing">
      <xdr:col>72</xdr:col>
      <xdr:colOff>38100</xdr:colOff>
      <xdr:row>77</xdr:row>
      <xdr:rowOff>106680</xdr:rowOff>
    </xdr:to>
    <xdr:sp macro="" textlink="">
      <xdr:nvSpPr>
        <xdr:cNvPr id="637" name="楕円 636"/>
        <xdr:cNvSpPr/>
      </xdr:nvSpPr>
      <xdr:spPr>
        <a:xfrm>
          <a:off x="1365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97790</xdr:rowOff>
    </xdr:from>
    <xdr:ext cx="531495" cy="255905"/>
    <xdr:sp macro="" textlink="">
      <xdr:nvSpPr>
        <xdr:cNvPr id="638" name="テキスト ボックス 637"/>
        <xdr:cNvSpPr txBox="1"/>
      </xdr:nvSpPr>
      <xdr:spPr>
        <a:xfrm>
          <a:off x="13435965" y="13299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24765</xdr:rowOff>
    </xdr:from>
    <xdr:to xmlns:xdr="http://schemas.openxmlformats.org/drawingml/2006/spreadsheetDrawing">
      <xdr:col>67</xdr:col>
      <xdr:colOff>101600</xdr:colOff>
      <xdr:row>77</xdr:row>
      <xdr:rowOff>126365</xdr:rowOff>
    </xdr:to>
    <xdr:sp macro="" textlink="">
      <xdr:nvSpPr>
        <xdr:cNvPr id="639" name="楕円 638"/>
        <xdr:cNvSpPr/>
      </xdr:nvSpPr>
      <xdr:spPr>
        <a:xfrm>
          <a:off x="12763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117475</xdr:rowOff>
    </xdr:from>
    <xdr:ext cx="531495" cy="259080"/>
    <xdr:sp macro="" textlink="">
      <xdr:nvSpPr>
        <xdr:cNvPr id="640" name="テキスト ボックス 639"/>
        <xdr:cNvSpPr txBox="1"/>
      </xdr:nvSpPr>
      <xdr:spPr>
        <a:xfrm>
          <a:off x="12546965" y="13319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49" name="テキスト ボックス 648"/>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1" name="直線コネクタ 65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745" cy="259080"/>
    <xdr:sp macro="" textlink="">
      <xdr:nvSpPr>
        <xdr:cNvPr id="652" name="テキスト ボックス 651"/>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3" name="直線コネクタ 65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2455" cy="259080"/>
    <xdr:sp macro="" textlink="">
      <xdr:nvSpPr>
        <xdr:cNvPr id="654" name="テキスト ボックス 653"/>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5" name="直線コネクタ 65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2455" cy="255905"/>
    <xdr:sp macro="" textlink="">
      <xdr:nvSpPr>
        <xdr:cNvPr id="656" name="テキスト ボックス 655"/>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7" name="直線コネクタ 65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2455" cy="259080"/>
    <xdr:sp macro="" textlink="">
      <xdr:nvSpPr>
        <xdr:cNvPr id="658" name="テキスト ボックス 657"/>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9" name="直線コネクタ 65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2455" cy="259080"/>
    <xdr:sp macro="" textlink="">
      <xdr:nvSpPr>
        <xdr:cNvPr id="660" name="テキスト ボックス 659"/>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1" name="直線コネクタ 66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2625" cy="255905"/>
    <xdr:sp macro="" textlink="">
      <xdr:nvSpPr>
        <xdr:cNvPr id="662" name="テキスト ボックス 661"/>
        <xdr:cNvSpPr txBox="1"/>
      </xdr:nvSpPr>
      <xdr:spPr>
        <a:xfrm>
          <a:off x="11760200" y="14970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58420</xdr:rowOff>
    </xdr:from>
    <xdr:to xmlns:xdr="http://schemas.openxmlformats.org/drawingml/2006/spreadsheetDrawing">
      <xdr:col>85</xdr:col>
      <xdr:colOff>126365</xdr:colOff>
      <xdr:row>99</xdr:row>
      <xdr:rowOff>43815</xdr:rowOff>
    </xdr:to>
    <xdr:cxnSp macro="">
      <xdr:nvCxnSpPr>
        <xdr:cNvPr id="664" name="直線コネクタ 663"/>
        <xdr:cNvCxnSpPr/>
      </xdr:nvCxnSpPr>
      <xdr:spPr>
        <a:xfrm flipV="1">
          <a:off x="16317595" y="15660370"/>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65"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6" name="直線コネクタ 66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5905"/>
    <xdr:sp macro="" textlink="">
      <xdr:nvSpPr>
        <xdr:cNvPr id="667" name="積立金最大値テキスト"/>
        <xdr:cNvSpPr txBox="1"/>
      </xdr:nvSpPr>
      <xdr:spPr>
        <a:xfrm>
          <a:off x="16370300" y="154368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58420</xdr:rowOff>
    </xdr:from>
    <xdr:to xmlns:xdr="http://schemas.openxmlformats.org/drawingml/2006/spreadsheetDrawing">
      <xdr:col>86</xdr:col>
      <xdr:colOff>25400</xdr:colOff>
      <xdr:row>91</xdr:row>
      <xdr:rowOff>58420</xdr:rowOff>
    </xdr:to>
    <xdr:cxnSp macro="">
      <xdr:nvCxnSpPr>
        <xdr:cNvPr id="668" name="直線コネクタ 667"/>
        <xdr:cNvCxnSpPr/>
      </xdr:nvCxnSpPr>
      <xdr:spPr>
        <a:xfrm>
          <a:off x="16230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151765</xdr:rowOff>
    </xdr:from>
    <xdr:to xmlns:xdr="http://schemas.openxmlformats.org/drawingml/2006/spreadsheetDrawing">
      <xdr:col>85</xdr:col>
      <xdr:colOff>127000</xdr:colOff>
      <xdr:row>99</xdr:row>
      <xdr:rowOff>9525</xdr:rowOff>
    </xdr:to>
    <xdr:cxnSp macro="">
      <xdr:nvCxnSpPr>
        <xdr:cNvPr id="669" name="直線コネクタ 668"/>
        <xdr:cNvCxnSpPr/>
      </xdr:nvCxnSpPr>
      <xdr:spPr>
        <a:xfrm>
          <a:off x="15481300" y="169538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84455</xdr:rowOff>
    </xdr:from>
    <xdr:ext cx="534670" cy="259080"/>
    <xdr:sp macro="" textlink="">
      <xdr:nvSpPr>
        <xdr:cNvPr id="670" name="積立金平均値テキスト"/>
        <xdr:cNvSpPr txBox="1"/>
      </xdr:nvSpPr>
      <xdr:spPr>
        <a:xfrm>
          <a:off x="16370300" y="1671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1" name="フローチャート: 判断 670"/>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143510</xdr:rowOff>
    </xdr:from>
    <xdr:to xmlns:xdr="http://schemas.openxmlformats.org/drawingml/2006/spreadsheetDrawing">
      <xdr:col>81</xdr:col>
      <xdr:colOff>50800</xdr:colOff>
      <xdr:row>98</xdr:row>
      <xdr:rowOff>151765</xdr:rowOff>
    </xdr:to>
    <xdr:cxnSp macro="">
      <xdr:nvCxnSpPr>
        <xdr:cNvPr id="672" name="直線コネクタ 671"/>
        <xdr:cNvCxnSpPr/>
      </xdr:nvCxnSpPr>
      <xdr:spPr>
        <a:xfrm>
          <a:off x="14592300" y="16945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70485</xdr:rowOff>
    </xdr:from>
    <xdr:to xmlns:xdr="http://schemas.openxmlformats.org/drawingml/2006/spreadsheetDrawing">
      <xdr:col>81</xdr:col>
      <xdr:colOff>101600</xdr:colOff>
      <xdr:row>99</xdr:row>
      <xdr:rowOff>635</xdr:rowOff>
    </xdr:to>
    <xdr:sp macro="" textlink="">
      <xdr:nvSpPr>
        <xdr:cNvPr id="673" name="フローチャート: 判断 672"/>
        <xdr:cNvSpPr/>
      </xdr:nvSpPr>
      <xdr:spPr>
        <a:xfrm>
          <a:off x="15430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17780</xdr:rowOff>
    </xdr:from>
    <xdr:ext cx="531495" cy="255905"/>
    <xdr:sp macro="" textlink="">
      <xdr:nvSpPr>
        <xdr:cNvPr id="674" name="テキスト ボックス 673"/>
        <xdr:cNvSpPr txBox="1"/>
      </xdr:nvSpPr>
      <xdr:spPr>
        <a:xfrm>
          <a:off x="15213965" y="16648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129540</xdr:rowOff>
    </xdr:from>
    <xdr:to xmlns:xdr="http://schemas.openxmlformats.org/drawingml/2006/spreadsheetDrawing">
      <xdr:col>76</xdr:col>
      <xdr:colOff>114300</xdr:colOff>
      <xdr:row>98</xdr:row>
      <xdr:rowOff>143510</xdr:rowOff>
    </xdr:to>
    <xdr:cxnSp macro="">
      <xdr:nvCxnSpPr>
        <xdr:cNvPr id="675" name="直線コネクタ 674"/>
        <xdr:cNvCxnSpPr/>
      </xdr:nvCxnSpPr>
      <xdr:spPr>
        <a:xfrm>
          <a:off x="13703300" y="169316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77470</xdr:rowOff>
    </xdr:from>
    <xdr:to xmlns:xdr="http://schemas.openxmlformats.org/drawingml/2006/spreadsheetDrawing">
      <xdr:col>76</xdr:col>
      <xdr:colOff>165100</xdr:colOff>
      <xdr:row>99</xdr:row>
      <xdr:rowOff>7620</xdr:rowOff>
    </xdr:to>
    <xdr:sp macro="" textlink="">
      <xdr:nvSpPr>
        <xdr:cNvPr id="676" name="フローチャート: 判断 675"/>
        <xdr:cNvSpPr/>
      </xdr:nvSpPr>
      <xdr:spPr>
        <a:xfrm>
          <a:off x="14541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31495" cy="259080"/>
    <xdr:sp macro="" textlink="">
      <xdr:nvSpPr>
        <xdr:cNvPr id="677" name="テキスト ボックス 676"/>
        <xdr:cNvSpPr txBox="1"/>
      </xdr:nvSpPr>
      <xdr:spPr>
        <a:xfrm>
          <a:off x="14324965" y="16654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129540</xdr:rowOff>
    </xdr:from>
    <xdr:to xmlns:xdr="http://schemas.openxmlformats.org/drawingml/2006/spreadsheetDrawing">
      <xdr:col>71</xdr:col>
      <xdr:colOff>177800</xdr:colOff>
      <xdr:row>98</xdr:row>
      <xdr:rowOff>149860</xdr:rowOff>
    </xdr:to>
    <xdr:cxnSp macro="">
      <xdr:nvCxnSpPr>
        <xdr:cNvPr id="678" name="直線コネクタ 677"/>
        <xdr:cNvCxnSpPr/>
      </xdr:nvCxnSpPr>
      <xdr:spPr>
        <a:xfrm flipV="1">
          <a:off x="12814300" y="169316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79" name="フローチャート: 判断 678"/>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88900</xdr:rowOff>
    </xdr:from>
    <xdr:ext cx="595630" cy="255905"/>
    <xdr:sp macro="" textlink="">
      <xdr:nvSpPr>
        <xdr:cNvPr id="680" name="テキスト ボックス 679"/>
        <xdr:cNvSpPr txBox="1"/>
      </xdr:nvSpPr>
      <xdr:spPr>
        <a:xfrm>
          <a:off x="13403580" y="165481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86995</xdr:rowOff>
    </xdr:from>
    <xdr:to xmlns:xdr="http://schemas.openxmlformats.org/drawingml/2006/spreadsheetDrawing">
      <xdr:col>67</xdr:col>
      <xdr:colOff>101600</xdr:colOff>
      <xdr:row>99</xdr:row>
      <xdr:rowOff>17780</xdr:rowOff>
    </xdr:to>
    <xdr:sp macro="" textlink="">
      <xdr:nvSpPr>
        <xdr:cNvPr id="681" name="フローチャート: 判断 680"/>
        <xdr:cNvSpPr/>
      </xdr:nvSpPr>
      <xdr:spPr>
        <a:xfrm>
          <a:off x="12763500" y="16889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33655</xdr:rowOff>
    </xdr:from>
    <xdr:ext cx="531495" cy="258445"/>
    <xdr:sp macro="" textlink="">
      <xdr:nvSpPr>
        <xdr:cNvPr id="682" name="テキスト ボックス 681"/>
        <xdr:cNvSpPr txBox="1"/>
      </xdr:nvSpPr>
      <xdr:spPr>
        <a:xfrm>
          <a:off x="12546965" y="166643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3" name="テキスト ボックス 68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4" name="テキスト ボックス 68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5" name="テキスト ボックス 68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6" name="テキスト ボックス 68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7" name="テキスト ボックス 68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130175</xdr:rowOff>
    </xdr:from>
    <xdr:to xmlns:xdr="http://schemas.openxmlformats.org/drawingml/2006/spreadsheetDrawing">
      <xdr:col>85</xdr:col>
      <xdr:colOff>177800</xdr:colOff>
      <xdr:row>99</xdr:row>
      <xdr:rowOff>60325</xdr:rowOff>
    </xdr:to>
    <xdr:sp macro="" textlink="">
      <xdr:nvSpPr>
        <xdr:cNvPr id="688" name="楕円 687"/>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45085</xdr:rowOff>
    </xdr:from>
    <xdr:ext cx="534670" cy="258445"/>
    <xdr:sp macro="" textlink="">
      <xdr:nvSpPr>
        <xdr:cNvPr id="689" name="積立金該当値テキスト"/>
        <xdr:cNvSpPr txBox="1"/>
      </xdr:nvSpPr>
      <xdr:spPr>
        <a:xfrm>
          <a:off x="16370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100965</xdr:rowOff>
    </xdr:from>
    <xdr:to xmlns:xdr="http://schemas.openxmlformats.org/drawingml/2006/spreadsheetDrawing">
      <xdr:col>81</xdr:col>
      <xdr:colOff>101600</xdr:colOff>
      <xdr:row>99</xdr:row>
      <xdr:rowOff>31115</xdr:rowOff>
    </xdr:to>
    <xdr:sp macro="" textlink="">
      <xdr:nvSpPr>
        <xdr:cNvPr id="690" name="楕円 689"/>
        <xdr:cNvSpPr/>
      </xdr:nvSpPr>
      <xdr:spPr>
        <a:xfrm>
          <a:off x="15430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22225</xdr:rowOff>
    </xdr:from>
    <xdr:ext cx="531495" cy="258445"/>
    <xdr:sp macro="" textlink="">
      <xdr:nvSpPr>
        <xdr:cNvPr id="691" name="テキスト ボックス 690"/>
        <xdr:cNvSpPr txBox="1"/>
      </xdr:nvSpPr>
      <xdr:spPr>
        <a:xfrm>
          <a:off x="15213965" y="169957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92075</xdr:rowOff>
    </xdr:from>
    <xdr:to xmlns:xdr="http://schemas.openxmlformats.org/drawingml/2006/spreadsheetDrawing">
      <xdr:col>76</xdr:col>
      <xdr:colOff>165100</xdr:colOff>
      <xdr:row>99</xdr:row>
      <xdr:rowOff>22225</xdr:rowOff>
    </xdr:to>
    <xdr:sp macro="" textlink="">
      <xdr:nvSpPr>
        <xdr:cNvPr id="692" name="楕円 691"/>
        <xdr:cNvSpPr/>
      </xdr:nvSpPr>
      <xdr:spPr>
        <a:xfrm>
          <a:off x="14541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13335</xdr:rowOff>
    </xdr:from>
    <xdr:ext cx="531495" cy="259080"/>
    <xdr:sp macro="" textlink="">
      <xdr:nvSpPr>
        <xdr:cNvPr id="693" name="テキスト ボックス 692"/>
        <xdr:cNvSpPr txBox="1"/>
      </xdr:nvSpPr>
      <xdr:spPr>
        <a:xfrm>
          <a:off x="14324965" y="16986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78740</xdr:rowOff>
    </xdr:from>
    <xdr:to xmlns:xdr="http://schemas.openxmlformats.org/drawingml/2006/spreadsheetDrawing">
      <xdr:col>72</xdr:col>
      <xdr:colOff>38100</xdr:colOff>
      <xdr:row>99</xdr:row>
      <xdr:rowOff>8890</xdr:rowOff>
    </xdr:to>
    <xdr:sp macro="" textlink="">
      <xdr:nvSpPr>
        <xdr:cNvPr id="694" name="楕円 693"/>
        <xdr:cNvSpPr/>
      </xdr:nvSpPr>
      <xdr:spPr>
        <a:xfrm>
          <a:off x="13652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0</xdr:rowOff>
    </xdr:from>
    <xdr:ext cx="531495" cy="259080"/>
    <xdr:sp macro="" textlink="">
      <xdr:nvSpPr>
        <xdr:cNvPr id="695" name="テキスト ボックス 694"/>
        <xdr:cNvSpPr txBox="1"/>
      </xdr:nvSpPr>
      <xdr:spPr>
        <a:xfrm>
          <a:off x="13435965" y="16973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99060</xdr:rowOff>
    </xdr:from>
    <xdr:to xmlns:xdr="http://schemas.openxmlformats.org/drawingml/2006/spreadsheetDrawing">
      <xdr:col>67</xdr:col>
      <xdr:colOff>101600</xdr:colOff>
      <xdr:row>99</xdr:row>
      <xdr:rowOff>29210</xdr:rowOff>
    </xdr:to>
    <xdr:sp macro="" textlink="">
      <xdr:nvSpPr>
        <xdr:cNvPr id="696" name="楕円 695"/>
        <xdr:cNvSpPr/>
      </xdr:nvSpPr>
      <xdr:spPr>
        <a:xfrm>
          <a:off x="12763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20320</xdr:rowOff>
    </xdr:from>
    <xdr:ext cx="531495" cy="255905"/>
    <xdr:sp macro="" textlink="">
      <xdr:nvSpPr>
        <xdr:cNvPr id="697" name="テキスト ボックス 696"/>
        <xdr:cNvSpPr txBox="1"/>
      </xdr:nvSpPr>
      <xdr:spPr>
        <a:xfrm>
          <a:off x="12546965" y="16993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06" name="テキスト ボックス 705"/>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7" name="直線コネクタ 70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8" name="直線コネクタ 70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745" cy="255905"/>
    <xdr:sp macro="" textlink="">
      <xdr:nvSpPr>
        <xdr:cNvPr id="709" name="テキスト ボックス 708"/>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0" name="直線コネクタ 70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5905"/>
    <xdr:sp macro="" textlink="">
      <xdr:nvSpPr>
        <xdr:cNvPr id="711" name="テキスト ボックス 710"/>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2" name="直線コネクタ 71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5905"/>
    <xdr:sp macro="" textlink="">
      <xdr:nvSpPr>
        <xdr:cNvPr id="713" name="テキスト ボックス 712"/>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4" name="直線コネクタ 71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5905"/>
    <xdr:sp macro="" textlink="">
      <xdr:nvSpPr>
        <xdr:cNvPr id="715" name="テキスト ボックス 714"/>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17" name="テキスト ボックス 716"/>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26035</xdr:rowOff>
    </xdr:from>
    <xdr:to xmlns:xdr="http://schemas.openxmlformats.org/drawingml/2006/spreadsheetDrawing">
      <xdr:col>116</xdr:col>
      <xdr:colOff>62865</xdr:colOff>
      <xdr:row>38</xdr:row>
      <xdr:rowOff>139700</xdr:rowOff>
    </xdr:to>
    <xdr:cxnSp macro="">
      <xdr:nvCxnSpPr>
        <xdr:cNvPr id="719" name="直線コネクタ 718"/>
        <xdr:cNvCxnSpPr/>
      </xdr:nvCxnSpPr>
      <xdr:spPr>
        <a:xfrm flipV="1">
          <a:off x="22159595" y="5169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5905"/>
    <xdr:sp macro="" textlink="">
      <xdr:nvSpPr>
        <xdr:cNvPr id="720"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1" name="直線コネクタ 72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144145</xdr:rowOff>
    </xdr:from>
    <xdr:ext cx="534670" cy="255905"/>
    <xdr:sp macro="" textlink="">
      <xdr:nvSpPr>
        <xdr:cNvPr id="722" name="投資及び出資金最大値テキスト"/>
        <xdr:cNvSpPr txBox="1"/>
      </xdr:nvSpPr>
      <xdr:spPr>
        <a:xfrm>
          <a:off x="22212300" y="49447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26035</xdr:rowOff>
    </xdr:from>
    <xdr:to xmlns:xdr="http://schemas.openxmlformats.org/drawingml/2006/spreadsheetDrawing">
      <xdr:col>116</xdr:col>
      <xdr:colOff>152400</xdr:colOff>
      <xdr:row>30</xdr:row>
      <xdr:rowOff>26035</xdr:rowOff>
    </xdr:to>
    <xdr:cxnSp macro="">
      <xdr:nvCxnSpPr>
        <xdr:cNvPr id="723" name="直線コネクタ 722"/>
        <xdr:cNvCxnSpPr/>
      </xdr:nvCxnSpPr>
      <xdr:spPr>
        <a:xfrm>
          <a:off x="22072600" y="516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64770</xdr:rowOff>
    </xdr:from>
    <xdr:to xmlns:xdr="http://schemas.openxmlformats.org/drawingml/2006/spreadsheetDrawing">
      <xdr:col>116</xdr:col>
      <xdr:colOff>63500</xdr:colOff>
      <xdr:row>38</xdr:row>
      <xdr:rowOff>139700</xdr:rowOff>
    </xdr:to>
    <xdr:cxnSp macro="">
      <xdr:nvCxnSpPr>
        <xdr:cNvPr id="724" name="直線コネクタ 723"/>
        <xdr:cNvCxnSpPr/>
      </xdr:nvCxnSpPr>
      <xdr:spPr>
        <a:xfrm flipV="1">
          <a:off x="21323300" y="657987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34290</xdr:rowOff>
    </xdr:from>
    <xdr:ext cx="469900" cy="259080"/>
    <xdr:sp macro="" textlink="">
      <xdr:nvSpPr>
        <xdr:cNvPr id="725" name="投資及び出資金平均値テキスト"/>
        <xdr:cNvSpPr txBox="1"/>
      </xdr:nvSpPr>
      <xdr:spPr>
        <a:xfrm>
          <a:off x="22212300" y="637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xdr:rowOff>
    </xdr:from>
    <xdr:to xmlns:xdr="http://schemas.openxmlformats.org/drawingml/2006/spreadsheetDrawing">
      <xdr:col>116</xdr:col>
      <xdr:colOff>114300</xdr:colOff>
      <xdr:row>38</xdr:row>
      <xdr:rowOff>113030</xdr:rowOff>
    </xdr:to>
    <xdr:sp macro="" textlink="">
      <xdr:nvSpPr>
        <xdr:cNvPr id="726" name="フローチャート: 判断 725"/>
        <xdr:cNvSpPr/>
      </xdr:nvSpPr>
      <xdr:spPr>
        <a:xfrm>
          <a:off x="221107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112395</xdr:rowOff>
    </xdr:from>
    <xdr:to xmlns:xdr="http://schemas.openxmlformats.org/drawingml/2006/spreadsheetDrawing">
      <xdr:col>111</xdr:col>
      <xdr:colOff>177800</xdr:colOff>
      <xdr:row>38</xdr:row>
      <xdr:rowOff>139700</xdr:rowOff>
    </xdr:to>
    <xdr:cxnSp macro="">
      <xdr:nvCxnSpPr>
        <xdr:cNvPr id="727" name="直線コネクタ 726"/>
        <xdr:cNvCxnSpPr/>
      </xdr:nvCxnSpPr>
      <xdr:spPr>
        <a:xfrm>
          <a:off x="20434300" y="66274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41910</xdr:rowOff>
    </xdr:from>
    <xdr:to xmlns:xdr="http://schemas.openxmlformats.org/drawingml/2006/spreadsheetDrawing">
      <xdr:col>112</xdr:col>
      <xdr:colOff>38100</xdr:colOff>
      <xdr:row>38</xdr:row>
      <xdr:rowOff>143510</xdr:rowOff>
    </xdr:to>
    <xdr:sp macro="" textlink="">
      <xdr:nvSpPr>
        <xdr:cNvPr id="728" name="フローチャート: 判断 727"/>
        <xdr:cNvSpPr/>
      </xdr:nvSpPr>
      <xdr:spPr>
        <a:xfrm>
          <a:off x="21272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160020</xdr:rowOff>
    </xdr:from>
    <xdr:ext cx="466725" cy="259080"/>
    <xdr:sp macro="" textlink="">
      <xdr:nvSpPr>
        <xdr:cNvPr id="729" name="テキスト ボックス 728"/>
        <xdr:cNvSpPr txBox="1"/>
      </xdr:nvSpPr>
      <xdr:spPr>
        <a:xfrm>
          <a:off x="21088350" y="6332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112395</xdr:rowOff>
    </xdr:from>
    <xdr:to xmlns:xdr="http://schemas.openxmlformats.org/drawingml/2006/spreadsheetDrawing">
      <xdr:col>107</xdr:col>
      <xdr:colOff>50800</xdr:colOff>
      <xdr:row>38</xdr:row>
      <xdr:rowOff>137160</xdr:rowOff>
    </xdr:to>
    <xdr:cxnSp macro="">
      <xdr:nvCxnSpPr>
        <xdr:cNvPr id="730" name="直線コネクタ 729"/>
        <xdr:cNvCxnSpPr/>
      </xdr:nvCxnSpPr>
      <xdr:spPr>
        <a:xfrm flipV="1">
          <a:off x="19545300" y="66274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31" name="フローチャート: 判断 730"/>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8460" cy="255905"/>
    <xdr:sp macro="" textlink="">
      <xdr:nvSpPr>
        <xdr:cNvPr id="732" name="テキスト ボックス 731"/>
        <xdr:cNvSpPr txBox="1"/>
      </xdr:nvSpPr>
      <xdr:spPr>
        <a:xfrm>
          <a:off x="20245070" y="63385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137160</xdr:rowOff>
    </xdr:from>
    <xdr:to xmlns:xdr="http://schemas.openxmlformats.org/drawingml/2006/spreadsheetDrawing">
      <xdr:col>102</xdr:col>
      <xdr:colOff>114300</xdr:colOff>
      <xdr:row>38</xdr:row>
      <xdr:rowOff>139700</xdr:rowOff>
    </xdr:to>
    <xdr:cxnSp macro="">
      <xdr:nvCxnSpPr>
        <xdr:cNvPr id="733" name="直線コネクタ 732"/>
        <xdr:cNvCxnSpPr/>
      </xdr:nvCxnSpPr>
      <xdr:spPr>
        <a:xfrm flipV="1">
          <a:off x="18656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139700</xdr:rowOff>
    </xdr:to>
    <xdr:sp macro="" textlink="">
      <xdr:nvSpPr>
        <xdr:cNvPr id="734" name="フローチャート: 判断 733"/>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156210</xdr:rowOff>
    </xdr:from>
    <xdr:ext cx="466725" cy="255905"/>
    <xdr:sp macro="" textlink="">
      <xdr:nvSpPr>
        <xdr:cNvPr id="735" name="テキスト ボックス 734"/>
        <xdr:cNvSpPr txBox="1"/>
      </xdr:nvSpPr>
      <xdr:spPr>
        <a:xfrm>
          <a:off x="19310350" y="6328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118110</xdr:rowOff>
    </xdr:to>
    <xdr:sp macro="" textlink="">
      <xdr:nvSpPr>
        <xdr:cNvPr id="736" name="フローチャート: 判断 735"/>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134620</xdr:rowOff>
    </xdr:from>
    <xdr:ext cx="466725" cy="255905"/>
    <xdr:sp macro="" textlink="">
      <xdr:nvSpPr>
        <xdr:cNvPr id="737" name="テキスト ボックス 736"/>
        <xdr:cNvSpPr txBox="1"/>
      </xdr:nvSpPr>
      <xdr:spPr>
        <a:xfrm>
          <a:off x="18421350" y="6306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0" name="テキスト ボックス 73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13970</xdr:rowOff>
    </xdr:from>
    <xdr:to xmlns:xdr="http://schemas.openxmlformats.org/drawingml/2006/spreadsheetDrawing">
      <xdr:col>116</xdr:col>
      <xdr:colOff>114300</xdr:colOff>
      <xdr:row>38</xdr:row>
      <xdr:rowOff>115570</xdr:rowOff>
    </xdr:to>
    <xdr:sp macro="" textlink="">
      <xdr:nvSpPr>
        <xdr:cNvPr id="743" name="楕円 742"/>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161290</xdr:rowOff>
    </xdr:from>
    <xdr:ext cx="469900" cy="259080"/>
    <xdr:sp macro="" textlink="">
      <xdr:nvSpPr>
        <xdr:cNvPr id="744" name="投資及び出資金該当値テキスト"/>
        <xdr:cNvSpPr txBox="1"/>
      </xdr:nvSpPr>
      <xdr:spPr>
        <a:xfrm>
          <a:off x="22212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6380" cy="259080"/>
    <xdr:sp macro="" textlink="">
      <xdr:nvSpPr>
        <xdr:cNvPr id="746" name="テキスト ボックス 745"/>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7" name="楕円 746"/>
        <xdr:cNvSpPr/>
      </xdr:nvSpPr>
      <xdr:spPr>
        <a:xfrm>
          <a:off x="2038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154940</xdr:rowOff>
    </xdr:from>
    <xdr:ext cx="378460" cy="255905"/>
    <xdr:sp macro="" textlink="">
      <xdr:nvSpPr>
        <xdr:cNvPr id="748" name="テキスト ボックス 747"/>
        <xdr:cNvSpPr txBox="1"/>
      </xdr:nvSpPr>
      <xdr:spPr>
        <a:xfrm>
          <a:off x="20245070" y="66700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86360</xdr:rowOff>
    </xdr:from>
    <xdr:to xmlns:xdr="http://schemas.openxmlformats.org/drawingml/2006/spreadsheetDrawing">
      <xdr:col>102</xdr:col>
      <xdr:colOff>165100</xdr:colOff>
      <xdr:row>39</xdr:row>
      <xdr:rowOff>16510</xdr:rowOff>
    </xdr:to>
    <xdr:sp macro="" textlink="">
      <xdr:nvSpPr>
        <xdr:cNvPr id="749" name="楕円 748"/>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7620</xdr:rowOff>
    </xdr:from>
    <xdr:ext cx="313690" cy="255905"/>
    <xdr:sp macro="" textlink="">
      <xdr:nvSpPr>
        <xdr:cNvPr id="750" name="テキスト ボックス 749"/>
        <xdr:cNvSpPr txBox="1"/>
      </xdr:nvSpPr>
      <xdr:spPr>
        <a:xfrm>
          <a:off x="19388455" y="669417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6380" cy="259080"/>
    <xdr:sp macro="" textlink="">
      <xdr:nvSpPr>
        <xdr:cNvPr id="752" name="テキスト ボックス 751"/>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61" name="テキスト ボックス 76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745" cy="255905"/>
    <xdr:sp macro="" textlink="">
      <xdr:nvSpPr>
        <xdr:cNvPr id="764" name="テキスト ボックス 763"/>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905"/>
    <xdr:sp macro="" textlink="">
      <xdr:nvSpPr>
        <xdr:cNvPr id="766" name="テキスト ボックス 765"/>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905"/>
    <xdr:sp macro="" textlink="">
      <xdr:nvSpPr>
        <xdr:cNvPr id="768" name="テキスト ボックス 767"/>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905"/>
    <xdr:sp macro="" textlink="">
      <xdr:nvSpPr>
        <xdr:cNvPr id="770" name="テキスト ボックス 769"/>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905"/>
    <xdr:sp macro="" textlink="">
      <xdr:nvSpPr>
        <xdr:cNvPr id="772" name="テキスト ボックス 771"/>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96520</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2159595" y="884047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75" name="貸付金最小値テキスト"/>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43180</xdr:rowOff>
    </xdr:from>
    <xdr:ext cx="534670" cy="255905"/>
    <xdr:sp macro="" textlink="">
      <xdr:nvSpPr>
        <xdr:cNvPr id="777" name="貸付金最大値テキスト"/>
        <xdr:cNvSpPr txBox="1"/>
      </xdr:nvSpPr>
      <xdr:spPr>
        <a:xfrm>
          <a:off x="22212300" y="8615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96520</xdr:rowOff>
    </xdr:from>
    <xdr:to xmlns:xdr="http://schemas.openxmlformats.org/drawingml/2006/spreadsheetDrawing">
      <xdr:col>116</xdr:col>
      <xdr:colOff>152400</xdr:colOff>
      <xdr:row>51</xdr:row>
      <xdr:rowOff>96520</xdr:rowOff>
    </xdr:to>
    <xdr:cxnSp macro="">
      <xdr:nvCxnSpPr>
        <xdr:cNvPr id="778" name="直線コネクタ 777"/>
        <xdr:cNvCxnSpPr/>
      </xdr:nvCxnSpPr>
      <xdr:spPr>
        <a:xfrm>
          <a:off x="22072600" y="884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83185</xdr:rowOff>
    </xdr:from>
    <xdr:to xmlns:xdr="http://schemas.openxmlformats.org/drawingml/2006/spreadsheetDrawing">
      <xdr:col>116</xdr:col>
      <xdr:colOff>63500</xdr:colOff>
      <xdr:row>57</xdr:row>
      <xdr:rowOff>109220</xdr:rowOff>
    </xdr:to>
    <xdr:cxnSp macro="">
      <xdr:nvCxnSpPr>
        <xdr:cNvPr id="779" name="直線コネクタ 778"/>
        <xdr:cNvCxnSpPr/>
      </xdr:nvCxnSpPr>
      <xdr:spPr>
        <a:xfrm flipV="1">
          <a:off x="21323300" y="98558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132715</xdr:rowOff>
    </xdr:from>
    <xdr:ext cx="469900" cy="255905"/>
    <xdr:sp macro="" textlink="">
      <xdr:nvSpPr>
        <xdr:cNvPr id="780" name="貸付金平均値テキスト"/>
        <xdr:cNvSpPr txBox="1"/>
      </xdr:nvSpPr>
      <xdr:spPr>
        <a:xfrm>
          <a:off x="22212300" y="990536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154940</xdr:rowOff>
    </xdr:from>
    <xdr:to xmlns:xdr="http://schemas.openxmlformats.org/drawingml/2006/spreadsheetDrawing">
      <xdr:col>116</xdr:col>
      <xdr:colOff>114300</xdr:colOff>
      <xdr:row>58</xdr:row>
      <xdr:rowOff>84455</xdr:rowOff>
    </xdr:to>
    <xdr:sp macro="" textlink="">
      <xdr:nvSpPr>
        <xdr:cNvPr id="781" name="フローチャート: 判断 780"/>
        <xdr:cNvSpPr/>
      </xdr:nvSpPr>
      <xdr:spPr>
        <a:xfrm>
          <a:off x="22110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109220</xdr:rowOff>
    </xdr:from>
    <xdr:to xmlns:xdr="http://schemas.openxmlformats.org/drawingml/2006/spreadsheetDrawing">
      <xdr:col>111</xdr:col>
      <xdr:colOff>177800</xdr:colOff>
      <xdr:row>58</xdr:row>
      <xdr:rowOff>36195</xdr:rowOff>
    </xdr:to>
    <xdr:cxnSp macro="">
      <xdr:nvCxnSpPr>
        <xdr:cNvPr id="782" name="直線コネクタ 781"/>
        <xdr:cNvCxnSpPr/>
      </xdr:nvCxnSpPr>
      <xdr:spPr>
        <a:xfrm flipV="1">
          <a:off x="20434300" y="98818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83" name="フローチャート: 判断 782"/>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63500</xdr:rowOff>
    </xdr:from>
    <xdr:ext cx="466725" cy="255905"/>
    <xdr:sp macro="" textlink="">
      <xdr:nvSpPr>
        <xdr:cNvPr id="784" name="テキスト ボックス 783"/>
        <xdr:cNvSpPr txBox="1"/>
      </xdr:nvSpPr>
      <xdr:spPr>
        <a:xfrm>
          <a:off x="21088350" y="10007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36195</xdr:rowOff>
    </xdr:from>
    <xdr:to xmlns:xdr="http://schemas.openxmlformats.org/drawingml/2006/spreadsheetDrawing">
      <xdr:col>107</xdr:col>
      <xdr:colOff>50800</xdr:colOff>
      <xdr:row>58</xdr:row>
      <xdr:rowOff>38735</xdr:rowOff>
    </xdr:to>
    <xdr:cxnSp macro="">
      <xdr:nvCxnSpPr>
        <xdr:cNvPr id="785" name="直線コネクタ 784"/>
        <xdr:cNvCxnSpPr/>
      </xdr:nvCxnSpPr>
      <xdr:spPr>
        <a:xfrm flipV="1">
          <a:off x="19545300" y="9980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156210</xdr:rowOff>
    </xdr:from>
    <xdr:to xmlns:xdr="http://schemas.openxmlformats.org/drawingml/2006/spreadsheetDrawing">
      <xdr:col>107</xdr:col>
      <xdr:colOff>101600</xdr:colOff>
      <xdr:row>58</xdr:row>
      <xdr:rowOff>86360</xdr:rowOff>
    </xdr:to>
    <xdr:sp macro="" textlink="">
      <xdr:nvSpPr>
        <xdr:cNvPr id="786" name="フローチャート: 判断 785"/>
        <xdr:cNvSpPr/>
      </xdr:nvSpPr>
      <xdr:spPr>
        <a:xfrm>
          <a:off x="20383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102870</xdr:rowOff>
    </xdr:from>
    <xdr:ext cx="466725" cy="259080"/>
    <xdr:sp macro="" textlink="">
      <xdr:nvSpPr>
        <xdr:cNvPr id="787" name="テキスト ボックス 786"/>
        <xdr:cNvSpPr txBox="1"/>
      </xdr:nvSpPr>
      <xdr:spPr>
        <a:xfrm>
          <a:off x="20199350" y="9704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38735</xdr:rowOff>
    </xdr:from>
    <xdr:to xmlns:xdr="http://schemas.openxmlformats.org/drawingml/2006/spreadsheetDrawing">
      <xdr:col>102</xdr:col>
      <xdr:colOff>114300</xdr:colOff>
      <xdr:row>58</xdr:row>
      <xdr:rowOff>40640</xdr:rowOff>
    </xdr:to>
    <xdr:cxnSp macro="">
      <xdr:nvCxnSpPr>
        <xdr:cNvPr id="788" name="直線コネクタ 787"/>
        <xdr:cNvCxnSpPr/>
      </xdr:nvCxnSpPr>
      <xdr:spPr>
        <a:xfrm flipV="1">
          <a:off x="18656300" y="9982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127635</xdr:rowOff>
    </xdr:from>
    <xdr:to xmlns:xdr="http://schemas.openxmlformats.org/drawingml/2006/spreadsheetDrawing">
      <xdr:col>102</xdr:col>
      <xdr:colOff>165100</xdr:colOff>
      <xdr:row>58</xdr:row>
      <xdr:rowOff>57785</xdr:rowOff>
    </xdr:to>
    <xdr:sp macro="" textlink="">
      <xdr:nvSpPr>
        <xdr:cNvPr id="789" name="フローチャート: 判断 788"/>
        <xdr:cNvSpPr/>
      </xdr:nvSpPr>
      <xdr:spPr>
        <a:xfrm>
          <a:off x="19494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74930</xdr:rowOff>
    </xdr:from>
    <xdr:ext cx="466725" cy="255905"/>
    <xdr:sp macro="" textlink="">
      <xdr:nvSpPr>
        <xdr:cNvPr id="790" name="テキスト ボックス 789"/>
        <xdr:cNvSpPr txBox="1"/>
      </xdr:nvSpPr>
      <xdr:spPr>
        <a:xfrm>
          <a:off x="19310350" y="9676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125730</xdr:rowOff>
    </xdr:from>
    <xdr:to xmlns:xdr="http://schemas.openxmlformats.org/drawingml/2006/spreadsheetDrawing">
      <xdr:col>98</xdr:col>
      <xdr:colOff>38100</xdr:colOff>
      <xdr:row>58</xdr:row>
      <xdr:rowOff>55880</xdr:rowOff>
    </xdr:to>
    <xdr:sp macro="" textlink="">
      <xdr:nvSpPr>
        <xdr:cNvPr id="791" name="フローチャート: 判断 790"/>
        <xdr:cNvSpPr/>
      </xdr:nvSpPr>
      <xdr:spPr>
        <a:xfrm>
          <a:off x="18605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72390</xdr:rowOff>
    </xdr:from>
    <xdr:ext cx="466725" cy="259080"/>
    <xdr:sp macro="" textlink="">
      <xdr:nvSpPr>
        <xdr:cNvPr id="792" name="テキスト ボックス 791"/>
        <xdr:cNvSpPr txBox="1"/>
      </xdr:nvSpPr>
      <xdr:spPr>
        <a:xfrm>
          <a:off x="18421350" y="9673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32385</xdr:rowOff>
    </xdr:from>
    <xdr:to xmlns:xdr="http://schemas.openxmlformats.org/drawingml/2006/spreadsheetDrawing">
      <xdr:col>116</xdr:col>
      <xdr:colOff>114300</xdr:colOff>
      <xdr:row>57</xdr:row>
      <xdr:rowOff>133985</xdr:rowOff>
    </xdr:to>
    <xdr:sp macro="" textlink="">
      <xdr:nvSpPr>
        <xdr:cNvPr id="798" name="楕円 797"/>
        <xdr:cNvSpPr/>
      </xdr:nvSpPr>
      <xdr:spPr>
        <a:xfrm>
          <a:off x="22110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55245</xdr:rowOff>
    </xdr:from>
    <xdr:ext cx="469900" cy="255905"/>
    <xdr:sp macro="" textlink="">
      <xdr:nvSpPr>
        <xdr:cNvPr id="799" name="貸付金該当値テキスト"/>
        <xdr:cNvSpPr txBox="1"/>
      </xdr:nvSpPr>
      <xdr:spPr>
        <a:xfrm>
          <a:off x="22212300" y="96564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58420</xdr:rowOff>
    </xdr:from>
    <xdr:to xmlns:xdr="http://schemas.openxmlformats.org/drawingml/2006/spreadsheetDrawing">
      <xdr:col>112</xdr:col>
      <xdr:colOff>38100</xdr:colOff>
      <xdr:row>57</xdr:row>
      <xdr:rowOff>160020</xdr:rowOff>
    </xdr:to>
    <xdr:sp macro="" textlink="">
      <xdr:nvSpPr>
        <xdr:cNvPr id="800" name="楕円 799"/>
        <xdr:cNvSpPr/>
      </xdr:nvSpPr>
      <xdr:spPr>
        <a:xfrm>
          <a:off x="21272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5080</xdr:rowOff>
    </xdr:from>
    <xdr:ext cx="466725" cy="259080"/>
    <xdr:sp macro="" textlink="">
      <xdr:nvSpPr>
        <xdr:cNvPr id="801" name="テキスト ボックス 800"/>
        <xdr:cNvSpPr txBox="1"/>
      </xdr:nvSpPr>
      <xdr:spPr>
        <a:xfrm>
          <a:off x="21088350" y="9606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156845</xdr:rowOff>
    </xdr:from>
    <xdr:to xmlns:xdr="http://schemas.openxmlformats.org/drawingml/2006/spreadsheetDrawing">
      <xdr:col>107</xdr:col>
      <xdr:colOff>101600</xdr:colOff>
      <xdr:row>58</xdr:row>
      <xdr:rowOff>86995</xdr:rowOff>
    </xdr:to>
    <xdr:sp macro="" textlink="">
      <xdr:nvSpPr>
        <xdr:cNvPr id="802" name="楕円 801"/>
        <xdr:cNvSpPr/>
      </xdr:nvSpPr>
      <xdr:spPr>
        <a:xfrm>
          <a:off x="20383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78740</xdr:rowOff>
    </xdr:from>
    <xdr:ext cx="466725" cy="259080"/>
    <xdr:sp macro="" textlink="">
      <xdr:nvSpPr>
        <xdr:cNvPr id="803" name="テキスト ボックス 802"/>
        <xdr:cNvSpPr txBox="1"/>
      </xdr:nvSpPr>
      <xdr:spPr>
        <a:xfrm>
          <a:off x="20199350" y="10022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159385</xdr:rowOff>
    </xdr:from>
    <xdr:to xmlns:xdr="http://schemas.openxmlformats.org/drawingml/2006/spreadsheetDrawing">
      <xdr:col>102</xdr:col>
      <xdr:colOff>165100</xdr:colOff>
      <xdr:row>58</xdr:row>
      <xdr:rowOff>89535</xdr:rowOff>
    </xdr:to>
    <xdr:sp macro="" textlink="">
      <xdr:nvSpPr>
        <xdr:cNvPr id="804" name="楕円 803"/>
        <xdr:cNvSpPr/>
      </xdr:nvSpPr>
      <xdr:spPr>
        <a:xfrm>
          <a:off x="19494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80645</xdr:rowOff>
    </xdr:from>
    <xdr:ext cx="466725" cy="259080"/>
    <xdr:sp macro="" textlink="">
      <xdr:nvSpPr>
        <xdr:cNvPr id="805" name="テキスト ボックス 804"/>
        <xdr:cNvSpPr txBox="1"/>
      </xdr:nvSpPr>
      <xdr:spPr>
        <a:xfrm>
          <a:off x="19310350" y="100247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160655</xdr:rowOff>
    </xdr:from>
    <xdr:to xmlns:xdr="http://schemas.openxmlformats.org/drawingml/2006/spreadsheetDrawing">
      <xdr:col>98</xdr:col>
      <xdr:colOff>38100</xdr:colOff>
      <xdr:row>58</xdr:row>
      <xdr:rowOff>90805</xdr:rowOff>
    </xdr:to>
    <xdr:sp macro="" textlink="">
      <xdr:nvSpPr>
        <xdr:cNvPr id="806" name="楕円 805"/>
        <xdr:cNvSpPr/>
      </xdr:nvSpPr>
      <xdr:spPr>
        <a:xfrm>
          <a:off x="18605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81915</xdr:rowOff>
    </xdr:from>
    <xdr:ext cx="466725" cy="259080"/>
    <xdr:sp macro="" textlink="">
      <xdr:nvSpPr>
        <xdr:cNvPr id="807" name="テキスト ボックス 806"/>
        <xdr:cNvSpPr txBox="1"/>
      </xdr:nvSpPr>
      <xdr:spPr>
        <a:xfrm>
          <a:off x="18421350" y="100260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710" cy="222250"/>
    <xdr:sp macro="" textlink="">
      <xdr:nvSpPr>
        <xdr:cNvPr id="816" name="テキスト ボックス 815"/>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745" cy="255905"/>
    <xdr:sp macro="" textlink="">
      <xdr:nvSpPr>
        <xdr:cNvPr id="818" name="テキスト ボックス 817"/>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9" name="直線コネクタ 81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0" name="テキスト ボックス 81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1" name="直線コネクタ 82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2" name="テキスト ボックス 82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3" name="直線コネクタ 82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905"/>
    <xdr:sp macro="" textlink="">
      <xdr:nvSpPr>
        <xdr:cNvPr id="824" name="テキスト ボックス 823"/>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5" name="直線コネクタ 82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2455" cy="259080"/>
    <xdr:sp macro="" textlink="">
      <xdr:nvSpPr>
        <xdr:cNvPr id="826" name="テキスト ボックス 825"/>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7" name="直線コネクタ 82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2455" cy="259080"/>
    <xdr:sp macro="" textlink="">
      <xdr:nvSpPr>
        <xdr:cNvPr id="828" name="テキスト ボックス 827"/>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2455" cy="255905"/>
    <xdr:sp macro="" textlink="">
      <xdr:nvSpPr>
        <xdr:cNvPr id="830" name="テキスト ボックス 829"/>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2540</xdr:rowOff>
    </xdr:from>
    <xdr:to xmlns:xdr="http://schemas.openxmlformats.org/drawingml/2006/spreadsheetDrawing">
      <xdr:col>116</xdr:col>
      <xdr:colOff>62865</xdr:colOff>
      <xdr:row>78</xdr:row>
      <xdr:rowOff>168275</xdr:rowOff>
    </xdr:to>
    <xdr:cxnSp macro="">
      <xdr:nvCxnSpPr>
        <xdr:cNvPr id="832" name="直線コネクタ 831"/>
        <xdr:cNvCxnSpPr/>
      </xdr:nvCxnSpPr>
      <xdr:spPr>
        <a:xfrm flipV="1">
          <a:off x="22159595" y="1200404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xdr:rowOff>
    </xdr:from>
    <xdr:ext cx="534670" cy="259080"/>
    <xdr:sp macro="" textlink="">
      <xdr:nvSpPr>
        <xdr:cNvPr id="833" name="繰出金最小値テキスト"/>
        <xdr:cNvSpPr txBox="1"/>
      </xdr:nvSpPr>
      <xdr:spPr>
        <a:xfrm>
          <a:off x="22212300"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834" name="直線コネクタ 833"/>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120650</xdr:rowOff>
    </xdr:from>
    <xdr:ext cx="598805" cy="255905"/>
    <xdr:sp macro="" textlink="">
      <xdr:nvSpPr>
        <xdr:cNvPr id="835" name="繰出金最大値テキスト"/>
        <xdr:cNvSpPr txBox="1"/>
      </xdr:nvSpPr>
      <xdr:spPr>
        <a:xfrm>
          <a:off x="22212300" y="11779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2540</xdr:rowOff>
    </xdr:from>
    <xdr:to xmlns:xdr="http://schemas.openxmlformats.org/drawingml/2006/spreadsheetDrawing">
      <xdr:col>116</xdr:col>
      <xdr:colOff>152400</xdr:colOff>
      <xdr:row>70</xdr:row>
      <xdr:rowOff>2540</xdr:rowOff>
    </xdr:to>
    <xdr:cxnSp macro="">
      <xdr:nvCxnSpPr>
        <xdr:cNvPr id="836" name="直線コネクタ 835"/>
        <xdr:cNvCxnSpPr/>
      </xdr:nvCxnSpPr>
      <xdr:spPr>
        <a:xfrm>
          <a:off x="22072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133350</xdr:rowOff>
    </xdr:from>
    <xdr:to xmlns:xdr="http://schemas.openxmlformats.org/drawingml/2006/spreadsheetDrawing">
      <xdr:col>116</xdr:col>
      <xdr:colOff>63500</xdr:colOff>
      <xdr:row>76</xdr:row>
      <xdr:rowOff>635</xdr:rowOff>
    </xdr:to>
    <xdr:cxnSp macro="">
      <xdr:nvCxnSpPr>
        <xdr:cNvPr id="837" name="直線コネクタ 836"/>
        <xdr:cNvCxnSpPr/>
      </xdr:nvCxnSpPr>
      <xdr:spPr>
        <a:xfrm flipV="1">
          <a:off x="21323300" y="1299210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105410</xdr:rowOff>
    </xdr:from>
    <xdr:ext cx="534670" cy="259080"/>
    <xdr:sp macro="" textlink="">
      <xdr:nvSpPr>
        <xdr:cNvPr id="838" name="繰出金平均値テキスト"/>
        <xdr:cNvSpPr txBox="1"/>
      </xdr:nvSpPr>
      <xdr:spPr>
        <a:xfrm>
          <a:off x="22212300" y="12964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127000</xdr:rowOff>
    </xdr:from>
    <xdr:to xmlns:xdr="http://schemas.openxmlformats.org/drawingml/2006/spreadsheetDrawing">
      <xdr:col>116</xdr:col>
      <xdr:colOff>114300</xdr:colOff>
      <xdr:row>76</xdr:row>
      <xdr:rowOff>57150</xdr:rowOff>
    </xdr:to>
    <xdr:sp macro="" textlink="">
      <xdr:nvSpPr>
        <xdr:cNvPr id="839" name="フローチャート: 判断 838"/>
        <xdr:cNvSpPr/>
      </xdr:nvSpPr>
      <xdr:spPr>
        <a:xfrm>
          <a:off x="22110700" y="129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635</xdr:rowOff>
    </xdr:from>
    <xdr:to xmlns:xdr="http://schemas.openxmlformats.org/drawingml/2006/spreadsheetDrawing">
      <xdr:col>111</xdr:col>
      <xdr:colOff>177800</xdr:colOff>
      <xdr:row>76</xdr:row>
      <xdr:rowOff>8255</xdr:rowOff>
    </xdr:to>
    <xdr:cxnSp macro="">
      <xdr:nvCxnSpPr>
        <xdr:cNvPr id="840" name="直線コネクタ 839"/>
        <xdr:cNvCxnSpPr/>
      </xdr:nvCxnSpPr>
      <xdr:spPr>
        <a:xfrm flipV="1">
          <a:off x="20434300" y="130308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112395</xdr:rowOff>
    </xdr:from>
    <xdr:to xmlns:xdr="http://schemas.openxmlformats.org/drawingml/2006/spreadsheetDrawing">
      <xdr:col>112</xdr:col>
      <xdr:colOff>38100</xdr:colOff>
      <xdr:row>76</xdr:row>
      <xdr:rowOff>42545</xdr:rowOff>
    </xdr:to>
    <xdr:sp macro="" textlink="">
      <xdr:nvSpPr>
        <xdr:cNvPr id="841" name="フローチャート: 判断 840"/>
        <xdr:cNvSpPr/>
      </xdr:nvSpPr>
      <xdr:spPr>
        <a:xfrm>
          <a:off x="21272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59055</xdr:rowOff>
    </xdr:from>
    <xdr:ext cx="531495" cy="259080"/>
    <xdr:sp macro="" textlink="">
      <xdr:nvSpPr>
        <xdr:cNvPr id="842" name="テキスト ボックス 841"/>
        <xdr:cNvSpPr txBox="1"/>
      </xdr:nvSpPr>
      <xdr:spPr>
        <a:xfrm>
          <a:off x="21055965" y="12746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8255</xdr:rowOff>
    </xdr:from>
    <xdr:to xmlns:xdr="http://schemas.openxmlformats.org/drawingml/2006/spreadsheetDrawing">
      <xdr:col>107</xdr:col>
      <xdr:colOff>50800</xdr:colOff>
      <xdr:row>76</xdr:row>
      <xdr:rowOff>33655</xdr:rowOff>
    </xdr:to>
    <xdr:cxnSp macro="">
      <xdr:nvCxnSpPr>
        <xdr:cNvPr id="843" name="直線コネクタ 842"/>
        <xdr:cNvCxnSpPr/>
      </xdr:nvCxnSpPr>
      <xdr:spPr>
        <a:xfrm flipV="1">
          <a:off x="19545300" y="130384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123825</xdr:rowOff>
    </xdr:from>
    <xdr:to xmlns:xdr="http://schemas.openxmlformats.org/drawingml/2006/spreadsheetDrawing">
      <xdr:col>107</xdr:col>
      <xdr:colOff>101600</xdr:colOff>
      <xdr:row>76</xdr:row>
      <xdr:rowOff>53975</xdr:rowOff>
    </xdr:to>
    <xdr:sp macro="" textlink="">
      <xdr:nvSpPr>
        <xdr:cNvPr id="844" name="フローチャート: 判断 843"/>
        <xdr:cNvSpPr/>
      </xdr:nvSpPr>
      <xdr:spPr>
        <a:xfrm>
          <a:off x="203835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70485</xdr:rowOff>
    </xdr:from>
    <xdr:ext cx="531495" cy="259080"/>
    <xdr:sp macro="" textlink="">
      <xdr:nvSpPr>
        <xdr:cNvPr id="845" name="テキスト ボックス 844"/>
        <xdr:cNvSpPr txBox="1"/>
      </xdr:nvSpPr>
      <xdr:spPr>
        <a:xfrm>
          <a:off x="20166965" y="12757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24765</xdr:rowOff>
    </xdr:from>
    <xdr:to xmlns:xdr="http://schemas.openxmlformats.org/drawingml/2006/spreadsheetDrawing">
      <xdr:col>102</xdr:col>
      <xdr:colOff>114300</xdr:colOff>
      <xdr:row>76</xdr:row>
      <xdr:rowOff>33655</xdr:rowOff>
    </xdr:to>
    <xdr:cxnSp macro="">
      <xdr:nvCxnSpPr>
        <xdr:cNvPr id="846" name="直線コネクタ 845"/>
        <xdr:cNvCxnSpPr/>
      </xdr:nvCxnSpPr>
      <xdr:spPr>
        <a:xfrm>
          <a:off x="18656300" y="130549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169545</xdr:rowOff>
    </xdr:from>
    <xdr:to xmlns:xdr="http://schemas.openxmlformats.org/drawingml/2006/spreadsheetDrawing">
      <xdr:col>102</xdr:col>
      <xdr:colOff>165100</xdr:colOff>
      <xdr:row>76</xdr:row>
      <xdr:rowOff>99695</xdr:rowOff>
    </xdr:to>
    <xdr:sp macro="" textlink="">
      <xdr:nvSpPr>
        <xdr:cNvPr id="847" name="フローチャート: 判断 846"/>
        <xdr:cNvSpPr/>
      </xdr:nvSpPr>
      <xdr:spPr>
        <a:xfrm>
          <a:off x="19494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90805</xdr:rowOff>
    </xdr:from>
    <xdr:ext cx="531495" cy="258445"/>
    <xdr:sp macro="" textlink="">
      <xdr:nvSpPr>
        <xdr:cNvPr id="848" name="テキスト ボックス 847"/>
        <xdr:cNvSpPr txBox="1"/>
      </xdr:nvSpPr>
      <xdr:spPr>
        <a:xfrm>
          <a:off x="19277965" y="13121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26670</xdr:rowOff>
    </xdr:from>
    <xdr:to xmlns:xdr="http://schemas.openxmlformats.org/drawingml/2006/spreadsheetDrawing">
      <xdr:col>98</xdr:col>
      <xdr:colOff>38100</xdr:colOff>
      <xdr:row>76</xdr:row>
      <xdr:rowOff>128270</xdr:rowOff>
    </xdr:to>
    <xdr:sp macro="" textlink="">
      <xdr:nvSpPr>
        <xdr:cNvPr id="849" name="フローチャート: 判断 848"/>
        <xdr:cNvSpPr/>
      </xdr:nvSpPr>
      <xdr:spPr>
        <a:xfrm>
          <a:off x="18605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119380</xdr:rowOff>
    </xdr:from>
    <xdr:ext cx="531495" cy="259080"/>
    <xdr:sp macro="" textlink="">
      <xdr:nvSpPr>
        <xdr:cNvPr id="850" name="テキスト ボックス 849"/>
        <xdr:cNvSpPr txBox="1"/>
      </xdr:nvSpPr>
      <xdr:spPr>
        <a:xfrm>
          <a:off x="18388965" y="13149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1" name="テキスト ボックス 85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3" name="テキスト ボックス 85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82550</xdr:rowOff>
    </xdr:from>
    <xdr:to xmlns:xdr="http://schemas.openxmlformats.org/drawingml/2006/spreadsheetDrawing">
      <xdr:col>116</xdr:col>
      <xdr:colOff>114300</xdr:colOff>
      <xdr:row>76</xdr:row>
      <xdr:rowOff>12700</xdr:rowOff>
    </xdr:to>
    <xdr:sp macro="" textlink="">
      <xdr:nvSpPr>
        <xdr:cNvPr id="856" name="楕円 855"/>
        <xdr:cNvSpPr/>
      </xdr:nvSpPr>
      <xdr:spPr>
        <a:xfrm>
          <a:off x="221107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105410</xdr:rowOff>
    </xdr:from>
    <xdr:ext cx="534670" cy="259080"/>
    <xdr:sp macro="" textlink="">
      <xdr:nvSpPr>
        <xdr:cNvPr id="857" name="繰出金該当値テキスト"/>
        <xdr:cNvSpPr txBox="1"/>
      </xdr:nvSpPr>
      <xdr:spPr>
        <a:xfrm>
          <a:off x="22212300" y="12792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121285</xdr:rowOff>
    </xdr:from>
    <xdr:to xmlns:xdr="http://schemas.openxmlformats.org/drawingml/2006/spreadsheetDrawing">
      <xdr:col>112</xdr:col>
      <xdr:colOff>38100</xdr:colOff>
      <xdr:row>76</xdr:row>
      <xdr:rowOff>52070</xdr:rowOff>
    </xdr:to>
    <xdr:sp macro="" textlink="">
      <xdr:nvSpPr>
        <xdr:cNvPr id="858" name="楕円 857"/>
        <xdr:cNvSpPr/>
      </xdr:nvSpPr>
      <xdr:spPr>
        <a:xfrm>
          <a:off x="21272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42545</xdr:rowOff>
    </xdr:from>
    <xdr:ext cx="531495" cy="255905"/>
    <xdr:sp macro="" textlink="">
      <xdr:nvSpPr>
        <xdr:cNvPr id="859" name="テキスト ボックス 858"/>
        <xdr:cNvSpPr txBox="1"/>
      </xdr:nvSpPr>
      <xdr:spPr>
        <a:xfrm>
          <a:off x="21055965" y="13072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128905</xdr:rowOff>
    </xdr:from>
    <xdr:to xmlns:xdr="http://schemas.openxmlformats.org/drawingml/2006/spreadsheetDrawing">
      <xdr:col>107</xdr:col>
      <xdr:colOff>101600</xdr:colOff>
      <xdr:row>76</xdr:row>
      <xdr:rowOff>59055</xdr:rowOff>
    </xdr:to>
    <xdr:sp macro="" textlink="">
      <xdr:nvSpPr>
        <xdr:cNvPr id="860" name="楕円 859"/>
        <xdr:cNvSpPr/>
      </xdr:nvSpPr>
      <xdr:spPr>
        <a:xfrm>
          <a:off x="20383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50165</xdr:rowOff>
    </xdr:from>
    <xdr:ext cx="531495" cy="259080"/>
    <xdr:sp macro="" textlink="">
      <xdr:nvSpPr>
        <xdr:cNvPr id="861" name="テキスト ボックス 860"/>
        <xdr:cNvSpPr txBox="1"/>
      </xdr:nvSpPr>
      <xdr:spPr>
        <a:xfrm>
          <a:off x="20166965" y="13080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154940</xdr:rowOff>
    </xdr:from>
    <xdr:to xmlns:xdr="http://schemas.openxmlformats.org/drawingml/2006/spreadsheetDrawing">
      <xdr:col>102</xdr:col>
      <xdr:colOff>165100</xdr:colOff>
      <xdr:row>76</xdr:row>
      <xdr:rowOff>84455</xdr:rowOff>
    </xdr:to>
    <xdr:sp macro="" textlink="">
      <xdr:nvSpPr>
        <xdr:cNvPr id="862" name="楕円 861"/>
        <xdr:cNvSpPr/>
      </xdr:nvSpPr>
      <xdr:spPr>
        <a:xfrm>
          <a:off x="19494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100965</xdr:rowOff>
    </xdr:from>
    <xdr:ext cx="531495" cy="255905"/>
    <xdr:sp macro="" textlink="">
      <xdr:nvSpPr>
        <xdr:cNvPr id="863" name="テキスト ボックス 862"/>
        <xdr:cNvSpPr txBox="1"/>
      </xdr:nvSpPr>
      <xdr:spPr>
        <a:xfrm>
          <a:off x="19277965" y="127882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145415</xdr:rowOff>
    </xdr:from>
    <xdr:to xmlns:xdr="http://schemas.openxmlformats.org/drawingml/2006/spreadsheetDrawing">
      <xdr:col>98</xdr:col>
      <xdr:colOff>38100</xdr:colOff>
      <xdr:row>76</xdr:row>
      <xdr:rowOff>75565</xdr:rowOff>
    </xdr:to>
    <xdr:sp macro="" textlink="">
      <xdr:nvSpPr>
        <xdr:cNvPr id="864" name="楕円 863"/>
        <xdr:cNvSpPr/>
      </xdr:nvSpPr>
      <xdr:spPr>
        <a:xfrm>
          <a:off x="18605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92075</xdr:rowOff>
    </xdr:from>
    <xdr:ext cx="531495" cy="259080"/>
    <xdr:sp macro="" textlink="">
      <xdr:nvSpPr>
        <xdr:cNvPr id="865" name="テキスト ボックス 864"/>
        <xdr:cNvSpPr txBox="1"/>
      </xdr:nvSpPr>
      <xdr:spPr>
        <a:xfrm>
          <a:off x="18388965" y="12779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710" cy="222250"/>
    <xdr:sp macro="" textlink="">
      <xdr:nvSpPr>
        <xdr:cNvPr id="874" name="テキスト ボックス 873"/>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745" cy="255905"/>
    <xdr:sp macro="" textlink="">
      <xdr:nvSpPr>
        <xdr:cNvPr id="877" name="テキスト ボックス 876"/>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745" cy="255905"/>
    <xdr:sp macro="" textlink="">
      <xdr:nvSpPr>
        <xdr:cNvPr id="879" name="テキスト ボックス 878"/>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1" name="直線コネクタ 88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891" name="テキスト ボックス 890"/>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894" name="テキスト ボックス 893"/>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6380" cy="259080"/>
    <xdr:sp macro="" textlink="">
      <xdr:nvSpPr>
        <xdr:cNvPr id="897" name="テキスト ボックス 896"/>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899" name="テキスト ボックス 898"/>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0" name="テキスト ボックス 89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2" name="テキスト ボックス 90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08" name="テキスト ボックス 907"/>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10" name="テキスト ボックス 909"/>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6380" cy="259080"/>
    <xdr:sp macro="" textlink="">
      <xdr:nvSpPr>
        <xdr:cNvPr id="912" name="テキスト ボックス 911"/>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14" name="テキスト ボックス 913"/>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歳出決算総額は住民一人あたり５４２，５２２円となっている。増額となった主な項目は、人件費、補助費等、普通建設事業費となっている。人件費は、住民一人当たりのコストが８８，４００円で、前年度から１２，５６９円増加している。これは負担率の改定により、退職手当負担金が増額となったことが要因であるが、増額は一時的なものであり、平成３０年度以降は減少する見込みである。今後も適正な定員管理を行い、人件費の抑制に努める。補助費等は、住民一人当たりのコストが８９，３３７円で、前年度から６，４５４円増加している。これは平成２９年度から活動している</a:t>
          </a:r>
          <a:r>
            <a:rPr kumimoji="1" lang="en-US" altLang="ja-JP" sz="1100">
              <a:latin typeface="ＭＳ Ｐゴシック"/>
              <a:ea typeface="ＭＳ Ｐゴシック"/>
            </a:rPr>
            <a:t>NPO</a:t>
          </a:r>
          <a:r>
            <a:rPr kumimoji="1" lang="ja-JP" altLang="en-US" sz="1100">
              <a:latin typeface="ＭＳ Ｐゴシック"/>
              <a:ea typeface="ＭＳ Ｐゴシック"/>
            </a:rPr>
            <a:t>法人に対する運営費補助金の増によるものである。補助費は今後も増加傾向で推移していくことが予想されるため、</a:t>
          </a:r>
          <a:r>
            <a:rPr kumimoji="1" lang="ja-JP" altLang="ja-JP" sz="1100">
              <a:solidFill>
                <a:schemeClr val="dk1"/>
              </a:solidFill>
              <a:effectLst/>
              <a:latin typeface="ＭＳ Ｐゴシック"/>
              <a:ea typeface="ＭＳ Ｐゴシック"/>
              <a:cs typeface="+mn-cs"/>
            </a:rPr>
            <a:t>引き続き</a:t>
          </a:r>
          <a:r>
            <a:rPr kumimoji="1" lang="ja-JP" altLang="en-US" sz="1100">
              <a:solidFill>
                <a:schemeClr val="dk1"/>
              </a:solidFill>
              <a:effectLst/>
              <a:latin typeface="ＭＳ Ｐゴシック"/>
              <a:ea typeface="ＭＳ Ｐゴシック"/>
              <a:cs typeface="+mn-cs"/>
            </a:rPr>
            <a:t>町単独補助金等については</a:t>
          </a:r>
          <a:r>
            <a:rPr kumimoji="1" lang="ja-JP" altLang="ja-JP" sz="1100">
              <a:solidFill>
                <a:schemeClr val="dk1"/>
              </a:solidFill>
              <a:effectLst/>
              <a:latin typeface="ＭＳ Ｐゴシック"/>
              <a:ea typeface="ＭＳ Ｐゴシック"/>
              <a:cs typeface="+mn-cs"/>
            </a:rPr>
            <a:t>見直し</a:t>
          </a:r>
          <a:r>
            <a:rPr kumimoji="1" lang="ja-JP" altLang="en-US" sz="1100">
              <a:solidFill>
                <a:schemeClr val="dk1"/>
              </a:solidFill>
              <a:effectLst/>
              <a:latin typeface="ＭＳ Ｐゴシック"/>
              <a:ea typeface="ＭＳ Ｐゴシック"/>
              <a:cs typeface="+mn-cs"/>
            </a:rPr>
            <a:t>を行い、</a:t>
          </a:r>
          <a:r>
            <a:rPr kumimoji="1" lang="ja-JP" altLang="ja-JP" sz="1100">
              <a:solidFill>
                <a:schemeClr val="dk1"/>
              </a:solidFill>
              <a:effectLst/>
              <a:latin typeface="ＭＳ Ｐゴシック"/>
              <a:ea typeface="ＭＳ Ｐゴシック"/>
              <a:cs typeface="+mn-cs"/>
            </a:rPr>
            <a:t>財政の健全化に努める。</a:t>
          </a:r>
          <a:r>
            <a:rPr kumimoji="1" lang="ja-JP" altLang="en-US" sz="1100">
              <a:latin typeface="ＭＳ Ｐゴシック"/>
              <a:ea typeface="ＭＳ Ｐゴシック"/>
            </a:rPr>
            <a:t>普通建設事業は、住民一人当たりのコストが７１，４６５円で、前年度から２６，２８０円増加している。そのうち新規整備では、平成２９年度単年度事業の八郎潟町まちづくり活動センターの建設により、住民一人当たりのコストが前年度比１６，９１９円増加している。更新整備では、平成２８年度からの継続事業である公営住宅整備事業の本格実施にかかる工事費の増加により、住民一人当たりのコストが８，７２４円増加している。今後、普通建設事業は、新規整備及び更新整備の両方において、事業の取捨選択を徹底し、事業費の減少を目指す。</a:t>
          </a:r>
        </a:p>
        <a:p>
          <a:r>
            <a:rPr kumimoji="1" lang="ja-JP" altLang="en-US" sz="1100">
              <a:latin typeface="ＭＳ Ｐゴシック"/>
              <a:ea typeface="ＭＳ Ｐゴシック"/>
            </a:rPr>
            <a:t>　減額となった主な項目は、公債費である。公債費の住民一人当たりのコストは５０，５９６円で、前年度から３，４６８円減少している。主な要因は、平成１３年度に発行した中央線道路改良事業等の大型建設事業に係る地方債の償還が終了したことにより元利償還金が減少したことによるものである。</a:t>
          </a:r>
        </a:p>
        <a:p>
          <a:r>
            <a:rPr kumimoji="1" lang="ja-JP" altLang="en-US" sz="1100">
              <a:latin typeface="ＭＳ Ｐゴシック"/>
              <a:ea typeface="ＭＳ Ｐゴシック"/>
            </a:rPr>
            <a:t>　今後は、小中併設校の開設に向けた中学校校舎の改修、役場新庁舎建設事業、町営住宅の建替と大型建設事業を控えることから、事業規模等を精査し、建設事業費の抑制を行うと同時に、歳出予算全体のより一層の引き締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秋田県八郎潟町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6,022
5,997
17.00
3,498,832
3,267,073
214,289
2,067,752
2,897,145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5905"/>
    <xdr:sp macro="" textlink="">
      <xdr:nvSpPr>
        <xdr:cNvPr id="30" name="テキスト ボックス 29"/>
        <xdr:cNvSpPr txBox="1"/>
      </xdr:nvSpPr>
      <xdr:spPr>
        <a:xfrm>
          <a:off x="698500" y="3175000"/>
          <a:ext cx="97028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905"/>
    <xdr:sp macro="" textlink="">
      <xdr:nvSpPr>
        <xdr:cNvPr id="54" name="テキスト ボックス 53"/>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2571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5905"/>
    <xdr:sp macro="" textlink="">
      <xdr:nvSpPr>
        <xdr:cNvPr id="57" name="議会費最小値テキスト"/>
        <xdr:cNvSpPr txBox="1"/>
      </xdr:nvSpPr>
      <xdr:spPr>
        <a:xfrm>
          <a:off x="4686300" y="6694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60325</xdr:rowOff>
    </xdr:from>
    <xdr:ext cx="534670" cy="259080"/>
    <xdr:sp macro="" textlink="">
      <xdr:nvSpPr>
        <xdr:cNvPr id="59" name="議会費最大値テキスト"/>
        <xdr:cNvSpPr txBox="1"/>
      </xdr:nvSpPr>
      <xdr:spPr>
        <a:xfrm>
          <a:off x="4686300" y="503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0" name="直線コネクタ 59"/>
        <xdr:cNvCxnSpPr/>
      </xdr:nvCxnSpPr>
      <xdr:spPr>
        <a:xfrm>
          <a:off x="4546600" y="525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65405</xdr:rowOff>
    </xdr:from>
    <xdr:to xmlns:xdr="http://schemas.openxmlformats.org/drawingml/2006/spreadsheetDrawing">
      <xdr:col>24</xdr:col>
      <xdr:colOff>63500</xdr:colOff>
      <xdr:row>36</xdr:row>
      <xdr:rowOff>82550</xdr:rowOff>
    </xdr:to>
    <xdr:cxnSp macro="">
      <xdr:nvCxnSpPr>
        <xdr:cNvPr id="61" name="直線コネクタ 60"/>
        <xdr:cNvCxnSpPr/>
      </xdr:nvCxnSpPr>
      <xdr:spPr>
        <a:xfrm>
          <a:off x="3797300" y="62376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43815</xdr:rowOff>
    </xdr:from>
    <xdr:ext cx="469900" cy="255905"/>
    <xdr:sp macro="" textlink="">
      <xdr:nvSpPr>
        <xdr:cNvPr id="62" name="議会費平均値テキスト"/>
        <xdr:cNvSpPr txBox="1"/>
      </xdr:nvSpPr>
      <xdr:spPr>
        <a:xfrm>
          <a:off x="4686300" y="62160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65405</xdr:rowOff>
    </xdr:from>
    <xdr:to xmlns:xdr="http://schemas.openxmlformats.org/drawingml/2006/spreadsheetDrawing">
      <xdr:col>24</xdr:col>
      <xdr:colOff>114300</xdr:colOff>
      <xdr:row>36</xdr:row>
      <xdr:rowOff>167005</xdr:rowOff>
    </xdr:to>
    <xdr:sp macro="" textlink="">
      <xdr:nvSpPr>
        <xdr:cNvPr id="63" name="フローチャート: 判断 62"/>
        <xdr:cNvSpPr/>
      </xdr:nvSpPr>
      <xdr:spPr>
        <a:xfrm>
          <a:off x="4584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149225</xdr:rowOff>
    </xdr:from>
    <xdr:to xmlns:xdr="http://schemas.openxmlformats.org/drawingml/2006/spreadsheetDrawing">
      <xdr:col>19</xdr:col>
      <xdr:colOff>177800</xdr:colOff>
      <xdr:row>36</xdr:row>
      <xdr:rowOff>65405</xdr:rowOff>
    </xdr:to>
    <xdr:cxnSp macro="">
      <xdr:nvCxnSpPr>
        <xdr:cNvPr id="64" name="直線コネクタ 63"/>
        <xdr:cNvCxnSpPr/>
      </xdr:nvCxnSpPr>
      <xdr:spPr>
        <a:xfrm>
          <a:off x="2908300" y="614997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65" name="フローチャート: 判断 64"/>
        <xdr:cNvSpPr/>
      </xdr:nvSpPr>
      <xdr:spPr>
        <a:xfrm>
          <a:off x="3746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10795</xdr:rowOff>
    </xdr:from>
    <xdr:ext cx="466725" cy="258445"/>
    <xdr:sp macro="" textlink="">
      <xdr:nvSpPr>
        <xdr:cNvPr id="66" name="テキスト ボックス 65"/>
        <xdr:cNvSpPr txBox="1"/>
      </xdr:nvSpPr>
      <xdr:spPr>
        <a:xfrm>
          <a:off x="3562350" y="63544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149225</xdr:rowOff>
    </xdr:from>
    <xdr:to xmlns:xdr="http://schemas.openxmlformats.org/drawingml/2006/spreadsheetDrawing">
      <xdr:col>15</xdr:col>
      <xdr:colOff>50800</xdr:colOff>
      <xdr:row>36</xdr:row>
      <xdr:rowOff>57785</xdr:rowOff>
    </xdr:to>
    <xdr:cxnSp macro="">
      <xdr:nvCxnSpPr>
        <xdr:cNvPr id="67" name="直線コネクタ 66"/>
        <xdr:cNvCxnSpPr/>
      </xdr:nvCxnSpPr>
      <xdr:spPr>
        <a:xfrm flipV="1">
          <a:off x="2019300" y="61499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xdr:rowOff>
    </xdr:from>
    <xdr:to xmlns:xdr="http://schemas.openxmlformats.org/drawingml/2006/spreadsheetDrawing">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95250</xdr:rowOff>
    </xdr:from>
    <xdr:ext cx="466725" cy="259080"/>
    <xdr:sp macro="" textlink="">
      <xdr:nvSpPr>
        <xdr:cNvPr id="69" name="テキスト ボックス 68"/>
        <xdr:cNvSpPr txBox="1"/>
      </xdr:nvSpPr>
      <xdr:spPr>
        <a:xfrm>
          <a:off x="2673350" y="6267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57785</xdr:rowOff>
    </xdr:from>
    <xdr:to xmlns:xdr="http://schemas.openxmlformats.org/drawingml/2006/spreadsheetDrawing">
      <xdr:col>10</xdr:col>
      <xdr:colOff>114300</xdr:colOff>
      <xdr:row>36</xdr:row>
      <xdr:rowOff>117475</xdr:rowOff>
    </xdr:to>
    <xdr:cxnSp macro="">
      <xdr:nvCxnSpPr>
        <xdr:cNvPr id="70" name="直線コネクタ 69"/>
        <xdr:cNvCxnSpPr/>
      </xdr:nvCxnSpPr>
      <xdr:spPr>
        <a:xfrm flipV="1">
          <a:off x="1130300" y="622998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17780</xdr:rowOff>
    </xdr:from>
    <xdr:to xmlns:xdr="http://schemas.openxmlformats.org/drawingml/2006/spreadsheetDrawing">
      <xdr:col>10</xdr:col>
      <xdr:colOff>165100</xdr:colOff>
      <xdr:row>36</xdr:row>
      <xdr:rowOff>118745</xdr:rowOff>
    </xdr:to>
    <xdr:sp macro="" textlink="">
      <xdr:nvSpPr>
        <xdr:cNvPr id="71" name="フローチャート: 判断 70"/>
        <xdr:cNvSpPr/>
      </xdr:nvSpPr>
      <xdr:spPr>
        <a:xfrm>
          <a:off x="1968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109855</xdr:rowOff>
    </xdr:from>
    <xdr:ext cx="466725" cy="255905"/>
    <xdr:sp macro="" textlink="">
      <xdr:nvSpPr>
        <xdr:cNvPr id="72" name="テキスト ボックス 71"/>
        <xdr:cNvSpPr txBox="1"/>
      </xdr:nvSpPr>
      <xdr:spPr>
        <a:xfrm>
          <a:off x="1784350" y="6282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50800</xdr:rowOff>
    </xdr:from>
    <xdr:to xmlns:xdr="http://schemas.openxmlformats.org/drawingml/2006/spreadsheetDrawing">
      <xdr:col>6</xdr:col>
      <xdr:colOff>38100</xdr:colOff>
      <xdr:row>36</xdr:row>
      <xdr:rowOff>152400</xdr:rowOff>
    </xdr:to>
    <xdr:sp macro="" textlink="">
      <xdr:nvSpPr>
        <xdr:cNvPr id="73" name="フローチャート: 判断 72"/>
        <xdr:cNvSpPr/>
      </xdr:nvSpPr>
      <xdr:spPr>
        <a:xfrm>
          <a:off x="1079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168910</xdr:rowOff>
    </xdr:from>
    <xdr:ext cx="466725" cy="255905"/>
    <xdr:sp macro="" textlink="">
      <xdr:nvSpPr>
        <xdr:cNvPr id="74" name="テキスト ボックス 73"/>
        <xdr:cNvSpPr txBox="1"/>
      </xdr:nvSpPr>
      <xdr:spPr>
        <a:xfrm>
          <a:off x="895350" y="59982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31750</xdr:rowOff>
    </xdr:from>
    <xdr:to xmlns:xdr="http://schemas.openxmlformats.org/drawingml/2006/spreadsheetDrawing">
      <xdr:col>24</xdr:col>
      <xdr:colOff>114300</xdr:colOff>
      <xdr:row>36</xdr:row>
      <xdr:rowOff>133350</xdr:rowOff>
    </xdr:to>
    <xdr:sp macro="" textlink="">
      <xdr:nvSpPr>
        <xdr:cNvPr id="80" name="楕円 79"/>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54610</xdr:rowOff>
    </xdr:from>
    <xdr:ext cx="469900" cy="255905"/>
    <xdr:sp macro="" textlink="">
      <xdr:nvSpPr>
        <xdr:cNvPr id="81" name="議会費該当値テキスト"/>
        <xdr:cNvSpPr txBox="1"/>
      </xdr:nvSpPr>
      <xdr:spPr>
        <a:xfrm>
          <a:off x="4686300" y="6055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14605</xdr:rowOff>
    </xdr:from>
    <xdr:to xmlns:xdr="http://schemas.openxmlformats.org/drawingml/2006/spreadsheetDrawing">
      <xdr:col>20</xdr:col>
      <xdr:colOff>38100</xdr:colOff>
      <xdr:row>36</xdr:row>
      <xdr:rowOff>116205</xdr:rowOff>
    </xdr:to>
    <xdr:sp macro="" textlink="">
      <xdr:nvSpPr>
        <xdr:cNvPr id="82" name="楕円 81"/>
        <xdr:cNvSpPr/>
      </xdr:nvSpPr>
      <xdr:spPr>
        <a:xfrm>
          <a:off x="374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132715</xdr:rowOff>
    </xdr:from>
    <xdr:ext cx="466725" cy="255905"/>
    <xdr:sp macro="" textlink="">
      <xdr:nvSpPr>
        <xdr:cNvPr id="83" name="テキスト ボックス 82"/>
        <xdr:cNvSpPr txBox="1"/>
      </xdr:nvSpPr>
      <xdr:spPr>
        <a:xfrm>
          <a:off x="3562350" y="5962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98425</xdr:rowOff>
    </xdr:from>
    <xdr:to xmlns:xdr="http://schemas.openxmlformats.org/drawingml/2006/spreadsheetDrawing">
      <xdr:col>15</xdr:col>
      <xdr:colOff>101600</xdr:colOff>
      <xdr:row>36</xdr:row>
      <xdr:rowOff>29210</xdr:rowOff>
    </xdr:to>
    <xdr:sp macro="" textlink="">
      <xdr:nvSpPr>
        <xdr:cNvPr id="84" name="楕円 83"/>
        <xdr:cNvSpPr/>
      </xdr:nvSpPr>
      <xdr:spPr>
        <a:xfrm>
          <a:off x="2857500" y="609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45085</xdr:rowOff>
    </xdr:from>
    <xdr:ext cx="531495" cy="258445"/>
    <xdr:sp macro="" textlink="">
      <xdr:nvSpPr>
        <xdr:cNvPr id="85" name="テキスト ボックス 84"/>
        <xdr:cNvSpPr txBox="1"/>
      </xdr:nvSpPr>
      <xdr:spPr>
        <a:xfrm>
          <a:off x="2640965" y="58743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6985</xdr:rowOff>
    </xdr:from>
    <xdr:to xmlns:xdr="http://schemas.openxmlformats.org/drawingml/2006/spreadsheetDrawing">
      <xdr:col>10</xdr:col>
      <xdr:colOff>165100</xdr:colOff>
      <xdr:row>36</xdr:row>
      <xdr:rowOff>109220</xdr:rowOff>
    </xdr:to>
    <xdr:sp macro="" textlink="">
      <xdr:nvSpPr>
        <xdr:cNvPr id="86" name="楕円 85"/>
        <xdr:cNvSpPr/>
      </xdr:nvSpPr>
      <xdr:spPr>
        <a:xfrm>
          <a:off x="1968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125095</xdr:rowOff>
    </xdr:from>
    <xdr:ext cx="466725" cy="258445"/>
    <xdr:sp macro="" textlink="">
      <xdr:nvSpPr>
        <xdr:cNvPr id="87" name="テキスト ボックス 86"/>
        <xdr:cNvSpPr txBox="1"/>
      </xdr:nvSpPr>
      <xdr:spPr>
        <a:xfrm>
          <a:off x="1784350" y="59543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66675</xdr:rowOff>
    </xdr:from>
    <xdr:to xmlns:xdr="http://schemas.openxmlformats.org/drawingml/2006/spreadsheetDrawing">
      <xdr:col>6</xdr:col>
      <xdr:colOff>38100</xdr:colOff>
      <xdr:row>36</xdr:row>
      <xdr:rowOff>168275</xdr:rowOff>
    </xdr:to>
    <xdr:sp macro="" textlink="">
      <xdr:nvSpPr>
        <xdr:cNvPr id="88" name="楕円 87"/>
        <xdr:cNvSpPr/>
      </xdr:nvSpPr>
      <xdr:spPr>
        <a:xfrm>
          <a:off x="1079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159385</xdr:rowOff>
    </xdr:from>
    <xdr:ext cx="466725" cy="258445"/>
    <xdr:sp macro="" textlink="">
      <xdr:nvSpPr>
        <xdr:cNvPr id="89" name="テキスト ボックス 88"/>
        <xdr:cNvSpPr txBox="1"/>
      </xdr:nvSpPr>
      <xdr:spPr>
        <a:xfrm>
          <a:off x="895350" y="63315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745" cy="259080"/>
    <xdr:sp macro="" textlink="">
      <xdr:nvSpPr>
        <xdr:cNvPr id="101" name="テキスト ボックス 100"/>
        <xdr:cNvSpPr txBox="1"/>
      </xdr:nvSpPr>
      <xdr:spPr>
        <a:xfrm>
          <a:off x="513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2455" cy="259080"/>
    <xdr:sp macro="" textlink="">
      <xdr:nvSpPr>
        <xdr:cNvPr id="103" name="テキスト ボックス 102"/>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2455" cy="255905"/>
    <xdr:sp macro="" textlink="">
      <xdr:nvSpPr>
        <xdr:cNvPr id="105" name="テキスト ボックス 104"/>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2455" cy="259080"/>
    <xdr:sp macro="" textlink="">
      <xdr:nvSpPr>
        <xdr:cNvPr id="107" name="テキスト ボックス 106"/>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09" name="テキスト ボックス 108"/>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1" name="テキスト ボックス 110"/>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142240</xdr:rowOff>
    </xdr:to>
    <xdr:cxnSp macro="">
      <xdr:nvCxnSpPr>
        <xdr:cNvPr id="113" name="直線コネクタ 112"/>
        <xdr:cNvCxnSpPr/>
      </xdr:nvCxnSpPr>
      <xdr:spPr>
        <a:xfrm flipV="1">
          <a:off x="4633595" y="853376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5905"/>
    <xdr:sp macro="" textlink="">
      <xdr:nvSpPr>
        <xdr:cNvPr id="114" name="総務費最小値テキスト"/>
        <xdr:cNvSpPr txBox="1"/>
      </xdr:nvSpPr>
      <xdr:spPr>
        <a:xfrm>
          <a:off x="4686300" y="10090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5" name="直線コネクタ 114"/>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6" name="総務費最大値テキスト"/>
        <xdr:cNvSpPr txBox="1"/>
      </xdr:nvSpPr>
      <xdr:spPr>
        <a:xfrm>
          <a:off x="4686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7" name="直線コネクタ 116"/>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101600</xdr:rowOff>
    </xdr:from>
    <xdr:to xmlns:xdr="http://schemas.openxmlformats.org/drawingml/2006/spreadsheetDrawing">
      <xdr:col>24</xdr:col>
      <xdr:colOff>63500</xdr:colOff>
      <xdr:row>58</xdr:row>
      <xdr:rowOff>111125</xdr:rowOff>
    </xdr:to>
    <xdr:cxnSp macro="">
      <xdr:nvCxnSpPr>
        <xdr:cNvPr id="118" name="直線コネクタ 117"/>
        <xdr:cNvCxnSpPr/>
      </xdr:nvCxnSpPr>
      <xdr:spPr>
        <a:xfrm>
          <a:off x="3797300" y="10045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598805" cy="259080"/>
    <xdr:sp macro="" textlink="">
      <xdr:nvSpPr>
        <xdr:cNvPr id="119" name="総務費平均値テキスト"/>
        <xdr:cNvSpPr txBox="1"/>
      </xdr:nvSpPr>
      <xdr:spPr>
        <a:xfrm>
          <a:off x="4686300" y="9738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20" name="フローチャート: 判断 119"/>
        <xdr:cNvSpPr/>
      </xdr:nvSpPr>
      <xdr:spPr>
        <a:xfrm>
          <a:off x="45847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82550</xdr:rowOff>
    </xdr:from>
    <xdr:to xmlns:xdr="http://schemas.openxmlformats.org/drawingml/2006/spreadsheetDrawing">
      <xdr:col>19</xdr:col>
      <xdr:colOff>177800</xdr:colOff>
      <xdr:row>58</xdr:row>
      <xdr:rowOff>101600</xdr:rowOff>
    </xdr:to>
    <xdr:cxnSp macro="">
      <xdr:nvCxnSpPr>
        <xdr:cNvPr id="121" name="直線コネクタ 120"/>
        <xdr:cNvCxnSpPr/>
      </xdr:nvCxnSpPr>
      <xdr:spPr>
        <a:xfrm>
          <a:off x="2908300" y="100266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22" name="フローチャート: 判断 121"/>
        <xdr:cNvSpPr/>
      </xdr:nvSpPr>
      <xdr:spPr>
        <a:xfrm>
          <a:off x="3746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66040</xdr:rowOff>
    </xdr:from>
    <xdr:ext cx="595630" cy="255905"/>
    <xdr:sp macro="" textlink="">
      <xdr:nvSpPr>
        <xdr:cNvPr id="123" name="テキスト ボックス 122"/>
        <xdr:cNvSpPr txBox="1"/>
      </xdr:nvSpPr>
      <xdr:spPr>
        <a:xfrm>
          <a:off x="3497580" y="96672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135255</xdr:rowOff>
    </xdr:from>
    <xdr:to xmlns:xdr="http://schemas.openxmlformats.org/drawingml/2006/spreadsheetDrawing">
      <xdr:col>15</xdr:col>
      <xdr:colOff>50800</xdr:colOff>
      <xdr:row>58</xdr:row>
      <xdr:rowOff>82550</xdr:rowOff>
    </xdr:to>
    <xdr:cxnSp macro="">
      <xdr:nvCxnSpPr>
        <xdr:cNvPr id="124" name="直線コネクタ 123"/>
        <xdr:cNvCxnSpPr/>
      </xdr:nvCxnSpPr>
      <xdr:spPr>
        <a:xfrm>
          <a:off x="2019300" y="990790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153670</xdr:rowOff>
    </xdr:from>
    <xdr:to xmlns:xdr="http://schemas.openxmlformats.org/drawingml/2006/spreadsheetDrawing">
      <xdr:col>15</xdr:col>
      <xdr:colOff>101600</xdr:colOff>
      <xdr:row>58</xdr:row>
      <xdr:rowOff>83820</xdr:rowOff>
    </xdr:to>
    <xdr:sp macro="" textlink="">
      <xdr:nvSpPr>
        <xdr:cNvPr id="125" name="フローチャート: 判断 124"/>
        <xdr:cNvSpPr/>
      </xdr:nvSpPr>
      <xdr:spPr>
        <a:xfrm>
          <a:off x="2857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100330</xdr:rowOff>
    </xdr:from>
    <xdr:ext cx="595630" cy="255905"/>
    <xdr:sp macro="" textlink="">
      <xdr:nvSpPr>
        <xdr:cNvPr id="126" name="テキスト ボックス 125"/>
        <xdr:cNvSpPr txBox="1"/>
      </xdr:nvSpPr>
      <xdr:spPr>
        <a:xfrm>
          <a:off x="2608580" y="97015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135255</xdr:rowOff>
    </xdr:from>
    <xdr:to xmlns:xdr="http://schemas.openxmlformats.org/drawingml/2006/spreadsheetDrawing">
      <xdr:col>10</xdr:col>
      <xdr:colOff>114300</xdr:colOff>
      <xdr:row>58</xdr:row>
      <xdr:rowOff>52705</xdr:rowOff>
    </xdr:to>
    <xdr:cxnSp macro="">
      <xdr:nvCxnSpPr>
        <xdr:cNvPr id="127" name="直線コネクタ 126"/>
        <xdr:cNvCxnSpPr/>
      </xdr:nvCxnSpPr>
      <xdr:spPr>
        <a:xfrm flipV="1">
          <a:off x="1130300" y="990790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28" name="フローチャート: 判断 127"/>
        <xdr:cNvSpPr/>
      </xdr:nvSpPr>
      <xdr:spPr>
        <a:xfrm>
          <a:off x="1968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14605</xdr:rowOff>
    </xdr:from>
    <xdr:ext cx="595630" cy="259080"/>
    <xdr:sp macro="" textlink="">
      <xdr:nvSpPr>
        <xdr:cNvPr id="129" name="テキスト ボックス 128"/>
        <xdr:cNvSpPr txBox="1"/>
      </xdr:nvSpPr>
      <xdr:spPr>
        <a:xfrm>
          <a:off x="1719580" y="9958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0" name="フローチャート: 判断 129"/>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97790</xdr:rowOff>
    </xdr:from>
    <xdr:ext cx="595630" cy="255905"/>
    <xdr:sp macro="" textlink="">
      <xdr:nvSpPr>
        <xdr:cNvPr id="131" name="テキスト ボックス 130"/>
        <xdr:cNvSpPr txBox="1"/>
      </xdr:nvSpPr>
      <xdr:spPr>
        <a:xfrm>
          <a:off x="830580" y="100418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60325</xdr:rowOff>
    </xdr:from>
    <xdr:to xmlns:xdr="http://schemas.openxmlformats.org/drawingml/2006/spreadsheetDrawing">
      <xdr:col>24</xdr:col>
      <xdr:colOff>114300</xdr:colOff>
      <xdr:row>58</xdr:row>
      <xdr:rowOff>161925</xdr:rowOff>
    </xdr:to>
    <xdr:sp macro="" textlink="">
      <xdr:nvSpPr>
        <xdr:cNvPr id="137" name="楕円 136"/>
        <xdr:cNvSpPr/>
      </xdr:nvSpPr>
      <xdr:spPr>
        <a:xfrm>
          <a:off x="4584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146685</xdr:rowOff>
    </xdr:from>
    <xdr:ext cx="534670" cy="255905"/>
    <xdr:sp macro="" textlink="">
      <xdr:nvSpPr>
        <xdr:cNvPr id="138" name="総務費該当値テキスト"/>
        <xdr:cNvSpPr txBox="1"/>
      </xdr:nvSpPr>
      <xdr:spPr>
        <a:xfrm>
          <a:off x="4686300" y="99193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50800</xdr:rowOff>
    </xdr:from>
    <xdr:to xmlns:xdr="http://schemas.openxmlformats.org/drawingml/2006/spreadsheetDrawing">
      <xdr:col>20</xdr:col>
      <xdr:colOff>38100</xdr:colOff>
      <xdr:row>58</xdr:row>
      <xdr:rowOff>152400</xdr:rowOff>
    </xdr:to>
    <xdr:sp macro="" textlink="">
      <xdr:nvSpPr>
        <xdr:cNvPr id="139" name="楕円 138"/>
        <xdr:cNvSpPr/>
      </xdr:nvSpPr>
      <xdr:spPr>
        <a:xfrm>
          <a:off x="3746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143510</xdr:rowOff>
    </xdr:from>
    <xdr:ext cx="531495" cy="255905"/>
    <xdr:sp macro="" textlink="">
      <xdr:nvSpPr>
        <xdr:cNvPr id="140" name="テキスト ボックス 139"/>
        <xdr:cNvSpPr txBox="1"/>
      </xdr:nvSpPr>
      <xdr:spPr>
        <a:xfrm>
          <a:off x="3529965" y="10087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31750</xdr:rowOff>
    </xdr:from>
    <xdr:to xmlns:xdr="http://schemas.openxmlformats.org/drawingml/2006/spreadsheetDrawing">
      <xdr:col>15</xdr:col>
      <xdr:colOff>101600</xdr:colOff>
      <xdr:row>58</xdr:row>
      <xdr:rowOff>133350</xdr:rowOff>
    </xdr:to>
    <xdr:sp macro="" textlink="">
      <xdr:nvSpPr>
        <xdr:cNvPr id="141" name="楕円 140"/>
        <xdr:cNvSpPr/>
      </xdr:nvSpPr>
      <xdr:spPr>
        <a:xfrm>
          <a:off x="2857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124460</xdr:rowOff>
    </xdr:from>
    <xdr:ext cx="595630" cy="259080"/>
    <xdr:sp macro="" textlink="">
      <xdr:nvSpPr>
        <xdr:cNvPr id="142" name="テキスト ボックス 141"/>
        <xdr:cNvSpPr txBox="1"/>
      </xdr:nvSpPr>
      <xdr:spPr>
        <a:xfrm>
          <a:off x="2608580" y="100685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84455</xdr:rowOff>
    </xdr:from>
    <xdr:to xmlns:xdr="http://schemas.openxmlformats.org/drawingml/2006/spreadsheetDrawing">
      <xdr:col>10</xdr:col>
      <xdr:colOff>165100</xdr:colOff>
      <xdr:row>58</xdr:row>
      <xdr:rowOff>14605</xdr:rowOff>
    </xdr:to>
    <xdr:sp macro="" textlink="">
      <xdr:nvSpPr>
        <xdr:cNvPr id="143" name="楕円 142"/>
        <xdr:cNvSpPr/>
      </xdr:nvSpPr>
      <xdr:spPr>
        <a:xfrm>
          <a:off x="196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31115</xdr:rowOff>
    </xdr:from>
    <xdr:ext cx="595630" cy="255905"/>
    <xdr:sp macro="" textlink="">
      <xdr:nvSpPr>
        <xdr:cNvPr id="144" name="テキスト ボックス 143"/>
        <xdr:cNvSpPr txBox="1"/>
      </xdr:nvSpPr>
      <xdr:spPr>
        <a:xfrm>
          <a:off x="1719580" y="96323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1905</xdr:rowOff>
    </xdr:from>
    <xdr:to xmlns:xdr="http://schemas.openxmlformats.org/drawingml/2006/spreadsheetDrawing">
      <xdr:col>6</xdr:col>
      <xdr:colOff>38100</xdr:colOff>
      <xdr:row>58</xdr:row>
      <xdr:rowOff>103505</xdr:rowOff>
    </xdr:to>
    <xdr:sp macro="" textlink="">
      <xdr:nvSpPr>
        <xdr:cNvPr id="145" name="楕円 144"/>
        <xdr:cNvSpPr/>
      </xdr:nvSpPr>
      <xdr:spPr>
        <a:xfrm>
          <a:off x="1079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120650</xdr:rowOff>
    </xdr:from>
    <xdr:ext cx="595630" cy="255905"/>
    <xdr:sp macro="" textlink="">
      <xdr:nvSpPr>
        <xdr:cNvPr id="146" name="テキスト ボックス 145"/>
        <xdr:cNvSpPr txBox="1"/>
      </xdr:nvSpPr>
      <xdr:spPr>
        <a:xfrm>
          <a:off x="830580" y="97218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710" cy="222250"/>
    <xdr:sp macro="" textlink="">
      <xdr:nvSpPr>
        <xdr:cNvPr id="155" name="テキスト ボックス 154"/>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905"/>
    <xdr:sp macro="" textlink="">
      <xdr:nvSpPr>
        <xdr:cNvPr id="157" name="テキスト ボックス 156"/>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2455" cy="255905"/>
    <xdr:sp macro="" textlink="">
      <xdr:nvSpPr>
        <xdr:cNvPr id="161" name="テキスト ボックス 160"/>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2455" cy="259080"/>
    <xdr:sp macro="" textlink="">
      <xdr:nvSpPr>
        <xdr:cNvPr id="163" name="テキスト ボックス 162"/>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2455" cy="255905"/>
    <xdr:sp macro="" textlink="">
      <xdr:nvSpPr>
        <xdr:cNvPr id="165" name="テキスト ボックス 164"/>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2455" cy="258445"/>
    <xdr:sp macro="" textlink="">
      <xdr:nvSpPr>
        <xdr:cNvPr id="167" name="テキスト ボックス 166"/>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2455" cy="259080"/>
    <xdr:sp macro="" textlink="">
      <xdr:nvSpPr>
        <xdr:cNvPr id="169" name="テキスト ボックス 168"/>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2455" cy="255905"/>
    <xdr:sp macro="" textlink="">
      <xdr:nvSpPr>
        <xdr:cNvPr id="171" name="テキスト ボックス 170"/>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60325</xdr:rowOff>
    </xdr:to>
    <xdr:cxnSp macro="">
      <xdr:nvCxnSpPr>
        <xdr:cNvPr id="173" name="直線コネクタ 172"/>
        <xdr:cNvCxnSpPr/>
      </xdr:nvCxnSpPr>
      <xdr:spPr>
        <a:xfrm flipV="1">
          <a:off x="4633595" y="120535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64135</xdr:rowOff>
    </xdr:from>
    <xdr:ext cx="598805" cy="255905"/>
    <xdr:sp macro="" textlink="">
      <xdr:nvSpPr>
        <xdr:cNvPr id="174" name="民生費最小値テキスト"/>
        <xdr:cNvSpPr txBox="1"/>
      </xdr:nvSpPr>
      <xdr:spPr>
        <a:xfrm>
          <a:off x="4686300" y="134372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60325</xdr:rowOff>
    </xdr:from>
    <xdr:to xmlns:xdr="http://schemas.openxmlformats.org/drawingml/2006/spreadsheetDrawing">
      <xdr:col>24</xdr:col>
      <xdr:colOff>152400</xdr:colOff>
      <xdr:row>78</xdr:row>
      <xdr:rowOff>60325</xdr:rowOff>
    </xdr:to>
    <xdr:cxnSp macro="">
      <xdr:nvCxnSpPr>
        <xdr:cNvPr id="175" name="直線コネクタ 174"/>
        <xdr:cNvCxnSpPr/>
      </xdr:nvCxnSpPr>
      <xdr:spPr>
        <a:xfrm>
          <a:off x="4546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170180</xdr:rowOff>
    </xdr:from>
    <xdr:ext cx="598805" cy="259080"/>
    <xdr:sp macro="" textlink="">
      <xdr:nvSpPr>
        <xdr:cNvPr id="176" name="民生費最大値テキスト"/>
        <xdr:cNvSpPr txBox="1"/>
      </xdr:nvSpPr>
      <xdr:spPr>
        <a:xfrm>
          <a:off x="468630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167640</xdr:rowOff>
    </xdr:from>
    <xdr:to xmlns:xdr="http://schemas.openxmlformats.org/drawingml/2006/spreadsheetDrawing">
      <xdr:col>24</xdr:col>
      <xdr:colOff>63500</xdr:colOff>
      <xdr:row>76</xdr:row>
      <xdr:rowOff>20320</xdr:rowOff>
    </xdr:to>
    <xdr:cxnSp macro="">
      <xdr:nvCxnSpPr>
        <xdr:cNvPr id="178" name="直線コネクタ 177"/>
        <xdr:cNvCxnSpPr/>
      </xdr:nvCxnSpPr>
      <xdr:spPr>
        <a:xfrm>
          <a:off x="3797300" y="130263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116840</xdr:rowOff>
    </xdr:from>
    <xdr:ext cx="598805" cy="259080"/>
    <xdr:sp macro="" textlink="">
      <xdr:nvSpPr>
        <xdr:cNvPr id="179" name="民生費平均値テキスト"/>
        <xdr:cNvSpPr txBox="1"/>
      </xdr:nvSpPr>
      <xdr:spPr>
        <a:xfrm>
          <a:off x="4686300" y="12632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93980</xdr:rowOff>
    </xdr:from>
    <xdr:to xmlns:xdr="http://schemas.openxmlformats.org/drawingml/2006/spreadsheetDrawing">
      <xdr:col>24</xdr:col>
      <xdr:colOff>114300</xdr:colOff>
      <xdr:row>75</xdr:row>
      <xdr:rowOff>24130</xdr:rowOff>
    </xdr:to>
    <xdr:sp macro="" textlink="">
      <xdr:nvSpPr>
        <xdr:cNvPr id="180" name="フローチャート: 判断 179"/>
        <xdr:cNvSpPr/>
      </xdr:nvSpPr>
      <xdr:spPr>
        <a:xfrm>
          <a:off x="45847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167640</xdr:rowOff>
    </xdr:from>
    <xdr:to xmlns:xdr="http://schemas.openxmlformats.org/drawingml/2006/spreadsheetDrawing">
      <xdr:col>19</xdr:col>
      <xdr:colOff>177800</xdr:colOff>
      <xdr:row>76</xdr:row>
      <xdr:rowOff>132080</xdr:rowOff>
    </xdr:to>
    <xdr:cxnSp macro="">
      <xdr:nvCxnSpPr>
        <xdr:cNvPr id="181" name="直線コネクタ 180"/>
        <xdr:cNvCxnSpPr/>
      </xdr:nvCxnSpPr>
      <xdr:spPr>
        <a:xfrm flipV="1">
          <a:off x="2908300" y="130263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57150</xdr:rowOff>
    </xdr:from>
    <xdr:ext cx="595630" cy="259080"/>
    <xdr:sp macro="" textlink="">
      <xdr:nvSpPr>
        <xdr:cNvPr id="183" name="テキスト ボックス 182"/>
        <xdr:cNvSpPr txBox="1"/>
      </xdr:nvSpPr>
      <xdr:spPr>
        <a:xfrm>
          <a:off x="3497580" y="125730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132080</xdr:rowOff>
    </xdr:from>
    <xdr:to xmlns:xdr="http://schemas.openxmlformats.org/drawingml/2006/spreadsheetDrawing">
      <xdr:col>15</xdr:col>
      <xdr:colOff>50800</xdr:colOff>
      <xdr:row>77</xdr:row>
      <xdr:rowOff>6350</xdr:rowOff>
    </xdr:to>
    <xdr:cxnSp macro="">
      <xdr:nvCxnSpPr>
        <xdr:cNvPr id="184" name="直線コネクタ 183"/>
        <xdr:cNvCxnSpPr/>
      </xdr:nvCxnSpPr>
      <xdr:spPr>
        <a:xfrm flipV="1">
          <a:off x="2019300" y="13162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142240</xdr:rowOff>
    </xdr:to>
    <xdr:sp macro="" textlink="">
      <xdr:nvSpPr>
        <xdr:cNvPr id="185" name="フローチャート: 判断 184"/>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158750</xdr:rowOff>
    </xdr:from>
    <xdr:ext cx="595630" cy="259080"/>
    <xdr:sp macro="" textlink="">
      <xdr:nvSpPr>
        <xdr:cNvPr id="186" name="テキスト ボックス 185"/>
        <xdr:cNvSpPr txBox="1"/>
      </xdr:nvSpPr>
      <xdr:spPr>
        <a:xfrm>
          <a:off x="2608580" y="12674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77</xdr:row>
      <xdr:rowOff>169545</xdr:rowOff>
    </xdr:to>
    <xdr:cxnSp macro="">
      <xdr:nvCxnSpPr>
        <xdr:cNvPr id="187" name="直線コネクタ 186"/>
        <xdr:cNvCxnSpPr/>
      </xdr:nvCxnSpPr>
      <xdr:spPr>
        <a:xfrm flipV="1">
          <a:off x="1130300" y="1320800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55880</xdr:rowOff>
    </xdr:from>
    <xdr:to xmlns:xdr="http://schemas.openxmlformats.org/drawingml/2006/spreadsheetDrawing">
      <xdr:col>10</xdr:col>
      <xdr:colOff>165100</xdr:colOff>
      <xdr:row>75</xdr:row>
      <xdr:rowOff>157480</xdr:rowOff>
    </xdr:to>
    <xdr:sp macro="" textlink="">
      <xdr:nvSpPr>
        <xdr:cNvPr id="188" name="フローチャート: 判断 187"/>
        <xdr:cNvSpPr/>
      </xdr:nvSpPr>
      <xdr:spPr>
        <a:xfrm>
          <a:off x="196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2540</xdr:rowOff>
    </xdr:from>
    <xdr:ext cx="595630" cy="259080"/>
    <xdr:sp macro="" textlink="">
      <xdr:nvSpPr>
        <xdr:cNvPr id="189" name="テキスト ボックス 188"/>
        <xdr:cNvSpPr txBox="1"/>
      </xdr:nvSpPr>
      <xdr:spPr>
        <a:xfrm>
          <a:off x="1719580" y="126898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40640</xdr:rowOff>
    </xdr:from>
    <xdr:to xmlns:xdr="http://schemas.openxmlformats.org/drawingml/2006/spreadsheetDrawing">
      <xdr:col>6</xdr:col>
      <xdr:colOff>38100</xdr:colOff>
      <xdr:row>76</xdr:row>
      <xdr:rowOff>142240</xdr:rowOff>
    </xdr:to>
    <xdr:sp macro="" textlink="">
      <xdr:nvSpPr>
        <xdr:cNvPr id="190" name="フローチャート: 判断 189"/>
        <xdr:cNvSpPr/>
      </xdr:nvSpPr>
      <xdr:spPr>
        <a:xfrm>
          <a:off x="1079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5630" cy="259080"/>
    <xdr:sp macro="" textlink="">
      <xdr:nvSpPr>
        <xdr:cNvPr id="191" name="テキスト ボックス 190"/>
        <xdr:cNvSpPr txBox="1"/>
      </xdr:nvSpPr>
      <xdr:spPr>
        <a:xfrm>
          <a:off x="830580" y="12846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140970</xdr:rowOff>
    </xdr:from>
    <xdr:to xmlns:xdr="http://schemas.openxmlformats.org/drawingml/2006/spreadsheetDrawing">
      <xdr:col>24</xdr:col>
      <xdr:colOff>114300</xdr:colOff>
      <xdr:row>76</xdr:row>
      <xdr:rowOff>71120</xdr:rowOff>
    </xdr:to>
    <xdr:sp macro="" textlink="">
      <xdr:nvSpPr>
        <xdr:cNvPr id="197" name="楕円 196"/>
        <xdr:cNvSpPr/>
      </xdr:nvSpPr>
      <xdr:spPr>
        <a:xfrm>
          <a:off x="45847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119380</xdr:rowOff>
    </xdr:from>
    <xdr:ext cx="598805" cy="259080"/>
    <xdr:sp macro="" textlink="">
      <xdr:nvSpPr>
        <xdr:cNvPr id="198" name="民生費該当値テキスト"/>
        <xdr:cNvSpPr txBox="1"/>
      </xdr:nvSpPr>
      <xdr:spPr>
        <a:xfrm>
          <a:off x="4686300" y="1297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116840</xdr:rowOff>
    </xdr:from>
    <xdr:to xmlns:xdr="http://schemas.openxmlformats.org/drawingml/2006/spreadsheetDrawing">
      <xdr:col>20</xdr:col>
      <xdr:colOff>38100</xdr:colOff>
      <xdr:row>76</xdr:row>
      <xdr:rowOff>46990</xdr:rowOff>
    </xdr:to>
    <xdr:sp macro="" textlink="">
      <xdr:nvSpPr>
        <xdr:cNvPr id="199" name="楕円 198"/>
        <xdr:cNvSpPr/>
      </xdr:nvSpPr>
      <xdr:spPr>
        <a:xfrm>
          <a:off x="37465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38100</xdr:rowOff>
    </xdr:from>
    <xdr:ext cx="595630" cy="259080"/>
    <xdr:sp macro="" textlink="">
      <xdr:nvSpPr>
        <xdr:cNvPr id="200" name="テキスト ボックス 199"/>
        <xdr:cNvSpPr txBox="1"/>
      </xdr:nvSpPr>
      <xdr:spPr>
        <a:xfrm>
          <a:off x="3497580" y="130683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81280</xdr:rowOff>
    </xdr:from>
    <xdr:to xmlns:xdr="http://schemas.openxmlformats.org/drawingml/2006/spreadsheetDrawing">
      <xdr:col>15</xdr:col>
      <xdr:colOff>101600</xdr:colOff>
      <xdr:row>77</xdr:row>
      <xdr:rowOff>11430</xdr:rowOff>
    </xdr:to>
    <xdr:sp macro="" textlink="">
      <xdr:nvSpPr>
        <xdr:cNvPr id="201" name="楕円 200"/>
        <xdr:cNvSpPr/>
      </xdr:nvSpPr>
      <xdr:spPr>
        <a:xfrm>
          <a:off x="2857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2540</xdr:rowOff>
    </xdr:from>
    <xdr:ext cx="595630" cy="259080"/>
    <xdr:sp macro="" textlink="">
      <xdr:nvSpPr>
        <xdr:cNvPr id="202" name="テキスト ボックス 201"/>
        <xdr:cNvSpPr txBox="1"/>
      </xdr:nvSpPr>
      <xdr:spPr>
        <a:xfrm>
          <a:off x="2608580" y="132041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127000</xdr:rowOff>
    </xdr:from>
    <xdr:to xmlns:xdr="http://schemas.openxmlformats.org/drawingml/2006/spreadsheetDrawing">
      <xdr:col>10</xdr:col>
      <xdr:colOff>165100</xdr:colOff>
      <xdr:row>77</xdr:row>
      <xdr:rowOff>57150</xdr:rowOff>
    </xdr:to>
    <xdr:sp macro="" textlink="">
      <xdr:nvSpPr>
        <xdr:cNvPr id="203" name="楕円 202"/>
        <xdr:cNvSpPr/>
      </xdr:nvSpPr>
      <xdr:spPr>
        <a:xfrm>
          <a:off x="196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48260</xdr:rowOff>
    </xdr:from>
    <xdr:ext cx="595630" cy="259080"/>
    <xdr:sp macro="" textlink="">
      <xdr:nvSpPr>
        <xdr:cNvPr id="204" name="テキスト ボックス 203"/>
        <xdr:cNvSpPr txBox="1"/>
      </xdr:nvSpPr>
      <xdr:spPr>
        <a:xfrm>
          <a:off x="1719580" y="13249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118745</xdr:rowOff>
    </xdr:from>
    <xdr:to xmlns:xdr="http://schemas.openxmlformats.org/drawingml/2006/spreadsheetDrawing">
      <xdr:col>6</xdr:col>
      <xdr:colOff>38100</xdr:colOff>
      <xdr:row>78</xdr:row>
      <xdr:rowOff>48895</xdr:rowOff>
    </xdr:to>
    <xdr:sp macro="" textlink="">
      <xdr:nvSpPr>
        <xdr:cNvPr id="205" name="楕円 204"/>
        <xdr:cNvSpPr/>
      </xdr:nvSpPr>
      <xdr:spPr>
        <a:xfrm>
          <a:off x="1079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40640</xdr:rowOff>
    </xdr:from>
    <xdr:ext cx="595630" cy="255905"/>
    <xdr:sp macro="" textlink="">
      <xdr:nvSpPr>
        <xdr:cNvPr id="206" name="テキスト ボックス 205"/>
        <xdr:cNvSpPr txBox="1"/>
      </xdr:nvSpPr>
      <xdr:spPr>
        <a:xfrm>
          <a:off x="830580" y="134137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710" cy="222250"/>
    <xdr:sp macro="" textlink="">
      <xdr:nvSpPr>
        <xdr:cNvPr id="215" name="テキスト ボックス 214"/>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5745" cy="259080"/>
    <xdr:sp macro="" textlink="">
      <xdr:nvSpPr>
        <xdr:cNvPr id="218" name="テキスト ボックス 217"/>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2455" cy="259080"/>
    <xdr:sp macro="" textlink="">
      <xdr:nvSpPr>
        <xdr:cNvPr id="220" name="テキスト ボックス 219"/>
        <xdr:cNvSpPr txBox="1"/>
      </xdr:nvSpPr>
      <xdr:spPr>
        <a:xfrm>
          <a:off x="166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2455" cy="255905"/>
    <xdr:sp macro="" textlink="">
      <xdr:nvSpPr>
        <xdr:cNvPr id="222" name="テキスト ボックス 221"/>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2455" cy="259080"/>
    <xdr:sp macro="" textlink="">
      <xdr:nvSpPr>
        <xdr:cNvPr id="224" name="テキスト ボックス 223"/>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2455" cy="259080"/>
    <xdr:sp macro="" textlink="">
      <xdr:nvSpPr>
        <xdr:cNvPr id="226" name="テキスト ボックス 225"/>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2455" cy="255905"/>
    <xdr:sp macro="" textlink="">
      <xdr:nvSpPr>
        <xdr:cNvPr id="228" name="テキスト ボックス 227"/>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109220</xdr:rowOff>
    </xdr:from>
    <xdr:to xmlns:xdr="http://schemas.openxmlformats.org/drawingml/2006/spreadsheetDrawing">
      <xdr:col>24</xdr:col>
      <xdr:colOff>62865</xdr:colOff>
      <xdr:row>98</xdr:row>
      <xdr:rowOff>121920</xdr:rowOff>
    </xdr:to>
    <xdr:cxnSp macro="">
      <xdr:nvCxnSpPr>
        <xdr:cNvPr id="230" name="直線コネクタ 229"/>
        <xdr:cNvCxnSpPr/>
      </xdr:nvCxnSpPr>
      <xdr:spPr>
        <a:xfrm flipV="1">
          <a:off x="4633595" y="1571117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125730</xdr:rowOff>
    </xdr:from>
    <xdr:ext cx="534670" cy="259080"/>
    <xdr:sp macro="" textlink="">
      <xdr:nvSpPr>
        <xdr:cNvPr id="231" name="衛生費最小値テキスト"/>
        <xdr:cNvSpPr txBox="1"/>
      </xdr:nvSpPr>
      <xdr:spPr>
        <a:xfrm>
          <a:off x="468630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121920</xdr:rowOff>
    </xdr:from>
    <xdr:to xmlns:xdr="http://schemas.openxmlformats.org/drawingml/2006/spreadsheetDrawing">
      <xdr:col>24</xdr:col>
      <xdr:colOff>152400</xdr:colOff>
      <xdr:row>98</xdr:row>
      <xdr:rowOff>121920</xdr:rowOff>
    </xdr:to>
    <xdr:cxnSp macro="">
      <xdr:nvCxnSpPr>
        <xdr:cNvPr id="232" name="直線コネクタ 231"/>
        <xdr:cNvCxnSpPr/>
      </xdr:nvCxnSpPr>
      <xdr:spPr>
        <a:xfrm>
          <a:off x="4546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55880</xdr:rowOff>
    </xdr:from>
    <xdr:ext cx="598805" cy="259080"/>
    <xdr:sp macro="" textlink="">
      <xdr:nvSpPr>
        <xdr:cNvPr id="233" name="衛生費最大値テキスト"/>
        <xdr:cNvSpPr txBox="1"/>
      </xdr:nvSpPr>
      <xdr:spPr>
        <a:xfrm>
          <a:off x="4686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109220</xdr:rowOff>
    </xdr:from>
    <xdr:to xmlns:xdr="http://schemas.openxmlformats.org/drawingml/2006/spreadsheetDrawing">
      <xdr:col>24</xdr:col>
      <xdr:colOff>152400</xdr:colOff>
      <xdr:row>91</xdr:row>
      <xdr:rowOff>109220</xdr:rowOff>
    </xdr:to>
    <xdr:cxnSp macro="">
      <xdr:nvCxnSpPr>
        <xdr:cNvPr id="234" name="直線コネクタ 233"/>
        <xdr:cNvCxnSpPr/>
      </xdr:nvCxnSpPr>
      <xdr:spPr>
        <a:xfrm>
          <a:off x="4546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79375</xdr:rowOff>
    </xdr:from>
    <xdr:to xmlns:xdr="http://schemas.openxmlformats.org/drawingml/2006/spreadsheetDrawing">
      <xdr:col>24</xdr:col>
      <xdr:colOff>63500</xdr:colOff>
      <xdr:row>98</xdr:row>
      <xdr:rowOff>80645</xdr:rowOff>
    </xdr:to>
    <xdr:cxnSp macro="">
      <xdr:nvCxnSpPr>
        <xdr:cNvPr id="235" name="直線コネクタ 234"/>
        <xdr:cNvCxnSpPr/>
      </xdr:nvCxnSpPr>
      <xdr:spPr>
        <a:xfrm>
          <a:off x="3797300" y="168814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6"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45085</xdr:rowOff>
    </xdr:from>
    <xdr:to xmlns:xdr="http://schemas.openxmlformats.org/drawingml/2006/spreadsheetDrawing">
      <xdr:col>24</xdr:col>
      <xdr:colOff>114300</xdr:colOff>
      <xdr:row>97</xdr:row>
      <xdr:rowOff>146685</xdr:rowOff>
    </xdr:to>
    <xdr:sp macro="" textlink="">
      <xdr:nvSpPr>
        <xdr:cNvPr id="237" name="フローチャート: 判断 236"/>
        <xdr:cNvSpPr/>
      </xdr:nvSpPr>
      <xdr:spPr>
        <a:xfrm>
          <a:off x="45847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69215</xdr:rowOff>
    </xdr:from>
    <xdr:to xmlns:xdr="http://schemas.openxmlformats.org/drawingml/2006/spreadsheetDrawing">
      <xdr:col>19</xdr:col>
      <xdr:colOff>177800</xdr:colOff>
      <xdr:row>98</xdr:row>
      <xdr:rowOff>79375</xdr:rowOff>
    </xdr:to>
    <xdr:cxnSp macro="">
      <xdr:nvCxnSpPr>
        <xdr:cNvPr id="238" name="直線コネクタ 237"/>
        <xdr:cNvCxnSpPr/>
      </xdr:nvCxnSpPr>
      <xdr:spPr>
        <a:xfrm>
          <a:off x="2908300" y="168713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9" name="フローチャート: 判断 238"/>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157480</xdr:rowOff>
    </xdr:from>
    <xdr:ext cx="531495" cy="255905"/>
    <xdr:sp macro="" textlink="">
      <xdr:nvSpPr>
        <xdr:cNvPr id="240" name="テキスト ボックス 239"/>
        <xdr:cNvSpPr txBox="1"/>
      </xdr:nvSpPr>
      <xdr:spPr>
        <a:xfrm>
          <a:off x="3529965" y="16445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69215</xdr:rowOff>
    </xdr:from>
    <xdr:to xmlns:xdr="http://schemas.openxmlformats.org/drawingml/2006/spreadsheetDrawing">
      <xdr:col>15</xdr:col>
      <xdr:colOff>50800</xdr:colOff>
      <xdr:row>98</xdr:row>
      <xdr:rowOff>78740</xdr:rowOff>
    </xdr:to>
    <xdr:cxnSp macro="">
      <xdr:nvCxnSpPr>
        <xdr:cNvPr id="241" name="直線コネクタ 240"/>
        <xdr:cNvCxnSpPr/>
      </xdr:nvCxnSpPr>
      <xdr:spPr>
        <a:xfrm flipV="1">
          <a:off x="2019300" y="1687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67310</xdr:rowOff>
    </xdr:from>
    <xdr:to xmlns:xdr="http://schemas.openxmlformats.org/drawingml/2006/spreadsheetDrawing">
      <xdr:col>15</xdr:col>
      <xdr:colOff>101600</xdr:colOff>
      <xdr:row>97</xdr:row>
      <xdr:rowOff>168910</xdr:rowOff>
    </xdr:to>
    <xdr:sp macro="" textlink="">
      <xdr:nvSpPr>
        <xdr:cNvPr id="242" name="フローチャート: 判断 241"/>
        <xdr:cNvSpPr/>
      </xdr:nvSpPr>
      <xdr:spPr>
        <a:xfrm>
          <a:off x="2857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xdr:rowOff>
    </xdr:from>
    <xdr:ext cx="531495" cy="259080"/>
    <xdr:sp macro="" textlink="">
      <xdr:nvSpPr>
        <xdr:cNvPr id="243" name="テキスト ボックス 242"/>
        <xdr:cNvSpPr txBox="1"/>
      </xdr:nvSpPr>
      <xdr:spPr>
        <a:xfrm>
          <a:off x="2640965" y="16473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78740</xdr:rowOff>
    </xdr:from>
    <xdr:to xmlns:xdr="http://schemas.openxmlformats.org/drawingml/2006/spreadsheetDrawing">
      <xdr:col>10</xdr:col>
      <xdr:colOff>114300</xdr:colOff>
      <xdr:row>98</xdr:row>
      <xdr:rowOff>100965</xdr:rowOff>
    </xdr:to>
    <xdr:cxnSp macro="">
      <xdr:nvCxnSpPr>
        <xdr:cNvPr id="244" name="直線コネクタ 243"/>
        <xdr:cNvCxnSpPr/>
      </xdr:nvCxnSpPr>
      <xdr:spPr>
        <a:xfrm flipV="1">
          <a:off x="1130300" y="168808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65405</xdr:rowOff>
    </xdr:from>
    <xdr:to xmlns:xdr="http://schemas.openxmlformats.org/drawingml/2006/spreadsheetDrawing">
      <xdr:col>10</xdr:col>
      <xdr:colOff>165100</xdr:colOff>
      <xdr:row>97</xdr:row>
      <xdr:rowOff>167005</xdr:rowOff>
    </xdr:to>
    <xdr:sp macro="" textlink="">
      <xdr:nvSpPr>
        <xdr:cNvPr id="245" name="フローチャート: 判断 244"/>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12065</xdr:rowOff>
    </xdr:from>
    <xdr:ext cx="531495" cy="259080"/>
    <xdr:sp macro="" textlink="">
      <xdr:nvSpPr>
        <xdr:cNvPr id="246" name="テキスト ボックス 245"/>
        <xdr:cNvSpPr txBox="1"/>
      </xdr:nvSpPr>
      <xdr:spPr>
        <a:xfrm>
          <a:off x="1751965" y="16471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47" name="フローチャート: 判断 246"/>
        <xdr:cNvSpPr/>
      </xdr:nvSpPr>
      <xdr:spPr>
        <a:xfrm>
          <a:off x="1079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32385</xdr:rowOff>
    </xdr:from>
    <xdr:ext cx="531495" cy="255905"/>
    <xdr:sp macro="" textlink="">
      <xdr:nvSpPr>
        <xdr:cNvPr id="248" name="テキスト ボックス 247"/>
        <xdr:cNvSpPr txBox="1"/>
      </xdr:nvSpPr>
      <xdr:spPr>
        <a:xfrm>
          <a:off x="862965" y="16491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29845</xdr:rowOff>
    </xdr:from>
    <xdr:to xmlns:xdr="http://schemas.openxmlformats.org/drawingml/2006/spreadsheetDrawing">
      <xdr:col>24</xdr:col>
      <xdr:colOff>114300</xdr:colOff>
      <xdr:row>98</xdr:row>
      <xdr:rowOff>132080</xdr:rowOff>
    </xdr:to>
    <xdr:sp macro="" textlink="">
      <xdr:nvSpPr>
        <xdr:cNvPr id="254" name="楕円 253"/>
        <xdr:cNvSpPr/>
      </xdr:nvSpPr>
      <xdr:spPr>
        <a:xfrm>
          <a:off x="45847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116205</xdr:rowOff>
    </xdr:from>
    <xdr:ext cx="534670" cy="259080"/>
    <xdr:sp macro="" textlink="">
      <xdr:nvSpPr>
        <xdr:cNvPr id="255" name="衛生費該当値テキスト"/>
        <xdr:cNvSpPr txBox="1"/>
      </xdr:nvSpPr>
      <xdr:spPr>
        <a:xfrm>
          <a:off x="4686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29210</xdr:rowOff>
    </xdr:from>
    <xdr:to xmlns:xdr="http://schemas.openxmlformats.org/drawingml/2006/spreadsheetDrawing">
      <xdr:col>20</xdr:col>
      <xdr:colOff>38100</xdr:colOff>
      <xdr:row>98</xdr:row>
      <xdr:rowOff>130175</xdr:rowOff>
    </xdr:to>
    <xdr:sp macro="" textlink="">
      <xdr:nvSpPr>
        <xdr:cNvPr id="256" name="楕円 255"/>
        <xdr:cNvSpPr/>
      </xdr:nvSpPr>
      <xdr:spPr>
        <a:xfrm>
          <a:off x="3746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121285</xdr:rowOff>
    </xdr:from>
    <xdr:ext cx="531495" cy="255905"/>
    <xdr:sp macro="" textlink="">
      <xdr:nvSpPr>
        <xdr:cNvPr id="257" name="テキスト ボックス 256"/>
        <xdr:cNvSpPr txBox="1"/>
      </xdr:nvSpPr>
      <xdr:spPr>
        <a:xfrm>
          <a:off x="3529965" y="169233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18415</xdr:rowOff>
    </xdr:from>
    <xdr:to xmlns:xdr="http://schemas.openxmlformats.org/drawingml/2006/spreadsheetDrawing">
      <xdr:col>15</xdr:col>
      <xdr:colOff>101600</xdr:colOff>
      <xdr:row>98</xdr:row>
      <xdr:rowOff>120650</xdr:rowOff>
    </xdr:to>
    <xdr:sp macro="" textlink="">
      <xdr:nvSpPr>
        <xdr:cNvPr id="258" name="楕円 257"/>
        <xdr:cNvSpPr/>
      </xdr:nvSpPr>
      <xdr:spPr>
        <a:xfrm>
          <a:off x="2857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111125</xdr:rowOff>
    </xdr:from>
    <xdr:ext cx="531495" cy="255905"/>
    <xdr:sp macro="" textlink="">
      <xdr:nvSpPr>
        <xdr:cNvPr id="259" name="テキスト ボックス 258"/>
        <xdr:cNvSpPr txBox="1"/>
      </xdr:nvSpPr>
      <xdr:spPr>
        <a:xfrm>
          <a:off x="2640965" y="16913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27940</xdr:rowOff>
    </xdr:from>
    <xdr:to xmlns:xdr="http://schemas.openxmlformats.org/drawingml/2006/spreadsheetDrawing">
      <xdr:col>10</xdr:col>
      <xdr:colOff>165100</xdr:colOff>
      <xdr:row>98</xdr:row>
      <xdr:rowOff>129540</xdr:rowOff>
    </xdr:to>
    <xdr:sp macro="" textlink="">
      <xdr:nvSpPr>
        <xdr:cNvPr id="260" name="楕円 259"/>
        <xdr:cNvSpPr/>
      </xdr:nvSpPr>
      <xdr:spPr>
        <a:xfrm>
          <a:off x="1968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120650</xdr:rowOff>
    </xdr:from>
    <xdr:ext cx="531495" cy="255905"/>
    <xdr:sp macro="" textlink="">
      <xdr:nvSpPr>
        <xdr:cNvPr id="261" name="テキスト ボックス 260"/>
        <xdr:cNvSpPr txBox="1"/>
      </xdr:nvSpPr>
      <xdr:spPr>
        <a:xfrm>
          <a:off x="1751965" y="169227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50165</xdr:rowOff>
    </xdr:from>
    <xdr:to xmlns:xdr="http://schemas.openxmlformats.org/drawingml/2006/spreadsheetDrawing">
      <xdr:col>6</xdr:col>
      <xdr:colOff>38100</xdr:colOff>
      <xdr:row>98</xdr:row>
      <xdr:rowOff>151765</xdr:rowOff>
    </xdr:to>
    <xdr:sp macro="" textlink="">
      <xdr:nvSpPr>
        <xdr:cNvPr id="262" name="楕円 261"/>
        <xdr:cNvSpPr/>
      </xdr:nvSpPr>
      <xdr:spPr>
        <a:xfrm>
          <a:off x="1079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143510</xdr:rowOff>
    </xdr:from>
    <xdr:ext cx="531495" cy="255905"/>
    <xdr:sp macro="" textlink="">
      <xdr:nvSpPr>
        <xdr:cNvPr id="263" name="テキスト ボックス 262"/>
        <xdr:cNvSpPr txBox="1"/>
      </xdr:nvSpPr>
      <xdr:spPr>
        <a:xfrm>
          <a:off x="862965" y="16945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710" cy="222250"/>
    <xdr:sp macro="" textlink="">
      <xdr:nvSpPr>
        <xdr:cNvPr id="272" name="テキスト ボックス 271"/>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745" cy="255905"/>
    <xdr:sp macro="" textlink="">
      <xdr:nvSpPr>
        <xdr:cNvPr id="275" name="テキスト ボックス 274"/>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185" cy="255905"/>
    <xdr:sp macro="" textlink="">
      <xdr:nvSpPr>
        <xdr:cNvPr id="277" name="テキスト ボックス 276"/>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5905"/>
    <xdr:sp macro="" textlink="">
      <xdr:nvSpPr>
        <xdr:cNvPr id="279" name="テキスト ボックス 278"/>
        <xdr:cNvSpPr txBox="1"/>
      </xdr:nvSpPr>
      <xdr:spPr>
        <a:xfrm>
          <a:off x="6072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5905"/>
    <xdr:sp macro="" textlink="">
      <xdr:nvSpPr>
        <xdr:cNvPr id="281" name="テキスト ボックス 280"/>
        <xdr:cNvSpPr txBox="1"/>
      </xdr:nvSpPr>
      <xdr:spPr>
        <a:xfrm>
          <a:off x="6072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5905"/>
    <xdr:sp macro="" textlink="">
      <xdr:nvSpPr>
        <xdr:cNvPr id="283" name="テキスト ボックス 282"/>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17780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905"/>
    <xdr:sp macro="" textlink="">
      <xdr:nvSpPr>
        <xdr:cNvPr id="286" name="労働費最小値テキスト"/>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135255</xdr:rowOff>
    </xdr:from>
    <xdr:ext cx="534670" cy="255905"/>
    <xdr:sp macro="" textlink="">
      <xdr:nvSpPr>
        <xdr:cNvPr id="288" name="労働費最大値テキスト"/>
        <xdr:cNvSpPr txBox="1"/>
      </xdr:nvSpPr>
      <xdr:spPr>
        <a:xfrm>
          <a:off x="10528300" y="49358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17780</xdr:rowOff>
    </xdr:from>
    <xdr:to xmlns:xdr="http://schemas.openxmlformats.org/drawingml/2006/spreadsheetDrawing">
      <xdr:col>55</xdr:col>
      <xdr:colOff>88900</xdr:colOff>
      <xdr:row>30</xdr:row>
      <xdr:rowOff>17780</xdr:rowOff>
    </xdr:to>
    <xdr:cxnSp macro="">
      <xdr:nvCxnSpPr>
        <xdr:cNvPr id="289" name="直線コネクタ 288"/>
        <xdr:cNvCxnSpPr/>
      </xdr:nvCxnSpPr>
      <xdr:spPr>
        <a:xfrm>
          <a:off x="10388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102870</xdr:rowOff>
    </xdr:from>
    <xdr:to xmlns:xdr="http://schemas.openxmlformats.org/drawingml/2006/spreadsheetDrawing">
      <xdr:col>55</xdr:col>
      <xdr:colOff>0</xdr:colOff>
      <xdr:row>38</xdr:row>
      <xdr:rowOff>132080</xdr:rowOff>
    </xdr:to>
    <xdr:cxnSp macro="">
      <xdr:nvCxnSpPr>
        <xdr:cNvPr id="290" name="直線コネクタ 289"/>
        <xdr:cNvCxnSpPr/>
      </xdr:nvCxnSpPr>
      <xdr:spPr>
        <a:xfrm flipV="1">
          <a:off x="9639300" y="66179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1905</xdr:rowOff>
    </xdr:from>
    <xdr:ext cx="469900" cy="259080"/>
    <xdr:sp macro="" textlink="">
      <xdr:nvSpPr>
        <xdr:cNvPr id="291" name="労働費平均値テキスト"/>
        <xdr:cNvSpPr txBox="1"/>
      </xdr:nvSpPr>
      <xdr:spPr>
        <a:xfrm>
          <a:off x="10528300" y="6345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150495</xdr:rowOff>
    </xdr:from>
    <xdr:to xmlns:xdr="http://schemas.openxmlformats.org/drawingml/2006/spreadsheetDrawing">
      <xdr:col>55</xdr:col>
      <xdr:colOff>50800</xdr:colOff>
      <xdr:row>38</xdr:row>
      <xdr:rowOff>80645</xdr:rowOff>
    </xdr:to>
    <xdr:sp macro="" textlink="">
      <xdr:nvSpPr>
        <xdr:cNvPr id="292" name="フローチャート: 判断 291"/>
        <xdr:cNvSpPr/>
      </xdr:nvSpPr>
      <xdr:spPr>
        <a:xfrm>
          <a:off x="104267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132080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flipV="1">
          <a:off x="8750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294" name="フローチャート: 判断 293"/>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89535</xdr:rowOff>
    </xdr:from>
    <xdr:ext cx="466725" cy="255905"/>
    <xdr:sp macro="" textlink="">
      <xdr:nvSpPr>
        <xdr:cNvPr id="295" name="テキスト ボックス 294"/>
        <xdr:cNvSpPr txBox="1"/>
      </xdr:nvSpPr>
      <xdr:spPr>
        <a:xfrm>
          <a:off x="9404350" y="62617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128905</xdr:rowOff>
    </xdr:from>
    <xdr:to xmlns:xdr="http://schemas.openxmlformats.org/drawingml/2006/spreadsheetDrawing">
      <xdr:col>46</xdr:col>
      <xdr:colOff>38100</xdr:colOff>
      <xdr:row>38</xdr:row>
      <xdr:rowOff>59055</xdr:rowOff>
    </xdr:to>
    <xdr:sp macro="" textlink="">
      <xdr:nvSpPr>
        <xdr:cNvPr id="297" name="フローチャート: 判断 296"/>
        <xdr:cNvSpPr/>
      </xdr:nvSpPr>
      <xdr:spPr>
        <a:xfrm>
          <a:off x="869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75565</xdr:rowOff>
    </xdr:from>
    <xdr:ext cx="466725" cy="255905"/>
    <xdr:sp macro="" textlink="">
      <xdr:nvSpPr>
        <xdr:cNvPr id="298" name="テキスト ボックス 297"/>
        <xdr:cNvSpPr txBox="1"/>
      </xdr:nvSpPr>
      <xdr:spPr>
        <a:xfrm>
          <a:off x="8515350" y="62477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74930</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59003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26670</xdr:rowOff>
    </xdr:from>
    <xdr:to xmlns:xdr="http://schemas.openxmlformats.org/drawingml/2006/spreadsheetDrawing">
      <xdr:col>41</xdr:col>
      <xdr:colOff>101600</xdr:colOff>
      <xdr:row>37</xdr:row>
      <xdr:rowOff>128270</xdr:rowOff>
    </xdr:to>
    <xdr:sp macro="" textlink="">
      <xdr:nvSpPr>
        <xdr:cNvPr id="300" name="フローチャート: 判断 299"/>
        <xdr:cNvSpPr/>
      </xdr:nvSpPr>
      <xdr:spPr>
        <a:xfrm>
          <a:off x="7810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144780</xdr:rowOff>
    </xdr:from>
    <xdr:ext cx="466725" cy="255905"/>
    <xdr:sp macro="" textlink="">
      <xdr:nvSpPr>
        <xdr:cNvPr id="301" name="テキスト ボックス 300"/>
        <xdr:cNvSpPr txBox="1"/>
      </xdr:nvSpPr>
      <xdr:spPr>
        <a:xfrm>
          <a:off x="7626350" y="6145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162560</xdr:rowOff>
    </xdr:from>
    <xdr:to xmlns:xdr="http://schemas.openxmlformats.org/drawingml/2006/spreadsheetDrawing">
      <xdr:col>36</xdr:col>
      <xdr:colOff>165100</xdr:colOff>
      <xdr:row>37</xdr:row>
      <xdr:rowOff>92710</xdr:rowOff>
    </xdr:to>
    <xdr:sp macro="" textlink="">
      <xdr:nvSpPr>
        <xdr:cNvPr id="302" name="フローチャート: 判断 301"/>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109220</xdr:rowOff>
    </xdr:from>
    <xdr:ext cx="466725" cy="255905"/>
    <xdr:sp macro="" textlink="">
      <xdr:nvSpPr>
        <xdr:cNvPr id="303" name="テキスト ボックス 302"/>
        <xdr:cNvSpPr txBox="1"/>
      </xdr:nvSpPr>
      <xdr:spPr>
        <a:xfrm>
          <a:off x="6737350" y="6109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52070</xdr:rowOff>
    </xdr:from>
    <xdr:to xmlns:xdr="http://schemas.openxmlformats.org/drawingml/2006/spreadsheetDrawing">
      <xdr:col>55</xdr:col>
      <xdr:colOff>50800</xdr:colOff>
      <xdr:row>38</xdr:row>
      <xdr:rowOff>153670</xdr:rowOff>
    </xdr:to>
    <xdr:sp macro="" textlink="">
      <xdr:nvSpPr>
        <xdr:cNvPr id="309" name="楕円 308"/>
        <xdr:cNvSpPr/>
      </xdr:nvSpPr>
      <xdr:spPr>
        <a:xfrm>
          <a:off x="10426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138430</xdr:rowOff>
    </xdr:from>
    <xdr:ext cx="378460" cy="259080"/>
    <xdr:sp macro="" textlink="">
      <xdr:nvSpPr>
        <xdr:cNvPr id="310" name="労働費該当値テキスト"/>
        <xdr:cNvSpPr txBox="1"/>
      </xdr:nvSpPr>
      <xdr:spPr>
        <a:xfrm>
          <a:off x="10528300" y="6482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81280</xdr:rowOff>
    </xdr:from>
    <xdr:to xmlns:xdr="http://schemas.openxmlformats.org/drawingml/2006/spreadsheetDrawing">
      <xdr:col>50</xdr:col>
      <xdr:colOff>165100</xdr:colOff>
      <xdr:row>39</xdr:row>
      <xdr:rowOff>11430</xdr:rowOff>
    </xdr:to>
    <xdr:sp macro="" textlink="">
      <xdr:nvSpPr>
        <xdr:cNvPr id="311" name="楕円 310"/>
        <xdr:cNvSpPr/>
      </xdr:nvSpPr>
      <xdr:spPr>
        <a:xfrm>
          <a:off x="9588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2540</xdr:rowOff>
    </xdr:from>
    <xdr:ext cx="313690" cy="259080"/>
    <xdr:sp macro="" textlink="">
      <xdr:nvSpPr>
        <xdr:cNvPr id="312" name="テキスト ボックス 311"/>
        <xdr:cNvSpPr txBox="1"/>
      </xdr:nvSpPr>
      <xdr:spPr>
        <a:xfrm>
          <a:off x="9482455" y="6689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6380" cy="259080"/>
    <xdr:sp macro="" textlink="">
      <xdr:nvSpPr>
        <xdr:cNvPr id="314" name="テキスト ボックス 313"/>
        <xdr:cNvSpPr txBox="1"/>
      </xdr:nvSpPr>
      <xdr:spPr>
        <a:xfrm>
          <a:off x="8625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6380" cy="259080"/>
    <xdr:sp macro="" textlink="">
      <xdr:nvSpPr>
        <xdr:cNvPr id="316" name="テキスト ボックス 315"/>
        <xdr:cNvSpPr txBox="1"/>
      </xdr:nvSpPr>
      <xdr:spPr>
        <a:xfrm>
          <a:off x="7736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24130</xdr:rowOff>
    </xdr:from>
    <xdr:to xmlns:xdr="http://schemas.openxmlformats.org/drawingml/2006/spreadsheetDrawing">
      <xdr:col>36</xdr:col>
      <xdr:colOff>165100</xdr:colOff>
      <xdr:row>38</xdr:row>
      <xdr:rowOff>125730</xdr:rowOff>
    </xdr:to>
    <xdr:sp macro="" textlink="">
      <xdr:nvSpPr>
        <xdr:cNvPr id="317" name="楕円 316"/>
        <xdr:cNvSpPr/>
      </xdr:nvSpPr>
      <xdr:spPr>
        <a:xfrm>
          <a:off x="6921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117475</xdr:rowOff>
    </xdr:from>
    <xdr:ext cx="378460" cy="259080"/>
    <xdr:sp macro="" textlink="">
      <xdr:nvSpPr>
        <xdr:cNvPr id="318" name="テキスト ボックス 317"/>
        <xdr:cNvSpPr txBox="1"/>
      </xdr:nvSpPr>
      <xdr:spPr>
        <a:xfrm>
          <a:off x="6783070" y="6632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745" cy="259080"/>
    <xdr:sp macro="" textlink="">
      <xdr:nvSpPr>
        <xdr:cNvPr id="330" name="テキスト ボックス 329"/>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2455" cy="255905"/>
    <xdr:sp macro="" textlink="">
      <xdr:nvSpPr>
        <xdr:cNvPr id="334" name="テキスト ボックス 333"/>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2455" cy="259080"/>
    <xdr:sp macro="" textlink="">
      <xdr:nvSpPr>
        <xdr:cNvPr id="336" name="テキスト ボックス 335"/>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2455" cy="259080"/>
    <xdr:sp macro="" textlink="">
      <xdr:nvSpPr>
        <xdr:cNvPr id="338" name="テキスト ボックス 337"/>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2455" cy="255905"/>
    <xdr:sp macro="" textlink="">
      <xdr:nvSpPr>
        <xdr:cNvPr id="340" name="テキスト ボックス 339"/>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84455</xdr:rowOff>
    </xdr:from>
    <xdr:to xmlns:xdr="http://schemas.openxmlformats.org/drawingml/2006/spreadsheetDrawing">
      <xdr:col>54</xdr:col>
      <xdr:colOff>189865</xdr:colOff>
      <xdr:row>59</xdr:row>
      <xdr:rowOff>15240</xdr:rowOff>
    </xdr:to>
    <xdr:cxnSp macro="">
      <xdr:nvCxnSpPr>
        <xdr:cNvPr id="342" name="直線コネクタ 341"/>
        <xdr:cNvCxnSpPr/>
      </xdr:nvCxnSpPr>
      <xdr:spPr>
        <a:xfrm flipV="1">
          <a:off x="10475595" y="865695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5905"/>
    <xdr:sp macro="" textlink="">
      <xdr:nvSpPr>
        <xdr:cNvPr id="343" name="農林水産業費最小値テキスト"/>
        <xdr:cNvSpPr txBox="1"/>
      </xdr:nvSpPr>
      <xdr:spPr>
        <a:xfrm>
          <a:off x="10528300" y="10134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44" name="直線コネクタ 343"/>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5905"/>
    <xdr:sp macro="" textlink="">
      <xdr:nvSpPr>
        <xdr:cNvPr id="345" name="農林水産業費最大値テキスト"/>
        <xdr:cNvSpPr txBox="1"/>
      </xdr:nvSpPr>
      <xdr:spPr>
        <a:xfrm>
          <a:off x="10528300" y="84321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6" name="直線コネクタ 345"/>
        <xdr:cNvCxnSpPr/>
      </xdr:nvCxnSpPr>
      <xdr:spPr>
        <a:xfrm>
          <a:off x="10388600" y="865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113665</xdr:rowOff>
    </xdr:from>
    <xdr:to xmlns:xdr="http://schemas.openxmlformats.org/drawingml/2006/spreadsheetDrawing">
      <xdr:col>55</xdr:col>
      <xdr:colOff>0</xdr:colOff>
      <xdr:row>58</xdr:row>
      <xdr:rowOff>14605</xdr:rowOff>
    </xdr:to>
    <xdr:cxnSp macro="">
      <xdr:nvCxnSpPr>
        <xdr:cNvPr id="347" name="直線コネクタ 346"/>
        <xdr:cNvCxnSpPr/>
      </xdr:nvCxnSpPr>
      <xdr:spPr>
        <a:xfrm flipV="1">
          <a:off x="9639300" y="988631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1905</xdr:rowOff>
    </xdr:from>
    <xdr:ext cx="534670" cy="259080"/>
    <xdr:sp macro="" textlink="">
      <xdr:nvSpPr>
        <xdr:cNvPr id="348" name="農林水産業費平均値テキスト"/>
        <xdr:cNvSpPr txBox="1"/>
      </xdr:nvSpPr>
      <xdr:spPr>
        <a:xfrm>
          <a:off x="10528300" y="9603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80645</xdr:rowOff>
    </xdr:to>
    <xdr:sp macro="" textlink="">
      <xdr:nvSpPr>
        <xdr:cNvPr id="349" name="フローチャート: 判断 348"/>
        <xdr:cNvSpPr/>
      </xdr:nvSpPr>
      <xdr:spPr>
        <a:xfrm>
          <a:off x="104267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14605</xdr:rowOff>
    </xdr:from>
    <xdr:to xmlns:xdr="http://schemas.openxmlformats.org/drawingml/2006/spreadsheetDrawing">
      <xdr:col>50</xdr:col>
      <xdr:colOff>114300</xdr:colOff>
      <xdr:row>58</xdr:row>
      <xdr:rowOff>67310</xdr:rowOff>
    </xdr:to>
    <xdr:cxnSp macro="">
      <xdr:nvCxnSpPr>
        <xdr:cNvPr id="350" name="直線コネクタ 349"/>
        <xdr:cNvCxnSpPr/>
      </xdr:nvCxnSpPr>
      <xdr:spPr>
        <a:xfrm flipV="1">
          <a:off x="8750300" y="99587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1" name="フローチャート: 判断 350"/>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1495" cy="259080"/>
    <xdr:sp macro="" textlink="">
      <xdr:nvSpPr>
        <xdr:cNvPr id="352" name="テキスト ボックス 351"/>
        <xdr:cNvSpPr txBox="1"/>
      </xdr:nvSpPr>
      <xdr:spPr>
        <a:xfrm>
          <a:off x="9371965" y="9582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133985</xdr:rowOff>
    </xdr:from>
    <xdr:to xmlns:xdr="http://schemas.openxmlformats.org/drawingml/2006/spreadsheetDrawing">
      <xdr:col>45</xdr:col>
      <xdr:colOff>177800</xdr:colOff>
      <xdr:row>58</xdr:row>
      <xdr:rowOff>67310</xdr:rowOff>
    </xdr:to>
    <xdr:cxnSp macro="">
      <xdr:nvCxnSpPr>
        <xdr:cNvPr id="353" name="直線コネクタ 352"/>
        <xdr:cNvCxnSpPr/>
      </xdr:nvCxnSpPr>
      <xdr:spPr>
        <a:xfrm>
          <a:off x="7861300" y="990663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38735</xdr:rowOff>
    </xdr:from>
    <xdr:to xmlns:xdr="http://schemas.openxmlformats.org/drawingml/2006/spreadsheetDrawing">
      <xdr:col>46</xdr:col>
      <xdr:colOff>38100</xdr:colOff>
      <xdr:row>57</xdr:row>
      <xdr:rowOff>140335</xdr:rowOff>
    </xdr:to>
    <xdr:sp macro="" textlink="">
      <xdr:nvSpPr>
        <xdr:cNvPr id="354" name="フローチャート: 判断 353"/>
        <xdr:cNvSpPr/>
      </xdr:nvSpPr>
      <xdr:spPr>
        <a:xfrm>
          <a:off x="8699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156845</xdr:rowOff>
    </xdr:from>
    <xdr:ext cx="531495" cy="255905"/>
    <xdr:sp macro="" textlink="">
      <xdr:nvSpPr>
        <xdr:cNvPr id="355" name="テキスト ボックス 354"/>
        <xdr:cNvSpPr txBox="1"/>
      </xdr:nvSpPr>
      <xdr:spPr>
        <a:xfrm>
          <a:off x="8482965" y="9586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95885</xdr:rowOff>
    </xdr:from>
    <xdr:to xmlns:xdr="http://schemas.openxmlformats.org/drawingml/2006/spreadsheetDrawing">
      <xdr:col>41</xdr:col>
      <xdr:colOff>50800</xdr:colOff>
      <xdr:row>57</xdr:row>
      <xdr:rowOff>133985</xdr:rowOff>
    </xdr:to>
    <xdr:cxnSp macro="">
      <xdr:nvCxnSpPr>
        <xdr:cNvPr id="356" name="直線コネクタ 355"/>
        <xdr:cNvCxnSpPr/>
      </xdr:nvCxnSpPr>
      <xdr:spPr>
        <a:xfrm>
          <a:off x="6972300" y="98685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7" name="フローチャート: 判断 356"/>
        <xdr:cNvSpPr/>
      </xdr:nvSpPr>
      <xdr:spPr>
        <a:xfrm>
          <a:off x="781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161925</xdr:rowOff>
    </xdr:from>
    <xdr:ext cx="531495" cy="259080"/>
    <xdr:sp macro="" textlink="">
      <xdr:nvSpPr>
        <xdr:cNvPr id="358" name="テキスト ボックス 357"/>
        <xdr:cNvSpPr txBox="1"/>
      </xdr:nvSpPr>
      <xdr:spPr>
        <a:xfrm>
          <a:off x="7593965" y="9591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40640</xdr:rowOff>
    </xdr:from>
    <xdr:to xmlns:xdr="http://schemas.openxmlformats.org/drawingml/2006/spreadsheetDrawing">
      <xdr:col>36</xdr:col>
      <xdr:colOff>165100</xdr:colOff>
      <xdr:row>57</xdr:row>
      <xdr:rowOff>141605</xdr:rowOff>
    </xdr:to>
    <xdr:sp macro="" textlink="">
      <xdr:nvSpPr>
        <xdr:cNvPr id="359" name="フローチャート: 判断 358"/>
        <xdr:cNvSpPr/>
      </xdr:nvSpPr>
      <xdr:spPr>
        <a:xfrm>
          <a:off x="6921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158115</xdr:rowOff>
    </xdr:from>
    <xdr:ext cx="531495" cy="255905"/>
    <xdr:sp macro="" textlink="">
      <xdr:nvSpPr>
        <xdr:cNvPr id="360" name="テキスト ボックス 359"/>
        <xdr:cNvSpPr txBox="1"/>
      </xdr:nvSpPr>
      <xdr:spPr>
        <a:xfrm>
          <a:off x="6704965" y="9587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63500</xdr:rowOff>
    </xdr:from>
    <xdr:to xmlns:xdr="http://schemas.openxmlformats.org/drawingml/2006/spreadsheetDrawing">
      <xdr:col>55</xdr:col>
      <xdr:colOff>50800</xdr:colOff>
      <xdr:row>57</xdr:row>
      <xdr:rowOff>164465</xdr:rowOff>
    </xdr:to>
    <xdr:sp macro="" textlink="">
      <xdr:nvSpPr>
        <xdr:cNvPr id="366" name="楕円 365"/>
        <xdr:cNvSpPr/>
      </xdr:nvSpPr>
      <xdr:spPr>
        <a:xfrm>
          <a:off x="10426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41275</xdr:rowOff>
    </xdr:from>
    <xdr:ext cx="534670" cy="255905"/>
    <xdr:sp macro="" textlink="">
      <xdr:nvSpPr>
        <xdr:cNvPr id="367" name="農林水産業費該当値テキスト"/>
        <xdr:cNvSpPr txBox="1"/>
      </xdr:nvSpPr>
      <xdr:spPr>
        <a:xfrm>
          <a:off x="10528300" y="98139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135255</xdr:rowOff>
    </xdr:from>
    <xdr:to xmlns:xdr="http://schemas.openxmlformats.org/drawingml/2006/spreadsheetDrawing">
      <xdr:col>50</xdr:col>
      <xdr:colOff>165100</xdr:colOff>
      <xdr:row>58</xdr:row>
      <xdr:rowOff>65405</xdr:rowOff>
    </xdr:to>
    <xdr:sp macro="" textlink="">
      <xdr:nvSpPr>
        <xdr:cNvPr id="368" name="楕円 367"/>
        <xdr:cNvSpPr/>
      </xdr:nvSpPr>
      <xdr:spPr>
        <a:xfrm>
          <a:off x="9588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56515</xdr:rowOff>
    </xdr:from>
    <xdr:ext cx="531495" cy="258445"/>
    <xdr:sp macro="" textlink="">
      <xdr:nvSpPr>
        <xdr:cNvPr id="369" name="テキスト ボックス 368"/>
        <xdr:cNvSpPr txBox="1"/>
      </xdr:nvSpPr>
      <xdr:spPr>
        <a:xfrm>
          <a:off x="9371965" y="100006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16510</xdr:rowOff>
    </xdr:from>
    <xdr:to xmlns:xdr="http://schemas.openxmlformats.org/drawingml/2006/spreadsheetDrawing">
      <xdr:col>46</xdr:col>
      <xdr:colOff>38100</xdr:colOff>
      <xdr:row>58</xdr:row>
      <xdr:rowOff>118110</xdr:rowOff>
    </xdr:to>
    <xdr:sp macro="" textlink="">
      <xdr:nvSpPr>
        <xdr:cNvPr id="370" name="楕円 369"/>
        <xdr:cNvSpPr/>
      </xdr:nvSpPr>
      <xdr:spPr>
        <a:xfrm>
          <a:off x="8699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109220</xdr:rowOff>
    </xdr:from>
    <xdr:ext cx="531495" cy="255905"/>
    <xdr:sp macro="" textlink="">
      <xdr:nvSpPr>
        <xdr:cNvPr id="371" name="テキスト ボックス 370"/>
        <xdr:cNvSpPr txBox="1"/>
      </xdr:nvSpPr>
      <xdr:spPr>
        <a:xfrm>
          <a:off x="8482965" y="10053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83185</xdr:rowOff>
    </xdr:from>
    <xdr:to xmlns:xdr="http://schemas.openxmlformats.org/drawingml/2006/spreadsheetDrawing">
      <xdr:col>41</xdr:col>
      <xdr:colOff>101600</xdr:colOff>
      <xdr:row>58</xdr:row>
      <xdr:rowOff>13335</xdr:rowOff>
    </xdr:to>
    <xdr:sp macro="" textlink="">
      <xdr:nvSpPr>
        <xdr:cNvPr id="372" name="楕円 371"/>
        <xdr:cNvSpPr/>
      </xdr:nvSpPr>
      <xdr:spPr>
        <a:xfrm>
          <a:off x="7810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4445</xdr:rowOff>
    </xdr:from>
    <xdr:ext cx="531495" cy="259080"/>
    <xdr:sp macro="" textlink="">
      <xdr:nvSpPr>
        <xdr:cNvPr id="373" name="テキスト ボックス 372"/>
        <xdr:cNvSpPr txBox="1"/>
      </xdr:nvSpPr>
      <xdr:spPr>
        <a:xfrm>
          <a:off x="7593965" y="9948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45085</xdr:rowOff>
    </xdr:from>
    <xdr:to xmlns:xdr="http://schemas.openxmlformats.org/drawingml/2006/spreadsheetDrawing">
      <xdr:col>36</xdr:col>
      <xdr:colOff>165100</xdr:colOff>
      <xdr:row>57</xdr:row>
      <xdr:rowOff>146685</xdr:rowOff>
    </xdr:to>
    <xdr:sp macro="" textlink="">
      <xdr:nvSpPr>
        <xdr:cNvPr id="374" name="楕円 373"/>
        <xdr:cNvSpPr/>
      </xdr:nvSpPr>
      <xdr:spPr>
        <a:xfrm>
          <a:off x="6921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137795</xdr:rowOff>
    </xdr:from>
    <xdr:ext cx="531495" cy="259080"/>
    <xdr:sp macro="" textlink="">
      <xdr:nvSpPr>
        <xdr:cNvPr id="375" name="テキスト ボックス 374"/>
        <xdr:cNvSpPr txBox="1"/>
      </xdr:nvSpPr>
      <xdr:spPr>
        <a:xfrm>
          <a:off x="6704965" y="9910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710" cy="222250"/>
    <xdr:sp macro="" textlink="">
      <xdr:nvSpPr>
        <xdr:cNvPr id="384" name="テキスト ボックス 383"/>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745" cy="259080"/>
    <xdr:sp macro="" textlink="">
      <xdr:nvSpPr>
        <xdr:cNvPr id="387" name="テキスト ボックス 386"/>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905"/>
    <xdr:sp macro="" textlink="">
      <xdr:nvSpPr>
        <xdr:cNvPr id="389" name="テキスト ボックス 388"/>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905"/>
    <xdr:sp macro="" textlink="">
      <xdr:nvSpPr>
        <xdr:cNvPr id="393" name="テキスト ボックス 392"/>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2455" cy="258445"/>
    <xdr:sp macro="" textlink="">
      <xdr:nvSpPr>
        <xdr:cNvPr id="395" name="テキスト ボックス 394"/>
        <xdr:cNvSpPr txBox="1"/>
      </xdr:nvSpPr>
      <xdr:spPr>
        <a:xfrm>
          <a:off x="6008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2455" cy="259080"/>
    <xdr:sp macro="" textlink="">
      <xdr:nvSpPr>
        <xdr:cNvPr id="397" name="テキスト ボックス 396"/>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2455" cy="255905"/>
    <xdr:sp macro="" textlink="">
      <xdr:nvSpPr>
        <xdr:cNvPr id="399" name="テキスト ボックス 398"/>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97790</xdr:rowOff>
    </xdr:from>
    <xdr:to xmlns:xdr="http://schemas.openxmlformats.org/drawingml/2006/spreadsheetDrawing">
      <xdr:col>54</xdr:col>
      <xdr:colOff>189865</xdr:colOff>
      <xdr:row>79</xdr:row>
      <xdr:rowOff>90805</xdr:rowOff>
    </xdr:to>
    <xdr:cxnSp macro="">
      <xdr:nvCxnSpPr>
        <xdr:cNvPr id="401" name="直線コネクタ 400"/>
        <xdr:cNvCxnSpPr/>
      </xdr:nvCxnSpPr>
      <xdr:spPr>
        <a:xfrm flipV="1">
          <a:off x="10475595" y="12099290"/>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94615</xdr:rowOff>
    </xdr:from>
    <xdr:ext cx="378460" cy="259080"/>
    <xdr:sp macro="" textlink="">
      <xdr:nvSpPr>
        <xdr:cNvPr id="402" name="商工費最小値テキスト"/>
        <xdr:cNvSpPr txBox="1"/>
      </xdr:nvSpPr>
      <xdr:spPr>
        <a:xfrm>
          <a:off x="10528300" y="13639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90805</xdr:rowOff>
    </xdr:from>
    <xdr:to xmlns:xdr="http://schemas.openxmlformats.org/drawingml/2006/spreadsheetDrawing">
      <xdr:col>55</xdr:col>
      <xdr:colOff>88900</xdr:colOff>
      <xdr:row>79</xdr:row>
      <xdr:rowOff>90805</xdr:rowOff>
    </xdr:to>
    <xdr:cxnSp macro="">
      <xdr:nvCxnSpPr>
        <xdr:cNvPr id="403" name="直線コネクタ 402"/>
        <xdr:cNvCxnSpPr/>
      </xdr:nvCxnSpPr>
      <xdr:spPr>
        <a:xfrm>
          <a:off x="10388600" y="1363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43815</xdr:rowOff>
    </xdr:from>
    <xdr:ext cx="598805" cy="255905"/>
    <xdr:sp macro="" textlink="">
      <xdr:nvSpPr>
        <xdr:cNvPr id="404" name="商工費最大値テキスト"/>
        <xdr:cNvSpPr txBox="1"/>
      </xdr:nvSpPr>
      <xdr:spPr>
        <a:xfrm>
          <a:off x="10528300" y="118738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97790</xdr:rowOff>
    </xdr:from>
    <xdr:to xmlns:xdr="http://schemas.openxmlformats.org/drawingml/2006/spreadsheetDrawing">
      <xdr:col>55</xdr:col>
      <xdr:colOff>88900</xdr:colOff>
      <xdr:row>70</xdr:row>
      <xdr:rowOff>97790</xdr:rowOff>
    </xdr:to>
    <xdr:cxnSp macro="">
      <xdr:nvCxnSpPr>
        <xdr:cNvPr id="405" name="直線コネクタ 404"/>
        <xdr:cNvCxnSpPr/>
      </xdr:nvCxnSpPr>
      <xdr:spPr>
        <a:xfrm>
          <a:off x="10388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47625</xdr:rowOff>
    </xdr:from>
    <xdr:to xmlns:xdr="http://schemas.openxmlformats.org/drawingml/2006/spreadsheetDrawing">
      <xdr:col>55</xdr:col>
      <xdr:colOff>0</xdr:colOff>
      <xdr:row>79</xdr:row>
      <xdr:rowOff>8255</xdr:rowOff>
    </xdr:to>
    <xdr:cxnSp macro="">
      <xdr:nvCxnSpPr>
        <xdr:cNvPr id="406" name="直線コネクタ 405"/>
        <xdr:cNvCxnSpPr/>
      </xdr:nvCxnSpPr>
      <xdr:spPr>
        <a:xfrm flipV="1">
          <a:off x="9639300" y="13249275"/>
          <a:ext cx="8382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63500</xdr:rowOff>
    </xdr:from>
    <xdr:ext cx="534670" cy="255905"/>
    <xdr:sp macro="" textlink="">
      <xdr:nvSpPr>
        <xdr:cNvPr id="407" name="商工費平均値テキスト"/>
        <xdr:cNvSpPr txBox="1"/>
      </xdr:nvSpPr>
      <xdr:spPr>
        <a:xfrm>
          <a:off x="10528300" y="132651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84455</xdr:rowOff>
    </xdr:from>
    <xdr:to xmlns:xdr="http://schemas.openxmlformats.org/drawingml/2006/spreadsheetDrawing">
      <xdr:col>55</xdr:col>
      <xdr:colOff>50800</xdr:colOff>
      <xdr:row>78</xdr:row>
      <xdr:rowOff>14605</xdr:rowOff>
    </xdr:to>
    <xdr:sp macro="" textlink="">
      <xdr:nvSpPr>
        <xdr:cNvPr id="408" name="フローチャート: 判断 407"/>
        <xdr:cNvSpPr/>
      </xdr:nvSpPr>
      <xdr:spPr>
        <a:xfrm>
          <a:off x="104267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137160</xdr:rowOff>
    </xdr:from>
    <xdr:to xmlns:xdr="http://schemas.openxmlformats.org/drawingml/2006/spreadsheetDrawing">
      <xdr:col>50</xdr:col>
      <xdr:colOff>114300</xdr:colOff>
      <xdr:row>79</xdr:row>
      <xdr:rowOff>8255</xdr:rowOff>
    </xdr:to>
    <xdr:cxnSp macro="">
      <xdr:nvCxnSpPr>
        <xdr:cNvPr id="409" name="直線コネクタ 408"/>
        <xdr:cNvCxnSpPr/>
      </xdr:nvCxnSpPr>
      <xdr:spPr>
        <a:xfrm>
          <a:off x="8750300" y="135102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10" name="フローチャート: 判断 409"/>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71755</xdr:rowOff>
    </xdr:from>
    <xdr:ext cx="531495" cy="259080"/>
    <xdr:sp macro="" textlink="">
      <xdr:nvSpPr>
        <xdr:cNvPr id="411" name="テキスト ボックス 410"/>
        <xdr:cNvSpPr txBox="1"/>
      </xdr:nvSpPr>
      <xdr:spPr>
        <a:xfrm>
          <a:off x="9371965" y="13101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137160</xdr:rowOff>
    </xdr:from>
    <xdr:to xmlns:xdr="http://schemas.openxmlformats.org/drawingml/2006/spreadsheetDrawing">
      <xdr:col>45</xdr:col>
      <xdr:colOff>177800</xdr:colOff>
      <xdr:row>79</xdr:row>
      <xdr:rowOff>7620</xdr:rowOff>
    </xdr:to>
    <xdr:cxnSp macro="">
      <xdr:nvCxnSpPr>
        <xdr:cNvPr id="412" name="直線コネクタ 411"/>
        <xdr:cNvCxnSpPr/>
      </xdr:nvCxnSpPr>
      <xdr:spPr>
        <a:xfrm flipV="1">
          <a:off x="7861300" y="135102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128270</xdr:rowOff>
    </xdr:from>
    <xdr:to xmlns:xdr="http://schemas.openxmlformats.org/drawingml/2006/spreadsheetDrawing">
      <xdr:col>46</xdr:col>
      <xdr:colOff>38100</xdr:colOff>
      <xdr:row>78</xdr:row>
      <xdr:rowOff>58420</xdr:rowOff>
    </xdr:to>
    <xdr:sp macro="" textlink="">
      <xdr:nvSpPr>
        <xdr:cNvPr id="413" name="フローチャート: 判断 412"/>
        <xdr:cNvSpPr/>
      </xdr:nvSpPr>
      <xdr:spPr>
        <a:xfrm>
          <a:off x="8699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74930</xdr:rowOff>
    </xdr:from>
    <xdr:ext cx="531495" cy="255905"/>
    <xdr:sp macro="" textlink="">
      <xdr:nvSpPr>
        <xdr:cNvPr id="414" name="テキスト ボックス 413"/>
        <xdr:cNvSpPr txBox="1"/>
      </xdr:nvSpPr>
      <xdr:spPr>
        <a:xfrm>
          <a:off x="8482965" y="13105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7620</xdr:rowOff>
    </xdr:from>
    <xdr:to xmlns:xdr="http://schemas.openxmlformats.org/drawingml/2006/spreadsheetDrawing">
      <xdr:col>41</xdr:col>
      <xdr:colOff>50800</xdr:colOff>
      <xdr:row>79</xdr:row>
      <xdr:rowOff>42545</xdr:rowOff>
    </xdr:to>
    <xdr:cxnSp macro="">
      <xdr:nvCxnSpPr>
        <xdr:cNvPr id="415" name="直線コネクタ 414"/>
        <xdr:cNvCxnSpPr/>
      </xdr:nvCxnSpPr>
      <xdr:spPr>
        <a:xfrm flipV="1">
          <a:off x="6972300" y="135521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16" name="フローチャート: 判断 415"/>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110490</xdr:rowOff>
    </xdr:from>
    <xdr:ext cx="531495" cy="255905"/>
    <xdr:sp macro="" textlink="">
      <xdr:nvSpPr>
        <xdr:cNvPr id="417" name="テキスト ボックス 416"/>
        <xdr:cNvSpPr txBox="1"/>
      </xdr:nvSpPr>
      <xdr:spPr>
        <a:xfrm>
          <a:off x="7593965" y="13140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26670</xdr:rowOff>
    </xdr:from>
    <xdr:to xmlns:xdr="http://schemas.openxmlformats.org/drawingml/2006/spreadsheetDrawing">
      <xdr:col>36</xdr:col>
      <xdr:colOff>165100</xdr:colOff>
      <xdr:row>78</xdr:row>
      <xdr:rowOff>128270</xdr:rowOff>
    </xdr:to>
    <xdr:sp macro="" textlink="">
      <xdr:nvSpPr>
        <xdr:cNvPr id="418" name="フローチャート: 判断 417"/>
        <xdr:cNvSpPr/>
      </xdr:nvSpPr>
      <xdr:spPr>
        <a:xfrm>
          <a:off x="6921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144780</xdr:rowOff>
    </xdr:from>
    <xdr:ext cx="531495" cy="255905"/>
    <xdr:sp macro="" textlink="">
      <xdr:nvSpPr>
        <xdr:cNvPr id="419" name="テキスト ボックス 418"/>
        <xdr:cNvSpPr txBox="1"/>
      </xdr:nvSpPr>
      <xdr:spPr>
        <a:xfrm>
          <a:off x="6704965" y="13174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168275</xdr:rowOff>
    </xdr:from>
    <xdr:to xmlns:xdr="http://schemas.openxmlformats.org/drawingml/2006/spreadsheetDrawing">
      <xdr:col>55</xdr:col>
      <xdr:colOff>50800</xdr:colOff>
      <xdr:row>77</xdr:row>
      <xdr:rowOff>98425</xdr:rowOff>
    </xdr:to>
    <xdr:sp macro="" textlink="">
      <xdr:nvSpPr>
        <xdr:cNvPr id="425" name="楕円 424"/>
        <xdr:cNvSpPr/>
      </xdr:nvSpPr>
      <xdr:spPr>
        <a:xfrm>
          <a:off x="104267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19685</xdr:rowOff>
    </xdr:from>
    <xdr:ext cx="534670" cy="255905"/>
    <xdr:sp macro="" textlink="">
      <xdr:nvSpPr>
        <xdr:cNvPr id="426" name="商工費該当値テキスト"/>
        <xdr:cNvSpPr txBox="1"/>
      </xdr:nvSpPr>
      <xdr:spPr>
        <a:xfrm>
          <a:off x="10528300" y="130498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128905</xdr:rowOff>
    </xdr:from>
    <xdr:to xmlns:xdr="http://schemas.openxmlformats.org/drawingml/2006/spreadsheetDrawing">
      <xdr:col>50</xdr:col>
      <xdr:colOff>165100</xdr:colOff>
      <xdr:row>79</xdr:row>
      <xdr:rowOff>59055</xdr:rowOff>
    </xdr:to>
    <xdr:sp macro="" textlink="">
      <xdr:nvSpPr>
        <xdr:cNvPr id="427" name="楕円 426"/>
        <xdr:cNvSpPr/>
      </xdr:nvSpPr>
      <xdr:spPr>
        <a:xfrm>
          <a:off x="9588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50165</xdr:rowOff>
    </xdr:from>
    <xdr:ext cx="466725" cy="259080"/>
    <xdr:sp macro="" textlink="">
      <xdr:nvSpPr>
        <xdr:cNvPr id="428" name="テキスト ボックス 427"/>
        <xdr:cNvSpPr txBox="1"/>
      </xdr:nvSpPr>
      <xdr:spPr>
        <a:xfrm>
          <a:off x="9404350" y="13594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86360</xdr:rowOff>
    </xdr:from>
    <xdr:to xmlns:xdr="http://schemas.openxmlformats.org/drawingml/2006/spreadsheetDrawing">
      <xdr:col>46</xdr:col>
      <xdr:colOff>38100</xdr:colOff>
      <xdr:row>79</xdr:row>
      <xdr:rowOff>16510</xdr:rowOff>
    </xdr:to>
    <xdr:sp macro="" textlink="">
      <xdr:nvSpPr>
        <xdr:cNvPr id="429" name="楕円 428"/>
        <xdr:cNvSpPr/>
      </xdr:nvSpPr>
      <xdr:spPr>
        <a:xfrm>
          <a:off x="8699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7620</xdr:rowOff>
    </xdr:from>
    <xdr:ext cx="531495" cy="255905"/>
    <xdr:sp macro="" textlink="">
      <xdr:nvSpPr>
        <xdr:cNvPr id="430" name="テキスト ボックス 429"/>
        <xdr:cNvSpPr txBox="1"/>
      </xdr:nvSpPr>
      <xdr:spPr>
        <a:xfrm>
          <a:off x="8482965" y="13552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128270</xdr:rowOff>
    </xdr:from>
    <xdr:to xmlns:xdr="http://schemas.openxmlformats.org/drawingml/2006/spreadsheetDrawing">
      <xdr:col>41</xdr:col>
      <xdr:colOff>101600</xdr:colOff>
      <xdr:row>79</xdr:row>
      <xdr:rowOff>58420</xdr:rowOff>
    </xdr:to>
    <xdr:sp macro="" textlink="">
      <xdr:nvSpPr>
        <xdr:cNvPr id="431" name="楕円 430"/>
        <xdr:cNvSpPr/>
      </xdr:nvSpPr>
      <xdr:spPr>
        <a:xfrm>
          <a:off x="7810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49530</xdr:rowOff>
    </xdr:from>
    <xdr:ext cx="466725" cy="259080"/>
    <xdr:sp macro="" textlink="">
      <xdr:nvSpPr>
        <xdr:cNvPr id="432" name="テキスト ボックス 431"/>
        <xdr:cNvSpPr txBox="1"/>
      </xdr:nvSpPr>
      <xdr:spPr>
        <a:xfrm>
          <a:off x="7626350" y="13594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163195</xdr:rowOff>
    </xdr:from>
    <xdr:to xmlns:xdr="http://schemas.openxmlformats.org/drawingml/2006/spreadsheetDrawing">
      <xdr:col>36</xdr:col>
      <xdr:colOff>165100</xdr:colOff>
      <xdr:row>79</xdr:row>
      <xdr:rowOff>93345</xdr:rowOff>
    </xdr:to>
    <xdr:sp macro="" textlink="">
      <xdr:nvSpPr>
        <xdr:cNvPr id="433" name="楕円 432"/>
        <xdr:cNvSpPr/>
      </xdr:nvSpPr>
      <xdr:spPr>
        <a:xfrm>
          <a:off x="692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85090</xdr:rowOff>
    </xdr:from>
    <xdr:ext cx="466725" cy="259080"/>
    <xdr:sp macro="" textlink="">
      <xdr:nvSpPr>
        <xdr:cNvPr id="434" name="テキスト ボックス 433"/>
        <xdr:cNvSpPr txBox="1"/>
      </xdr:nvSpPr>
      <xdr:spPr>
        <a:xfrm>
          <a:off x="6737350" y="13629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710" cy="222250"/>
    <xdr:sp macro="" textlink="">
      <xdr:nvSpPr>
        <xdr:cNvPr id="443" name="テキスト ボックス 442"/>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745" cy="255905"/>
    <xdr:sp macro="" textlink="">
      <xdr:nvSpPr>
        <xdr:cNvPr id="446" name="テキスト ボックス 445"/>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2455" cy="255905"/>
    <xdr:sp macro="" textlink="">
      <xdr:nvSpPr>
        <xdr:cNvPr id="448" name="テキスト ボックス 447"/>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2455" cy="255905"/>
    <xdr:sp macro="" textlink="">
      <xdr:nvSpPr>
        <xdr:cNvPr id="450" name="テキスト ボックス 449"/>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2455" cy="255905"/>
    <xdr:sp macro="" textlink="">
      <xdr:nvSpPr>
        <xdr:cNvPr id="452" name="テキスト ボックス 451"/>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2455" cy="255905"/>
    <xdr:sp macro="" textlink="">
      <xdr:nvSpPr>
        <xdr:cNvPr id="454" name="テキスト ボックス 453"/>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44450</xdr:rowOff>
    </xdr:from>
    <xdr:to xmlns:xdr="http://schemas.openxmlformats.org/drawingml/2006/spreadsheetDrawing">
      <xdr:col>54</xdr:col>
      <xdr:colOff>189865</xdr:colOff>
      <xdr:row>98</xdr:row>
      <xdr:rowOff>70485</xdr:rowOff>
    </xdr:to>
    <xdr:cxnSp macro="">
      <xdr:nvCxnSpPr>
        <xdr:cNvPr id="456" name="直線コネクタ 455"/>
        <xdr:cNvCxnSpPr/>
      </xdr:nvCxnSpPr>
      <xdr:spPr>
        <a:xfrm flipV="1">
          <a:off x="10475595" y="15474950"/>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4670" cy="255905"/>
    <xdr:sp macro="" textlink="">
      <xdr:nvSpPr>
        <xdr:cNvPr id="457" name="土木費最小値テキスト"/>
        <xdr:cNvSpPr txBox="1"/>
      </xdr:nvSpPr>
      <xdr:spPr>
        <a:xfrm>
          <a:off x="10528300" y="168770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58" name="直線コネクタ 457"/>
        <xdr:cNvCxnSpPr/>
      </xdr:nvCxnSpPr>
      <xdr:spPr>
        <a:xfrm>
          <a:off x="10388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162560</xdr:rowOff>
    </xdr:from>
    <xdr:ext cx="598805" cy="259080"/>
    <xdr:sp macro="" textlink="">
      <xdr:nvSpPr>
        <xdr:cNvPr id="459" name="土木費最大値テキスト"/>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0" name="直線コネクタ 459"/>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19685</xdr:rowOff>
    </xdr:from>
    <xdr:to xmlns:xdr="http://schemas.openxmlformats.org/drawingml/2006/spreadsheetDrawing">
      <xdr:col>55</xdr:col>
      <xdr:colOff>0</xdr:colOff>
      <xdr:row>97</xdr:row>
      <xdr:rowOff>71120</xdr:rowOff>
    </xdr:to>
    <xdr:cxnSp macro="">
      <xdr:nvCxnSpPr>
        <xdr:cNvPr id="461" name="直線コネクタ 460"/>
        <xdr:cNvCxnSpPr/>
      </xdr:nvCxnSpPr>
      <xdr:spPr>
        <a:xfrm flipV="1">
          <a:off x="9639300" y="1665033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106045</xdr:rowOff>
    </xdr:from>
    <xdr:ext cx="534670" cy="259080"/>
    <xdr:sp macro="" textlink="">
      <xdr:nvSpPr>
        <xdr:cNvPr id="462" name="土木費平均値テキスト"/>
        <xdr:cNvSpPr txBox="1"/>
      </xdr:nvSpPr>
      <xdr:spPr>
        <a:xfrm>
          <a:off x="10528300" y="16393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83185</xdr:rowOff>
    </xdr:from>
    <xdr:to xmlns:xdr="http://schemas.openxmlformats.org/drawingml/2006/spreadsheetDrawing">
      <xdr:col>55</xdr:col>
      <xdr:colOff>50800</xdr:colOff>
      <xdr:row>97</xdr:row>
      <xdr:rowOff>13335</xdr:rowOff>
    </xdr:to>
    <xdr:sp macro="" textlink="">
      <xdr:nvSpPr>
        <xdr:cNvPr id="463" name="フローチャート: 判断 462"/>
        <xdr:cNvSpPr/>
      </xdr:nvSpPr>
      <xdr:spPr>
        <a:xfrm>
          <a:off x="104267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71120</xdr:rowOff>
    </xdr:from>
    <xdr:to xmlns:xdr="http://schemas.openxmlformats.org/drawingml/2006/spreadsheetDrawing">
      <xdr:col>50</xdr:col>
      <xdr:colOff>114300</xdr:colOff>
      <xdr:row>97</xdr:row>
      <xdr:rowOff>77470</xdr:rowOff>
    </xdr:to>
    <xdr:cxnSp macro="">
      <xdr:nvCxnSpPr>
        <xdr:cNvPr id="464" name="直線コネクタ 463"/>
        <xdr:cNvCxnSpPr/>
      </xdr:nvCxnSpPr>
      <xdr:spPr>
        <a:xfrm flipV="1">
          <a:off x="8750300" y="16701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5" name="フローチャート: 判断 464"/>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21590</xdr:rowOff>
    </xdr:from>
    <xdr:ext cx="531495" cy="259080"/>
    <xdr:sp macro="" textlink="">
      <xdr:nvSpPr>
        <xdr:cNvPr id="466" name="テキスト ボックス 465"/>
        <xdr:cNvSpPr txBox="1"/>
      </xdr:nvSpPr>
      <xdr:spPr>
        <a:xfrm>
          <a:off x="9371965" y="16309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60960</xdr:rowOff>
    </xdr:from>
    <xdr:to xmlns:xdr="http://schemas.openxmlformats.org/drawingml/2006/spreadsheetDrawing">
      <xdr:col>45</xdr:col>
      <xdr:colOff>177800</xdr:colOff>
      <xdr:row>97</xdr:row>
      <xdr:rowOff>77470</xdr:rowOff>
    </xdr:to>
    <xdr:cxnSp macro="">
      <xdr:nvCxnSpPr>
        <xdr:cNvPr id="467" name="直線コネクタ 466"/>
        <xdr:cNvCxnSpPr/>
      </xdr:nvCxnSpPr>
      <xdr:spPr>
        <a:xfrm>
          <a:off x="7861300" y="16691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27940</xdr:rowOff>
    </xdr:to>
    <xdr:sp macro="" textlink="">
      <xdr:nvSpPr>
        <xdr:cNvPr id="468" name="フローチャート: 判断 467"/>
        <xdr:cNvSpPr/>
      </xdr:nvSpPr>
      <xdr:spPr>
        <a:xfrm>
          <a:off x="8699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44450</xdr:rowOff>
    </xdr:from>
    <xdr:ext cx="531495" cy="259080"/>
    <xdr:sp macro="" textlink="">
      <xdr:nvSpPr>
        <xdr:cNvPr id="469" name="テキスト ボックス 468"/>
        <xdr:cNvSpPr txBox="1"/>
      </xdr:nvSpPr>
      <xdr:spPr>
        <a:xfrm>
          <a:off x="8482965" y="16332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60960</xdr:rowOff>
    </xdr:from>
    <xdr:to xmlns:xdr="http://schemas.openxmlformats.org/drawingml/2006/spreadsheetDrawing">
      <xdr:col>41</xdr:col>
      <xdr:colOff>50800</xdr:colOff>
      <xdr:row>97</xdr:row>
      <xdr:rowOff>62230</xdr:rowOff>
    </xdr:to>
    <xdr:cxnSp macro="">
      <xdr:nvCxnSpPr>
        <xdr:cNvPr id="470" name="直線コネクタ 469"/>
        <xdr:cNvCxnSpPr/>
      </xdr:nvCxnSpPr>
      <xdr:spPr>
        <a:xfrm flipV="1">
          <a:off x="6972300" y="16691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90170</xdr:rowOff>
    </xdr:from>
    <xdr:to xmlns:xdr="http://schemas.openxmlformats.org/drawingml/2006/spreadsheetDrawing">
      <xdr:col>41</xdr:col>
      <xdr:colOff>101600</xdr:colOff>
      <xdr:row>97</xdr:row>
      <xdr:rowOff>20320</xdr:rowOff>
    </xdr:to>
    <xdr:sp macro="" textlink="">
      <xdr:nvSpPr>
        <xdr:cNvPr id="471" name="フローチャート: 判断 470"/>
        <xdr:cNvSpPr/>
      </xdr:nvSpPr>
      <xdr:spPr>
        <a:xfrm>
          <a:off x="781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36830</xdr:rowOff>
    </xdr:from>
    <xdr:ext cx="531495" cy="259080"/>
    <xdr:sp macro="" textlink="">
      <xdr:nvSpPr>
        <xdr:cNvPr id="472" name="テキスト ボックス 471"/>
        <xdr:cNvSpPr txBox="1"/>
      </xdr:nvSpPr>
      <xdr:spPr>
        <a:xfrm>
          <a:off x="7593965" y="16324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16510</xdr:rowOff>
    </xdr:to>
    <xdr:sp macro="" textlink="">
      <xdr:nvSpPr>
        <xdr:cNvPr id="473" name="フローチャート: 判断 472"/>
        <xdr:cNvSpPr/>
      </xdr:nvSpPr>
      <xdr:spPr>
        <a:xfrm>
          <a:off x="692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33020</xdr:rowOff>
    </xdr:from>
    <xdr:ext cx="531495" cy="259080"/>
    <xdr:sp macro="" textlink="">
      <xdr:nvSpPr>
        <xdr:cNvPr id="474" name="テキスト ボックス 473"/>
        <xdr:cNvSpPr txBox="1"/>
      </xdr:nvSpPr>
      <xdr:spPr>
        <a:xfrm>
          <a:off x="6704965" y="16320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140335</xdr:rowOff>
    </xdr:from>
    <xdr:to xmlns:xdr="http://schemas.openxmlformats.org/drawingml/2006/spreadsheetDrawing">
      <xdr:col>55</xdr:col>
      <xdr:colOff>50800</xdr:colOff>
      <xdr:row>97</xdr:row>
      <xdr:rowOff>70485</xdr:rowOff>
    </xdr:to>
    <xdr:sp macro="" textlink="">
      <xdr:nvSpPr>
        <xdr:cNvPr id="480" name="楕円 479"/>
        <xdr:cNvSpPr/>
      </xdr:nvSpPr>
      <xdr:spPr>
        <a:xfrm>
          <a:off x="104267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118745</xdr:rowOff>
    </xdr:from>
    <xdr:ext cx="534670" cy="259080"/>
    <xdr:sp macro="" textlink="">
      <xdr:nvSpPr>
        <xdr:cNvPr id="481" name="土木費該当値テキスト"/>
        <xdr:cNvSpPr txBox="1"/>
      </xdr:nvSpPr>
      <xdr:spPr>
        <a:xfrm>
          <a:off x="10528300" y="1657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20320</xdr:rowOff>
    </xdr:from>
    <xdr:to xmlns:xdr="http://schemas.openxmlformats.org/drawingml/2006/spreadsheetDrawing">
      <xdr:col>50</xdr:col>
      <xdr:colOff>165100</xdr:colOff>
      <xdr:row>97</xdr:row>
      <xdr:rowOff>121920</xdr:rowOff>
    </xdr:to>
    <xdr:sp macro="" textlink="">
      <xdr:nvSpPr>
        <xdr:cNvPr id="482" name="楕円 481"/>
        <xdr:cNvSpPr/>
      </xdr:nvSpPr>
      <xdr:spPr>
        <a:xfrm>
          <a:off x="9588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113030</xdr:rowOff>
    </xdr:from>
    <xdr:ext cx="531495" cy="259080"/>
    <xdr:sp macro="" textlink="">
      <xdr:nvSpPr>
        <xdr:cNvPr id="483" name="テキスト ボックス 482"/>
        <xdr:cNvSpPr txBox="1"/>
      </xdr:nvSpPr>
      <xdr:spPr>
        <a:xfrm>
          <a:off x="9371965" y="1674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26670</xdr:rowOff>
    </xdr:from>
    <xdr:to xmlns:xdr="http://schemas.openxmlformats.org/drawingml/2006/spreadsheetDrawing">
      <xdr:col>46</xdr:col>
      <xdr:colOff>38100</xdr:colOff>
      <xdr:row>97</xdr:row>
      <xdr:rowOff>128270</xdr:rowOff>
    </xdr:to>
    <xdr:sp macro="" textlink="">
      <xdr:nvSpPr>
        <xdr:cNvPr id="484" name="楕円 483"/>
        <xdr:cNvSpPr/>
      </xdr:nvSpPr>
      <xdr:spPr>
        <a:xfrm>
          <a:off x="8699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119380</xdr:rowOff>
    </xdr:from>
    <xdr:ext cx="531495" cy="259080"/>
    <xdr:sp macro="" textlink="">
      <xdr:nvSpPr>
        <xdr:cNvPr id="485" name="テキスト ボックス 484"/>
        <xdr:cNvSpPr txBox="1"/>
      </xdr:nvSpPr>
      <xdr:spPr>
        <a:xfrm>
          <a:off x="8482965" y="16750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10160</xdr:rowOff>
    </xdr:from>
    <xdr:to xmlns:xdr="http://schemas.openxmlformats.org/drawingml/2006/spreadsheetDrawing">
      <xdr:col>41</xdr:col>
      <xdr:colOff>101600</xdr:colOff>
      <xdr:row>97</xdr:row>
      <xdr:rowOff>111760</xdr:rowOff>
    </xdr:to>
    <xdr:sp macro="" textlink="">
      <xdr:nvSpPr>
        <xdr:cNvPr id="486" name="楕円 485"/>
        <xdr:cNvSpPr/>
      </xdr:nvSpPr>
      <xdr:spPr>
        <a:xfrm>
          <a:off x="7810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102870</xdr:rowOff>
    </xdr:from>
    <xdr:ext cx="531495" cy="259080"/>
    <xdr:sp macro="" textlink="">
      <xdr:nvSpPr>
        <xdr:cNvPr id="487" name="テキスト ボックス 486"/>
        <xdr:cNvSpPr txBox="1"/>
      </xdr:nvSpPr>
      <xdr:spPr>
        <a:xfrm>
          <a:off x="7593965" y="16733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11430</xdr:rowOff>
    </xdr:from>
    <xdr:to xmlns:xdr="http://schemas.openxmlformats.org/drawingml/2006/spreadsheetDrawing">
      <xdr:col>36</xdr:col>
      <xdr:colOff>165100</xdr:colOff>
      <xdr:row>97</xdr:row>
      <xdr:rowOff>113030</xdr:rowOff>
    </xdr:to>
    <xdr:sp macro="" textlink="">
      <xdr:nvSpPr>
        <xdr:cNvPr id="488" name="楕円 487"/>
        <xdr:cNvSpPr/>
      </xdr:nvSpPr>
      <xdr:spPr>
        <a:xfrm>
          <a:off x="6921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104140</xdr:rowOff>
    </xdr:from>
    <xdr:ext cx="531495" cy="259080"/>
    <xdr:sp macro="" textlink="">
      <xdr:nvSpPr>
        <xdr:cNvPr id="489" name="テキスト ボックス 488"/>
        <xdr:cNvSpPr txBox="1"/>
      </xdr:nvSpPr>
      <xdr:spPr>
        <a:xfrm>
          <a:off x="6704965" y="16734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710" cy="222250"/>
    <xdr:sp macro="" textlink="">
      <xdr:nvSpPr>
        <xdr:cNvPr id="498" name="テキスト ボックス 497"/>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5745" cy="255905"/>
    <xdr:sp macro="" textlink="">
      <xdr:nvSpPr>
        <xdr:cNvPr id="500" name="テキスト ボックス 499"/>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5905"/>
    <xdr:sp macro="" textlink="">
      <xdr:nvSpPr>
        <xdr:cNvPr id="502" name="テキスト ボックス 501"/>
        <xdr:cNvSpPr txBox="1"/>
      </xdr:nvSpPr>
      <xdr:spPr>
        <a:xfrm>
          <a:off x="11914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5905"/>
    <xdr:sp macro="" textlink="">
      <xdr:nvSpPr>
        <xdr:cNvPr id="504" name="テキスト ボックス 503"/>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5905"/>
    <xdr:sp macro="" textlink="">
      <xdr:nvSpPr>
        <xdr:cNvPr id="506" name="テキスト ボックス 505"/>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5905"/>
    <xdr:sp macro="" textlink="">
      <xdr:nvSpPr>
        <xdr:cNvPr id="508" name="テキスト ボックス 507"/>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2455" cy="255905"/>
    <xdr:sp macro="" textlink="">
      <xdr:nvSpPr>
        <xdr:cNvPr id="510" name="テキスト ボックス 509"/>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60325</xdr:rowOff>
    </xdr:to>
    <xdr:cxnSp macro="">
      <xdr:nvCxnSpPr>
        <xdr:cNvPr id="512" name="直線コネクタ 511"/>
        <xdr:cNvCxnSpPr/>
      </xdr:nvCxnSpPr>
      <xdr:spPr>
        <a:xfrm flipV="1">
          <a:off x="16317595" y="543433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4670" cy="255905"/>
    <xdr:sp macro="" textlink="">
      <xdr:nvSpPr>
        <xdr:cNvPr id="513" name="消防費最小値テキスト"/>
        <xdr:cNvSpPr txBox="1"/>
      </xdr:nvSpPr>
      <xdr:spPr>
        <a:xfrm>
          <a:off x="16370300" y="67506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4" name="直線コネクタ 513"/>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34670" cy="255905"/>
    <xdr:sp macro="" textlink="">
      <xdr:nvSpPr>
        <xdr:cNvPr id="515" name="消防費最大値テキスト"/>
        <xdr:cNvSpPr txBox="1"/>
      </xdr:nvSpPr>
      <xdr:spPr>
        <a:xfrm>
          <a:off x="16370300" y="52095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6" name="直線コネクタ 515"/>
        <xdr:cNvCxnSpPr/>
      </xdr:nvCxnSpPr>
      <xdr:spPr>
        <a:xfrm>
          <a:off x="16230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95250</xdr:rowOff>
    </xdr:from>
    <xdr:to xmlns:xdr="http://schemas.openxmlformats.org/drawingml/2006/spreadsheetDrawing">
      <xdr:col>85</xdr:col>
      <xdr:colOff>127000</xdr:colOff>
      <xdr:row>37</xdr:row>
      <xdr:rowOff>104775</xdr:rowOff>
    </xdr:to>
    <xdr:cxnSp macro="">
      <xdr:nvCxnSpPr>
        <xdr:cNvPr id="517" name="直線コネクタ 516"/>
        <xdr:cNvCxnSpPr/>
      </xdr:nvCxnSpPr>
      <xdr:spPr>
        <a:xfrm>
          <a:off x="15481300" y="64389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158750</xdr:rowOff>
    </xdr:from>
    <xdr:ext cx="534670" cy="259080"/>
    <xdr:sp macro="" textlink="">
      <xdr:nvSpPr>
        <xdr:cNvPr id="518" name="消防費平均値テキスト"/>
        <xdr:cNvSpPr txBox="1"/>
      </xdr:nvSpPr>
      <xdr:spPr>
        <a:xfrm>
          <a:off x="16370300" y="6159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519" name="フローチャート: 判断 518"/>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95250</xdr:rowOff>
    </xdr:from>
    <xdr:to xmlns:xdr="http://schemas.openxmlformats.org/drawingml/2006/spreadsheetDrawing">
      <xdr:col>81</xdr:col>
      <xdr:colOff>50800</xdr:colOff>
      <xdr:row>38</xdr:row>
      <xdr:rowOff>33020</xdr:rowOff>
    </xdr:to>
    <xdr:cxnSp macro="">
      <xdr:nvCxnSpPr>
        <xdr:cNvPr id="520" name="直線コネクタ 519"/>
        <xdr:cNvCxnSpPr/>
      </xdr:nvCxnSpPr>
      <xdr:spPr>
        <a:xfrm flipV="1">
          <a:off x="14592300" y="643890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100330</xdr:rowOff>
    </xdr:from>
    <xdr:to xmlns:xdr="http://schemas.openxmlformats.org/drawingml/2006/spreadsheetDrawing">
      <xdr:col>81</xdr:col>
      <xdr:colOff>101600</xdr:colOff>
      <xdr:row>37</xdr:row>
      <xdr:rowOff>30480</xdr:rowOff>
    </xdr:to>
    <xdr:sp macro="" textlink="">
      <xdr:nvSpPr>
        <xdr:cNvPr id="521" name="フローチャート: 判断 520"/>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46990</xdr:rowOff>
    </xdr:from>
    <xdr:ext cx="531495" cy="259080"/>
    <xdr:sp macro="" textlink="">
      <xdr:nvSpPr>
        <xdr:cNvPr id="522" name="テキスト ボックス 521"/>
        <xdr:cNvSpPr txBox="1"/>
      </xdr:nvSpPr>
      <xdr:spPr>
        <a:xfrm>
          <a:off x="15213965" y="6047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29210</xdr:rowOff>
    </xdr:from>
    <xdr:to xmlns:xdr="http://schemas.openxmlformats.org/drawingml/2006/spreadsheetDrawing">
      <xdr:col>76</xdr:col>
      <xdr:colOff>114300</xdr:colOff>
      <xdr:row>38</xdr:row>
      <xdr:rowOff>33020</xdr:rowOff>
    </xdr:to>
    <xdr:cxnSp macro="">
      <xdr:nvCxnSpPr>
        <xdr:cNvPr id="523" name="直線コネクタ 522"/>
        <xdr:cNvCxnSpPr/>
      </xdr:nvCxnSpPr>
      <xdr:spPr>
        <a:xfrm>
          <a:off x="13703300" y="6544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169545</xdr:rowOff>
    </xdr:from>
    <xdr:to xmlns:xdr="http://schemas.openxmlformats.org/drawingml/2006/spreadsheetDrawing">
      <xdr:col>76</xdr:col>
      <xdr:colOff>165100</xdr:colOff>
      <xdr:row>36</xdr:row>
      <xdr:rowOff>99695</xdr:rowOff>
    </xdr:to>
    <xdr:sp macro="" textlink="">
      <xdr:nvSpPr>
        <xdr:cNvPr id="524" name="フローチャート: 判断 523"/>
        <xdr:cNvSpPr/>
      </xdr:nvSpPr>
      <xdr:spPr>
        <a:xfrm>
          <a:off x="14541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116205</xdr:rowOff>
    </xdr:from>
    <xdr:ext cx="531495" cy="259080"/>
    <xdr:sp macro="" textlink="">
      <xdr:nvSpPr>
        <xdr:cNvPr id="525" name="テキスト ボックス 524"/>
        <xdr:cNvSpPr txBox="1"/>
      </xdr:nvSpPr>
      <xdr:spPr>
        <a:xfrm>
          <a:off x="14324965" y="5945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29210</xdr:rowOff>
    </xdr:from>
    <xdr:to xmlns:xdr="http://schemas.openxmlformats.org/drawingml/2006/spreadsheetDrawing">
      <xdr:col>71</xdr:col>
      <xdr:colOff>177800</xdr:colOff>
      <xdr:row>38</xdr:row>
      <xdr:rowOff>66675</xdr:rowOff>
    </xdr:to>
    <xdr:cxnSp macro="">
      <xdr:nvCxnSpPr>
        <xdr:cNvPr id="526" name="直線コネクタ 525"/>
        <xdr:cNvCxnSpPr/>
      </xdr:nvCxnSpPr>
      <xdr:spPr>
        <a:xfrm flipV="1">
          <a:off x="12814300" y="65443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118110</xdr:rowOff>
    </xdr:from>
    <xdr:to xmlns:xdr="http://schemas.openxmlformats.org/drawingml/2006/spreadsheetDrawing">
      <xdr:col>72</xdr:col>
      <xdr:colOff>38100</xdr:colOff>
      <xdr:row>37</xdr:row>
      <xdr:rowOff>48260</xdr:rowOff>
    </xdr:to>
    <xdr:sp macro="" textlink="">
      <xdr:nvSpPr>
        <xdr:cNvPr id="527" name="フローチャート: 判断 526"/>
        <xdr:cNvSpPr/>
      </xdr:nvSpPr>
      <xdr:spPr>
        <a:xfrm>
          <a:off x="13652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64770</xdr:rowOff>
    </xdr:from>
    <xdr:ext cx="531495" cy="255905"/>
    <xdr:sp macro="" textlink="">
      <xdr:nvSpPr>
        <xdr:cNvPr id="528" name="テキスト ボックス 527"/>
        <xdr:cNvSpPr txBox="1"/>
      </xdr:nvSpPr>
      <xdr:spPr>
        <a:xfrm>
          <a:off x="13435965" y="6065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29" name="フローチャート: 判断 528"/>
        <xdr:cNvSpPr/>
      </xdr:nvSpPr>
      <xdr:spPr>
        <a:xfrm>
          <a:off x="12763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83185</xdr:rowOff>
    </xdr:from>
    <xdr:ext cx="531495" cy="259080"/>
    <xdr:sp macro="" textlink="">
      <xdr:nvSpPr>
        <xdr:cNvPr id="530" name="テキスト ボックス 529"/>
        <xdr:cNvSpPr txBox="1"/>
      </xdr:nvSpPr>
      <xdr:spPr>
        <a:xfrm>
          <a:off x="12546965" y="6083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53975</xdr:rowOff>
    </xdr:from>
    <xdr:to xmlns:xdr="http://schemas.openxmlformats.org/drawingml/2006/spreadsheetDrawing">
      <xdr:col>85</xdr:col>
      <xdr:colOff>177800</xdr:colOff>
      <xdr:row>37</xdr:row>
      <xdr:rowOff>155575</xdr:rowOff>
    </xdr:to>
    <xdr:sp macro="" textlink="">
      <xdr:nvSpPr>
        <xdr:cNvPr id="536" name="楕円 535"/>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32385</xdr:rowOff>
    </xdr:from>
    <xdr:ext cx="534670" cy="255905"/>
    <xdr:sp macro="" textlink="">
      <xdr:nvSpPr>
        <xdr:cNvPr id="537" name="消防費該当値テキスト"/>
        <xdr:cNvSpPr txBox="1"/>
      </xdr:nvSpPr>
      <xdr:spPr>
        <a:xfrm>
          <a:off x="16370300" y="6376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538" name="楕円 537"/>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137160</xdr:rowOff>
    </xdr:from>
    <xdr:ext cx="531495" cy="259080"/>
    <xdr:sp macro="" textlink="">
      <xdr:nvSpPr>
        <xdr:cNvPr id="539" name="テキスト ボックス 538"/>
        <xdr:cNvSpPr txBox="1"/>
      </xdr:nvSpPr>
      <xdr:spPr>
        <a:xfrm>
          <a:off x="15213965" y="6480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153670</xdr:rowOff>
    </xdr:from>
    <xdr:to xmlns:xdr="http://schemas.openxmlformats.org/drawingml/2006/spreadsheetDrawing">
      <xdr:col>76</xdr:col>
      <xdr:colOff>165100</xdr:colOff>
      <xdr:row>38</xdr:row>
      <xdr:rowOff>83820</xdr:rowOff>
    </xdr:to>
    <xdr:sp macro="" textlink="">
      <xdr:nvSpPr>
        <xdr:cNvPr id="540" name="楕円 539"/>
        <xdr:cNvSpPr/>
      </xdr:nvSpPr>
      <xdr:spPr>
        <a:xfrm>
          <a:off x="14541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74930</xdr:rowOff>
    </xdr:from>
    <xdr:ext cx="531495" cy="255905"/>
    <xdr:sp macro="" textlink="">
      <xdr:nvSpPr>
        <xdr:cNvPr id="541" name="テキスト ボックス 540"/>
        <xdr:cNvSpPr txBox="1"/>
      </xdr:nvSpPr>
      <xdr:spPr>
        <a:xfrm>
          <a:off x="14324965" y="6590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149860</xdr:rowOff>
    </xdr:from>
    <xdr:to xmlns:xdr="http://schemas.openxmlformats.org/drawingml/2006/spreadsheetDrawing">
      <xdr:col>72</xdr:col>
      <xdr:colOff>38100</xdr:colOff>
      <xdr:row>38</xdr:row>
      <xdr:rowOff>80010</xdr:rowOff>
    </xdr:to>
    <xdr:sp macro="" textlink="">
      <xdr:nvSpPr>
        <xdr:cNvPr id="542" name="楕円 541"/>
        <xdr:cNvSpPr/>
      </xdr:nvSpPr>
      <xdr:spPr>
        <a:xfrm>
          <a:off x="13652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71120</xdr:rowOff>
    </xdr:from>
    <xdr:ext cx="531495" cy="259080"/>
    <xdr:sp macro="" textlink="">
      <xdr:nvSpPr>
        <xdr:cNvPr id="543" name="テキスト ボックス 542"/>
        <xdr:cNvSpPr txBox="1"/>
      </xdr:nvSpPr>
      <xdr:spPr>
        <a:xfrm>
          <a:off x="13435965" y="6586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xdr:rowOff>
    </xdr:from>
    <xdr:to xmlns:xdr="http://schemas.openxmlformats.org/drawingml/2006/spreadsheetDrawing">
      <xdr:col>67</xdr:col>
      <xdr:colOff>101600</xdr:colOff>
      <xdr:row>38</xdr:row>
      <xdr:rowOff>117475</xdr:rowOff>
    </xdr:to>
    <xdr:sp macro="" textlink="">
      <xdr:nvSpPr>
        <xdr:cNvPr id="544" name="楕円 543"/>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109220</xdr:rowOff>
    </xdr:from>
    <xdr:ext cx="531495" cy="255905"/>
    <xdr:sp macro="" textlink="">
      <xdr:nvSpPr>
        <xdr:cNvPr id="545" name="テキスト ボックス 544"/>
        <xdr:cNvSpPr txBox="1"/>
      </xdr:nvSpPr>
      <xdr:spPr>
        <a:xfrm>
          <a:off x="12546965" y="6624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710" cy="222250"/>
    <xdr:sp macro="" textlink="">
      <xdr:nvSpPr>
        <xdr:cNvPr id="554" name="テキスト ボックス 553"/>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745" cy="259080"/>
    <xdr:sp macro="" textlink="">
      <xdr:nvSpPr>
        <xdr:cNvPr id="557" name="テキスト ボックス 556"/>
        <xdr:cNvSpPr txBox="1"/>
      </xdr:nvSpPr>
      <xdr:spPr>
        <a:xfrm>
          <a:off x="12197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2455" cy="255905"/>
    <xdr:sp macro="" textlink="">
      <xdr:nvSpPr>
        <xdr:cNvPr id="561" name="テキスト ボックス 560"/>
        <xdr:cNvSpPr txBox="1"/>
      </xdr:nvSpPr>
      <xdr:spPr>
        <a:xfrm>
          <a:off x="11850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2455" cy="259080"/>
    <xdr:sp macro="" textlink="">
      <xdr:nvSpPr>
        <xdr:cNvPr id="563" name="テキスト ボックス 562"/>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2455" cy="259080"/>
    <xdr:sp macro="" textlink="">
      <xdr:nvSpPr>
        <xdr:cNvPr id="565" name="テキスト ボックス 564"/>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2455" cy="255905"/>
    <xdr:sp macro="" textlink="">
      <xdr:nvSpPr>
        <xdr:cNvPr id="567" name="テキスト ボックス 566"/>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57</xdr:row>
      <xdr:rowOff>137160</xdr:rowOff>
    </xdr:to>
    <xdr:cxnSp macro="">
      <xdr:nvCxnSpPr>
        <xdr:cNvPr id="569" name="直線コネクタ 568"/>
        <xdr:cNvCxnSpPr/>
      </xdr:nvCxnSpPr>
      <xdr:spPr>
        <a:xfrm flipV="1">
          <a:off x="16317595" y="865314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534670" cy="259080"/>
    <xdr:sp macro="" textlink="">
      <xdr:nvSpPr>
        <xdr:cNvPr id="570" name="教育費最小値テキスト"/>
        <xdr:cNvSpPr txBox="1"/>
      </xdr:nvSpPr>
      <xdr:spPr>
        <a:xfrm>
          <a:off x="16370300" y="991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137160</xdr:rowOff>
    </xdr:from>
    <xdr:to xmlns:xdr="http://schemas.openxmlformats.org/drawingml/2006/spreadsheetDrawing">
      <xdr:col>86</xdr:col>
      <xdr:colOff>25400</xdr:colOff>
      <xdr:row>57</xdr:row>
      <xdr:rowOff>137160</xdr:rowOff>
    </xdr:to>
    <xdr:cxnSp macro="">
      <xdr:nvCxnSpPr>
        <xdr:cNvPr id="571" name="直線コネクタ 570"/>
        <xdr:cNvCxnSpPr/>
      </xdr:nvCxnSpPr>
      <xdr:spPr>
        <a:xfrm>
          <a:off x="16230600" y="990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98805" cy="259080"/>
    <xdr:sp macro="" textlink="">
      <xdr:nvSpPr>
        <xdr:cNvPr id="572" name="教育費最大値テキスト"/>
        <xdr:cNvSpPr txBox="1"/>
      </xdr:nvSpPr>
      <xdr:spPr>
        <a:xfrm>
          <a:off x="16370300" y="8428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73" name="直線コネクタ 572"/>
        <xdr:cNvCxnSpPr/>
      </xdr:nvCxnSpPr>
      <xdr:spPr>
        <a:xfrm>
          <a:off x="16230600" y="865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139700</xdr:rowOff>
    </xdr:from>
    <xdr:to xmlns:xdr="http://schemas.openxmlformats.org/drawingml/2006/spreadsheetDrawing">
      <xdr:col>85</xdr:col>
      <xdr:colOff>127000</xdr:colOff>
      <xdr:row>56</xdr:row>
      <xdr:rowOff>146050</xdr:rowOff>
    </xdr:to>
    <xdr:cxnSp macro="">
      <xdr:nvCxnSpPr>
        <xdr:cNvPr id="574" name="直線コネクタ 573"/>
        <xdr:cNvCxnSpPr/>
      </xdr:nvCxnSpPr>
      <xdr:spPr>
        <a:xfrm>
          <a:off x="15481300" y="97409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171450</xdr:rowOff>
    </xdr:from>
    <xdr:ext cx="534670" cy="259080"/>
    <xdr:sp macro="" textlink="">
      <xdr:nvSpPr>
        <xdr:cNvPr id="575" name="教育費平均値テキスト"/>
        <xdr:cNvSpPr txBox="1"/>
      </xdr:nvSpPr>
      <xdr:spPr>
        <a:xfrm>
          <a:off x="16370300" y="9429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148590</xdr:rowOff>
    </xdr:from>
    <xdr:to xmlns:xdr="http://schemas.openxmlformats.org/drawingml/2006/spreadsheetDrawing">
      <xdr:col>85</xdr:col>
      <xdr:colOff>177800</xdr:colOff>
      <xdr:row>56</xdr:row>
      <xdr:rowOff>78740</xdr:rowOff>
    </xdr:to>
    <xdr:sp macro="" textlink="">
      <xdr:nvSpPr>
        <xdr:cNvPr id="576" name="フローチャート: 判断 575"/>
        <xdr:cNvSpPr/>
      </xdr:nvSpPr>
      <xdr:spPr>
        <a:xfrm>
          <a:off x="16268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139700</xdr:rowOff>
    </xdr:from>
    <xdr:to xmlns:xdr="http://schemas.openxmlformats.org/drawingml/2006/spreadsheetDrawing">
      <xdr:col>81</xdr:col>
      <xdr:colOff>50800</xdr:colOff>
      <xdr:row>57</xdr:row>
      <xdr:rowOff>43815</xdr:rowOff>
    </xdr:to>
    <xdr:cxnSp macro="">
      <xdr:nvCxnSpPr>
        <xdr:cNvPr id="577" name="直線コネクタ 576"/>
        <xdr:cNvCxnSpPr/>
      </xdr:nvCxnSpPr>
      <xdr:spPr>
        <a:xfrm flipV="1">
          <a:off x="14592300" y="974090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97790</xdr:rowOff>
    </xdr:to>
    <xdr:sp macro="" textlink="">
      <xdr:nvSpPr>
        <xdr:cNvPr id="578" name="フローチャート: 判断 577"/>
        <xdr:cNvSpPr/>
      </xdr:nvSpPr>
      <xdr:spPr>
        <a:xfrm>
          <a:off x="15430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114300</xdr:rowOff>
    </xdr:from>
    <xdr:ext cx="531495" cy="259080"/>
    <xdr:sp macro="" textlink="">
      <xdr:nvSpPr>
        <xdr:cNvPr id="579" name="テキスト ボックス 578"/>
        <xdr:cNvSpPr txBox="1"/>
      </xdr:nvSpPr>
      <xdr:spPr>
        <a:xfrm>
          <a:off x="15213965" y="9372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107315</xdr:rowOff>
    </xdr:from>
    <xdr:to xmlns:xdr="http://schemas.openxmlformats.org/drawingml/2006/spreadsheetDrawing">
      <xdr:col>76</xdr:col>
      <xdr:colOff>114300</xdr:colOff>
      <xdr:row>57</xdr:row>
      <xdr:rowOff>43815</xdr:rowOff>
    </xdr:to>
    <xdr:cxnSp macro="">
      <xdr:nvCxnSpPr>
        <xdr:cNvPr id="580" name="直線コネクタ 579"/>
        <xdr:cNvCxnSpPr/>
      </xdr:nvCxnSpPr>
      <xdr:spPr>
        <a:xfrm>
          <a:off x="13703300" y="970851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148590</xdr:rowOff>
    </xdr:from>
    <xdr:to xmlns:xdr="http://schemas.openxmlformats.org/drawingml/2006/spreadsheetDrawing">
      <xdr:col>76</xdr:col>
      <xdr:colOff>165100</xdr:colOff>
      <xdr:row>56</xdr:row>
      <xdr:rowOff>78740</xdr:rowOff>
    </xdr:to>
    <xdr:sp macro="" textlink="">
      <xdr:nvSpPr>
        <xdr:cNvPr id="581" name="フローチャート: 判断 580"/>
        <xdr:cNvSpPr/>
      </xdr:nvSpPr>
      <xdr:spPr>
        <a:xfrm>
          <a:off x="14541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95250</xdr:rowOff>
    </xdr:from>
    <xdr:ext cx="531495" cy="259080"/>
    <xdr:sp macro="" textlink="">
      <xdr:nvSpPr>
        <xdr:cNvPr id="582" name="テキスト ボックス 581"/>
        <xdr:cNvSpPr txBox="1"/>
      </xdr:nvSpPr>
      <xdr:spPr>
        <a:xfrm>
          <a:off x="14324965" y="9353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107315</xdr:rowOff>
    </xdr:from>
    <xdr:to xmlns:xdr="http://schemas.openxmlformats.org/drawingml/2006/spreadsheetDrawing">
      <xdr:col>71</xdr:col>
      <xdr:colOff>177800</xdr:colOff>
      <xdr:row>57</xdr:row>
      <xdr:rowOff>99060</xdr:rowOff>
    </xdr:to>
    <xdr:cxnSp macro="">
      <xdr:nvCxnSpPr>
        <xdr:cNvPr id="583" name="直線コネクタ 582"/>
        <xdr:cNvCxnSpPr/>
      </xdr:nvCxnSpPr>
      <xdr:spPr>
        <a:xfrm flipV="1">
          <a:off x="12814300" y="97085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110490</xdr:rowOff>
    </xdr:from>
    <xdr:to xmlns:xdr="http://schemas.openxmlformats.org/drawingml/2006/spreadsheetDrawing">
      <xdr:col>72</xdr:col>
      <xdr:colOff>38100</xdr:colOff>
      <xdr:row>56</xdr:row>
      <xdr:rowOff>40640</xdr:rowOff>
    </xdr:to>
    <xdr:sp macro="" textlink="">
      <xdr:nvSpPr>
        <xdr:cNvPr id="584" name="フローチャート: 判断 583"/>
        <xdr:cNvSpPr/>
      </xdr:nvSpPr>
      <xdr:spPr>
        <a:xfrm>
          <a:off x="13652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57150</xdr:rowOff>
    </xdr:from>
    <xdr:ext cx="531495" cy="259080"/>
    <xdr:sp macro="" textlink="">
      <xdr:nvSpPr>
        <xdr:cNvPr id="585" name="テキスト ボックス 584"/>
        <xdr:cNvSpPr txBox="1"/>
      </xdr:nvSpPr>
      <xdr:spPr>
        <a:xfrm>
          <a:off x="13435965" y="9315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127000</xdr:rowOff>
    </xdr:from>
    <xdr:to xmlns:xdr="http://schemas.openxmlformats.org/drawingml/2006/spreadsheetDrawing">
      <xdr:col>67</xdr:col>
      <xdr:colOff>101600</xdr:colOff>
      <xdr:row>56</xdr:row>
      <xdr:rowOff>57150</xdr:rowOff>
    </xdr:to>
    <xdr:sp macro="" textlink="">
      <xdr:nvSpPr>
        <xdr:cNvPr id="586" name="フローチャート: 判断 585"/>
        <xdr:cNvSpPr/>
      </xdr:nvSpPr>
      <xdr:spPr>
        <a:xfrm>
          <a:off x="12763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73660</xdr:rowOff>
    </xdr:from>
    <xdr:ext cx="531495" cy="259080"/>
    <xdr:sp macro="" textlink="">
      <xdr:nvSpPr>
        <xdr:cNvPr id="587" name="テキスト ボックス 586"/>
        <xdr:cNvSpPr txBox="1"/>
      </xdr:nvSpPr>
      <xdr:spPr>
        <a:xfrm>
          <a:off x="12546965" y="9331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95250</xdr:rowOff>
    </xdr:from>
    <xdr:to xmlns:xdr="http://schemas.openxmlformats.org/drawingml/2006/spreadsheetDrawing">
      <xdr:col>85</xdr:col>
      <xdr:colOff>177800</xdr:colOff>
      <xdr:row>57</xdr:row>
      <xdr:rowOff>25400</xdr:rowOff>
    </xdr:to>
    <xdr:sp macro="" textlink="">
      <xdr:nvSpPr>
        <xdr:cNvPr id="593" name="楕円 592"/>
        <xdr:cNvSpPr/>
      </xdr:nvSpPr>
      <xdr:spPr>
        <a:xfrm>
          <a:off x="162687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73660</xdr:rowOff>
    </xdr:from>
    <xdr:ext cx="534670" cy="259080"/>
    <xdr:sp macro="" textlink="">
      <xdr:nvSpPr>
        <xdr:cNvPr id="594" name="教育費該当値テキスト"/>
        <xdr:cNvSpPr txBox="1"/>
      </xdr:nvSpPr>
      <xdr:spPr>
        <a:xfrm>
          <a:off x="16370300"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88900</xdr:rowOff>
    </xdr:from>
    <xdr:to xmlns:xdr="http://schemas.openxmlformats.org/drawingml/2006/spreadsheetDrawing">
      <xdr:col>81</xdr:col>
      <xdr:colOff>101600</xdr:colOff>
      <xdr:row>57</xdr:row>
      <xdr:rowOff>19050</xdr:rowOff>
    </xdr:to>
    <xdr:sp macro="" textlink="">
      <xdr:nvSpPr>
        <xdr:cNvPr id="595" name="楕円 594"/>
        <xdr:cNvSpPr/>
      </xdr:nvSpPr>
      <xdr:spPr>
        <a:xfrm>
          <a:off x="15430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10160</xdr:rowOff>
    </xdr:from>
    <xdr:ext cx="531495" cy="259080"/>
    <xdr:sp macro="" textlink="">
      <xdr:nvSpPr>
        <xdr:cNvPr id="596" name="テキスト ボックス 595"/>
        <xdr:cNvSpPr txBox="1"/>
      </xdr:nvSpPr>
      <xdr:spPr>
        <a:xfrm>
          <a:off x="15213965" y="9782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164465</xdr:rowOff>
    </xdr:from>
    <xdr:to xmlns:xdr="http://schemas.openxmlformats.org/drawingml/2006/spreadsheetDrawing">
      <xdr:col>76</xdr:col>
      <xdr:colOff>165100</xdr:colOff>
      <xdr:row>57</xdr:row>
      <xdr:rowOff>94615</xdr:rowOff>
    </xdr:to>
    <xdr:sp macro="" textlink="">
      <xdr:nvSpPr>
        <xdr:cNvPr id="597" name="楕円 596"/>
        <xdr:cNvSpPr/>
      </xdr:nvSpPr>
      <xdr:spPr>
        <a:xfrm>
          <a:off x="14541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86360</xdr:rowOff>
    </xdr:from>
    <xdr:ext cx="531495" cy="255905"/>
    <xdr:sp macro="" textlink="">
      <xdr:nvSpPr>
        <xdr:cNvPr id="598" name="テキスト ボックス 597"/>
        <xdr:cNvSpPr txBox="1"/>
      </xdr:nvSpPr>
      <xdr:spPr>
        <a:xfrm>
          <a:off x="14324965" y="9859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56515</xdr:rowOff>
    </xdr:from>
    <xdr:to xmlns:xdr="http://schemas.openxmlformats.org/drawingml/2006/spreadsheetDrawing">
      <xdr:col>72</xdr:col>
      <xdr:colOff>38100</xdr:colOff>
      <xdr:row>56</xdr:row>
      <xdr:rowOff>158115</xdr:rowOff>
    </xdr:to>
    <xdr:sp macro="" textlink="">
      <xdr:nvSpPr>
        <xdr:cNvPr id="599" name="楕円 598"/>
        <xdr:cNvSpPr/>
      </xdr:nvSpPr>
      <xdr:spPr>
        <a:xfrm>
          <a:off x="13652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149860</xdr:rowOff>
    </xdr:from>
    <xdr:ext cx="531495" cy="259080"/>
    <xdr:sp macro="" textlink="">
      <xdr:nvSpPr>
        <xdr:cNvPr id="600" name="テキスト ボックス 599"/>
        <xdr:cNvSpPr txBox="1"/>
      </xdr:nvSpPr>
      <xdr:spPr>
        <a:xfrm>
          <a:off x="13435965" y="9751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48260</xdr:rowOff>
    </xdr:from>
    <xdr:to xmlns:xdr="http://schemas.openxmlformats.org/drawingml/2006/spreadsheetDrawing">
      <xdr:col>67</xdr:col>
      <xdr:colOff>101600</xdr:colOff>
      <xdr:row>57</xdr:row>
      <xdr:rowOff>149860</xdr:rowOff>
    </xdr:to>
    <xdr:sp macro="" textlink="">
      <xdr:nvSpPr>
        <xdr:cNvPr id="601" name="楕円 600"/>
        <xdr:cNvSpPr/>
      </xdr:nvSpPr>
      <xdr:spPr>
        <a:xfrm>
          <a:off x="12763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140970</xdr:rowOff>
    </xdr:from>
    <xdr:ext cx="531495" cy="259080"/>
    <xdr:sp macro="" textlink="">
      <xdr:nvSpPr>
        <xdr:cNvPr id="602" name="テキスト ボックス 601"/>
        <xdr:cNvSpPr txBox="1"/>
      </xdr:nvSpPr>
      <xdr:spPr>
        <a:xfrm>
          <a:off x="12546965" y="9913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710" cy="222250"/>
    <xdr:sp macro="" textlink="">
      <xdr:nvSpPr>
        <xdr:cNvPr id="611" name="テキスト ボックス 610"/>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745" cy="259080"/>
    <xdr:sp macro="" textlink="">
      <xdr:nvSpPr>
        <xdr:cNvPr id="614" name="テキスト ボックス 613"/>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5905"/>
    <xdr:sp macro="" textlink="">
      <xdr:nvSpPr>
        <xdr:cNvPr id="618" name="テキスト ボックス 617"/>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2455" cy="259080"/>
    <xdr:sp macro="" textlink="">
      <xdr:nvSpPr>
        <xdr:cNvPr id="622" name="テキスト ボックス 621"/>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2455" cy="255905"/>
    <xdr:sp macro="" textlink="">
      <xdr:nvSpPr>
        <xdr:cNvPr id="624" name="テキスト ボックス 623"/>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71755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244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18415</xdr:rowOff>
    </xdr:from>
    <xdr:ext cx="598805" cy="255905"/>
    <xdr:sp macro="" textlink="">
      <xdr:nvSpPr>
        <xdr:cNvPr id="629" name="災害復旧費最大値テキスト"/>
        <xdr:cNvSpPr txBox="1"/>
      </xdr:nvSpPr>
      <xdr:spPr>
        <a:xfrm>
          <a:off x="16370300" y="120199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71755</xdr:rowOff>
    </xdr:from>
    <xdr:to xmlns:xdr="http://schemas.openxmlformats.org/drawingml/2006/spreadsheetDrawing">
      <xdr:col>86</xdr:col>
      <xdr:colOff>25400</xdr:colOff>
      <xdr:row>71</xdr:row>
      <xdr:rowOff>71755</xdr:rowOff>
    </xdr:to>
    <xdr:cxnSp macro="">
      <xdr:nvCxnSpPr>
        <xdr:cNvPr id="630" name="直線コネクタ 629"/>
        <xdr:cNvCxnSpPr/>
      </xdr:nvCxnSpPr>
      <xdr:spPr>
        <a:xfrm>
          <a:off x="16230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50165</xdr:rowOff>
    </xdr:from>
    <xdr:ext cx="534670" cy="259080"/>
    <xdr:sp macro="" textlink="">
      <xdr:nvSpPr>
        <xdr:cNvPr id="632" name="災害復旧費平均値テキスト"/>
        <xdr:cNvSpPr txBox="1"/>
      </xdr:nvSpPr>
      <xdr:spPr>
        <a:xfrm>
          <a:off x="16370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1270</xdr:rowOff>
    </xdr:from>
    <xdr:to xmlns:xdr="http://schemas.openxmlformats.org/drawingml/2006/spreadsheetDrawing">
      <xdr:col>81</xdr:col>
      <xdr:colOff>101600</xdr:colOff>
      <xdr:row>78</xdr:row>
      <xdr:rowOff>102870</xdr:rowOff>
    </xdr:to>
    <xdr:sp macro="" textlink="">
      <xdr:nvSpPr>
        <xdr:cNvPr id="635" name="フローチャート: 判断 634"/>
        <xdr:cNvSpPr/>
      </xdr:nvSpPr>
      <xdr:spPr>
        <a:xfrm>
          <a:off x="1543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31495" cy="259080"/>
    <xdr:sp macro="" textlink="">
      <xdr:nvSpPr>
        <xdr:cNvPr id="636" name="テキスト ボックス 635"/>
        <xdr:cNvSpPr txBox="1"/>
      </xdr:nvSpPr>
      <xdr:spPr>
        <a:xfrm>
          <a:off x="15213965" y="13149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38735</xdr:rowOff>
    </xdr:from>
    <xdr:to xmlns:xdr="http://schemas.openxmlformats.org/drawingml/2006/spreadsheetDrawing">
      <xdr:col>76</xdr:col>
      <xdr:colOff>114300</xdr:colOff>
      <xdr:row>79</xdr:row>
      <xdr:rowOff>44450</xdr:rowOff>
    </xdr:to>
    <xdr:cxnSp macro="">
      <xdr:nvCxnSpPr>
        <xdr:cNvPr id="637" name="直線コネクタ 636"/>
        <xdr:cNvCxnSpPr/>
      </xdr:nvCxnSpPr>
      <xdr:spPr>
        <a:xfrm>
          <a:off x="13703300" y="13583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42545</xdr:rowOff>
    </xdr:from>
    <xdr:to xmlns:xdr="http://schemas.openxmlformats.org/drawingml/2006/spreadsheetDrawing">
      <xdr:col>76</xdr:col>
      <xdr:colOff>165100</xdr:colOff>
      <xdr:row>78</xdr:row>
      <xdr:rowOff>144145</xdr:rowOff>
    </xdr:to>
    <xdr:sp macro="" textlink="">
      <xdr:nvSpPr>
        <xdr:cNvPr id="638" name="フローチャート: 判断 637"/>
        <xdr:cNvSpPr/>
      </xdr:nvSpPr>
      <xdr:spPr>
        <a:xfrm>
          <a:off x="1454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160655</xdr:rowOff>
    </xdr:from>
    <xdr:ext cx="466725" cy="259080"/>
    <xdr:sp macro="" textlink="">
      <xdr:nvSpPr>
        <xdr:cNvPr id="639" name="テキスト ボックス 638"/>
        <xdr:cNvSpPr txBox="1"/>
      </xdr:nvSpPr>
      <xdr:spPr>
        <a:xfrm>
          <a:off x="14357350" y="13190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38735</xdr:rowOff>
    </xdr:from>
    <xdr:to xmlns:xdr="http://schemas.openxmlformats.org/drawingml/2006/spreadsheetDrawing">
      <xdr:col>71</xdr:col>
      <xdr:colOff>177800</xdr:colOff>
      <xdr:row>79</xdr:row>
      <xdr:rowOff>42545</xdr:rowOff>
    </xdr:to>
    <xdr:cxnSp macro="">
      <xdr:nvCxnSpPr>
        <xdr:cNvPr id="640" name="直線コネクタ 639"/>
        <xdr:cNvCxnSpPr/>
      </xdr:nvCxnSpPr>
      <xdr:spPr>
        <a:xfrm flipV="1">
          <a:off x="12814300" y="135832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8890</xdr:rowOff>
    </xdr:from>
    <xdr:to xmlns:xdr="http://schemas.openxmlformats.org/drawingml/2006/spreadsheetDrawing">
      <xdr:col>72</xdr:col>
      <xdr:colOff>38100</xdr:colOff>
      <xdr:row>78</xdr:row>
      <xdr:rowOff>110490</xdr:rowOff>
    </xdr:to>
    <xdr:sp macro="" textlink="">
      <xdr:nvSpPr>
        <xdr:cNvPr id="641" name="フローチャート: 判断 640"/>
        <xdr:cNvSpPr/>
      </xdr:nvSpPr>
      <xdr:spPr>
        <a:xfrm>
          <a:off x="13652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31495" cy="259080"/>
    <xdr:sp macro="" textlink="">
      <xdr:nvSpPr>
        <xdr:cNvPr id="642" name="テキスト ボックス 641"/>
        <xdr:cNvSpPr txBox="1"/>
      </xdr:nvSpPr>
      <xdr:spPr>
        <a:xfrm>
          <a:off x="13435965" y="13157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3" name="フローチャート: 判断 642"/>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6725" cy="255905"/>
    <xdr:sp macro="" textlink="">
      <xdr:nvSpPr>
        <xdr:cNvPr id="644" name="テキスト ボックス 643"/>
        <xdr:cNvSpPr txBox="1"/>
      </xdr:nvSpPr>
      <xdr:spPr>
        <a:xfrm>
          <a:off x="12579350" y="13196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6380" cy="255905"/>
    <xdr:sp macro="" textlink="">
      <xdr:nvSpPr>
        <xdr:cNvPr id="653" name="テキスト ボックス 652"/>
        <xdr:cNvSpPr txBox="1"/>
      </xdr:nvSpPr>
      <xdr:spPr>
        <a:xfrm>
          <a:off x="15356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6380" cy="255905"/>
    <xdr:sp macro="" textlink="">
      <xdr:nvSpPr>
        <xdr:cNvPr id="655" name="テキスト ボックス 654"/>
        <xdr:cNvSpPr txBox="1"/>
      </xdr:nvSpPr>
      <xdr:spPr>
        <a:xfrm>
          <a:off x="14467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159385</xdr:rowOff>
    </xdr:from>
    <xdr:to xmlns:xdr="http://schemas.openxmlformats.org/drawingml/2006/spreadsheetDrawing">
      <xdr:col>72</xdr:col>
      <xdr:colOff>38100</xdr:colOff>
      <xdr:row>79</xdr:row>
      <xdr:rowOff>89535</xdr:rowOff>
    </xdr:to>
    <xdr:sp macro="" textlink="">
      <xdr:nvSpPr>
        <xdr:cNvPr id="656" name="楕円 655"/>
        <xdr:cNvSpPr/>
      </xdr:nvSpPr>
      <xdr:spPr>
        <a:xfrm>
          <a:off x="13652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80645</xdr:rowOff>
    </xdr:from>
    <xdr:ext cx="378460" cy="259080"/>
    <xdr:sp macro="" textlink="">
      <xdr:nvSpPr>
        <xdr:cNvPr id="657" name="テキスト ボックス 656"/>
        <xdr:cNvSpPr txBox="1"/>
      </xdr:nvSpPr>
      <xdr:spPr>
        <a:xfrm>
          <a:off x="13514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163195</xdr:rowOff>
    </xdr:from>
    <xdr:to xmlns:xdr="http://schemas.openxmlformats.org/drawingml/2006/spreadsheetDrawing">
      <xdr:col>67</xdr:col>
      <xdr:colOff>101600</xdr:colOff>
      <xdr:row>79</xdr:row>
      <xdr:rowOff>93345</xdr:rowOff>
    </xdr:to>
    <xdr:sp macro="" textlink="">
      <xdr:nvSpPr>
        <xdr:cNvPr id="658" name="楕円 657"/>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84455</xdr:rowOff>
    </xdr:from>
    <xdr:ext cx="378460" cy="259080"/>
    <xdr:sp macro="" textlink="">
      <xdr:nvSpPr>
        <xdr:cNvPr id="659" name="テキスト ボックス 658"/>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710" cy="222250"/>
    <xdr:sp macro="" textlink="">
      <xdr:nvSpPr>
        <xdr:cNvPr id="668" name="テキスト ボックス 667"/>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745" cy="255905"/>
    <xdr:sp macro="" textlink="">
      <xdr:nvSpPr>
        <xdr:cNvPr id="671" name="テキスト ボックス 670"/>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2455" cy="255905"/>
    <xdr:sp macro="" textlink="">
      <xdr:nvSpPr>
        <xdr:cNvPr id="673" name="テキスト ボックス 672"/>
        <xdr:cNvSpPr txBox="1"/>
      </xdr:nvSpPr>
      <xdr:spPr>
        <a:xfrm>
          <a:off x="11850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2455" cy="255905"/>
    <xdr:sp macro="" textlink="">
      <xdr:nvSpPr>
        <xdr:cNvPr id="675" name="テキスト ボックス 674"/>
        <xdr:cNvSpPr txBox="1"/>
      </xdr:nvSpPr>
      <xdr:spPr>
        <a:xfrm>
          <a:off x="11850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2455" cy="255905"/>
    <xdr:sp macro="" textlink="">
      <xdr:nvSpPr>
        <xdr:cNvPr id="677" name="テキスト ボックス 676"/>
        <xdr:cNvSpPr txBox="1"/>
      </xdr:nvSpPr>
      <xdr:spPr>
        <a:xfrm>
          <a:off x="11850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2455" cy="255905"/>
    <xdr:sp macro="" textlink="">
      <xdr:nvSpPr>
        <xdr:cNvPr id="679" name="テキスト ボックス 678"/>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86995</xdr:rowOff>
    </xdr:from>
    <xdr:to xmlns:xdr="http://schemas.openxmlformats.org/drawingml/2006/spreadsheetDrawing">
      <xdr:col>85</xdr:col>
      <xdr:colOff>126365</xdr:colOff>
      <xdr:row>98</xdr:row>
      <xdr:rowOff>83185</xdr:rowOff>
    </xdr:to>
    <xdr:cxnSp macro="">
      <xdr:nvCxnSpPr>
        <xdr:cNvPr id="681" name="直線コネクタ 680"/>
        <xdr:cNvCxnSpPr/>
      </xdr:nvCxnSpPr>
      <xdr:spPr>
        <a:xfrm flipV="1">
          <a:off x="16317595" y="15860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86995</xdr:rowOff>
    </xdr:from>
    <xdr:ext cx="534670" cy="255905"/>
    <xdr:sp macro="" textlink="">
      <xdr:nvSpPr>
        <xdr:cNvPr id="682" name="公債費最小値テキスト"/>
        <xdr:cNvSpPr txBox="1"/>
      </xdr:nvSpPr>
      <xdr:spPr>
        <a:xfrm>
          <a:off x="16370300" y="16889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83185</xdr:rowOff>
    </xdr:from>
    <xdr:to xmlns:xdr="http://schemas.openxmlformats.org/drawingml/2006/spreadsheetDrawing">
      <xdr:col>86</xdr:col>
      <xdr:colOff>25400</xdr:colOff>
      <xdr:row>98</xdr:row>
      <xdr:rowOff>83185</xdr:rowOff>
    </xdr:to>
    <xdr:cxnSp macro="">
      <xdr:nvCxnSpPr>
        <xdr:cNvPr id="683" name="直線コネクタ 682"/>
        <xdr:cNvCxnSpPr/>
      </xdr:nvCxnSpPr>
      <xdr:spPr>
        <a:xfrm>
          <a:off x="16230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33655</xdr:rowOff>
    </xdr:from>
    <xdr:ext cx="598805" cy="258445"/>
    <xdr:sp macro="" textlink="">
      <xdr:nvSpPr>
        <xdr:cNvPr id="684" name="公債費最大値テキスト"/>
        <xdr:cNvSpPr txBox="1"/>
      </xdr:nvSpPr>
      <xdr:spPr>
        <a:xfrm>
          <a:off x="16370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86995</xdr:rowOff>
    </xdr:from>
    <xdr:to xmlns:xdr="http://schemas.openxmlformats.org/drawingml/2006/spreadsheetDrawing">
      <xdr:col>86</xdr:col>
      <xdr:colOff>25400</xdr:colOff>
      <xdr:row>92</xdr:row>
      <xdr:rowOff>86995</xdr:rowOff>
    </xdr:to>
    <xdr:cxnSp macro="">
      <xdr:nvCxnSpPr>
        <xdr:cNvPr id="685" name="直線コネクタ 684"/>
        <xdr:cNvCxnSpPr/>
      </xdr:nvCxnSpPr>
      <xdr:spPr>
        <a:xfrm>
          <a:off x="16230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64135</xdr:rowOff>
    </xdr:from>
    <xdr:to xmlns:xdr="http://schemas.openxmlformats.org/drawingml/2006/spreadsheetDrawing">
      <xdr:col>85</xdr:col>
      <xdr:colOff>127000</xdr:colOff>
      <xdr:row>97</xdr:row>
      <xdr:rowOff>80010</xdr:rowOff>
    </xdr:to>
    <xdr:cxnSp macro="">
      <xdr:nvCxnSpPr>
        <xdr:cNvPr id="686" name="直線コネクタ 685"/>
        <xdr:cNvCxnSpPr/>
      </xdr:nvCxnSpPr>
      <xdr:spPr>
        <a:xfrm>
          <a:off x="15481300" y="166947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111125</xdr:rowOff>
    </xdr:from>
    <xdr:ext cx="534670" cy="255905"/>
    <xdr:sp macro="" textlink="">
      <xdr:nvSpPr>
        <xdr:cNvPr id="687" name="公債費平均値テキスト"/>
        <xdr:cNvSpPr txBox="1"/>
      </xdr:nvSpPr>
      <xdr:spPr>
        <a:xfrm>
          <a:off x="16370300" y="163988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8" name="フローチャート: 判断 687"/>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64135</xdr:rowOff>
    </xdr:from>
    <xdr:to xmlns:xdr="http://schemas.openxmlformats.org/drawingml/2006/spreadsheetDrawing">
      <xdr:col>81</xdr:col>
      <xdr:colOff>50800</xdr:colOff>
      <xdr:row>97</xdr:row>
      <xdr:rowOff>67310</xdr:rowOff>
    </xdr:to>
    <xdr:cxnSp macro="">
      <xdr:nvCxnSpPr>
        <xdr:cNvPr id="689" name="直線コネクタ 688"/>
        <xdr:cNvCxnSpPr/>
      </xdr:nvCxnSpPr>
      <xdr:spPr>
        <a:xfrm flipV="1">
          <a:off x="14592300" y="16694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690" name="フローチャート: 判断 689"/>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1495" cy="259080"/>
    <xdr:sp macro="" textlink="">
      <xdr:nvSpPr>
        <xdr:cNvPr id="691" name="テキスト ボックス 690"/>
        <xdr:cNvSpPr txBox="1"/>
      </xdr:nvSpPr>
      <xdr:spPr>
        <a:xfrm>
          <a:off x="15213965" y="16337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55880</xdr:rowOff>
    </xdr:from>
    <xdr:to xmlns:xdr="http://schemas.openxmlformats.org/drawingml/2006/spreadsheetDrawing">
      <xdr:col>76</xdr:col>
      <xdr:colOff>114300</xdr:colOff>
      <xdr:row>97</xdr:row>
      <xdr:rowOff>67310</xdr:rowOff>
    </xdr:to>
    <xdr:cxnSp macro="">
      <xdr:nvCxnSpPr>
        <xdr:cNvPr id="692" name="直線コネクタ 691"/>
        <xdr:cNvCxnSpPr/>
      </xdr:nvCxnSpPr>
      <xdr:spPr>
        <a:xfrm>
          <a:off x="13703300" y="16686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122555</xdr:rowOff>
    </xdr:from>
    <xdr:to xmlns:xdr="http://schemas.openxmlformats.org/drawingml/2006/spreadsheetDrawing">
      <xdr:col>76</xdr:col>
      <xdr:colOff>165100</xdr:colOff>
      <xdr:row>97</xdr:row>
      <xdr:rowOff>52705</xdr:rowOff>
    </xdr:to>
    <xdr:sp macro="" textlink="">
      <xdr:nvSpPr>
        <xdr:cNvPr id="693" name="フローチャート: 判断 692"/>
        <xdr:cNvSpPr/>
      </xdr:nvSpPr>
      <xdr:spPr>
        <a:xfrm>
          <a:off x="14541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69215</xdr:rowOff>
    </xdr:from>
    <xdr:ext cx="531495" cy="259080"/>
    <xdr:sp macro="" textlink="">
      <xdr:nvSpPr>
        <xdr:cNvPr id="694" name="テキスト ボックス 693"/>
        <xdr:cNvSpPr txBox="1"/>
      </xdr:nvSpPr>
      <xdr:spPr>
        <a:xfrm>
          <a:off x="14324965" y="16356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55880</xdr:rowOff>
    </xdr:from>
    <xdr:to xmlns:xdr="http://schemas.openxmlformats.org/drawingml/2006/spreadsheetDrawing">
      <xdr:col>71</xdr:col>
      <xdr:colOff>177800</xdr:colOff>
      <xdr:row>97</xdr:row>
      <xdr:rowOff>75565</xdr:rowOff>
    </xdr:to>
    <xdr:cxnSp macro="">
      <xdr:nvCxnSpPr>
        <xdr:cNvPr id="695" name="直線コネクタ 694"/>
        <xdr:cNvCxnSpPr/>
      </xdr:nvCxnSpPr>
      <xdr:spPr>
        <a:xfrm flipV="1">
          <a:off x="12814300" y="16686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106045</xdr:rowOff>
    </xdr:from>
    <xdr:to xmlns:xdr="http://schemas.openxmlformats.org/drawingml/2006/spreadsheetDrawing">
      <xdr:col>72</xdr:col>
      <xdr:colOff>38100</xdr:colOff>
      <xdr:row>97</xdr:row>
      <xdr:rowOff>36195</xdr:rowOff>
    </xdr:to>
    <xdr:sp macro="" textlink="">
      <xdr:nvSpPr>
        <xdr:cNvPr id="696" name="フローチャート: 判断 695"/>
        <xdr:cNvSpPr/>
      </xdr:nvSpPr>
      <xdr:spPr>
        <a:xfrm>
          <a:off x="13652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53340</xdr:rowOff>
    </xdr:from>
    <xdr:ext cx="531495" cy="255905"/>
    <xdr:sp macro="" textlink="">
      <xdr:nvSpPr>
        <xdr:cNvPr id="697" name="テキスト ボックス 696"/>
        <xdr:cNvSpPr txBox="1"/>
      </xdr:nvSpPr>
      <xdr:spPr>
        <a:xfrm>
          <a:off x="13435965" y="16341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95885</xdr:rowOff>
    </xdr:from>
    <xdr:to xmlns:xdr="http://schemas.openxmlformats.org/drawingml/2006/spreadsheetDrawing">
      <xdr:col>67</xdr:col>
      <xdr:colOff>101600</xdr:colOff>
      <xdr:row>97</xdr:row>
      <xdr:rowOff>26035</xdr:rowOff>
    </xdr:to>
    <xdr:sp macro="" textlink="">
      <xdr:nvSpPr>
        <xdr:cNvPr id="698" name="フローチャート: 判断 697"/>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42545</xdr:rowOff>
    </xdr:from>
    <xdr:ext cx="531495" cy="255905"/>
    <xdr:sp macro="" textlink="">
      <xdr:nvSpPr>
        <xdr:cNvPr id="699" name="テキスト ボックス 698"/>
        <xdr:cNvSpPr txBox="1"/>
      </xdr:nvSpPr>
      <xdr:spPr>
        <a:xfrm>
          <a:off x="12546965" y="16330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29210</xdr:rowOff>
    </xdr:from>
    <xdr:to xmlns:xdr="http://schemas.openxmlformats.org/drawingml/2006/spreadsheetDrawing">
      <xdr:col>85</xdr:col>
      <xdr:colOff>177800</xdr:colOff>
      <xdr:row>97</xdr:row>
      <xdr:rowOff>130810</xdr:rowOff>
    </xdr:to>
    <xdr:sp macro="" textlink="">
      <xdr:nvSpPr>
        <xdr:cNvPr id="705" name="楕円 704"/>
        <xdr:cNvSpPr/>
      </xdr:nvSpPr>
      <xdr:spPr>
        <a:xfrm>
          <a:off x="162687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7620</xdr:rowOff>
    </xdr:from>
    <xdr:ext cx="534670" cy="255905"/>
    <xdr:sp macro="" textlink="">
      <xdr:nvSpPr>
        <xdr:cNvPr id="706" name="公債費該当値テキスト"/>
        <xdr:cNvSpPr txBox="1"/>
      </xdr:nvSpPr>
      <xdr:spPr>
        <a:xfrm>
          <a:off x="16370300" y="166382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13335</xdr:rowOff>
    </xdr:from>
    <xdr:to xmlns:xdr="http://schemas.openxmlformats.org/drawingml/2006/spreadsheetDrawing">
      <xdr:col>81</xdr:col>
      <xdr:colOff>101600</xdr:colOff>
      <xdr:row>97</xdr:row>
      <xdr:rowOff>114935</xdr:rowOff>
    </xdr:to>
    <xdr:sp macro="" textlink="">
      <xdr:nvSpPr>
        <xdr:cNvPr id="707" name="楕円 706"/>
        <xdr:cNvSpPr/>
      </xdr:nvSpPr>
      <xdr:spPr>
        <a:xfrm>
          <a:off x="15430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106045</xdr:rowOff>
    </xdr:from>
    <xdr:ext cx="531495" cy="259080"/>
    <xdr:sp macro="" textlink="">
      <xdr:nvSpPr>
        <xdr:cNvPr id="708" name="テキスト ボックス 707"/>
        <xdr:cNvSpPr txBox="1"/>
      </xdr:nvSpPr>
      <xdr:spPr>
        <a:xfrm>
          <a:off x="15213965" y="16736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16510</xdr:rowOff>
    </xdr:from>
    <xdr:to xmlns:xdr="http://schemas.openxmlformats.org/drawingml/2006/spreadsheetDrawing">
      <xdr:col>76</xdr:col>
      <xdr:colOff>165100</xdr:colOff>
      <xdr:row>97</xdr:row>
      <xdr:rowOff>118110</xdr:rowOff>
    </xdr:to>
    <xdr:sp macro="" textlink="">
      <xdr:nvSpPr>
        <xdr:cNvPr id="709" name="楕円 708"/>
        <xdr:cNvSpPr/>
      </xdr:nvSpPr>
      <xdr:spPr>
        <a:xfrm>
          <a:off x="14541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109220</xdr:rowOff>
    </xdr:from>
    <xdr:ext cx="531495" cy="255905"/>
    <xdr:sp macro="" textlink="">
      <xdr:nvSpPr>
        <xdr:cNvPr id="710" name="テキスト ボックス 709"/>
        <xdr:cNvSpPr txBox="1"/>
      </xdr:nvSpPr>
      <xdr:spPr>
        <a:xfrm>
          <a:off x="14324965" y="16739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5080</xdr:rowOff>
    </xdr:from>
    <xdr:to xmlns:xdr="http://schemas.openxmlformats.org/drawingml/2006/spreadsheetDrawing">
      <xdr:col>72</xdr:col>
      <xdr:colOff>38100</xdr:colOff>
      <xdr:row>97</xdr:row>
      <xdr:rowOff>106680</xdr:rowOff>
    </xdr:to>
    <xdr:sp macro="" textlink="">
      <xdr:nvSpPr>
        <xdr:cNvPr id="711" name="楕円 710"/>
        <xdr:cNvSpPr/>
      </xdr:nvSpPr>
      <xdr:spPr>
        <a:xfrm>
          <a:off x="13652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97790</xdr:rowOff>
    </xdr:from>
    <xdr:ext cx="531495" cy="255905"/>
    <xdr:sp macro="" textlink="">
      <xdr:nvSpPr>
        <xdr:cNvPr id="712" name="テキスト ボックス 711"/>
        <xdr:cNvSpPr txBox="1"/>
      </xdr:nvSpPr>
      <xdr:spPr>
        <a:xfrm>
          <a:off x="13435965" y="16728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24765</xdr:rowOff>
    </xdr:from>
    <xdr:to xmlns:xdr="http://schemas.openxmlformats.org/drawingml/2006/spreadsheetDrawing">
      <xdr:col>67</xdr:col>
      <xdr:colOff>101600</xdr:colOff>
      <xdr:row>97</xdr:row>
      <xdr:rowOff>126365</xdr:rowOff>
    </xdr:to>
    <xdr:sp macro="" textlink="">
      <xdr:nvSpPr>
        <xdr:cNvPr id="713" name="楕円 712"/>
        <xdr:cNvSpPr/>
      </xdr:nvSpPr>
      <xdr:spPr>
        <a:xfrm>
          <a:off x="12763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117475</xdr:rowOff>
    </xdr:from>
    <xdr:ext cx="531495" cy="259080"/>
    <xdr:sp macro="" textlink="">
      <xdr:nvSpPr>
        <xdr:cNvPr id="714" name="テキスト ボックス 713"/>
        <xdr:cNvSpPr txBox="1"/>
      </xdr:nvSpPr>
      <xdr:spPr>
        <a:xfrm>
          <a:off x="12546965" y="16748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710" cy="222250"/>
    <xdr:sp macro="" textlink="">
      <xdr:nvSpPr>
        <xdr:cNvPr id="723" name="テキスト ボックス 722"/>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745" cy="259080"/>
    <xdr:sp macro="" textlink="">
      <xdr:nvSpPr>
        <xdr:cNvPr id="726" name="テキスト ボックス 725"/>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8" name="テキスト ボックス 72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905"/>
    <xdr:sp macro="" textlink="">
      <xdr:nvSpPr>
        <xdr:cNvPr id="730" name="テキスト ボックス 729"/>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905"/>
    <xdr:sp macro="" textlink="">
      <xdr:nvSpPr>
        <xdr:cNvPr id="736" name="テキスト ボックス 735"/>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43815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58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75565</xdr:rowOff>
    </xdr:from>
    <xdr:ext cx="249555" cy="255905"/>
    <xdr:sp macro="" textlink="">
      <xdr:nvSpPr>
        <xdr:cNvPr id="739" name="諸支出金最小値テキスト"/>
        <xdr:cNvSpPr txBox="1"/>
      </xdr:nvSpPr>
      <xdr:spPr>
        <a:xfrm>
          <a:off x="22212300" y="676211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670" cy="259080"/>
    <xdr:sp macro="" textlink="">
      <xdr:nvSpPr>
        <xdr:cNvPr id="741" name="諸支出金最大値テキスト"/>
        <xdr:cNvSpPr txBox="1"/>
      </xdr:nvSpPr>
      <xdr:spPr>
        <a:xfrm>
          <a:off x="22212300" y="513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43815</xdr:rowOff>
    </xdr:from>
    <xdr:to xmlns:xdr="http://schemas.openxmlformats.org/drawingml/2006/spreadsheetDrawing">
      <xdr:col>116</xdr:col>
      <xdr:colOff>152400</xdr:colOff>
      <xdr:row>31</xdr:row>
      <xdr:rowOff>43815</xdr:rowOff>
    </xdr:to>
    <xdr:cxnSp macro="">
      <xdr:nvCxnSpPr>
        <xdr:cNvPr id="742" name="直線コネクタ 741"/>
        <xdr:cNvCxnSpPr/>
      </xdr:nvCxnSpPr>
      <xdr:spPr>
        <a:xfrm>
          <a:off x="22072600" y="535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164465</xdr:rowOff>
    </xdr:from>
    <xdr:ext cx="378460" cy="259080"/>
    <xdr:sp macro="" textlink="">
      <xdr:nvSpPr>
        <xdr:cNvPr id="744" name="諸支出金平均値テキスト"/>
        <xdr:cNvSpPr txBox="1"/>
      </xdr:nvSpPr>
      <xdr:spPr>
        <a:xfrm>
          <a:off x="22212300" y="6508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141605</xdr:rowOff>
    </xdr:from>
    <xdr:to xmlns:xdr="http://schemas.openxmlformats.org/drawingml/2006/spreadsheetDrawing">
      <xdr:col>116</xdr:col>
      <xdr:colOff>114300</xdr:colOff>
      <xdr:row>39</xdr:row>
      <xdr:rowOff>71755</xdr:rowOff>
    </xdr:to>
    <xdr:sp macro="" textlink="">
      <xdr:nvSpPr>
        <xdr:cNvPr id="745" name="フローチャート: 判断 744"/>
        <xdr:cNvSpPr/>
      </xdr:nvSpPr>
      <xdr:spPr>
        <a:xfrm>
          <a:off x="221107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747" name="フローチャート: 判断 746"/>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81915</xdr:rowOff>
    </xdr:from>
    <xdr:ext cx="378460" cy="259080"/>
    <xdr:sp macro="" textlink="">
      <xdr:nvSpPr>
        <xdr:cNvPr id="748" name="テキスト ボックス 747"/>
        <xdr:cNvSpPr txBox="1"/>
      </xdr:nvSpPr>
      <xdr:spPr>
        <a:xfrm>
          <a:off x="2113407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0" name="フローチャート: 判断 749"/>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78105</xdr:rowOff>
    </xdr:from>
    <xdr:ext cx="378460" cy="255905"/>
    <xdr:sp macro="" textlink="">
      <xdr:nvSpPr>
        <xdr:cNvPr id="751" name="テキスト ボックス 750"/>
        <xdr:cNvSpPr txBox="1"/>
      </xdr:nvSpPr>
      <xdr:spPr>
        <a:xfrm>
          <a:off x="20245070" y="64217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3" name="フローチャート: 判断 752"/>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86360</xdr:rowOff>
    </xdr:from>
    <xdr:ext cx="378460" cy="255905"/>
    <xdr:sp macro="" textlink="">
      <xdr:nvSpPr>
        <xdr:cNvPr id="754" name="テキスト ボックス 753"/>
        <xdr:cNvSpPr txBox="1"/>
      </xdr:nvSpPr>
      <xdr:spPr>
        <a:xfrm>
          <a:off x="19356070" y="64300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107950</xdr:rowOff>
    </xdr:from>
    <xdr:to xmlns:xdr="http://schemas.openxmlformats.org/drawingml/2006/spreadsheetDrawing">
      <xdr:col>98</xdr:col>
      <xdr:colOff>38100</xdr:colOff>
      <xdr:row>39</xdr:row>
      <xdr:rowOff>38100</xdr:rowOff>
    </xdr:to>
    <xdr:sp macro="" textlink="">
      <xdr:nvSpPr>
        <xdr:cNvPr id="755" name="フローチャート: 判断 754"/>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54610</xdr:rowOff>
    </xdr:from>
    <xdr:ext cx="466725" cy="255905"/>
    <xdr:sp macro="" textlink="">
      <xdr:nvSpPr>
        <xdr:cNvPr id="756" name="テキスト ボックス 755"/>
        <xdr:cNvSpPr txBox="1"/>
      </xdr:nvSpPr>
      <xdr:spPr>
        <a:xfrm>
          <a:off x="18421350" y="63982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5905"/>
    <xdr:sp macro="" textlink="">
      <xdr:nvSpPr>
        <xdr:cNvPr id="763" name="諸支出金該当値テキスト"/>
        <xdr:cNvSpPr txBox="1"/>
      </xdr:nvSpPr>
      <xdr:spPr>
        <a:xfrm>
          <a:off x="22212300" y="663575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65" name="テキスト ボックス 764"/>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67" name="テキスト ボックス 766"/>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6380" cy="255905"/>
    <xdr:sp macro="" textlink="">
      <xdr:nvSpPr>
        <xdr:cNvPr id="769" name="テキスト ボックス 768"/>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71" name="テキスト ボックス 770"/>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710" cy="222250"/>
    <xdr:sp macro="" textlink="">
      <xdr:nvSpPr>
        <xdr:cNvPr id="780" name="テキスト ボックス 779"/>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745" cy="255905"/>
    <xdr:sp macro="" textlink="">
      <xdr:nvSpPr>
        <xdr:cNvPr id="783" name="テキスト ボックス 782"/>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745" cy="255905"/>
    <xdr:sp macro="" textlink="">
      <xdr:nvSpPr>
        <xdr:cNvPr id="785" name="テキスト ボックス 784"/>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797" name="テキスト ボックス 796"/>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800" name="テキスト ボックス 799"/>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6380" cy="259080"/>
    <xdr:sp macro="" textlink="">
      <xdr:nvSpPr>
        <xdr:cNvPr id="803" name="テキスト ボックス 802"/>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805" name="テキスト ボックス 804"/>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14" name="テキスト ボックス 813"/>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16" name="テキスト ボックス 815"/>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6380" cy="259080"/>
    <xdr:sp macro="" textlink="">
      <xdr:nvSpPr>
        <xdr:cNvPr id="818" name="テキスト ボックス 817"/>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20" name="テキスト ボックス 819"/>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a:t>
          </a:r>
          <a:r>
            <a:rPr kumimoji="1" lang="ja-JP" altLang="en-US" sz="1100">
              <a:latin typeface="ＭＳ ゴシック"/>
              <a:ea typeface="ＭＳ ゴシック"/>
            </a:rPr>
            <a:t>増額となっている主なものは、商工費、土木費、農林水産業費である。商工費については、平成２９年度単年度事業の八郎潟町まちづくり活動センターの建設により、住民一人当たりのコストが３６，２３６円と前年度比２７，８８４円の大幅増となっている。土木費については、住民一人当たりのコストが６３，７８０円と前年度比１１，２１５円の増となっている。これは、平成２８年度からの継続事業である公営住宅整備事業の本格実施によるもので、同事業が終了する平成３２年度までは高止まり傾向が続く見込みである。農林水産業費は、平成２９年度</a:t>
          </a:r>
          <a:r>
            <a:rPr kumimoji="1" lang="ja-JP" altLang="ja-JP" sz="1100">
              <a:solidFill>
                <a:schemeClr val="dk1"/>
              </a:solidFill>
              <a:effectLst/>
              <a:latin typeface="ＭＳ ゴシック"/>
              <a:ea typeface="ＭＳ ゴシック"/>
              <a:cs typeface="+mn-cs"/>
            </a:rPr>
            <a:t>単年度事業の</a:t>
          </a:r>
          <a:r>
            <a:rPr kumimoji="1" lang="ja-JP" altLang="en-US" sz="1100">
              <a:solidFill>
                <a:schemeClr val="dk1"/>
              </a:solidFill>
              <a:effectLst/>
              <a:latin typeface="ＭＳ ゴシック"/>
              <a:ea typeface="ＭＳ ゴシック"/>
              <a:cs typeface="+mn-cs"/>
            </a:rPr>
            <a:t>農業</a:t>
          </a:r>
          <a:r>
            <a:rPr kumimoji="1" lang="ja-JP" altLang="ja-JP" sz="1100">
              <a:solidFill>
                <a:schemeClr val="dk1"/>
              </a:solidFill>
              <a:effectLst/>
              <a:latin typeface="ＭＳ ゴシック"/>
              <a:ea typeface="ＭＳ ゴシック"/>
              <a:cs typeface="+mn-cs"/>
            </a:rPr>
            <a:t>基盤整備促進事業、平成２８年度からの継続事業</a:t>
          </a:r>
          <a:r>
            <a:rPr kumimoji="1" lang="ja-JP" altLang="en-US" sz="1100">
              <a:solidFill>
                <a:schemeClr val="dk1"/>
              </a:solidFill>
              <a:effectLst/>
              <a:latin typeface="ＭＳ ゴシック"/>
              <a:ea typeface="ＭＳ ゴシック"/>
              <a:cs typeface="+mn-cs"/>
            </a:rPr>
            <a:t>である</a:t>
          </a:r>
          <a:r>
            <a:rPr kumimoji="1" lang="ja-JP" altLang="ja-JP" sz="1100">
              <a:solidFill>
                <a:schemeClr val="dk1"/>
              </a:solidFill>
              <a:effectLst/>
              <a:latin typeface="ＭＳ ゴシック"/>
              <a:ea typeface="ＭＳ ゴシック"/>
              <a:cs typeface="+mn-cs"/>
            </a:rPr>
            <a:t>基幹水利施設ストックマネジメント事業の実施により、</a:t>
          </a:r>
          <a:r>
            <a:rPr kumimoji="1" lang="ja-JP" altLang="en-US" sz="1100">
              <a:latin typeface="ＭＳ ゴシック"/>
              <a:ea typeface="ＭＳ ゴシック"/>
            </a:rPr>
            <a:t>住民一人当たりのコストが３５，９３０円と前年度比９，５３１円の増となっている。農林水産業費については、基幹水利施設ストックマネジメント事業をはじめ継続の土地改良事業が複数計画されており、今後もコストが上昇する見込みである。　</a:t>
          </a:r>
          <a:endParaRPr kumimoji="1" lang="en-US" altLang="ja-JP" sz="1100">
            <a:latin typeface="ＭＳ ゴシック"/>
            <a:ea typeface="ＭＳ ゴシック"/>
          </a:endParaRPr>
        </a:p>
        <a:p>
          <a:r>
            <a:rPr kumimoji="1" lang="ja-JP" altLang="en-US" sz="1100">
              <a:latin typeface="ＭＳ ゴシック"/>
              <a:ea typeface="ＭＳ ゴシック"/>
            </a:rPr>
            <a:t>　減額となっている主なものは、総務費、公債費、民生費である。総務費については、財政調整基金積立金の大幅減などにより住民一人当たりのコストが前年度比７，３３２円減の８２，５９２円となっている。公債費については、平成１３年度に発行した大型建設事業に係る地方債の償還終了により住民一人当たりのコストが５０，５９６円と前年度比３，４６８円の減となっているが、平成３０年度から始まる役場新庁舎建設事業については市町村役場機能緊急保全事業債を、小中学校併設関係事業については過疎対策事業債を起債する計画としており、今後は大幅に増加する見込みである。民生費については、平成２８年度単年度事業の地域密着型サービス施設等整備事業の終了により住民一人当たりのコストは前年度比２，２３９円減の１４４，４７０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秋田県八郎潟町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050">
              <a:latin typeface="ＭＳ ゴシック"/>
              <a:ea typeface="ＭＳ ゴシック"/>
            </a:rPr>
            <a:t>　財政調整基金については、標準財政規模比で前年度比３．４３％増の１２３．２６％となっている。これは、公営住宅整備事業などにより５千万円を取り崩した一方、決算剰余金約</a:t>
          </a:r>
          <a:r>
            <a:rPr kumimoji="1" lang="ja-JP" altLang="ja-JP" sz="1050">
              <a:solidFill>
                <a:schemeClr val="dk1"/>
              </a:solidFill>
              <a:effectLst/>
              <a:latin typeface="ＭＳ ゴシック"/>
              <a:ea typeface="ＭＳ ゴシック"/>
              <a:cs typeface="+mn-cs"/>
            </a:rPr>
            <a:t>１億７百万円</a:t>
          </a:r>
          <a:r>
            <a:rPr kumimoji="1" lang="ja-JP" altLang="en-US" sz="1050">
              <a:solidFill>
                <a:schemeClr val="dk1"/>
              </a:solidFill>
              <a:effectLst/>
              <a:latin typeface="ＭＳ ゴシック"/>
              <a:ea typeface="ＭＳ ゴシック"/>
              <a:cs typeface="+mn-cs"/>
            </a:rPr>
            <a:t>を</a:t>
          </a:r>
          <a:r>
            <a:rPr kumimoji="1" lang="ja-JP" altLang="en-US" sz="1050">
              <a:latin typeface="ＭＳ ゴシック"/>
              <a:ea typeface="ＭＳ ゴシック"/>
            </a:rPr>
            <a:t>積み立てたことによるものである。</a:t>
          </a:r>
          <a:endParaRPr kumimoji="1" lang="en-US" altLang="ja-JP" sz="1050">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050">
              <a:latin typeface="ＭＳ ゴシック"/>
              <a:ea typeface="ＭＳ ゴシック"/>
            </a:rPr>
            <a:t>　実質収支額については、予算額に対し町税、交付金等が増収になったこと、経費節減に努めたことなどにより、前年度比約６百万円増、</a:t>
          </a:r>
          <a:r>
            <a:rPr kumimoji="1" lang="ja-JP" altLang="ja-JP" sz="1050">
              <a:solidFill>
                <a:schemeClr val="dk1"/>
              </a:solidFill>
              <a:effectLst/>
              <a:latin typeface="ＭＳ ゴシック"/>
              <a:ea typeface="ＭＳ ゴシック"/>
              <a:cs typeface="+mn-cs"/>
            </a:rPr>
            <a:t>標準財政規模</a:t>
          </a:r>
          <a:r>
            <a:rPr kumimoji="1" lang="ja-JP" altLang="en-US" sz="1050">
              <a:solidFill>
                <a:schemeClr val="dk1"/>
              </a:solidFill>
              <a:effectLst/>
              <a:latin typeface="ＭＳ ゴシック"/>
              <a:ea typeface="ＭＳ ゴシック"/>
              <a:cs typeface="+mn-cs"/>
            </a:rPr>
            <a:t>比</a:t>
          </a:r>
          <a:r>
            <a:rPr kumimoji="1" lang="ja-JP" altLang="ja-JP" sz="1050">
              <a:solidFill>
                <a:schemeClr val="dk1"/>
              </a:solidFill>
              <a:effectLst/>
              <a:latin typeface="ＭＳ ゴシック"/>
              <a:ea typeface="ＭＳ ゴシック"/>
              <a:cs typeface="+mn-cs"/>
            </a:rPr>
            <a:t>で</a:t>
          </a:r>
          <a:r>
            <a:rPr kumimoji="1" lang="ja-JP" altLang="en-US" sz="1050">
              <a:latin typeface="ＭＳ ゴシック"/>
              <a:ea typeface="ＭＳ ゴシック"/>
            </a:rPr>
            <a:t>０．３７％の増となっている。</a:t>
          </a:r>
          <a:endParaRPr kumimoji="1" lang="en-US" altLang="ja-JP" sz="1050">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050">
              <a:latin typeface="ＭＳ ゴシック"/>
              <a:ea typeface="ＭＳ ゴシック"/>
            </a:rPr>
            <a:t>　実質単年度収支については、基金の取崩額が前年度比５千万円の増、基金積立金が前年度比約９千５百万円の減となったことから標準財政規模比に占める割合で４．９１％の減となっている。</a:t>
          </a:r>
          <a:endParaRPr kumimoji="1" lang="en-US" altLang="ja-JP" sz="1050">
            <a:latin typeface="ＭＳ ゴシック"/>
            <a:ea typeface="ＭＳ ゴシック"/>
          </a:endParaRPr>
        </a:p>
        <a:p>
          <a:r>
            <a:rPr kumimoji="1" lang="ja-JP" altLang="en-US" sz="1050">
              <a:latin typeface="ＭＳ ゴシック"/>
              <a:ea typeface="ＭＳ ゴシック"/>
            </a:rPr>
            <a:t>　今後も国県補助事業などの活用による歳入の確保、経費節減に努める。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秋田県八郎潟町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一般会計及びすべての特別会計において黒字となっている。</a:t>
          </a:r>
          <a:endParaRPr kumimoji="1" lang="en-US" altLang="ja-JP" sz="1400">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400">
              <a:latin typeface="ＭＳ ゴシック"/>
              <a:ea typeface="ＭＳ ゴシック"/>
            </a:rPr>
            <a:t>　一般会計においては、</a:t>
          </a:r>
          <a:r>
            <a:rPr kumimoji="1" lang="ja-JP" altLang="ja-JP" sz="1400">
              <a:solidFill>
                <a:schemeClr val="dk1"/>
              </a:solidFill>
              <a:effectLst/>
              <a:latin typeface="ＭＳ ゴシック"/>
              <a:ea typeface="ＭＳ ゴシック"/>
              <a:cs typeface="+mn-cs"/>
            </a:rPr>
            <a:t>予算額に対し町税、交付金等が増収になったこと、経費節減に努めたことなどにより、</a:t>
          </a:r>
          <a:r>
            <a:rPr kumimoji="1" lang="ja-JP" altLang="en-US" sz="1400">
              <a:solidFill>
                <a:schemeClr val="dk1"/>
              </a:solidFill>
              <a:effectLst/>
              <a:latin typeface="ＭＳ ゴシック"/>
              <a:ea typeface="ＭＳ ゴシック"/>
              <a:cs typeface="+mn-cs"/>
            </a:rPr>
            <a:t>実質収支額が</a:t>
          </a:r>
          <a:r>
            <a:rPr kumimoji="1" lang="ja-JP" altLang="ja-JP" sz="1400">
              <a:solidFill>
                <a:schemeClr val="dk1"/>
              </a:solidFill>
              <a:effectLst/>
              <a:latin typeface="ＭＳ ゴシック"/>
              <a:ea typeface="ＭＳ ゴシック"/>
              <a:cs typeface="+mn-cs"/>
            </a:rPr>
            <a:t>増</a:t>
          </a:r>
          <a:r>
            <a:rPr kumimoji="1" lang="ja-JP" altLang="en-US" sz="1400">
              <a:solidFill>
                <a:schemeClr val="dk1"/>
              </a:solidFill>
              <a:effectLst/>
              <a:latin typeface="ＭＳ ゴシック"/>
              <a:ea typeface="ＭＳ ゴシック"/>
              <a:cs typeface="+mn-cs"/>
            </a:rPr>
            <a:t>となっていることから、標準財政規模比で０．３８％黒字が増加している。</a:t>
          </a:r>
          <a:endParaRPr kumimoji="1" lang="en-US" altLang="ja-JP" sz="14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ＭＳ ゴシック"/>
              <a:ea typeface="ＭＳ ゴシック"/>
              <a:cs typeface="+mn-cs"/>
            </a:rPr>
            <a:t>　国民健康保険特別会計については、国民健康保険税の減などにより歳入総額が減少した一方、保険給付費の増などにより歳出総額が増加したため、実質収支額が約３千万円減少し、標準財政規模比で黒字が１．３７％減少している。</a:t>
          </a:r>
          <a:endParaRPr kumimoji="1" lang="en-US" altLang="ja-JP" sz="14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ＭＳ ゴシック"/>
              <a:ea typeface="ＭＳ ゴシック"/>
              <a:cs typeface="+mn-cs"/>
            </a:rPr>
            <a:t>　上水道特別会計についても、流動資産の現金及び預金の減少などにより黒字額が標準財政規模比で０．５８％減少している。</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いずれの会計についても、</a:t>
          </a:r>
          <a:r>
            <a:rPr kumimoji="1" lang="ja-JP" altLang="ja-JP" sz="1400">
              <a:solidFill>
                <a:schemeClr val="dk1"/>
              </a:solidFill>
              <a:effectLst/>
              <a:latin typeface="ＭＳ ゴシック"/>
              <a:ea typeface="ＭＳ ゴシック"/>
              <a:cs typeface="+mn-cs"/>
            </a:rPr>
            <a:t>国県補助事業</a:t>
          </a:r>
          <a:r>
            <a:rPr kumimoji="1" lang="ja-JP" altLang="en-US" sz="1400">
              <a:solidFill>
                <a:schemeClr val="dk1"/>
              </a:solidFill>
              <a:effectLst/>
              <a:latin typeface="ＭＳ ゴシック"/>
              <a:ea typeface="ＭＳ ゴシック"/>
              <a:cs typeface="+mn-cs"/>
            </a:rPr>
            <a:t>や過疎対策事業債などの地方債</a:t>
          </a:r>
          <a:r>
            <a:rPr kumimoji="1" lang="ja-JP" altLang="ja-JP" sz="1400">
              <a:solidFill>
                <a:schemeClr val="dk1"/>
              </a:solidFill>
              <a:effectLst/>
              <a:latin typeface="ＭＳ ゴシック"/>
              <a:ea typeface="ＭＳ ゴシック"/>
              <a:cs typeface="+mn-cs"/>
            </a:rPr>
            <a:t>の活用による歳入の確保、経費節減に</a:t>
          </a:r>
          <a:r>
            <a:rPr kumimoji="1" lang="ja-JP" altLang="en-US" sz="1400">
              <a:solidFill>
                <a:schemeClr val="dk1"/>
              </a:solidFill>
              <a:effectLst/>
              <a:latin typeface="ＭＳ ゴシック"/>
              <a:ea typeface="ＭＳ ゴシック"/>
              <a:cs typeface="+mn-cs"/>
            </a:rPr>
            <a:t>努める</a:t>
          </a:r>
          <a:r>
            <a:rPr kumimoji="1" lang="ja-JP" altLang="ja-JP" sz="1400">
              <a:solidFill>
                <a:schemeClr val="dk1"/>
              </a:solidFill>
              <a:effectLst/>
              <a:latin typeface="ＭＳ ゴシック"/>
              <a:ea typeface="ＭＳ ゴシック"/>
              <a:cs typeface="+mn-cs"/>
            </a:rPr>
            <a:t>。</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100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124</v>
      </c>
      <c r="C2" s="4"/>
      <c r="D2" s="41"/>
    </row>
    <row r="3" spans="1:119" ht="18.75" customHeight="1">
      <c r="A3" s="2"/>
      <c r="B3" s="5" t="s">
        <v>125</v>
      </c>
      <c r="C3" s="22"/>
      <c r="D3" s="22"/>
      <c r="E3" s="45"/>
      <c r="F3" s="45"/>
      <c r="G3" s="45"/>
      <c r="H3" s="45"/>
      <c r="I3" s="45"/>
      <c r="J3" s="45"/>
      <c r="K3" s="45"/>
      <c r="L3" s="45" t="s">
        <v>108</v>
      </c>
      <c r="M3" s="45"/>
      <c r="N3" s="45"/>
      <c r="O3" s="45"/>
      <c r="P3" s="45"/>
      <c r="Q3" s="45"/>
      <c r="R3" s="95"/>
      <c r="S3" s="95"/>
      <c r="T3" s="95"/>
      <c r="U3" s="95"/>
      <c r="V3" s="112"/>
      <c r="W3" s="127" t="s">
        <v>129</v>
      </c>
      <c r="X3" s="137"/>
      <c r="Y3" s="137"/>
      <c r="Z3" s="137"/>
      <c r="AA3" s="137"/>
      <c r="AB3" s="22"/>
      <c r="AC3" s="95" t="s">
        <v>132</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93</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3498832</v>
      </c>
      <c r="BO4" s="215"/>
      <c r="BP4" s="215"/>
      <c r="BQ4" s="215"/>
      <c r="BR4" s="215"/>
      <c r="BS4" s="215"/>
      <c r="BT4" s="215"/>
      <c r="BU4" s="218"/>
      <c r="BV4" s="212">
        <v>3345516</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10.4</v>
      </c>
      <c r="CU4" s="236"/>
      <c r="CV4" s="236"/>
      <c r="CW4" s="236"/>
      <c r="CX4" s="236"/>
      <c r="CY4" s="236"/>
      <c r="CZ4" s="236"/>
      <c r="DA4" s="244"/>
      <c r="DB4" s="228">
        <v>10</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60</v>
      </c>
      <c r="AV5" s="139"/>
      <c r="AW5" s="139"/>
      <c r="AX5" s="139"/>
      <c r="AY5" s="188" t="s">
        <v>134</v>
      </c>
      <c r="AZ5" s="196"/>
      <c r="BA5" s="196"/>
      <c r="BB5" s="196"/>
      <c r="BC5" s="196"/>
      <c r="BD5" s="196"/>
      <c r="BE5" s="196"/>
      <c r="BF5" s="196"/>
      <c r="BG5" s="196"/>
      <c r="BH5" s="196"/>
      <c r="BI5" s="196"/>
      <c r="BJ5" s="196"/>
      <c r="BK5" s="196"/>
      <c r="BL5" s="196"/>
      <c r="BM5" s="208"/>
      <c r="BN5" s="213">
        <v>3267073</v>
      </c>
      <c r="BO5" s="216"/>
      <c r="BP5" s="216"/>
      <c r="BQ5" s="216"/>
      <c r="BR5" s="216"/>
      <c r="BS5" s="216"/>
      <c r="BT5" s="216"/>
      <c r="BU5" s="219"/>
      <c r="BV5" s="213">
        <v>3107608</v>
      </c>
      <c r="BW5" s="216"/>
      <c r="BX5" s="216"/>
      <c r="BY5" s="216"/>
      <c r="BZ5" s="216"/>
      <c r="CA5" s="216"/>
      <c r="CB5" s="216"/>
      <c r="CC5" s="219"/>
      <c r="CD5" s="190" t="s">
        <v>146</v>
      </c>
      <c r="CE5" s="198"/>
      <c r="CF5" s="198"/>
      <c r="CG5" s="198"/>
      <c r="CH5" s="198"/>
      <c r="CI5" s="198"/>
      <c r="CJ5" s="198"/>
      <c r="CK5" s="198"/>
      <c r="CL5" s="198"/>
      <c r="CM5" s="198"/>
      <c r="CN5" s="198"/>
      <c r="CO5" s="198"/>
      <c r="CP5" s="198"/>
      <c r="CQ5" s="198"/>
      <c r="CR5" s="198"/>
      <c r="CS5" s="210"/>
      <c r="CT5" s="229">
        <v>93.3</v>
      </c>
      <c r="CU5" s="237"/>
      <c r="CV5" s="237"/>
      <c r="CW5" s="237"/>
      <c r="CX5" s="237"/>
      <c r="CY5" s="237"/>
      <c r="CZ5" s="237"/>
      <c r="DA5" s="245"/>
      <c r="DB5" s="229">
        <v>88</v>
      </c>
      <c r="DC5" s="237"/>
      <c r="DD5" s="237"/>
      <c r="DE5" s="237"/>
      <c r="DF5" s="237"/>
      <c r="DG5" s="237"/>
      <c r="DH5" s="237"/>
      <c r="DI5" s="245"/>
    </row>
    <row r="6" spans="1:119" ht="18.75" customHeight="1">
      <c r="A6" s="2"/>
      <c r="B6" s="8" t="s">
        <v>147</v>
      </c>
      <c r="C6" s="25"/>
      <c r="D6" s="25"/>
      <c r="E6" s="48"/>
      <c r="F6" s="48"/>
      <c r="G6" s="48"/>
      <c r="H6" s="48"/>
      <c r="I6" s="48"/>
      <c r="J6" s="48"/>
      <c r="K6" s="48"/>
      <c r="L6" s="48" t="s">
        <v>151</v>
      </c>
      <c r="M6" s="48"/>
      <c r="N6" s="48"/>
      <c r="O6" s="48"/>
      <c r="P6" s="48"/>
      <c r="Q6" s="48"/>
      <c r="R6" s="51"/>
      <c r="S6" s="51"/>
      <c r="T6" s="51"/>
      <c r="U6" s="51"/>
      <c r="V6" s="115"/>
      <c r="W6" s="130" t="s">
        <v>153</v>
      </c>
      <c r="X6" s="57"/>
      <c r="Y6" s="57"/>
      <c r="Z6" s="57"/>
      <c r="AA6" s="57"/>
      <c r="AB6" s="25"/>
      <c r="AC6" s="145" t="s">
        <v>154</v>
      </c>
      <c r="AD6" s="153"/>
      <c r="AE6" s="153"/>
      <c r="AF6" s="153"/>
      <c r="AG6" s="153"/>
      <c r="AH6" s="153"/>
      <c r="AI6" s="153"/>
      <c r="AJ6" s="153"/>
      <c r="AK6" s="153"/>
      <c r="AL6" s="165"/>
      <c r="AM6" s="173" t="s">
        <v>64</v>
      </c>
      <c r="AN6" s="59"/>
      <c r="AO6" s="59"/>
      <c r="AP6" s="59"/>
      <c r="AQ6" s="59"/>
      <c r="AR6" s="59"/>
      <c r="AS6" s="59"/>
      <c r="AT6" s="64"/>
      <c r="AU6" s="148" t="s">
        <v>60</v>
      </c>
      <c r="AV6" s="139"/>
      <c r="AW6" s="139"/>
      <c r="AX6" s="139"/>
      <c r="AY6" s="188" t="s">
        <v>159</v>
      </c>
      <c r="AZ6" s="196"/>
      <c r="BA6" s="196"/>
      <c r="BB6" s="196"/>
      <c r="BC6" s="196"/>
      <c r="BD6" s="196"/>
      <c r="BE6" s="196"/>
      <c r="BF6" s="196"/>
      <c r="BG6" s="196"/>
      <c r="BH6" s="196"/>
      <c r="BI6" s="196"/>
      <c r="BJ6" s="196"/>
      <c r="BK6" s="196"/>
      <c r="BL6" s="196"/>
      <c r="BM6" s="208"/>
      <c r="BN6" s="213">
        <v>231759</v>
      </c>
      <c r="BO6" s="216"/>
      <c r="BP6" s="216"/>
      <c r="BQ6" s="216"/>
      <c r="BR6" s="216"/>
      <c r="BS6" s="216"/>
      <c r="BT6" s="216"/>
      <c r="BU6" s="219"/>
      <c r="BV6" s="213">
        <v>237908</v>
      </c>
      <c r="BW6" s="216"/>
      <c r="BX6" s="216"/>
      <c r="BY6" s="216"/>
      <c r="BZ6" s="216"/>
      <c r="CA6" s="216"/>
      <c r="CB6" s="216"/>
      <c r="CC6" s="219"/>
      <c r="CD6" s="190" t="s">
        <v>160</v>
      </c>
      <c r="CE6" s="198"/>
      <c r="CF6" s="198"/>
      <c r="CG6" s="198"/>
      <c r="CH6" s="198"/>
      <c r="CI6" s="198"/>
      <c r="CJ6" s="198"/>
      <c r="CK6" s="198"/>
      <c r="CL6" s="198"/>
      <c r="CM6" s="198"/>
      <c r="CN6" s="198"/>
      <c r="CO6" s="198"/>
      <c r="CP6" s="198"/>
      <c r="CQ6" s="198"/>
      <c r="CR6" s="198"/>
      <c r="CS6" s="210"/>
      <c r="CT6" s="230">
        <v>97.5</v>
      </c>
      <c r="CU6" s="238"/>
      <c r="CV6" s="238"/>
      <c r="CW6" s="238"/>
      <c r="CX6" s="238"/>
      <c r="CY6" s="238"/>
      <c r="CZ6" s="238"/>
      <c r="DA6" s="246"/>
      <c r="DB6" s="230">
        <v>91.9</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161</v>
      </c>
      <c r="AN7" s="59"/>
      <c r="AO7" s="59"/>
      <c r="AP7" s="59"/>
      <c r="AQ7" s="59"/>
      <c r="AR7" s="59"/>
      <c r="AS7" s="59"/>
      <c r="AT7" s="64"/>
      <c r="AU7" s="148" t="s">
        <v>60</v>
      </c>
      <c r="AV7" s="139"/>
      <c r="AW7" s="139"/>
      <c r="AX7" s="139"/>
      <c r="AY7" s="188" t="s">
        <v>162</v>
      </c>
      <c r="AZ7" s="196"/>
      <c r="BA7" s="196"/>
      <c r="BB7" s="196"/>
      <c r="BC7" s="196"/>
      <c r="BD7" s="196"/>
      <c r="BE7" s="196"/>
      <c r="BF7" s="196"/>
      <c r="BG7" s="196"/>
      <c r="BH7" s="196"/>
      <c r="BI7" s="196"/>
      <c r="BJ7" s="196"/>
      <c r="BK7" s="196"/>
      <c r="BL7" s="196"/>
      <c r="BM7" s="208"/>
      <c r="BN7" s="213">
        <v>17470</v>
      </c>
      <c r="BO7" s="216"/>
      <c r="BP7" s="216"/>
      <c r="BQ7" s="216"/>
      <c r="BR7" s="216"/>
      <c r="BS7" s="216"/>
      <c r="BT7" s="216"/>
      <c r="BU7" s="219"/>
      <c r="BV7" s="213">
        <v>30177</v>
      </c>
      <c r="BW7" s="216"/>
      <c r="BX7" s="216"/>
      <c r="BY7" s="216"/>
      <c r="BZ7" s="216"/>
      <c r="CA7" s="216"/>
      <c r="CB7" s="216"/>
      <c r="CC7" s="219"/>
      <c r="CD7" s="190" t="s">
        <v>163</v>
      </c>
      <c r="CE7" s="198"/>
      <c r="CF7" s="198"/>
      <c r="CG7" s="198"/>
      <c r="CH7" s="198"/>
      <c r="CI7" s="198"/>
      <c r="CJ7" s="198"/>
      <c r="CK7" s="198"/>
      <c r="CL7" s="198"/>
      <c r="CM7" s="198"/>
      <c r="CN7" s="198"/>
      <c r="CO7" s="198"/>
      <c r="CP7" s="198"/>
      <c r="CQ7" s="198"/>
      <c r="CR7" s="198"/>
      <c r="CS7" s="210"/>
      <c r="CT7" s="213">
        <v>2067752</v>
      </c>
      <c r="CU7" s="216"/>
      <c r="CV7" s="216"/>
      <c r="CW7" s="216"/>
      <c r="CX7" s="216"/>
      <c r="CY7" s="216"/>
      <c r="CZ7" s="216"/>
      <c r="DA7" s="219"/>
      <c r="DB7" s="213">
        <v>2079731</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164</v>
      </c>
      <c r="AN8" s="59"/>
      <c r="AO8" s="59"/>
      <c r="AP8" s="59"/>
      <c r="AQ8" s="59"/>
      <c r="AR8" s="59"/>
      <c r="AS8" s="59"/>
      <c r="AT8" s="64"/>
      <c r="AU8" s="148" t="s">
        <v>60</v>
      </c>
      <c r="AV8" s="139"/>
      <c r="AW8" s="139"/>
      <c r="AX8" s="139"/>
      <c r="AY8" s="188" t="s">
        <v>167</v>
      </c>
      <c r="AZ8" s="196"/>
      <c r="BA8" s="196"/>
      <c r="BB8" s="196"/>
      <c r="BC8" s="196"/>
      <c r="BD8" s="196"/>
      <c r="BE8" s="196"/>
      <c r="BF8" s="196"/>
      <c r="BG8" s="196"/>
      <c r="BH8" s="196"/>
      <c r="BI8" s="196"/>
      <c r="BJ8" s="196"/>
      <c r="BK8" s="196"/>
      <c r="BL8" s="196"/>
      <c r="BM8" s="208"/>
      <c r="BN8" s="213">
        <v>214289</v>
      </c>
      <c r="BO8" s="216"/>
      <c r="BP8" s="216"/>
      <c r="BQ8" s="216"/>
      <c r="BR8" s="216"/>
      <c r="BS8" s="216"/>
      <c r="BT8" s="216"/>
      <c r="BU8" s="219"/>
      <c r="BV8" s="213">
        <v>207731</v>
      </c>
      <c r="BW8" s="216"/>
      <c r="BX8" s="216"/>
      <c r="BY8" s="216"/>
      <c r="BZ8" s="216"/>
      <c r="CA8" s="216"/>
      <c r="CB8" s="216"/>
      <c r="CC8" s="219"/>
      <c r="CD8" s="190" t="s">
        <v>168</v>
      </c>
      <c r="CE8" s="198"/>
      <c r="CF8" s="198"/>
      <c r="CG8" s="198"/>
      <c r="CH8" s="198"/>
      <c r="CI8" s="198"/>
      <c r="CJ8" s="198"/>
      <c r="CK8" s="198"/>
      <c r="CL8" s="198"/>
      <c r="CM8" s="198"/>
      <c r="CN8" s="198"/>
      <c r="CO8" s="198"/>
      <c r="CP8" s="198"/>
      <c r="CQ8" s="198"/>
      <c r="CR8" s="198"/>
      <c r="CS8" s="210"/>
      <c r="CT8" s="231">
        <v>0.26</v>
      </c>
      <c r="CU8" s="239"/>
      <c r="CV8" s="239"/>
      <c r="CW8" s="239"/>
      <c r="CX8" s="239"/>
      <c r="CY8" s="239"/>
      <c r="CZ8" s="239"/>
      <c r="DA8" s="247"/>
      <c r="DB8" s="231">
        <v>0.26</v>
      </c>
      <c r="DC8" s="239"/>
      <c r="DD8" s="239"/>
      <c r="DE8" s="239"/>
      <c r="DF8" s="239"/>
      <c r="DG8" s="239"/>
      <c r="DH8" s="239"/>
      <c r="DI8" s="247"/>
    </row>
    <row r="9" spans="1:119" ht="18.75" customHeight="1">
      <c r="A9" s="2"/>
      <c r="B9" s="10" t="s">
        <v>16</v>
      </c>
      <c r="C9" s="27"/>
      <c r="D9" s="27"/>
      <c r="E9" s="27"/>
      <c r="F9" s="27"/>
      <c r="G9" s="27"/>
      <c r="H9" s="27"/>
      <c r="I9" s="27"/>
      <c r="J9" s="27"/>
      <c r="K9" s="31"/>
      <c r="L9" s="66" t="s">
        <v>169</v>
      </c>
      <c r="M9" s="75"/>
      <c r="N9" s="75"/>
      <c r="O9" s="75"/>
      <c r="P9" s="75"/>
      <c r="Q9" s="87"/>
      <c r="R9" s="98">
        <v>6080</v>
      </c>
      <c r="S9" s="107"/>
      <c r="T9" s="107"/>
      <c r="U9" s="107"/>
      <c r="V9" s="117"/>
      <c r="W9" s="127" t="s">
        <v>171</v>
      </c>
      <c r="X9" s="137"/>
      <c r="Y9" s="137"/>
      <c r="Z9" s="137"/>
      <c r="AA9" s="137"/>
      <c r="AB9" s="137"/>
      <c r="AC9" s="137"/>
      <c r="AD9" s="137"/>
      <c r="AE9" s="137"/>
      <c r="AF9" s="137"/>
      <c r="AG9" s="137"/>
      <c r="AH9" s="137"/>
      <c r="AI9" s="137"/>
      <c r="AJ9" s="137"/>
      <c r="AK9" s="137"/>
      <c r="AL9" s="162"/>
      <c r="AM9" s="173" t="s">
        <v>172</v>
      </c>
      <c r="AN9" s="59"/>
      <c r="AO9" s="59"/>
      <c r="AP9" s="59"/>
      <c r="AQ9" s="59"/>
      <c r="AR9" s="59"/>
      <c r="AS9" s="59"/>
      <c r="AT9" s="64"/>
      <c r="AU9" s="148" t="s">
        <v>60</v>
      </c>
      <c r="AV9" s="139"/>
      <c r="AW9" s="139"/>
      <c r="AX9" s="139"/>
      <c r="AY9" s="188" t="s">
        <v>61</v>
      </c>
      <c r="AZ9" s="196"/>
      <c r="BA9" s="196"/>
      <c r="BB9" s="196"/>
      <c r="BC9" s="196"/>
      <c r="BD9" s="196"/>
      <c r="BE9" s="196"/>
      <c r="BF9" s="196"/>
      <c r="BG9" s="196"/>
      <c r="BH9" s="196"/>
      <c r="BI9" s="196"/>
      <c r="BJ9" s="196"/>
      <c r="BK9" s="196"/>
      <c r="BL9" s="196"/>
      <c r="BM9" s="208"/>
      <c r="BN9" s="213">
        <v>6558</v>
      </c>
      <c r="BO9" s="216"/>
      <c r="BP9" s="216"/>
      <c r="BQ9" s="216"/>
      <c r="BR9" s="216"/>
      <c r="BS9" s="216"/>
      <c r="BT9" s="216"/>
      <c r="BU9" s="219"/>
      <c r="BV9" s="213">
        <v>-36431</v>
      </c>
      <c r="BW9" s="216"/>
      <c r="BX9" s="216"/>
      <c r="BY9" s="216"/>
      <c r="BZ9" s="216"/>
      <c r="CA9" s="216"/>
      <c r="CB9" s="216"/>
      <c r="CC9" s="219"/>
      <c r="CD9" s="190" t="s">
        <v>58</v>
      </c>
      <c r="CE9" s="198"/>
      <c r="CF9" s="198"/>
      <c r="CG9" s="198"/>
      <c r="CH9" s="198"/>
      <c r="CI9" s="198"/>
      <c r="CJ9" s="198"/>
      <c r="CK9" s="198"/>
      <c r="CL9" s="198"/>
      <c r="CM9" s="198"/>
      <c r="CN9" s="198"/>
      <c r="CO9" s="198"/>
      <c r="CP9" s="198"/>
      <c r="CQ9" s="198"/>
      <c r="CR9" s="198"/>
      <c r="CS9" s="210"/>
      <c r="CT9" s="229">
        <v>11.5</v>
      </c>
      <c r="CU9" s="237"/>
      <c r="CV9" s="237"/>
      <c r="CW9" s="237"/>
      <c r="CX9" s="237"/>
      <c r="CY9" s="237"/>
      <c r="CZ9" s="237"/>
      <c r="DA9" s="245"/>
      <c r="DB9" s="229">
        <v>12.5</v>
      </c>
      <c r="DC9" s="237"/>
      <c r="DD9" s="237"/>
      <c r="DE9" s="237"/>
      <c r="DF9" s="237"/>
      <c r="DG9" s="237"/>
      <c r="DH9" s="237"/>
      <c r="DI9" s="245"/>
    </row>
    <row r="10" spans="1:119" ht="18.75" customHeight="1">
      <c r="A10" s="2"/>
      <c r="B10" s="10"/>
      <c r="C10" s="27"/>
      <c r="D10" s="27"/>
      <c r="E10" s="27"/>
      <c r="F10" s="27"/>
      <c r="G10" s="27"/>
      <c r="H10" s="27"/>
      <c r="I10" s="27"/>
      <c r="J10" s="27"/>
      <c r="K10" s="31"/>
      <c r="L10" s="53" t="s">
        <v>174</v>
      </c>
      <c r="M10" s="59"/>
      <c r="N10" s="59"/>
      <c r="O10" s="59"/>
      <c r="P10" s="59"/>
      <c r="Q10" s="64"/>
      <c r="R10" s="73">
        <v>6623</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179</v>
      </c>
      <c r="AV10" s="139"/>
      <c r="AW10" s="139"/>
      <c r="AX10" s="139"/>
      <c r="AY10" s="188" t="s">
        <v>180</v>
      </c>
      <c r="AZ10" s="196"/>
      <c r="BA10" s="196"/>
      <c r="BB10" s="196"/>
      <c r="BC10" s="196"/>
      <c r="BD10" s="196"/>
      <c r="BE10" s="196"/>
      <c r="BF10" s="196"/>
      <c r="BG10" s="196"/>
      <c r="BH10" s="196"/>
      <c r="BI10" s="196"/>
      <c r="BJ10" s="196"/>
      <c r="BK10" s="196"/>
      <c r="BL10" s="196"/>
      <c r="BM10" s="208"/>
      <c r="BN10" s="213">
        <v>106708</v>
      </c>
      <c r="BO10" s="216"/>
      <c r="BP10" s="216"/>
      <c r="BQ10" s="216"/>
      <c r="BR10" s="216"/>
      <c r="BS10" s="216"/>
      <c r="BT10" s="216"/>
      <c r="BU10" s="219"/>
      <c r="BV10" s="213">
        <v>202158</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54</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186</v>
      </c>
      <c r="AN11" s="59"/>
      <c r="AO11" s="59"/>
      <c r="AP11" s="59"/>
      <c r="AQ11" s="59"/>
      <c r="AR11" s="59"/>
      <c r="AS11" s="59"/>
      <c r="AT11" s="64"/>
      <c r="AU11" s="148" t="s">
        <v>60</v>
      </c>
      <c r="AV11" s="139"/>
      <c r="AW11" s="139"/>
      <c r="AX11" s="139"/>
      <c r="AY11" s="188" t="s">
        <v>187</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190</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row>
    <row r="12" spans="1:119" ht="18.75" customHeight="1">
      <c r="A12" s="2"/>
      <c r="B12" s="11" t="s">
        <v>192</v>
      </c>
      <c r="C12" s="28"/>
      <c r="D12" s="28"/>
      <c r="E12" s="28"/>
      <c r="F12" s="28"/>
      <c r="G12" s="28"/>
      <c r="H12" s="28"/>
      <c r="I12" s="28"/>
      <c r="J12" s="28"/>
      <c r="K12" s="61"/>
      <c r="L12" s="67" t="s">
        <v>194</v>
      </c>
      <c r="M12" s="76"/>
      <c r="N12" s="76"/>
      <c r="O12" s="76"/>
      <c r="P12" s="76"/>
      <c r="Q12" s="88"/>
      <c r="R12" s="100">
        <v>6022</v>
      </c>
      <c r="S12" s="109"/>
      <c r="T12" s="109"/>
      <c r="U12" s="109"/>
      <c r="V12" s="120"/>
      <c r="W12" s="132" t="s">
        <v>9</v>
      </c>
      <c r="X12" s="139"/>
      <c r="Y12" s="139"/>
      <c r="Z12" s="139"/>
      <c r="AA12" s="139"/>
      <c r="AB12" s="144"/>
      <c r="AC12" s="148" t="s">
        <v>19</v>
      </c>
      <c r="AD12" s="139"/>
      <c r="AE12" s="139"/>
      <c r="AF12" s="139"/>
      <c r="AG12" s="144"/>
      <c r="AH12" s="148" t="s">
        <v>197</v>
      </c>
      <c r="AI12" s="139"/>
      <c r="AJ12" s="139"/>
      <c r="AK12" s="139"/>
      <c r="AL12" s="168"/>
      <c r="AM12" s="173" t="s">
        <v>199</v>
      </c>
      <c r="AN12" s="59"/>
      <c r="AO12" s="59"/>
      <c r="AP12" s="59"/>
      <c r="AQ12" s="59"/>
      <c r="AR12" s="59"/>
      <c r="AS12" s="59"/>
      <c r="AT12" s="64"/>
      <c r="AU12" s="148" t="s">
        <v>60</v>
      </c>
      <c r="AV12" s="139"/>
      <c r="AW12" s="139"/>
      <c r="AX12" s="139"/>
      <c r="AY12" s="188" t="s">
        <v>202</v>
      </c>
      <c r="AZ12" s="196"/>
      <c r="BA12" s="196"/>
      <c r="BB12" s="196"/>
      <c r="BC12" s="196"/>
      <c r="BD12" s="196"/>
      <c r="BE12" s="196"/>
      <c r="BF12" s="196"/>
      <c r="BG12" s="196"/>
      <c r="BH12" s="196"/>
      <c r="BI12" s="196"/>
      <c r="BJ12" s="196"/>
      <c r="BK12" s="196"/>
      <c r="BL12" s="196"/>
      <c r="BM12" s="208"/>
      <c r="BN12" s="213">
        <v>50000</v>
      </c>
      <c r="BO12" s="216"/>
      <c r="BP12" s="216"/>
      <c r="BQ12" s="216"/>
      <c r="BR12" s="216"/>
      <c r="BS12" s="216"/>
      <c r="BT12" s="216"/>
      <c r="BU12" s="219"/>
      <c r="BV12" s="213">
        <v>0</v>
      </c>
      <c r="BW12" s="216"/>
      <c r="BX12" s="216"/>
      <c r="BY12" s="216"/>
      <c r="BZ12" s="216"/>
      <c r="CA12" s="216"/>
      <c r="CB12" s="216"/>
      <c r="CC12" s="219"/>
      <c r="CD12" s="190" t="s">
        <v>203</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205</v>
      </c>
      <c r="N13" s="83"/>
      <c r="O13" s="83"/>
      <c r="P13" s="83"/>
      <c r="Q13" s="89"/>
      <c r="R13" s="101">
        <v>5997</v>
      </c>
      <c r="S13" s="110"/>
      <c r="T13" s="110"/>
      <c r="U13" s="110"/>
      <c r="V13" s="121"/>
      <c r="W13" s="130" t="s">
        <v>206</v>
      </c>
      <c r="X13" s="57"/>
      <c r="Y13" s="57"/>
      <c r="Z13" s="57"/>
      <c r="AA13" s="57"/>
      <c r="AB13" s="25"/>
      <c r="AC13" s="73">
        <v>324</v>
      </c>
      <c r="AD13" s="81"/>
      <c r="AE13" s="81"/>
      <c r="AF13" s="81"/>
      <c r="AG13" s="85"/>
      <c r="AH13" s="73">
        <v>354</v>
      </c>
      <c r="AI13" s="81"/>
      <c r="AJ13" s="81"/>
      <c r="AK13" s="81"/>
      <c r="AL13" s="118"/>
      <c r="AM13" s="173" t="s">
        <v>208</v>
      </c>
      <c r="AN13" s="59"/>
      <c r="AO13" s="59"/>
      <c r="AP13" s="59"/>
      <c r="AQ13" s="59"/>
      <c r="AR13" s="59"/>
      <c r="AS13" s="59"/>
      <c r="AT13" s="64"/>
      <c r="AU13" s="148" t="s">
        <v>179</v>
      </c>
      <c r="AV13" s="139"/>
      <c r="AW13" s="139"/>
      <c r="AX13" s="139"/>
      <c r="AY13" s="188" t="s">
        <v>210</v>
      </c>
      <c r="AZ13" s="196"/>
      <c r="BA13" s="196"/>
      <c r="BB13" s="196"/>
      <c r="BC13" s="196"/>
      <c r="BD13" s="196"/>
      <c r="BE13" s="196"/>
      <c r="BF13" s="196"/>
      <c r="BG13" s="196"/>
      <c r="BH13" s="196"/>
      <c r="BI13" s="196"/>
      <c r="BJ13" s="196"/>
      <c r="BK13" s="196"/>
      <c r="BL13" s="196"/>
      <c r="BM13" s="208"/>
      <c r="BN13" s="213">
        <v>63266</v>
      </c>
      <c r="BO13" s="216"/>
      <c r="BP13" s="216"/>
      <c r="BQ13" s="216"/>
      <c r="BR13" s="216"/>
      <c r="BS13" s="216"/>
      <c r="BT13" s="216"/>
      <c r="BU13" s="219"/>
      <c r="BV13" s="213">
        <v>165727</v>
      </c>
      <c r="BW13" s="216"/>
      <c r="BX13" s="216"/>
      <c r="BY13" s="216"/>
      <c r="BZ13" s="216"/>
      <c r="CA13" s="216"/>
      <c r="CB13" s="216"/>
      <c r="CC13" s="219"/>
      <c r="CD13" s="190" t="s">
        <v>211</v>
      </c>
      <c r="CE13" s="198"/>
      <c r="CF13" s="198"/>
      <c r="CG13" s="198"/>
      <c r="CH13" s="198"/>
      <c r="CI13" s="198"/>
      <c r="CJ13" s="198"/>
      <c r="CK13" s="198"/>
      <c r="CL13" s="198"/>
      <c r="CM13" s="198"/>
      <c r="CN13" s="198"/>
      <c r="CO13" s="198"/>
      <c r="CP13" s="198"/>
      <c r="CQ13" s="198"/>
      <c r="CR13" s="198"/>
      <c r="CS13" s="210"/>
      <c r="CT13" s="229">
        <v>9.3000000000000007</v>
      </c>
      <c r="CU13" s="237"/>
      <c r="CV13" s="237"/>
      <c r="CW13" s="237"/>
      <c r="CX13" s="237"/>
      <c r="CY13" s="237"/>
      <c r="CZ13" s="237"/>
      <c r="DA13" s="245"/>
      <c r="DB13" s="229">
        <v>9.1</v>
      </c>
      <c r="DC13" s="237"/>
      <c r="DD13" s="237"/>
      <c r="DE13" s="237"/>
      <c r="DF13" s="237"/>
      <c r="DG13" s="237"/>
      <c r="DH13" s="237"/>
      <c r="DI13" s="245"/>
    </row>
    <row r="14" spans="1:119" ht="18.75" customHeight="1">
      <c r="A14" s="2"/>
      <c r="B14" s="12"/>
      <c r="C14" s="29"/>
      <c r="D14" s="29"/>
      <c r="E14" s="29"/>
      <c r="F14" s="29"/>
      <c r="G14" s="29"/>
      <c r="H14" s="29"/>
      <c r="I14" s="29"/>
      <c r="J14" s="29"/>
      <c r="K14" s="62"/>
      <c r="L14" s="69" t="s">
        <v>213</v>
      </c>
      <c r="M14" s="78"/>
      <c r="N14" s="78"/>
      <c r="O14" s="78"/>
      <c r="P14" s="78"/>
      <c r="Q14" s="90"/>
      <c r="R14" s="101">
        <v>6114</v>
      </c>
      <c r="S14" s="110"/>
      <c r="T14" s="110"/>
      <c r="U14" s="110"/>
      <c r="V14" s="121"/>
      <c r="W14" s="129"/>
      <c r="X14" s="58"/>
      <c r="Y14" s="58"/>
      <c r="Z14" s="58"/>
      <c r="AA14" s="58"/>
      <c r="AB14" s="24"/>
      <c r="AC14" s="149">
        <v>11.3</v>
      </c>
      <c r="AD14" s="155"/>
      <c r="AE14" s="155"/>
      <c r="AF14" s="155"/>
      <c r="AG14" s="157"/>
      <c r="AH14" s="149">
        <v>11.2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216</v>
      </c>
      <c r="CE14" s="199"/>
      <c r="CF14" s="199"/>
      <c r="CG14" s="199"/>
      <c r="CH14" s="199"/>
      <c r="CI14" s="199"/>
      <c r="CJ14" s="199"/>
      <c r="CK14" s="199"/>
      <c r="CL14" s="199"/>
      <c r="CM14" s="199"/>
      <c r="CN14" s="199"/>
      <c r="CO14" s="199"/>
      <c r="CP14" s="199"/>
      <c r="CQ14" s="199"/>
      <c r="CR14" s="199"/>
      <c r="CS14" s="211"/>
      <c r="CT14" s="233" t="s">
        <v>137</v>
      </c>
      <c r="CU14" s="241"/>
      <c r="CV14" s="241"/>
      <c r="CW14" s="241"/>
      <c r="CX14" s="241"/>
      <c r="CY14" s="241"/>
      <c r="CZ14" s="241"/>
      <c r="DA14" s="249"/>
      <c r="DB14" s="233" t="s">
        <v>137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205</v>
      </c>
      <c r="N15" s="83"/>
      <c r="O15" s="83"/>
      <c r="P15" s="83"/>
      <c r="Q15" s="89"/>
      <c r="R15" s="101">
        <v>6089</v>
      </c>
      <c r="S15" s="110"/>
      <c r="T15" s="110"/>
      <c r="U15" s="110"/>
      <c r="V15" s="121"/>
      <c r="W15" s="130" t="s">
        <v>217</v>
      </c>
      <c r="X15" s="57"/>
      <c r="Y15" s="57"/>
      <c r="Z15" s="57"/>
      <c r="AA15" s="57"/>
      <c r="AB15" s="25"/>
      <c r="AC15" s="73">
        <v>646</v>
      </c>
      <c r="AD15" s="81"/>
      <c r="AE15" s="81"/>
      <c r="AF15" s="81"/>
      <c r="AG15" s="85"/>
      <c r="AH15" s="73">
        <v>779</v>
      </c>
      <c r="AI15" s="81"/>
      <c r="AJ15" s="81"/>
      <c r="AK15" s="81"/>
      <c r="AL15" s="118"/>
      <c r="AM15" s="173"/>
      <c r="AN15" s="59"/>
      <c r="AO15" s="59"/>
      <c r="AP15" s="59"/>
      <c r="AQ15" s="59"/>
      <c r="AR15" s="59"/>
      <c r="AS15" s="59"/>
      <c r="AT15" s="64"/>
      <c r="AU15" s="148"/>
      <c r="AV15" s="139"/>
      <c r="AW15" s="139"/>
      <c r="AX15" s="139"/>
      <c r="AY15" s="187" t="s">
        <v>220</v>
      </c>
      <c r="AZ15" s="195"/>
      <c r="BA15" s="195"/>
      <c r="BB15" s="195"/>
      <c r="BC15" s="195"/>
      <c r="BD15" s="195"/>
      <c r="BE15" s="195"/>
      <c r="BF15" s="195"/>
      <c r="BG15" s="195"/>
      <c r="BH15" s="195"/>
      <c r="BI15" s="195"/>
      <c r="BJ15" s="195"/>
      <c r="BK15" s="195"/>
      <c r="BL15" s="195"/>
      <c r="BM15" s="207"/>
      <c r="BN15" s="212">
        <v>488899</v>
      </c>
      <c r="BO15" s="215"/>
      <c r="BP15" s="215"/>
      <c r="BQ15" s="215"/>
      <c r="BR15" s="215"/>
      <c r="BS15" s="215"/>
      <c r="BT15" s="215"/>
      <c r="BU15" s="218"/>
      <c r="BV15" s="212">
        <v>491726</v>
      </c>
      <c r="BW15" s="215"/>
      <c r="BX15" s="215"/>
      <c r="BY15" s="215"/>
      <c r="BZ15" s="215"/>
      <c r="CA15" s="215"/>
      <c r="CB15" s="215"/>
      <c r="CC15" s="218"/>
      <c r="CD15" s="221" t="s">
        <v>204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223</v>
      </c>
      <c r="M16" s="79"/>
      <c r="N16" s="79"/>
      <c r="O16" s="79"/>
      <c r="P16" s="79"/>
      <c r="Q16" s="91"/>
      <c r="R16" s="102" t="s">
        <v>224</v>
      </c>
      <c r="S16" s="111"/>
      <c r="T16" s="111"/>
      <c r="U16" s="111"/>
      <c r="V16" s="122"/>
      <c r="W16" s="129"/>
      <c r="X16" s="58"/>
      <c r="Y16" s="58"/>
      <c r="Z16" s="58"/>
      <c r="AA16" s="58"/>
      <c r="AB16" s="24"/>
      <c r="AC16" s="149">
        <v>22.5</v>
      </c>
      <c r="AD16" s="155"/>
      <c r="AE16" s="155"/>
      <c r="AF16" s="155"/>
      <c r="AG16" s="157"/>
      <c r="AH16" s="149">
        <v>24.6</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1856307</v>
      </c>
      <c r="BO16" s="216"/>
      <c r="BP16" s="216"/>
      <c r="BQ16" s="216"/>
      <c r="BR16" s="216"/>
      <c r="BS16" s="216"/>
      <c r="BT16" s="216"/>
      <c r="BU16" s="219"/>
      <c r="BV16" s="213">
        <v>1872637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96</v>
      </c>
      <c r="N17" s="84"/>
      <c r="O17" s="84"/>
      <c r="P17" s="84"/>
      <c r="Q17" s="92"/>
      <c r="R17" s="102" t="s">
        <v>224</v>
      </c>
      <c r="S17" s="111"/>
      <c r="T17" s="111"/>
      <c r="U17" s="111"/>
      <c r="V17" s="122"/>
      <c r="W17" s="130" t="s">
        <v>88</v>
      </c>
      <c r="X17" s="57"/>
      <c r="Y17" s="57"/>
      <c r="Z17" s="57"/>
      <c r="AA17" s="57"/>
      <c r="AB17" s="25"/>
      <c r="AC17" s="73">
        <v>1898</v>
      </c>
      <c r="AD17" s="81"/>
      <c r="AE17" s="81"/>
      <c r="AF17" s="81"/>
      <c r="AG17" s="85"/>
      <c r="AH17" s="73">
        <v>2032</v>
      </c>
      <c r="AI17" s="81"/>
      <c r="AJ17" s="81"/>
      <c r="AK17" s="81"/>
      <c r="AL17" s="118"/>
      <c r="AM17" s="173"/>
      <c r="AN17" s="59"/>
      <c r="AO17" s="59"/>
      <c r="AP17" s="59"/>
      <c r="AQ17" s="59"/>
      <c r="AR17" s="59"/>
      <c r="AS17" s="59"/>
      <c r="AT17" s="64"/>
      <c r="AU17" s="148"/>
      <c r="AV17" s="139"/>
      <c r="AW17" s="139"/>
      <c r="AX17" s="139"/>
      <c r="AY17" s="188" t="s">
        <v>225</v>
      </c>
      <c r="AZ17" s="196"/>
      <c r="BA17" s="196"/>
      <c r="BB17" s="196"/>
      <c r="BC17" s="196"/>
      <c r="BD17" s="196"/>
      <c r="BE17" s="196"/>
      <c r="BF17" s="196"/>
      <c r="BG17" s="196"/>
      <c r="BH17" s="196"/>
      <c r="BI17" s="196"/>
      <c r="BJ17" s="196"/>
      <c r="BK17" s="196"/>
      <c r="BL17" s="196"/>
      <c r="BM17" s="208"/>
      <c r="BN17" s="213">
        <v>611378</v>
      </c>
      <c r="BO17" s="216"/>
      <c r="BP17" s="216"/>
      <c r="BQ17" s="216"/>
      <c r="BR17" s="216"/>
      <c r="BS17" s="216"/>
      <c r="BT17" s="216"/>
      <c r="BU17" s="219"/>
      <c r="BV17" s="213">
        <v>611527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226</v>
      </c>
      <c r="C18" s="31"/>
      <c r="D18" s="31"/>
      <c r="E18" s="50"/>
      <c r="F18" s="50"/>
      <c r="G18" s="50"/>
      <c r="H18" s="50"/>
      <c r="I18" s="50"/>
      <c r="J18" s="50"/>
      <c r="K18" s="50"/>
      <c r="L18" s="71">
        <v>17</v>
      </c>
      <c r="M18" s="71"/>
      <c r="N18" s="71"/>
      <c r="O18" s="71"/>
      <c r="P18" s="71"/>
      <c r="Q18" s="71"/>
      <c r="R18" s="103"/>
      <c r="S18" s="103"/>
      <c r="T18" s="103"/>
      <c r="U18" s="103"/>
      <c r="V18" s="123"/>
      <c r="W18" s="131"/>
      <c r="X18" s="138"/>
      <c r="Y18" s="138"/>
      <c r="Z18" s="138"/>
      <c r="AA18" s="138"/>
      <c r="AB18" s="26"/>
      <c r="AC18" s="150">
        <v>66.2</v>
      </c>
      <c r="AD18" s="156"/>
      <c r="AE18" s="156"/>
      <c r="AF18" s="156"/>
      <c r="AG18" s="158"/>
      <c r="AH18" s="150">
        <v>64.2</v>
      </c>
      <c r="AI18" s="156"/>
      <c r="AJ18" s="156"/>
      <c r="AK18" s="156"/>
      <c r="AL18" s="170"/>
      <c r="AM18" s="173"/>
      <c r="AN18" s="59"/>
      <c r="AO18" s="59"/>
      <c r="AP18" s="59"/>
      <c r="AQ18" s="59"/>
      <c r="AR18" s="59"/>
      <c r="AS18" s="59"/>
      <c r="AT18" s="64"/>
      <c r="AU18" s="148"/>
      <c r="AV18" s="139"/>
      <c r="AW18" s="139"/>
      <c r="AX18" s="139"/>
      <c r="AY18" s="188" t="s">
        <v>228</v>
      </c>
      <c r="AZ18" s="196"/>
      <c r="BA18" s="196"/>
      <c r="BB18" s="196"/>
      <c r="BC18" s="196"/>
      <c r="BD18" s="196"/>
      <c r="BE18" s="196"/>
      <c r="BF18" s="196"/>
      <c r="BG18" s="196"/>
      <c r="BH18" s="196"/>
      <c r="BI18" s="196"/>
      <c r="BJ18" s="196"/>
      <c r="BK18" s="196"/>
      <c r="BL18" s="196"/>
      <c r="BM18" s="208"/>
      <c r="BN18" s="213">
        <v>1945177</v>
      </c>
      <c r="BO18" s="216"/>
      <c r="BP18" s="216"/>
      <c r="BQ18" s="216"/>
      <c r="BR18" s="216"/>
      <c r="BS18" s="216"/>
      <c r="BT18" s="216"/>
      <c r="BU18" s="219"/>
      <c r="BV18" s="213">
        <v>1842313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56</v>
      </c>
      <c r="C19" s="31"/>
      <c r="D19" s="31"/>
      <c r="E19" s="50"/>
      <c r="F19" s="50"/>
      <c r="G19" s="50"/>
      <c r="H19" s="50"/>
      <c r="I19" s="50"/>
      <c r="J19" s="50"/>
      <c r="K19" s="50"/>
      <c r="L19" s="72">
        <v>358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230</v>
      </c>
      <c r="AZ19" s="196"/>
      <c r="BA19" s="196"/>
      <c r="BB19" s="196"/>
      <c r="BC19" s="196"/>
      <c r="BD19" s="196"/>
      <c r="BE19" s="196"/>
      <c r="BF19" s="196"/>
      <c r="BG19" s="196"/>
      <c r="BH19" s="196"/>
      <c r="BI19" s="196"/>
      <c r="BJ19" s="196"/>
      <c r="BK19" s="196"/>
      <c r="BL19" s="196"/>
      <c r="BM19" s="208"/>
      <c r="BN19" s="213">
        <v>2619414</v>
      </c>
      <c r="BO19" s="216"/>
      <c r="BP19" s="216"/>
      <c r="BQ19" s="216"/>
      <c r="BR19" s="216"/>
      <c r="BS19" s="216"/>
      <c r="BT19" s="216"/>
      <c r="BU19" s="219"/>
      <c r="BV19" s="213">
        <v>2630026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234</v>
      </c>
      <c r="C20" s="31"/>
      <c r="D20" s="31"/>
      <c r="E20" s="50"/>
      <c r="F20" s="50"/>
      <c r="G20" s="50"/>
      <c r="H20" s="50"/>
      <c r="I20" s="50"/>
      <c r="J20" s="50"/>
      <c r="K20" s="50"/>
      <c r="L20" s="72">
        <v>2220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236</v>
      </c>
      <c r="C22" s="33"/>
      <c r="D22" s="42"/>
      <c r="E22" s="51" t="s">
        <v>9</v>
      </c>
      <c r="F22" s="57"/>
      <c r="G22" s="57"/>
      <c r="H22" s="57"/>
      <c r="I22" s="57"/>
      <c r="J22" s="57"/>
      <c r="K22" s="25"/>
      <c r="L22" s="51" t="s">
        <v>238</v>
      </c>
      <c r="M22" s="57"/>
      <c r="N22" s="57"/>
      <c r="O22" s="57"/>
      <c r="P22" s="25"/>
      <c r="Q22" s="93" t="s">
        <v>240</v>
      </c>
      <c r="R22" s="105"/>
      <c r="S22" s="105"/>
      <c r="T22" s="105"/>
      <c r="U22" s="105"/>
      <c r="V22" s="125"/>
      <c r="W22" s="133" t="s">
        <v>241</v>
      </c>
      <c r="X22" s="33"/>
      <c r="Y22" s="42"/>
      <c r="Z22" s="51" t="s">
        <v>9</v>
      </c>
      <c r="AA22" s="57"/>
      <c r="AB22" s="57"/>
      <c r="AC22" s="57"/>
      <c r="AD22" s="57"/>
      <c r="AE22" s="57"/>
      <c r="AF22" s="57"/>
      <c r="AG22" s="25"/>
      <c r="AH22" s="161" t="s">
        <v>173</v>
      </c>
      <c r="AI22" s="57"/>
      <c r="AJ22" s="57"/>
      <c r="AK22" s="57"/>
      <c r="AL22" s="25"/>
      <c r="AM22" s="161" t="s">
        <v>242</v>
      </c>
      <c r="AN22" s="177"/>
      <c r="AO22" s="177"/>
      <c r="AP22" s="177"/>
      <c r="AQ22" s="177"/>
      <c r="AR22" s="179"/>
      <c r="AS22" s="93" t="s">
        <v>240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244</v>
      </c>
      <c r="AZ23" s="195"/>
      <c r="BA23" s="195"/>
      <c r="BB23" s="195"/>
      <c r="BC23" s="195"/>
      <c r="BD23" s="195"/>
      <c r="BE23" s="195"/>
      <c r="BF23" s="195"/>
      <c r="BG23" s="195"/>
      <c r="BH23" s="195"/>
      <c r="BI23" s="195"/>
      <c r="BJ23" s="195"/>
      <c r="BK23" s="195"/>
      <c r="BL23" s="195"/>
      <c r="BM23" s="207"/>
      <c r="BN23" s="213">
        <v>2897145</v>
      </c>
      <c r="BO23" s="216"/>
      <c r="BP23" s="216"/>
      <c r="BQ23" s="216"/>
      <c r="BR23" s="216"/>
      <c r="BS23" s="216"/>
      <c r="BT23" s="216"/>
      <c r="BU23" s="219"/>
      <c r="BV23" s="213">
        <v>2932273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247</v>
      </c>
      <c r="F24" s="59"/>
      <c r="G24" s="59"/>
      <c r="H24" s="59"/>
      <c r="I24" s="59"/>
      <c r="J24" s="59"/>
      <c r="K24" s="64"/>
      <c r="L24" s="73">
        <v>1</v>
      </c>
      <c r="M24" s="81"/>
      <c r="N24" s="81"/>
      <c r="O24" s="81"/>
      <c r="P24" s="85"/>
      <c r="Q24" s="73">
        <v>6300</v>
      </c>
      <c r="R24" s="81"/>
      <c r="S24" s="81"/>
      <c r="T24" s="81"/>
      <c r="U24" s="81"/>
      <c r="V24" s="85"/>
      <c r="W24" s="134"/>
      <c r="X24" s="34"/>
      <c r="Y24" s="43"/>
      <c r="Z24" s="53" t="s">
        <v>248</v>
      </c>
      <c r="AA24" s="59"/>
      <c r="AB24" s="59"/>
      <c r="AC24" s="59"/>
      <c r="AD24" s="59"/>
      <c r="AE24" s="59"/>
      <c r="AF24" s="59"/>
      <c r="AG24" s="64"/>
      <c r="AH24" s="73">
        <v>52</v>
      </c>
      <c r="AI24" s="81"/>
      <c r="AJ24" s="81"/>
      <c r="AK24" s="81"/>
      <c r="AL24" s="85"/>
      <c r="AM24" s="73">
        <v>148148</v>
      </c>
      <c r="AN24" s="81"/>
      <c r="AO24" s="81"/>
      <c r="AP24" s="81"/>
      <c r="AQ24" s="81"/>
      <c r="AR24" s="85"/>
      <c r="AS24" s="73">
        <v>2849</v>
      </c>
      <c r="AT24" s="81"/>
      <c r="AU24" s="81"/>
      <c r="AV24" s="81"/>
      <c r="AW24" s="81"/>
      <c r="AX24" s="118"/>
      <c r="AY24" s="189" t="s">
        <v>249</v>
      </c>
      <c r="AZ24" s="197"/>
      <c r="BA24" s="197"/>
      <c r="BB24" s="197"/>
      <c r="BC24" s="197"/>
      <c r="BD24" s="197"/>
      <c r="BE24" s="197"/>
      <c r="BF24" s="197"/>
      <c r="BG24" s="197"/>
      <c r="BH24" s="197"/>
      <c r="BI24" s="197"/>
      <c r="BJ24" s="197"/>
      <c r="BK24" s="197"/>
      <c r="BL24" s="197"/>
      <c r="BM24" s="209"/>
      <c r="BN24" s="213">
        <v>1256816</v>
      </c>
      <c r="BO24" s="216"/>
      <c r="BP24" s="216"/>
      <c r="BQ24" s="216"/>
      <c r="BR24" s="216"/>
      <c r="BS24" s="216"/>
      <c r="BT24" s="216"/>
      <c r="BU24" s="219"/>
      <c r="BV24" s="213">
        <v>1236943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252</v>
      </c>
      <c r="F25" s="59"/>
      <c r="G25" s="59"/>
      <c r="H25" s="59"/>
      <c r="I25" s="59"/>
      <c r="J25" s="59"/>
      <c r="K25" s="64"/>
      <c r="L25" s="73">
        <v>1</v>
      </c>
      <c r="M25" s="81"/>
      <c r="N25" s="81"/>
      <c r="O25" s="81"/>
      <c r="P25" s="85"/>
      <c r="Q25" s="73">
        <v>5030</v>
      </c>
      <c r="R25" s="81"/>
      <c r="S25" s="81"/>
      <c r="T25" s="81"/>
      <c r="U25" s="81"/>
      <c r="V25" s="85"/>
      <c r="W25" s="134"/>
      <c r="X25" s="34"/>
      <c r="Y25" s="43"/>
      <c r="Z25" s="53" t="s">
        <v>253</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2637</v>
      </c>
      <c r="BO25" s="215"/>
      <c r="BP25" s="215"/>
      <c r="BQ25" s="215"/>
      <c r="BR25" s="215"/>
      <c r="BS25" s="215"/>
      <c r="BT25" s="215"/>
      <c r="BU25" s="218"/>
      <c r="BV25" s="212">
        <v>3222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254</v>
      </c>
      <c r="F26" s="59"/>
      <c r="G26" s="59"/>
      <c r="H26" s="59"/>
      <c r="I26" s="59"/>
      <c r="J26" s="59"/>
      <c r="K26" s="64"/>
      <c r="L26" s="73">
        <v>1</v>
      </c>
      <c r="M26" s="81"/>
      <c r="N26" s="81"/>
      <c r="O26" s="81"/>
      <c r="P26" s="85"/>
      <c r="Q26" s="73">
        <v>4860</v>
      </c>
      <c r="R26" s="81"/>
      <c r="S26" s="81"/>
      <c r="T26" s="81"/>
      <c r="U26" s="81"/>
      <c r="V26" s="85"/>
      <c r="W26" s="134"/>
      <c r="X26" s="34"/>
      <c r="Y26" s="43"/>
      <c r="Z26" s="53" t="s">
        <v>255</v>
      </c>
      <c r="AA26" s="143"/>
      <c r="AB26" s="143"/>
      <c r="AC26" s="143"/>
      <c r="AD26" s="143"/>
      <c r="AE26" s="143"/>
      <c r="AF26" s="143"/>
      <c r="AG26" s="159"/>
      <c r="AH26" s="73" t="s">
        <v>137</v>
      </c>
      <c r="AI26" s="81"/>
      <c r="AJ26" s="81"/>
      <c r="AK26" s="81"/>
      <c r="AL26" s="85"/>
      <c r="AM26" s="73" t="s">
        <v>137</v>
      </c>
      <c r="AN26" s="81"/>
      <c r="AO26" s="81"/>
      <c r="AP26" s="81"/>
      <c r="AQ26" s="81"/>
      <c r="AR26" s="85"/>
      <c r="AS26" s="73" t="s">
        <v>137</v>
      </c>
      <c r="AT26" s="81"/>
      <c r="AU26" s="81"/>
      <c r="AV26" s="81"/>
      <c r="AW26" s="81"/>
      <c r="AX26" s="118"/>
      <c r="AY26" s="190" t="s">
        <v>256</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257</v>
      </c>
      <c r="F27" s="59"/>
      <c r="G27" s="59"/>
      <c r="H27" s="59"/>
      <c r="I27" s="59"/>
      <c r="J27" s="59"/>
      <c r="K27" s="64"/>
      <c r="L27" s="73">
        <v>1</v>
      </c>
      <c r="M27" s="81"/>
      <c r="N27" s="81"/>
      <c r="O27" s="81"/>
      <c r="P27" s="85"/>
      <c r="Q27" s="73">
        <v>2100</v>
      </c>
      <c r="R27" s="81"/>
      <c r="S27" s="81"/>
      <c r="T27" s="81"/>
      <c r="U27" s="81"/>
      <c r="V27" s="85"/>
      <c r="W27" s="134"/>
      <c r="X27" s="34"/>
      <c r="Y27" s="43"/>
      <c r="Z27" s="53" t="s">
        <v>259</v>
      </c>
      <c r="AA27" s="59"/>
      <c r="AB27" s="59"/>
      <c r="AC27" s="59"/>
      <c r="AD27" s="59"/>
      <c r="AE27" s="59"/>
      <c r="AF27" s="59"/>
      <c r="AG27" s="64"/>
      <c r="AH27" s="73">
        <v>4</v>
      </c>
      <c r="AI27" s="81"/>
      <c r="AJ27" s="81"/>
      <c r="AK27" s="81"/>
      <c r="AL27" s="85"/>
      <c r="AM27" s="73">
        <v>11324</v>
      </c>
      <c r="AN27" s="81"/>
      <c r="AO27" s="81"/>
      <c r="AP27" s="81"/>
      <c r="AQ27" s="81"/>
      <c r="AR27" s="85"/>
      <c r="AS27" s="73">
        <v>2831</v>
      </c>
      <c r="AT27" s="81"/>
      <c r="AU27" s="81"/>
      <c r="AV27" s="81"/>
      <c r="AW27" s="81"/>
      <c r="AX27" s="118"/>
      <c r="AY27" s="191" t="s">
        <v>261</v>
      </c>
      <c r="AZ27" s="199"/>
      <c r="BA27" s="199"/>
      <c r="BB27" s="199"/>
      <c r="BC27" s="199"/>
      <c r="BD27" s="199"/>
      <c r="BE27" s="199"/>
      <c r="BF27" s="199"/>
      <c r="BG27" s="199"/>
      <c r="BH27" s="199"/>
      <c r="BI27" s="199"/>
      <c r="BJ27" s="199"/>
      <c r="BK27" s="199"/>
      <c r="BL27" s="199"/>
      <c r="BM27" s="211"/>
      <c r="BN27" s="214" t="s">
        <v>137</v>
      </c>
      <c r="BO27" s="217"/>
      <c r="BP27" s="217"/>
      <c r="BQ27" s="217"/>
      <c r="BR27" s="217"/>
      <c r="BS27" s="217"/>
      <c r="BT27" s="217"/>
      <c r="BU27" s="220"/>
      <c r="BV27" s="214" t="s">
        <v>137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262</v>
      </c>
      <c r="F28" s="59"/>
      <c r="G28" s="59"/>
      <c r="H28" s="59"/>
      <c r="I28" s="59"/>
      <c r="J28" s="59"/>
      <c r="K28" s="64"/>
      <c r="L28" s="73">
        <v>1</v>
      </c>
      <c r="M28" s="81"/>
      <c r="N28" s="81"/>
      <c r="O28" s="81"/>
      <c r="P28" s="85"/>
      <c r="Q28" s="73">
        <v>1940</v>
      </c>
      <c r="R28" s="81"/>
      <c r="S28" s="81"/>
      <c r="T28" s="81"/>
      <c r="U28" s="81"/>
      <c r="V28" s="85"/>
      <c r="W28" s="134"/>
      <c r="X28" s="34"/>
      <c r="Y28" s="43"/>
      <c r="Z28" s="53" t="s">
        <v>34</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265</v>
      </c>
      <c r="AZ28" s="200"/>
      <c r="BA28" s="200"/>
      <c r="BB28" s="203"/>
      <c r="BC28" s="187" t="s">
        <v>95</v>
      </c>
      <c r="BD28" s="195"/>
      <c r="BE28" s="195"/>
      <c r="BF28" s="195"/>
      <c r="BG28" s="195"/>
      <c r="BH28" s="195"/>
      <c r="BI28" s="195"/>
      <c r="BJ28" s="195"/>
      <c r="BK28" s="195"/>
      <c r="BL28" s="195"/>
      <c r="BM28" s="207"/>
      <c r="BN28" s="212">
        <v>2548780</v>
      </c>
      <c r="BO28" s="215"/>
      <c r="BP28" s="215"/>
      <c r="BQ28" s="215"/>
      <c r="BR28" s="215"/>
      <c r="BS28" s="215"/>
      <c r="BT28" s="215"/>
      <c r="BU28" s="218"/>
      <c r="BV28" s="212">
        <v>2492072</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266</v>
      </c>
      <c r="F29" s="59"/>
      <c r="G29" s="59"/>
      <c r="H29" s="59"/>
      <c r="I29" s="59"/>
      <c r="J29" s="59"/>
      <c r="K29" s="64"/>
      <c r="L29" s="73">
        <v>10</v>
      </c>
      <c r="M29" s="81"/>
      <c r="N29" s="81"/>
      <c r="O29" s="81"/>
      <c r="P29" s="85"/>
      <c r="Q29" s="73">
        <v>1860</v>
      </c>
      <c r="R29" s="81"/>
      <c r="S29" s="81"/>
      <c r="T29" s="81"/>
      <c r="U29" s="81"/>
      <c r="V29" s="85"/>
      <c r="W29" s="135"/>
      <c r="X29" s="140"/>
      <c r="Y29" s="142"/>
      <c r="Z29" s="53" t="s">
        <v>268</v>
      </c>
      <c r="AA29" s="59"/>
      <c r="AB29" s="59"/>
      <c r="AC29" s="59"/>
      <c r="AD29" s="59"/>
      <c r="AE29" s="59"/>
      <c r="AF29" s="59"/>
      <c r="AG29" s="64"/>
      <c r="AH29" s="73">
        <v>56</v>
      </c>
      <c r="AI29" s="81"/>
      <c r="AJ29" s="81"/>
      <c r="AK29" s="81"/>
      <c r="AL29" s="85"/>
      <c r="AM29" s="73">
        <v>159472</v>
      </c>
      <c r="AN29" s="81"/>
      <c r="AO29" s="81"/>
      <c r="AP29" s="81"/>
      <c r="AQ29" s="81"/>
      <c r="AR29" s="85"/>
      <c r="AS29" s="73">
        <v>2848</v>
      </c>
      <c r="AT29" s="81"/>
      <c r="AU29" s="81"/>
      <c r="AV29" s="81"/>
      <c r="AW29" s="81"/>
      <c r="AX29" s="118"/>
      <c r="AY29" s="193"/>
      <c r="AZ29" s="201"/>
      <c r="BA29" s="201"/>
      <c r="BB29" s="204"/>
      <c r="BC29" s="188" t="s">
        <v>269</v>
      </c>
      <c r="BD29" s="196"/>
      <c r="BE29" s="196"/>
      <c r="BF29" s="196"/>
      <c r="BG29" s="196"/>
      <c r="BH29" s="196"/>
      <c r="BI29" s="196"/>
      <c r="BJ29" s="196"/>
      <c r="BK29" s="196"/>
      <c r="BL29" s="196"/>
      <c r="BM29" s="208"/>
      <c r="BN29" s="213">
        <v>169359</v>
      </c>
      <c r="BO29" s="216"/>
      <c r="BP29" s="216"/>
      <c r="BQ29" s="216"/>
      <c r="BR29" s="216"/>
      <c r="BS29" s="216"/>
      <c r="BT29" s="216"/>
      <c r="BU29" s="219"/>
      <c r="BV29" s="213">
        <v>169274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271</v>
      </c>
      <c r="X30" s="141"/>
      <c r="Y30" s="141"/>
      <c r="Z30" s="141"/>
      <c r="AA30" s="141"/>
      <c r="AB30" s="141"/>
      <c r="AC30" s="141"/>
      <c r="AD30" s="141"/>
      <c r="AE30" s="141"/>
      <c r="AF30" s="141"/>
      <c r="AG30" s="160"/>
      <c r="AH30" s="150">
        <v>87.2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59</v>
      </c>
      <c r="BD30" s="197"/>
      <c r="BE30" s="197"/>
      <c r="BF30" s="197"/>
      <c r="BG30" s="197"/>
      <c r="BH30" s="197"/>
      <c r="BI30" s="197"/>
      <c r="BJ30" s="197"/>
      <c r="BK30" s="197"/>
      <c r="BL30" s="197"/>
      <c r="BM30" s="209"/>
      <c r="BN30" s="214">
        <v>132343</v>
      </c>
      <c r="BO30" s="217"/>
      <c r="BP30" s="217"/>
      <c r="BQ30" s="217"/>
      <c r="BR30" s="217"/>
      <c r="BS30" s="217"/>
      <c r="BT30" s="217"/>
      <c r="BU30" s="220"/>
      <c r="BV30" s="214">
        <v>153631</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177</v>
      </c>
      <c r="D32" s="37"/>
      <c r="E32" s="37"/>
      <c r="F32" s="36"/>
      <c r="G32" s="36"/>
      <c r="H32" s="36"/>
      <c r="I32" s="36"/>
      <c r="J32" s="36"/>
      <c r="K32" s="36"/>
      <c r="L32" s="36"/>
      <c r="M32" s="36"/>
      <c r="N32" s="36"/>
      <c r="O32" s="36"/>
      <c r="P32" s="36"/>
      <c r="Q32" s="36"/>
      <c r="R32" s="36"/>
      <c r="S32" s="36"/>
      <c r="T32" s="36"/>
      <c r="U32" s="36" t="s">
        <v>83</v>
      </c>
      <c r="V32" s="36"/>
      <c r="W32" s="36"/>
      <c r="X32" s="36"/>
      <c r="Y32" s="36"/>
      <c r="Z32" s="36"/>
      <c r="AA32" s="36"/>
      <c r="AB32" s="36"/>
      <c r="AC32" s="36"/>
      <c r="AD32" s="36"/>
      <c r="AE32" s="36"/>
      <c r="AF32" s="36"/>
      <c r="AG32" s="36"/>
      <c r="AH32" s="36"/>
      <c r="AI32" s="36"/>
      <c r="AJ32" s="36"/>
      <c r="AK32" s="36"/>
      <c r="AL32" s="36"/>
      <c r="AM32" s="176" t="s">
        <v>274</v>
      </c>
      <c r="AN32" s="36"/>
      <c r="AO32" s="36"/>
      <c r="AP32" s="36"/>
      <c r="AQ32" s="36"/>
      <c r="AR32" s="36"/>
      <c r="AS32" s="176"/>
      <c r="AT32" s="176"/>
      <c r="AU32" s="176"/>
      <c r="AV32" s="176"/>
      <c r="AW32" s="176"/>
      <c r="AX32" s="176"/>
      <c r="AY32" s="176"/>
      <c r="AZ32" s="176"/>
      <c r="BA32" s="176"/>
      <c r="BB32" s="36"/>
      <c r="BC32" s="176"/>
      <c r="BD32" s="36"/>
      <c r="BE32" s="176" t="s">
        <v>275</v>
      </c>
      <c r="BF32" s="36"/>
      <c r="BG32" s="36"/>
      <c r="BH32" s="36"/>
      <c r="BI32" s="36"/>
      <c r="BJ32" s="176"/>
      <c r="BK32" s="176"/>
      <c r="BL32" s="176"/>
      <c r="BM32" s="176"/>
      <c r="BN32" s="176"/>
      <c r="BO32" s="176"/>
      <c r="BP32" s="176"/>
      <c r="BQ32" s="176"/>
      <c r="BR32" s="36"/>
      <c r="BS32" s="36"/>
      <c r="BT32" s="36"/>
      <c r="BU32" s="36"/>
      <c r="BV32" s="36"/>
      <c r="BW32" s="36" t="s">
        <v>278</v>
      </c>
      <c r="BX32" s="36"/>
      <c r="BY32" s="36"/>
      <c r="BZ32" s="36"/>
      <c r="CA32" s="36"/>
      <c r="CB32" s="176"/>
      <c r="CC32" s="176"/>
      <c r="CD32" s="176"/>
      <c r="CE32" s="176"/>
      <c r="CF32" s="176"/>
      <c r="CG32" s="176"/>
      <c r="CH32" s="176"/>
      <c r="CI32" s="176"/>
      <c r="CJ32" s="176"/>
      <c r="CK32" s="176"/>
      <c r="CL32" s="176"/>
      <c r="CM32" s="176"/>
      <c r="CN32" s="176"/>
      <c r="CO32" s="176" t="s">
        <v>155</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279</v>
      </c>
      <c r="F33" s="55"/>
      <c r="G33" s="55"/>
      <c r="H33" s="55"/>
      <c r="I33" s="55"/>
      <c r="J33" s="55"/>
      <c r="K33" s="55"/>
      <c r="L33" s="55"/>
      <c r="M33" s="55"/>
      <c r="N33" s="55"/>
      <c r="O33" s="55"/>
      <c r="P33" s="55"/>
      <c r="Q33" s="55"/>
      <c r="R33" s="55"/>
      <c r="S33" s="55"/>
      <c r="T33" s="55"/>
      <c r="U33" s="38" t="s">
        <v>120</v>
      </c>
      <c r="V33" s="38"/>
      <c r="W33" s="55" t="s">
        <v>279</v>
      </c>
      <c r="X33" s="55"/>
      <c r="Y33" s="55"/>
      <c r="Z33" s="55"/>
      <c r="AA33" s="55"/>
      <c r="AB33" s="55"/>
      <c r="AC33" s="55"/>
      <c r="AD33" s="55"/>
      <c r="AE33" s="55"/>
      <c r="AF33" s="55"/>
      <c r="AG33" s="55"/>
      <c r="AH33" s="55"/>
      <c r="AI33" s="55"/>
      <c r="AJ33" s="55"/>
      <c r="AK33" s="55"/>
      <c r="AL33" s="55"/>
      <c r="AM33" s="38" t="s">
        <v>120</v>
      </c>
      <c r="AN33" s="38"/>
      <c r="AO33" s="55" t="s">
        <v>279</v>
      </c>
      <c r="AP33" s="55"/>
      <c r="AQ33" s="55"/>
      <c r="AR33" s="55"/>
      <c r="AS33" s="55"/>
      <c r="AT33" s="55"/>
      <c r="AU33" s="55"/>
      <c r="AV33" s="55"/>
      <c r="AW33" s="55"/>
      <c r="AX33" s="55"/>
      <c r="AY33" s="55"/>
      <c r="AZ33" s="55"/>
      <c r="BA33" s="55"/>
      <c r="BB33" s="55"/>
      <c r="BC33" s="55"/>
      <c r="BD33" s="38"/>
      <c r="BE33" s="55" t="s">
        <v>281</v>
      </c>
      <c r="BF33" s="55"/>
      <c r="BG33" s="55" t="s">
        <v>157</v>
      </c>
      <c r="BH33" s="55"/>
      <c r="BI33" s="55"/>
      <c r="BJ33" s="55"/>
      <c r="BK33" s="55"/>
      <c r="BL33" s="55"/>
      <c r="BM33" s="55"/>
      <c r="BN33" s="55"/>
      <c r="BO33" s="55"/>
      <c r="BP33" s="55"/>
      <c r="BQ33" s="55"/>
      <c r="BR33" s="55"/>
      <c r="BS33" s="55"/>
      <c r="BT33" s="55"/>
      <c r="BU33" s="55"/>
      <c r="BV33" s="38"/>
      <c r="BW33" s="38" t="s">
        <v>281</v>
      </c>
      <c r="BX33" s="38"/>
      <c r="BY33" s="55" t="s">
        <v>111</v>
      </c>
      <c r="BZ33" s="55"/>
      <c r="CA33" s="55"/>
      <c r="CB33" s="55"/>
      <c r="CC33" s="55"/>
      <c r="CD33" s="55"/>
      <c r="CE33" s="55"/>
      <c r="CF33" s="55"/>
      <c r="CG33" s="55"/>
      <c r="CH33" s="55"/>
      <c r="CI33" s="55"/>
      <c r="CJ33" s="55"/>
      <c r="CK33" s="55"/>
      <c r="CL33" s="55"/>
      <c r="CM33" s="55"/>
      <c r="CN33" s="55"/>
      <c r="CO33" s="38" t="s">
        <v>120</v>
      </c>
      <c r="CP33" s="38"/>
      <c r="CQ33" s="55" t="s">
        <v>282</v>
      </c>
      <c r="CR33" s="55"/>
      <c r="CS33" s="55"/>
      <c r="CT33" s="55"/>
      <c r="CU33" s="55"/>
      <c r="CV33" s="55"/>
      <c r="CW33" s="55"/>
      <c r="CX33" s="55"/>
      <c r="CY33" s="55"/>
      <c r="CZ33" s="55"/>
      <c r="DA33" s="55"/>
      <c r="DB33" s="55"/>
      <c r="DC33" s="55"/>
      <c r="DD33" s="55"/>
      <c r="DE33" s="55"/>
      <c r="DF33" s="55"/>
      <c r="DG33" s="252" t="s">
        <v>70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上水道特別会計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湖東地区行政一部事務組合（一般会計）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八郎湖周辺清掃事務組合（一般会計）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八郎潟町・井川町衛生処理施設組合（一般会計）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介護保険特別会計(サービス勘定)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秋田県市町村総合事務組合（一般会計）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秋田県市町村総合事務組合（交通災害共済事業等特別会計）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秋田県市町村会館管理組合（一般会計）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秋田県後期高齢者医療広域連合（一般会計）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秋田県後期高齢者医療広域連合（後期高齢者医療特別会計）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秋田県町村電算システム共同事業組合（一般会計）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283</v>
      </c>
      <c r="E46" s="1" t="s">
        <v>284</v>
      </c>
    </row>
    <row r="47" spans="1:113">
      <c r="E47" s="1" t="s">
        <v>287</v>
      </c>
    </row>
    <row r="48" spans="1:113">
      <c r="E48" s="1" t="s">
        <v>289</v>
      </c>
    </row>
    <row r="49" spans="5:5">
      <c r="E49" s="1" t="s">
        <v>290</v>
      </c>
    </row>
    <row r="50" spans="5:5">
      <c r="E50" s="1" t="s">
        <v>188</v>
      </c>
    </row>
    <row r="51" spans="5:5">
      <c r="E51" s="1" t="s">
        <v>294</v>
      </c>
    </row>
    <row r="52" spans="5:5">
      <c r="E52" s="1" t="s">
        <v>90</v>
      </c>
    </row>
    <row r="53" spans="5:5">
      <c r="E53" s="1" t="s">
        <v>291</v>
      </c>
    </row>
    <row r="54" spans="5:5"/>
    <row r="55" spans="5:5"/>
    <row r="56" spans="5:5"/>
  </sheetData>
  <sheetProtection algorithmName="SHA-512" hashValue="PCYqrv0O3wkQJO56dh6I/d5UZZ7/0VZhxIXsaAMlylV9MZrVguXxYdH6tedrTar3RADv3sWXGfq6bo+wORLTfA==" saltValue="jy9mnn1t6CiWOQH2QSXNp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2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521</v>
      </c>
      <c r="G33" s="906" t="s">
        <v>522</v>
      </c>
      <c r="H33" s="906" t="s">
        <v>371</v>
      </c>
      <c r="I33" s="906" t="s">
        <v>193</v>
      </c>
      <c r="J33" s="910" t="s">
        <v>440</v>
      </c>
      <c r="K33" s="885"/>
      <c r="L33" s="885"/>
      <c r="M33" s="885"/>
      <c r="N33" s="885"/>
      <c r="O33" s="885"/>
      <c r="P33" s="885"/>
    </row>
    <row r="34" spans="1:16" ht="39" customHeight="1">
      <c r="A34" s="885"/>
      <c r="B34" s="887"/>
      <c r="C34" s="893" t="s">
        <v>446</v>
      </c>
      <c r="D34" s="893"/>
      <c r="E34" s="898"/>
      <c r="F34" s="902">
        <v>10.41</v>
      </c>
      <c r="G34" s="907">
        <v>10.210000000000001</v>
      </c>
      <c r="H34" s="907">
        <v>11.39</v>
      </c>
      <c r="I34" s="907">
        <v>9.98</v>
      </c>
      <c r="J34" s="911">
        <v>10.36</v>
      </c>
      <c r="K34" s="885"/>
      <c r="L34" s="885"/>
      <c r="M34" s="885"/>
      <c r="N34" s="885"/>
      <c r="O34" s="885"/>
      <c r="P34" s="885"/>
    </row>
    <row r="35" spans="1:16" ht="39" customHeight="1">
      <c r="A35" s="885"/>
      <c r="B35" s="888"/>
      <c r="C35" s="894" t="s">
        <v>455</v>
      </c>
      <c r="D35" s="894"/>
      <c r="E35" s="899"/>
      <c r="F35" s="903">
        <v>6.67</v>
      </c>
      <c r="G35" s="908">
        <v>6.83</v>
      </c>
      <c r="H35" s="908">
        <v>9.1199999999999992</v>
      </c>
      <c r="I35" s="908">
        <v>10.44</v>
      </c>
      <c r="J35" s="912">
        <v>9.07</v>
      </c>
      <c r="K35" s="885"/>
      <c r="L35" s="885"/>
      <c r="M35" s="885"/>
      <c r="N35" s="885"/>
      <c r="O35" s="885"/>
      <c r="P35" s="885"/>
    </row>
    <row r="36" spans="1:16" ht="39" customHeight="1">
      <c r="A36" s="885"/>
      <c r="B36" s="888"/>
      <c r="C36" s="894" t="s">
        <v>7</v>
      </c>
      <c r="D36" s="894"/>
      <c r="E36" s="899"/>
      <c r="F36" s="903">
        <v>6.35</v>
      </c>
      <c r="G36" s="908">
        <v>6.78</v>
      </c>
      <c r="H36" s="908">
        <v>8.31</v>
      </c>
      <c r="I36" s="908">
        <v>8.81</v>
      </c>
      <c r="J36" s="912">
        <v>8.23</v>
      </c>
      <c r="K36" s="885"/>
      <c r="L36" s="885"/>
      <c r="M36" s="885"/>
      <c r="N36" s="885"/>
      <c r="O36" s="885"/>
      <c r="P36" s="885"/>
    </row>
    <row r="37" spans="1:16" ht="39" customHeight="1">
      <c r="A37" s="885"/>
      <c r="B37" s="888"/>
      <c r="C37" s="894" t="s">
        <v>458</v>
      </c>
      <c r="D37" s="894"/>
      <c r="E37" s="899"/>
      <c r="F37" s="903">
        <v>1.55</v>
      </c>
      <c r="G37" s="908">
        <v>1.1299999999999999</v>
      </c>
      <c r="H37" s="908">
        <v>1.5</v>
      </c>
      <c r="I37" s="908">
        <v>1.38</v>
      </c>
      <c r="J37" s="912">
        <v>1.5</v>
      </c>
      <c r="K37" s="885"/>
      <c r="L37" s="885"/>
      <c r="M37" s="885"/>
      <c r="N37" s="885"/>
      <c r="O37" s="885"/>
      <c r="P37" s="885"/>
    </row>
    <row r="38" spans="1:16" ht="39" customHeight="1">
      <c r="A38" s="885"/>
      <c r="B38" s="888"/>
      <c r="C38" s="894" t="s">
        <v>459</v>
      </c>
      <c r="D38" s="894"/>
      <c r="E38" s="899"/>
      <c r="F38" s="903">
        <v>0.28000000000000003</v>
      </c>
      <c r="G38" s="908">
        <v>0.32</v>
      </c>
      <c r="H38" s="908">
        <v>0.43</v>
      </c>
      <c r="I38" s="908">
        <v>0.53</v>
      </c>
      <c r="J38" s="912">
        <v>0.84</v>
      </c>
      <c r="K38" s="885"/>
      <c r="L38" s="885"/>
      <c r="M38" s="885"/>
      <c r="N38" s="885"/>
      <c r="O38" s="885"/>
      <c r="P38" s="885"/>
    </row>
    <row r="39" spans="1:16" ht="39" customHeight="1">
      <c r="A39" s="885"/>
      <c r="B39" s="888"/>
      <c r="C39" s="894" t="s">
        <v>219</v>
      </c>
      <c r="D39" s="894"/>
      <c r="E39" s="899"/>
      <c r="F39" s="903">
        <v>1.e-002</v>
      </c>
      <c r="G39" s="908">
        <v>4.e-002</v>
      </c>
      <c r="H39" s="908">
        <v>5.e-002</v>
      </c>
      <c r="I39" s="908">
        <v>1.e-002</v>
      </c>
      <c r="J39" s="912">
        <v>5.e-002</v>
      </c>
      <c r="K39" s="885"/>
      <c r="L39" s="885"/>
      <c r="M39" s="885"/>
      <c r="N39" s="885"/>
      <c r="O39" s="885"/>
      <c r="P39" s="885"/>
    </row>
    <row r="40" spans="1:16" ht="39" customHeight="1">
      <c r="A40" s="885"/>
      <c r="B40" s="888"/>
      <c r="C40" s="894" t="s">
        <v>337</v>
      </c>
      <c r="D40" s="894"/>
      <c r="E40" s="899"/>
      <c r="F40" s="903">
        <v>0</v>
      </c>
      <c r="G40" s="908">
        <v>1.e-002</v>
      </c>
      <c r="H40" s="908">
        <v>7.0000000000000007e-002</v>
      </c>
      <c r="I40" s="908">
        <v>0</v>
      </c>
      <c r="J40" s="912">
        <v>0</v>
      </c>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523</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184</v>
      </c>
      <c r="D43" s="895"/>
      <c r="E43" s="900"/>
      <c r="F43" s="904">
        <v>0.1</v>
      </c>
      <c r="G43" s="909" t="s">
        <v>137</v>
      </c>
      <c r="H43" s="909" t="s">
        <v>137</v>
      </c>
      <c r="I43" s="909" t="s">
        <v>137</v>
      </c>
      <c r="J43" s="913" t="s">
        <v>137</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g/JarhqdqVSy9H2UyPV/gsPT33lM7NGdLwxkRMlQqKKrWyGE7qn2/obz94vEn0kHekEQyD+8TRg+Ch0GmdhrxQ==" saltValue="0f6GVm1AA4QulKkrdiOrw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topLeftCell="A31"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23</v>
      </c>
      <c r="C44" s="921"/>
      <c r="D44" s="921"/>
      <c r="E44" s="931"/>
      <c r="F44" s="931"/>
      <c r="G44" s="931"/>
      <c r="H44" s="931"/>
      <c r="I44" s="931"/>
      <c r="J44" s="935" t="s">
        <v>14</v>
      </c>
      <c r="K44" s="939" t="s">
        <v>521</v>
      </c>
      <c r="L44" s="943" t="s">
        <v>522</v>
      </c>
      <c r="M44" s="943" t="s">
        <v>371</v>
      </c>
      <c r="N44" s="943" t="s">
        <v>193</v>
      </c>
      <c r="O44" s="948" t="s">
        <v>440</v>
      </c>
      <c r="P44" s="758"/>
      <c r="Q44" s="758"/>
      <c r="R44" s="758"/>
      <c r="S44" s="758"/>
      <c r="T44" s="758"/>
      <c r="U44" s="758"/>
    </row>
    <row r="45" spans="1:21" ht="30.75" customHeight="1">
      <c r="A45" s="758"/>
      <c r="B45" s="915" t="s">
        <v>24</v>
      </c>
      <c r="C45" s="922"/>
      <c r="D45" s="927"/>
      <c r="E45" s="932" t="s">
        <v>22</v>
      </c>
      <c r="F45" s="932"/>
      <c r="G45" s="932"/>
      <c r="H45" s="932"/>
      <c r="I45" s="932"/>
      <c r="J45" s="936"/>
      <c r="K45" s="940">
        <v>332</v>
      </c>
      <c r="L45" s="944">
        <v>354</v>
      </c>
      <c r="M45" s="944">
        <v>331</v>
      </c>
      <c r="N45" s="944">
        <v>331</v>
      </c>
      <c r="O45" s="949">
        <v>305</v>
      </c>
      <c r="P45" s="758"/>
      <c r="Q45" s="758"/>
      <c r="R45" s="758"/>
      <c r="S45" s="758"/>
      <c r="T45" s="758"/>
      <c r="U45" s="758"/>
    </row>
    <row r="46" spans="1:21" ht="30.75" customHeight="1">
      <c r="A46" s="758"/>
      <c r="B46" s="916"/>
      <c r="C46" s="923"/>
      <c r="D46" s="928"/>
      <c r="E46" s="933" t="s">
        <v>26</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29</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36</v>
      </c>
      <c r="F48" s="933"/>
      <c r="G48" s="933"/>
      <c r="H48" s="933"/>
      <c r="I48" s="933"/>
      <c r="J48" s="937"/>
      <c r="K48" s="941">
        <v>136</v>
      </c>
      <c r="L48" s="945">
        <v>109</v>
      </c>
      <c r="M48" s="945">
        <v>114</v>
      </c>
      <c r="N48" s="945">
        <v>107</v>
      </c>
      <c r="O48" s="950">
        <v>140</v>
      </c>
      <c r="P48" s="758"/>
      <c r="Q48" s="758"/>
      <c r="R48" s="758"/>
      <c r="S48" s="758"/>
      <c r="T48" s="758"/>
      <c r="U48" s="758"/>
    </row>
    <row r="49" spans="1:21" ht="30.75" customHeight="1">
      <c r="A49" s="758"/>
      <c r="B49" s="916"/>
      <c r="C49" s="923"/>
      <c r="D49" s="928"/>
      <c r="E49" s="933" t="s">
        <v>0</v>
      </c>
      <c r="F49" s="933"/>
      <c r="G49" s="933"/>
      <c r="H49" s="933"/>
      <c r="I49" s="933"/>
      <c r="J49" s="937"/>
      <c r="K49" s="941">
        <v>14</v>
      </c>
      <c r="L49" s="945">
        <v>14</v>
      </c>
      <c r="M49" s="945">
        <v>18</v>
      </c>
      <c r="N49" s="945">
        <v>17</v>
      </c>
      <c r="O49" s="950">
        <v>20</v>
      </c>
      <c r="P49" s="758"/>
      <c r="Q49" s="758"/>
      <c r="R49" s="758"/>
      <c r="S49" s="758"/>
      <c r="T49" s="758"/>
      <c r="U49" s="758"/>
    </row>
    <row r="50" spans="1:21" ht="30.75" customHeight="1">
      <c r="A50" s="758"/>
      <c r="B50" s="916"/>
      <c r="C50" s="923"/>
      <c r="D50" s="928"/>
      <c r="E50" s="933" t="s">
        <v>37</v>
      </c>
      <c r="F50" s="933"/>
      <c r="G50" s="933"/>
      <c r="H50" s="933"/>
      <c r="I50" s="933"/>
      <c r="J50" s="937"/>
      <c r="K50" s="941">
        <v>0</v>
      </c>
      <c r="L50" s="945">
        <v>1</v>
      </c>
      <c r="M50" s="945">
        <v>1</v>
      </c>
      <c r="N50" s="945">
        <v>1</v>
      </c>
      <c r="O50" s="950">
        <v>1</v>
      </c>
      <c r="P50" s="758"/>
      <c r="Q50" s="758"/>
      <c r="R50" s="758"/>
      <c r="S50" s="758"/>
      <c r="T50" s="758"/>
      <c r="U50" s="758"/>
    </row>
    <row r="51" spans="1:21" ht="30.75" customHeight="1">
      <c r="A51" s="758"/>
      <c r="B51" s="917"/>
      <c r="C51" s="924"/>
      <c r="D51" s="929"/>
      <c r="E51" s="933" t="s">
        <v>41</v>
      </c>
      <c r="F51" s="933"/>
      <c r="G51" s="933"/>
      <c r="H51" s="933"/>
      <c r="I51" s="933"/>
      <c r="J51" s="937"/>
      <c r="K51" s="941" t="s">
        <v>137</v>
      </c>
      <c r="L51" s="945" t="s">
        <v>137</v>
      </c>
      <c r="M51" s="945" t="s">
        <v>137</v>
      </c>
      <c r="N51" s="945" t="s">
        <v>137</v>
      </c>
      <c r="O51" s="950" t="s">
        <v>137</v>
      </c>
      <c r="P51" s="758"/>
      <c r="Q51" s="758"/>
      <c r="R51" s="758"/>
      <c r="S51" s="758"/>
      <c r="T51" s="758"/>
      <c r="U51" s="758"/>
    </row>
    <row r="52" spans="1:21" ht="30.75" customHeight="1">
      <c r="A52" s="758"/>
      <c r="B52" s="918" t="s">
        <v>42</v>
      </c>
      <c r="C52" s="925"/>
      <c r="D52" s="929"/>
      <c r="E52" s="933" t="s">
        <v>44</v>
      </c>
      <c r="F52" s="933"/>
      <c r="G52" s="933"/>
      <c r="H52" s="933"/>
      <c r="I52" s="933"/>
      <c r="J52" s="937"/>
      <c r="K52" s="941">
        <v>293</v>
      </c>
      <c r="L52" s="945">
        <v>315</v>
      </c>
      <c r="M52" s="945">
        <v>301</v>
      </c>
      <c r="N52" s="945">
        <v>285</v>
      </c>
      <c r="O52" s="950">
        <v>289</v>
      </c>
      <c r="P52" s="758"/>
      <c r="Q52" s="758"/>
      <c r="R52" s="758"/>
      <c r="S52" s="758"/>
      <c r="T52" s="758"/>
      <c r="U52" s="758"/>
    </row>
    <row r="53" spans="1:21" ht="30.75" customHeight="1">
      <c r="A53" s="758"/>
      <c r="B53" s="919" t="s">
        <v>45</v>
      </c>
      <c r="C53" s="926"/>
      <c r="D53" s="930"/>
      <c r="E53" s="934" t="s">
        <v>50</v>
      </c>
      <c r="F53" s="934"/>
      <c r="G53" s="934"/>
      <c r="H53" s="934"/>
      <c r="I53" s="934"/>
      <c r="J53" s="938"/>
      <c r="K53" s="942">
        <v>189</v>
      </c>
      <c r="L53" s="946">
        <v>163</v>
      </c>
      <c r="M53" s="946">
        <v>163</v>
      </c>
      <c r="N53" s="946">
        <v>171</v>
      </c>
      <c r="O53" s="951">
        <v>177</v>
      </c>
      <c r="P53" s="758"/>
      <c r="Q53" s="758"/>
      <c r="R53" s="758"/>
      <c r="S53" s="758"/>
      <c r="T53" s="758"/>
      <c r="U53" s="758"/>
    </row>
    <row r="54" spans="1:21" ht="24" customHeight="1">
      <c r="A54" s="758"/>
      <c r="B54" s="920" t="s">
        <v>52</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N/tNBH2x4btIao+WG3R4mxSwJhgAuF8FNWXHpVbmbMbw2ifDgw3uydVMeKbBC5b9qGn1VVnBfyHguSuvQXj0Qg==" saltValue="dTXfIKOdUWcI3gYf3jVuL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4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23</v>
      </c>
      <c r="C40" s="921"/>
      <c r="D40" s="921"/>
      <c r="E40" s="931"/>
      <c r="F40" s="931"/>
      <c r="G40" s="931"/>
      <c r="H40" s="935" t="s">
        <v>14</v>
      </c>
      <c r="I40" s="939" t="s">
        <v>521</v>
      </c>
      <c r="J40" s="943" t="s">
        <v>522</v>
      </c>
      <c r="K40" s="943" t="s">
        <v>371</v>
      </c>
      <c r="L40" s="943" t="s">
        <v>193</v>
      </c>
      <c r="M40" s="968" t="s">
        <v>440</v>
      </c>
    </row>
    <row r="41" spans="2:13" ht="27.75" customHeight="1">
      <c r="B41" s="915" t="s">
        <v>32</v>
      </c>
      <c r="C41" s="922"/>
      <c r="D41" s="927"/>
      <c r="E41" s="957" t="s">
        <v>55</v>
      </c>
      <c r="F41" s="957"/>
      <c r="G41" s="957"/>
      <c r="H41" s="963"/>
      <c r="I41" s="940">
        <v>3336</v>
      </c>
      <c r="J41" s="944">
        <v>3190</v>
      </c>
      <c r="K41" s="944">
        <v>3076</v>
      </c>
      <c r="L41" s="944">
        <v>2932</v>
      </c>
      <c r="M41" s="949">
        <v>2897</v>
      </c>
    </row>
    <row r="42" spans="2:13" ht="27.75" customHeight="1">
      <c r="B42" s="916"/>
      <c r="C42" s="923"/>
      <c r="D42" s="928"/>
      <c r="E42" s="958" t="s">
        <v>62</v>
      </c>
      <c r="F42" s="958"/>
      <c r="G42" s="958"/>
      <c r="H42" s="964"/>
      <c r="I42" s="941">
        <v>1</v>
      </c>
      <c r="J42" s="945">
        <v>4</v>
      </c>
      <c r="K42" s="945">
        <v>4</v>
      </c>
      <c r="L42" s="945">
        <v>3</v>
      </c>
      <c r="M42" s="950">
        <v>2</v>
      </c>
    </row>
    <row r="43" spans="2:13" ht="27.75" customHeight="1">
      <c r="B43" s="916"/>
      <c r="C43" s="923"/>
      <c r="D43" s="928"/>
      <c r="E43" s="958" t="s">
        <v>63</v>
      </c>
      <c r="F43" s="958"/>
      <c r="G43" s="958"/>
      <c r="H43" s="964"/>
      <c r="I43" s="941">
        <v>1911</v>
      </c>
      <c r="J43" s="945">
        <v>1867</v>
      </c>
      <c r="K43" s="945">
        <v>1746</v>
      </c>
      <c r="L43" s="945">
        <v>1608</v>
      </c>
      <c r="M43" s="950">
        <v>1701</v>
      </c>
    </row>
    <row r="44" spans="2:13" ht="27.75" customHeight="1">
      <c r="B44" s="916"/>
      <c r="C44" s="923"/>
      <c r="D44" s="928"/>
      <c r="E44" s="958" t="s">
        <v>65</v>
      </c>
      <c r="F44" s="958"/>
      <c r="G44" s="958"/>
      <c r="H44" s="964"/>
      <c r="I44" s="941">
        <v>184</v>
      </c>
      <c r="J44" s="945">
        <v>182</v>
      </c>
      <c r="K44" s="945">
        <v>166</v>
      </c>
      <c r="L44" s="945">
        <v>144</v>
      </c>
      <c r="M44" s="950">
        <v>120</v>
      </c>
    </row>
    <row r="45" spans="2:13" ht="27.75" customHeight="1">
      <c r="B45" s="916"/>
      <c r="C45" s="923"/>
      <c r="D45" s="928"/>
      <c r="E45" s="958" t="s">
        <v>67</v>
      </c>
      <c r="F45" s="958"/>
      <c r="G45" s="958"/>
      <c r="H45" s="964"/>
      <c r="I45" s="941">
        <v>573</v>
      </c>
      <c r="J45" s="945">
        <v>511</v>
      </c>
      <c r="K45" s="945">
        <v>481</v>
      </c>
      <c r="L45" s="945">
        <v>459</v>
      </c>
      <c r="M45" s="950">
        <v>370</v>
      </c>
    </row>
    <row r="46" spans="2:13" ht="27.75" customHeight="1">
      <c r="B46" s="916"/>
      <c r="C46" s="923"/>
      <c r="D46" s="929"/>
      <c r="E46" s="958" t="s">
        <v>66</v>
      </c>
      <c r="F46" s="958"/>
      <c r="G46" s="958"/>
      <c r="H46" s="964"/>
      <c r="I46" s="941" t="s">
        <v>137</v>
      </c>
      <c r="J46" s="945" t="s">
        <v>137</v>
      </c>
      <c r="K46" s="945" t="s">
        <v>137</v>
      </c>
      <c r="L46" s="945" t="s">
        <v>137</v>
      </c>
      <c r="M46" s="950" t="s">
        <v>137</v>
      </c>
    </row>
    <row r="47" spans="2:13" ht="27.75" customHeight="1">
      <c r="B47" s="916"/>
      <c r="C47" s="923"/>
      <c r="D47" s="955"/>
      <c r="E47" s="959" t="s">
        <v>69</v>
      </c>
      <c r="F47" s="962"/>
      <c r="G47" s="962"/>
      <c r="H47" s="965"/>
      <c r="I47" s="941" t="s">
        <v>137</v>
      </c>
      <c r="J47" s="945" t="s">
        <v>137</v>
      </c>
      <c r="K47" s="945" t="s">
        <v>137</v>
      </c>
      <c r="L47" s="945" t="s">
        <v>137</v>
      </c>
      <c r="M47" s="950" t="s">
        <v>137</v>
      </c>
    </row>
    <row r="48" spans="2:13" ht="27.75" customHeight="1">
      <c r="B48" s="916"/>
      <c r="C48" s="923"/>
      <c r="D48" s="928"/>
      <c r="E48" s="958" t="s">
        <v>73</v>
      </c>
      <c r="F48" s="958"/>
      <c r="G48" s="958"/>
      <c r="H48" s="964"/>
      <c r="I48" s="941" t="s">
        <v>137</v>
      </c>
      <c r="J48" s="945" t="s">
        <v>137</v>
      </c>
      <c r="K48" s="945" t="s">
        <v>137</v>
      </c>
      <c r="L48" s="945" t="s">
        <v>137</v>
      </c>
      <c r="M48" s="950" t="s">
        <v>137</v>
      </c>
    </row>
    <row r="49" spans="2:13" ht="27.75" customHeight="1">
      <c r="B49" s="917"/>
      <c r="C49" s="924"/>
      <c r="D49" s="928"/>
      <c r="E49" s="958" t="s">
        <v>79</v>
      </c>
      <c r="F49" s="958"/>
      <c r="G49" s="958"/>
      <c r="H49" s="964"/>
      <c r="I49" s="941">
        <v>4</v>
      </c>
      <c r="J49" s="945" t="s">
        <v>137</v>
      </c>
      <c r="K49" s="945" t="s">
        <v>137</v>
      </c>
      <c r="L49" s="945" t="s">
        <v>137</v>
      </c>
      <c r="M49" s="950" t="s">
        <v>137</v>
      </c>
    </row>
    <row r="50" spans="2:13" ht="27.75" customHeight="1">
      <c r="B50" s="952" t="s">
        <v>81</v>
      </c>
      <c r="C50" s="953"/>
      <c r="D50" s="956"/>
      <c r="E50" s="958" t="s">
        <v>84</v>
      </c>
      <c r="F50" s="958"/>
      <c r="G50" s="958"/>
      <c r="H50" s="964"/>
      <c r="I50" s="941">
        <v>2111</v>
      </c>
      <c r="J50" s="945">
        <v>2397</v>
      </c>
      <c r="K50" s="945">
        <v>2633</v>
      </c>
      <c r="L50" s="945">
        <v>2855</v>
      </c>
      <c r="M50" s="950">
        <v>2920</v>
      </c>
    </row>
    <row r="51" spans="2:13" ht="27.75" customHeight="1">
      <c r="B51" s="916"/>
      <c r="C51" s="923"/>
      <c r="D51" s="928"/>
      <c r="E51" s="958" t="s">
        <v>87</v>
      </c>
      <c r="F51" s="958"/>
      <c r="G51" s="958"/>
      <c r="H51" s="964"/>
      <c r="I51" s="941">
        <v>46</v>
      </c>
      <c r="J51" s="945">
        <v>30</v>
      </c>
      <c r="K51" s="945">
        <v>15</v>
      </c>
      <c r="L51" s="945">
        <v>9</v>
      </c>
      <c r="M51" s="950">
        <v>5</v>
      </c>
    </row>
    <row r="52" spans="2:13" ht="27.75" customHeight="1">
      <c r="B52" s="917"/>
      <c r="C52" s="924"/>
      <c r="D52" s="928"/>
      <c r="E52" s="958" t="s">
        <v>39</v>
      </c>
      <c r="F52" s="958"/>
      <c r="G52" s="958"/>
      <c r="H52" s="964"/>
      <c r="I52" s="941">
        <v>3534</v>
      </c>
      <c r="J52" s="945">
        <v>3453</v>
      </c>
      <c r="K52" s="945">
        <v>3371</v>
      </c>
      <c r="L52" s="945">
        <v>3299</v>
      </c>
      <c r="M52" s="950">
        <v>3221</v>
      </c>
    </row>
    <row r="53" spans="2:13" ht="27.75" customHeight="1">
      <c r="B53" s="919" t="s">
        <v>45</v>
      </c>
      <c r="C53" s="926"/>
      <c r="D53" s="930"/>
      <c r="E53" s="960" t="s">
        <v>89</v>
      </c>
      <c r="F53" s="960"/>
      <c r="G53" s="960"/>
      <c r="H53" s="966"/>
      <c r="I53" s="942">
        <v>316</v>
      </c>
      <c r="J53" s="946">
        <v>-125</v>
      </c>
      <c r="K53" s="946">
        <v>-545</v>
      </c>
      <c r="L53" s="946">
        <v>-1017</v>
      </c>
      <c r="M53" s="951">
        <v>-1056</v>
      </c>
    </row>
    <row r="54" spans="2:13" ht="27.75" customHeight="1">
      <c r="B54" s="891" t="s">
        <v>15</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Y9N0DPcSXD6UBKo/ZzHh6bZa4wFkwxZft38zdoBONw11tsaaD+ZqPJm20VuxPhkYWXSU9+8rcPAoUzH89BfQ==" saltValue="aMkqArHCW1JyVsyUfet3V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1" zoomScale="70" zoomScaleNormal="70" zoomScaleSheetLayoutView="100" workbookViewId="0">
      <selection activeCell="F58" sqref="F58:H62"/>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85</v>
      </c>
    </row>
    <row r="54" spans="2:8" ht="29.25" customHeight="1">
      <c r="B54" s="969" t="s">
        <v>9</v>
      </c>
      <c r="C54" s="975"/>
      <c r="D54" s="975"/>
      <c r="E54" s="984" t="s">
        <v>14</v>
      </c>
      <c r="F54" s="991" t="s">
        <v>371</v>
      </c>
      <c r="G54" s="991" t="s">
        <v>193</v>
      </c>
      <c r="H54" s="999" t="s">
        <v>440</v>
      </c>
    </row>
    <row r="55" spans="2:8" ht="52.5" customHeight="1">
      <c r="B55" s="970"/>
      <c r="C55" s="976" t="s">
        <v>95</v>
      </c>
      <c r="D55" s="976"/>
      <c r="E55" s="985"/>
      <c r="F55" s="992">
        <v>2290</v>
      </c>
      <c r="G55" s="992">
        <v>2492</v>
      </c>
      <c r="H55" s="1000">
        <v>2549</v>
      </c>
    </row>
    <row r="56" spans="2:8" ht="52.5" customHeight="1">
      <c r="B56" s="971"/>
      <c r="C56" s="977" t="s">
        <v>98</v>
      </c>
      <c r="D56" s="977"/>
      <c r="E56" s="986"/>
      <c r="F56" s="993">
        <v>171</v>
      </c>
      <c r="G56" s="993">
        <v>169</v>
      </c>
      <c r="H56" s="1001">
        <v>169</v>
      </c>
    </row>
    <row r="57" spans="2:8" ht="53.25" customHeight="1">
      <c r="B57" s="971"/>
      <c r="C57" s="978" t="s">
        <v>59</v>
      </c>
      <c r="D57" s="978"/>
      <c r="E57" s="987"/>
      <c r="F57" s="994">
        <v>152</v>
      </c>
      <c r="G57" s="994">
        <v>154</v>
      </c>
      <c r="H57" s="1002">
        <v>132</v>
      </c>
    </row>
    <row r="58" spans="2:8" ht="45.75" customHeight="1">
      <c r="B58" s="972"/>
      <c r="C58" s="979" t="s">
        <v>277</v>
      </c>
      <c r="D58" s="982"/>
      <c r="E58" s="988"/>
      <c r="F58" s="995">
        <v>70</v>
      </c>
      <c r="G58" s="995">
        <v>70</v>
      </c>
      <c r="H58" s="1003">
        <v>70</v>
      </c>
    </row>
    <row r="59" spans="2:8" ht="45.75" customHeight="1">
      <c r="B59" s="972"/>
      <c r="C59" s="979" t="s">
        <v>536</v>
      </c>
      <c r="D59" s="982"/>
      <c r="E59" s="988"/>
      <c r="F59" s="995">
        <v>70</v>
      </c>
      <c r="G59" s="995">
        <v>70</v>
      </c>
      <c r="H59" s="1003">
        <v>50</v>
      </c>
    </row>
    <row r="60" spans="2:8" ht="45.75" customHeight="1">
      <c r="B60" s="972"/>
      <c r="C60" s="979" t="s">
        <v>530</v>
      </c>
      <c r="D60" s="982"/>
      <c r="E60" s="988"/>
      <c r="F60" s="995">
        <v>5</v>
      </c>
      <c r="G60" s="995">
        <v>5</v>
      </c>
      <c r="H60" s="1003">
        <v>5</v>
      </c>
    </row>
    <row r="61" spans="2:8" ht="45.75" customHeight="1">
      <c r="B61" s="972"/>
      <c r="C61" s="979" t="s">
        <v>377</v>
      </c>
      <c r="D61" s="982"/>
      <c r="E61" s="988"/>
      <c r="F61" s="995">
        <v>5</v>
      </c>
      <c r="G61" s="995">
        <v>5</v>
      </c>
      <c r="H61" s="1003">
        <v>4</v>
      </c>
    </row>
    <row r="62" spans="2:8" ht="45.75" customHeight="1">
      <c r="B62" s="973"/>
      <c r="C62" s="980" t="s">
        <v>198</v>
      </c>
      <c r="D62" s="983"/>
      <c r="E62" s="989"/>
      <c r="F62" s="996">
        <v>2</v>
      </c>
      <c r="G62" s="996">
        <v>3</v>
      </c>
      <c r="H62" s="1004">
        <v>3</v>
      </c>
    </row>
    <row r="63" spans="2:8" ht="52.5" customHeight="1">
      <c r="B63" s="974"/>
      <c r="C63" s="981" t="s">
        <v>109</v>
      </c>
      <c r="D63" s="981"/>
      <c r="E63" s="990"/>
      <c r="F63" s="997">
        <v>2613</v>
      </c>
      <c r="G63" s="997">
        <v>2815</v>
      </c>
      <c r="H63" s="1005">
        <v>2850</v>
      </c>
    </row>
    <row r="64" spans="2:8" ht="15" customHeight="1"/>
    <row r="65" ht="0" hidden="1" customHeight="1"/>
    <row r="66" ht="0" hidden="1" customHeight="1"/>
  </sheetData>
  <sheetProtection algorithmName="SHA-512" hashValue="TH4M1oLEf5t1WPN/7NiiqhUibKExe6FevUpNErrNIOP/wnz7nc++hA9dVb1gDUrXvSWlu//bujdr7DsbppuOmQ==" saltValue="XCNYMB3LkI+HxhnMfrdxq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71</v>
      </c>
      <c r="E2" s="817"/>
      <c r="F2" s="1021" t="s">
        <v>520</v>
      </c>
      <c r="G2" s="841"/>
      <c r="H2" s="851"/>
    </row>
    <row r="3" spans="1:8">
      <c r="A3" s="805" t="s">
        <v>31</v>
      </c>
      <c r="B3" s="790"/>
      <c r="C3" s="1014"/>
      <c r="D3" s="1017">
        <v>74432</v>
      </c>
      <c r="E3" s="1019"/>
      <c r="F3" s="1022">
        <v>119674</v>
      </c>
      <c r="G3" s="1024"/>
      <c r="H3" s="1027"/>
    </row>
    <row r="4" spans="1:8">
      <c r="A4" s="777"/>
      <c r="B4" s="789"/>
      <c r="C4" s="1015"/>
      <c r="D4" s="1018">
        <v>53787</v>
      </c>
      <c r="E4" s="1020"/>
      <c r="F4" s="1023">
        <v>57803</v>
      </c>
      <c r="G4" s="1025"/>
      <c r="H4" s="1028"/>
    </row>
    <row r="5" spans="1:8">
      <c r="A5" s="805" t="s">
        <v>383</v>
      </c>
      <c r="B5" s="790"/>
      <c r="C5" s="1014"/>
      <c r="D5" s="1017">
        <v>171284</v>
      </c>
      <c r="E5" s="1019"/>
      <c r="F5" s="1022">
        <v>119685</v>
      </c>
      <c r="G5" s="1024"/>
      <c r="H5" s="1027"/>
    </row>
    <row r="6" spans="1:8">
      <c r="A6" s="777"/>
      <c r="B6" s="789"/>
      <c r="C6" s="1015"/>
      <c r="D6" s="1018">
        <v>67228</v>
      </c>
      <c r="E6" s="1020"/>
      <c r="F6" s="1023">
        <v>68464</v>
      </c>
      <c r="G6" s="1025"/>
      <c r="H6" s="1028"/>
    </row>
    <row r="7" spans="1:8">
      <c r="A7" s="805" t="s">
        <v>229</v>
      </c>
      <c r="B7" s="790"/>
      <c r="C7" s="1014"/>
      <c r="D7" s="1017">
        <v>33653</v>
      </c>
      <c r="E7" s="1019"/>
      <c r="F7" s="1022">
        <v>109920</v>
      </c>
      <c r="G7" s="1024"/>
      <c r="H7" s="1027"/>
    </row>
    <row r="8" spans="1:8">
      <c r="A8" s="777"/>
      <c r="B8" s="789"/>
      <c r="C8" s="1015"/>
      <c r="D8" s="1018">
        <v>19645</v>
      </c>
      <c r="E8" s="1020"/>
      <c r="F8" s="1023">
        <v>62739</v>
      </c>
      <c r="G8" s="1025"/>
      <c r="H8" s="1028"/>
    </row>
    <row r="9" spans="1:8">
      <c r="A9" s="805" t="s">
        <v>123</v>
      </c>
      <c r="B9" s="790"/>
      <c r="C9" s="1014"/>
      <c r="D9" s="1017">
        <v>45185</v>
      </c>
      <c r="E9" s="1019"/>
      <c r="F9" s="1022">
        <v>119882</v>
      </c>
      <c r="G9" s="1024"/>
      <c r="H9" s="1027"/>
    </row>
    <row r="10" spans="1:8">
      <c r="A10" s="777"/>
      <c r="B10" s="789"/>
      <c r="C10" s="1015"/>
      <c r="D10" s="1018">
        <v>15114</v>
      </c>
      <c r="E10" s="1020"/>
      <c r="F10" s="1023">
        <v>66481</v>
      </c>
      <c r="G10" s="1025"/>
      <c r="H10" s="1028"/>
    </row>
    <row r="11" spans="1:8">
      <c r="A11" s="805" t="s">
        <v>227</v>
      </c>
      <c r="B11" s="790"/>
      <c r="C11" s="1014"/>
      <c r="D11" s="1017">
        <v>71465</v>
      </c>
      <c r="E11" s="1019"/>
      <c r="F11" s="1022">
        <v>116162</v>
      </c>
      <c r="G11" s="1024"/>
      <c r="H11" s="1027"/>
    </row>
    <row r="12" spans="1:8">
      <c r="A12" s="777"/>
      <c r="B12" s="789"/>
      <c r="C12" s="1016"/>
      <c r="D12" s="1018">
        <v>18659</v>
      </c>
      <c r="E12" s="1020"/>
      <c r="F12" s="1023">
        <v>61562</v>
      </c>
      <c r="G12" s="1025"/>
      <c r="H12" s="1028"/>
    </row>
    <row r="13" spans="1:8">
      <c r="A13" s="805"/>
      <c r="B13" s="790"/>
      <c r="C13" s="1014"/>
      <c r="D13" s="1017">
        <v>79204</v>
      </c>
      <c r="E13" s="1019"/>
      <c r="F13" s="1022">
        <v>117065</v>
      </c>
      <c r="G13" s="1026"/>
      <c r="H13" s="1027"/>
    </row>
    <row r="14" spans="1:8">
      <c r="A14" s="777"/>
      <c r="B14" s="789"/>
      <c r="C14" s="1015"/>
      <c r="D14" s="1018">
        <v>34887</v>
      </c>
      <c r="E14" s="1020"/>
      <c r="F14" s="1023">
        <v>63410</v>
      </c>
      <c r="G14" s="1025"/>
      <c r="H14" s="1028"/>
    </row>
    <row r="17" spans="1:11">
      <c r="A17" s="1006" t="s">
        <v>20</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78</v>
      </c>
      <c r="B19" s="1007">
        <f>ROUND(VALUE(SUBSTITUTE(実質収支比率等に係る経年分析!F$48,"▲","-")),2)</f>
        <v>10.42</v>
      </c>
      <c r="C19" s="1007">
        <f>ROUND(VALUE(SUBSTITUTE(実質収支比率等に係る経年分析!G$48,"▲","-")),2)</f>
        <v>10.220000000000001</v>
      </c>
      <c r="D19" s="1007">
        <f>ROUND(VALUE(SUBSTITUTE(実質収支比率等に係る経年分析!H$48,"▲","-")),2)</f>
        <v>11.39</v>
      </c>
      <c r="E19" s="1007">
        <f>ROUND(VALUE(SUBSTITUTE(実質収支比率等に係る経年分析!I$48,"▲","-")),2)</f>
        <v>9.99</v>
      </c>
      <c r="F19" s="1007">
        <f>ROUND(VALUE(SUBSTITUTE(実質収支比率等に係る経年分析!J$48,"▲","-")),2)</f>
        <v>10.36</v>
      </c>
    </row>
    <row r="20" spans="1:11">
      <c r="A20" s="1007" t="s">
        <v>30</v>
      </c>
      <c r="B20" s="1007">
        <f>ROUND(VALUE(SUBSTITUTE(実質収支比率等に係る経年分析!F$47,"▲","-")),2)</f>
        <v>85.37</v>
      </c>
      <c r="C20" s="1007">
        <f>ROUND(VALUE(SUBSTITUTE(実質収支比率等に係る経年分析!G$47,"▲","-")),2)</f>
        <v>99.11</v>
      </c>
      <c r="D20" s="1007">
        <f>ROUND(VALUE(SUBSTITUTE(実質収支比率等に係る経年分析!H$47,"▲","-")),2)</f>
        <v>106.85</v>
      </c>
      <c r="E20" s="1007">
        <f>ROUND(VALUE(SUBSTITUTE(実質収支比率等に係る経年分析!I$47,"▲","-")),2)</f>
        <v>119.83</v>
      </c>
      <c r="F20" s="1007">
        <f>ROUND(VALUE(SUBSTITUTE(実質収支比率等に係る経年分析!J$47,"▲","-")),2)</f>
        <v>123.26</v>
      </c>
    </row>
    <row r="21" spans="1:11">
      <c r="A21" s="1007" t="s">
        <v>112</v>
      </c>
      <c r="B21" s="1007">
        <f>IF(ISNUMBER(VALUE(SUBSTITUTE(実質収支比率等に係る経年分析!F$49,"▲","-"))),ROUND(VALUE(SUBSTITUTE(実質収支比率等に係る経年分析!F$49,"▲","-")),2),NA())</f>
        <v>9.25</v>
      </c>
      <c r="C21" s="1007">
        <f>IF(ISNUMBER(VALUE(SUBSTITUTE(実質収支比率等に係る経年分析!G$49,"▲","-"))),ROUND(VALUE(SUBSTITUTE(実質収支比率等に係る経年分析!G$49,"▲","-")),2),NA())</f>
        <v>13.51</v>
      </c>
      <c r="D21" s="1007">
        <f>IF(ISNUMBER(VALUE(SUBSTITUTE(実質収支比率等に係る経年分析!H$49,"▲","-"))),ROUND(VALUE(SUBSTITUTE(実質収支比率等に係る経年分析!H$49,"▲","-")),2),NA())</f>
        <v>12.43</v>
      </c>
      <c r="E21" s="1007">
        <f>IF(ISNUMBER(VALUE(SUBSTITUTE(実質収支比率等に係る経年分析!I$49,"▲","-"))),ROUND(VALUE(SUBSTITUTE(実質収支比率等に係る経年分析!I$49,"▲","-")),2),NA())</f>
        <v>7.97</v>
      </c>
      <c r="F21" s="1007">
        <f>IF(ISNUMBER(VALUE(SUBSTITUTE(実質収支比率等に係る経年分析!J$49,"▲","-"))),ROUND(VALUE(SUBSTITUTE(実質収支比率等に係る経年分析!J$49,"▲","-")),2),NA())</f>
        <v>3.06</v>
      </c>
    </row>
    <row r="24" spans="1:11">
      <c r="A24" s="1006" t="s">
        <v>92</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113</v>
      </c>
      <c r="C26" s="1008" t="s">
        <v>57</v>
      </c>
      <c r="D26" s="1008" t="s">
        <v>113</v>
      </c>
      <c r="E26" s="1008" t="s">
        <v>57</v>
      </c>
      <c r="F26" s="1008" t="s">
        <v>113</v>
      </c>
      <c r="G26" s="1008" t="s">
        <v>57</v>
      </c>
      <c r="H26" s="1008" t="s">
        <v>113</v>
      </c>
      <c r="I26" s="1008" t="s">
        <v>57</v>
      </c>
      <c r="J26" s="1008" t="s">
        <v>113</v>
      </c>
      <c r="K26" s="1008" t="s">
        <v>57</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0.1</v>
      </c>
      <c r="D27" s="1008" t="e">
        <f>IF(ROUND(VALUE(SUBSTITUTE('連結実質赤字比率に係る赤字・黒字の構成分析'!G$43,"▲","-")),2)&lt;0,ABS(ROUND(VALUE(SUBSTITUTE('連結実質赤字比率に係る赤字・黒字の構成分析'!G$43,"▲","-")),2)),NA())</f>
        <v>#VALUE!</v>
      </c>
      <c r="E27" s="1008" t="e">
        <f>IF(ROUND(VALUE(SUBSTITUTE('連結実質赤字比率に係る赤字・黒字の構成分析'!G$43,"▲","-")),2)&gt;=0,ABS(ROUND(VALUE(SUBSTITUTE('連結実質赤字比率に係る赤字・黒字の構成分析'!G$43,"▲","-")),2)),NA())</f>
        <v>#VALUE!</v>
      </c>
      <c r="F27" s="1008" t="e">
        <f>IF(ROUND(VALUE(SUBSTITUTE('連結実質赤字比率に係る赤字・黒字の構成分析'!H$43,"▲","-")),2)&lt;0,ABS(ROUND(VALUE(SUBSTITUTE('連結実質赤字比率に係る赤字・黒字の構成分析'!H$43,"▲","-")),2)),NA())</f>
        <v>#VALUE!</v>
      </c>
      <c r="G27" s="1008" t="e">
        <f>IF(ROUND(VALUE(SUBSTITUTE('連結実質赤字比率に係る赤字・黒字の構成分析'!H$43,"▲","-")),2)&gt;=0,ABS(ROUND(VALUE(SUBSTITUTE('連結実質赤字比率に係る赤字・黒字の構成分析'!H$43,"▲","-")),2)),NA())</f>
        <v>#VALUE!</v>
      </c>
      <c r="H27" s="1008" t="e">
        <f>IF(ROUND(VALUE(SUBSTITUTE('連結実質赤字比率に係る赤字・黒字の構成分析'!I$43,"▲","-")),2)&lt;0,ABS(ROUND(VALUE(SUBSTITUTE('連結実質赤字比率に係る赤字・黒字の構成分析'!I$43,"▲","-")),2)),NA())</f>
        <v>#VALUE!</v>
      </c>
      <c r="I27" s="1008" t="e">
        <f>IF(ROUND(VALUE(SUBSTITUTE('連結実質赤字比率に係る赤字・黒字の構成分析'!I$43,"▲","-")),2)&gt;=0,ABS(ROUND(VALUE(SUBSTITUTE('連結実質赤字比率に係る赤字・黒字の構成分析'!I$43,"▲","-")),2)),NA())</f>
        <v>#VALUE!</v>
      </c>
      <c r="J27" s="1008" t="e">
        <f>IF(ROUND(VALUE(SUBSTITUTE('連結実質赤字比率に係る赤字・黒字の構成分析'!J$43,"▲","-")),2)&lt;0,ABS(ROUND(VALUE(SUBSTITUTE('連結実質赤字比率に係る赤字・黒字の構成分析'!J$43,"▲","-")),2)),NA())</f>
        <v>#VALUE!</v>
      </c>
      <c r="K27" s="1008" t="e">
        <f>IF(ROUND(VALUE(SUBSTITUTE('連結実質赤字比率に係る赤字・黒字の構成分析'!J$43,"▲","-")),2)&gt;=0,ABS(ROUND(VALUE(SUBSTITUTE('連結実質赤字比率に係る赤字・黒字の構成分析'!J$43,"▲","-")),2)),NA())</f>
        <v>#VALUE!</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e">
        <f>IF('連結実質赤字比率に係る赤字・黒字の構成分析'!C$41="",NA(),'連結実質赤字比率に係る赤字・黒字の構成分析'!C$41)</f>
        <v>#N/A</v>
      </c>
      <c r="B29" s="1008" t="e">
        <f>IF(ROUND(VALUE(SUBSTITUTE('連結実質赤字比率に係る赤字・黒字の構成分析'!F$41,"▲","-")),2)&lt;0,ABS(ROUND(VALUE(SUBSTITUTE('連結実質赤字比率に係る赤字・黒字の構成分析'!F$41,"▲","-")),2)),NA())</f>
        <v>#VALUE!</v>
      </c>
      <c r="C29" s="1008" t="e">
        <f>IF(ROUND(VALUE(SUBSTITUTE('連結実質赤字比率に係る赤字・黒字の構成分析'!F$41,"▲","-")),2)&gt;=0,ABS(ROUND(VALUE(SUBSTITUTE('連結実質赤字比率に係る赤字・黒字の構成分析'!F$41,"▲","-")),2)),NA())</f>
        <v>#VALUE!</v>
      </c>
      <c r="D29" s="1008" t="e">
        <f>IF(ROUND(VALUE(SUBSTITUTE('連結実質赤字比率に係る赤字・黒字の構成分析'!G$41,"▲","-")),2)&lt;0,ABS(ROUND(VALUE(SUBSTITUTE('連結実質赤字比率に係る赤字・黒字の構成分析'!G$41,"▲","-")),2)),NA())</f>
        <v>#VALUE!</v>
      </c>
      <c r="E29" s="1008" t="e">
        <f>IF(ROUND(VALUE(SUBSTITUTE('連結実質赤字比率に係る赤字・黒字の構成分析'!G$41,"▲","-")),2)&gt;=0,ABS(ROUND(VALUE(SUBSTITUTE('連結実質赤字比率に係る赤字・黒字の構成分析'!G$41,"▲","-")),2)),NA())</f>
        <v>#VALUE!</v>
      </c>
      <c r="F29" s="1008" t="e">
        <f>IF(ROUND(VALUE(SUBSTITUTE('連結実質赤字比率に係る赤字・黒字の構成分析'!H$41,"▲","-")),2)&lt;0,ABS(ROUND(VALUE(SUBSTITUTE('連結実質赤字比率に係る赤字・黒字の構成分析'!H$41,"▲","-")),2)),NA())</f>
        <v>#VALUE!</v>
      </c>
      <c r="G29" s="1008" t="e">
        <f>IF(ROUND(VALUE(SUBSTITUTE('連結実質赤字比率に係る赤字・黒字の構成分析'!H$41,"▲","-")),2)&gt;=0,ABS(ROUND(VALUE(SUBSTITUTE('連結実質赤字比率に係る赤字・黒字の構成分析'!H$41,"▲","-")),2)),NA())</f>
        <v>#VALUE!</v>
      </c>
      <c r="H29" s="1008" t="e">
        <f>IF(ROUND(VALUE(SUBSTITUTE('連結実質赤字比率に係る赤字・黒字の構成分析'!I$41,"▲","-")),2)&lt;0,ABS(ROUND(VALUE(SUBSTITUTE('連結実質赤字比率に係る赤字・黒字の構成分析'!I$41,"▲","-")),2)),NA())</f>
        <v>#VALUE!</v>
      </c>
      <c r="I29" s="1008" t="e">
        <f>IF(ROUND(VALUE(SUBSTITUTE('連結実質赤字比率に係る赤字・黒字の構成分析'!I$41,"▲","-")),2)&gt;=0,ABS(ROUND(VALUE(SUBSTITUTE('連結実質赤字比率に係る赤字・黒字の構成分析'!I$41,"▲","-")),2)),NA())</f>
        <v>#VALUE!</v>
      </c>
      <c r="J29" s="1008" t="e">
        <f>IF(ROUND(VALUE(SUBSTITUTE('連結実質赤字比率に係る赤字・黒字の構成分析'!J$41,"▲","-")),2)&lt;0,ABS(ROUND(VALUE(SUBSTITUTE('連結実質赤字比率に係る赤字・黒字の構成分析'!J$41,"▲","-")),2)),NA())</f>
        <v>#VALUE!</v>
      </c>
      <c r="K29" s="1008" t="e">
        <f>IF(ROUND(VALUE(SUBSTITUTE('連結実質赤字比率に係る赤字・黒字の構成分析'!J$41,"▲","-")),2)&gt;=0,ABS(ROUND(VALUE(SUBSTITUTE('連結実質赤字比率に係る赤字・黒字の構成分析'!J$41,"▲","-")),2)),NA())</f>
        <v>#VALUE!</v>
      </c>
    </row>
    <row r="30" spans="1:11">
      <c r="A30" s="1008" t="str">
        <f>IF('連結実質赤字比率に係る赤字・黒字の構成分析'!C$40="",NA(),'連結実質赤字比率に係る赤字・黒字の構成分析'!C$40)</f>
        <v>介護保険特別会計(サービス勘定)</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0</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1.e-002</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7.0000000000000007e-002</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0</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v>
      </c>
    </row>
    <row r="31" spans="1:11">
      <c r="A31" s="1008" t="str">
        <f>IF('連結実質赤字比率に係る赤字・黒字の構成分析'!C$39="",NA(),'連結実質赤字比率に係る赤字・黒字の構成分析'!C$39)</f>
        <v>後期高齢者医療特別会計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1.e-002</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4.e-002</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5.e-002</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1.e-002</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5.e-002</v>
      </c>
    </row>
    <row r="32" spans="1:11">
      <c r="A32" s="1008" t="str">
        <f>IF('連結実質赤字比率に係る赤字・黒字の構成分析'!C$38="",NA(),'連結実質赤字比率に係る赤字・黒字の構成分析'!C$38)</f>
        <v>公共下水道事業特別会計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0.28000000000000003</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0.32</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0.43</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0.53</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0.84</v>
      </c>
    </row>
    <row r="33" spans="1:16">
      <c r="A33" s="1008" t="str">
        <f>IF('連結実質赤字比率に係る赤字・黒字の構成分析'!C$37="",NA(),'連結実質赤字比率に係る赤字・黒字の構成分析'!C$37)</f>
        <v>介護保険特別会計(保険事業勘定)</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1.55</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1.1299999999999999</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1.5</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1.38</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1.5</v>
      </c>
    </row>
    <row r="34" spans="1:16">
      <c r="A34" s="1008" t="str">
        <f>IF('連結実質赤字比率に係る赤字・黒字の構成分析'!C$36="",NA(),'連結実質赤字比率に係る赤字・黒字の構成分析'!C$36)</f>
        <v>上水道特別会計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6.35</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6.78</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8.31</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8.81</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8.23</v>
      </c>
    </row>
    <row r="35" spans="1:16">
      <c r="A35" s="1008" t="str">
        <f>IF('連結実質赤字比率に係る赤字・黒字の構成分析'!C$35="",NA(),'連結実質赤字比率に係る赤字・黒字の構成分析'!C$35)</f>
        <v>国民健康保険特別会計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6.67</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6.83</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9.1199999999999992</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10.44</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9.07</v>
      </c>
    </row>
    <row r="36" spans="1:16">
      <c r="A36" s="1008" t="str">
        <f>IF('連結実質赤字比率に係る赤字・黒字の構成分析'!C$34="",NA(),'連結実質赤字比率に係る赤字・黒字の構成分析'!C$34)</f>
        <v>一般会計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10.41</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10.210000000000001</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11.39</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9.98</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10.36</v>
      </c>
    </row>
    <row r="39" spans="1:16">
      <c r="A39" s="1006" t="s">
        <v>11</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114</v>
      </c>
      <c r="C41" s="1009"/>
      <c r="D41" s="1009" t="s">
        <v>104</v>
      </c>
      <c r="E41" s="1009" t="s">
        <v>114</v>
      </c>
      <c r="F41" s="1009"/>
      <c r="G41" s="1009" t="s">
        <v>104</v>
      </c>
      <c r="H41" s="1009" t="s">
        <v>114</v>
      </c>
      <c r="I41" s="1009"/>
      <c r="J41" s="1009" t="s">
        <v>104</v>
      </c>
      <c r="K41" s="1009" t="s">
        <v>114</v>
      </c>
      <c r="L41" s="1009"/>
      <c r="M41" s="1009" t="s">
        <v>104</v>
      </c>
      <c r="N41" s="1009" t="s">
        <v>114</v>
      </c>
      <c r="O41" s="1009"/>
      <c r="P41" s="1009" t="s">
        <v>104</v>
      </c>
    </row>
    <row r="42" spans="1:16">
      <c r="A42" s="1009" t="s">
        <v>117</v>
      </c>
      <c r="B42" s="1009"/>
      <c r="C42" s="1009"/>
      <c r="D42" s="1009">
        <f>'実質公債費比率（分子）の構造'!K$52</f>
        <v>293</v>
      </c>
      <c r="E42" s="1009"/>
      <c r="F42" s="1009"/>
      <c r="G42" s="1009">
        <f>'実質公債費比率（分子）の構造'!L$52</f>
        <v>315</v>
      </c>
      <c r="H42" s="1009"/>
      <c r="I42" s="1009"/>
      <c r="J42" s="1009">
        <f>'実質公債費比率（分子）の構造'!M$52</f>
        <v>301</v>
      </c>
      <c r="K42" s="1009"/>
      <c r="L42" s="1009"/>
      <c r="M42" s="1009">
        <f>'実質公債費比率（分子）の構造'!N$52</f>
        <v>285</v>
      </c>
      <c r="N42" s="1009"/>
      <c r="O42" s="1009"/>
      <c r="P42" s="1009">
        <f>'実質公債費比率（分子）の構造'!O$52</f>
        <v>289</v>
      </c>
    </row>
    <row r="43" spans="1:16">
      <c r="A43" s="1009" t="s">
        <v>41</v>
      </c>
      <c r="B43" s="1009" t="str">
        <f>'実質公債費比率（分子）の構造'!K$51</f>
        <v>-</v>
      </c>
      <c r="C43" s="1009"/>
      <c r="D43" s="1009"/>
      <c r="E43" s="1009" t="str">
        <f>'実質公債費比率（分子）の構造'!L$51</f>
        <v>-</v>
      </c>
      <c r="F43" s="1009"/>
      <c r="G43" s="1009"/>
      <c r="H43" s="1009" t="str">
        <f>'実質公債費比率（分子）の構造'!M$51</f>
        <v>-</v>
      </c>
      <c r="I43" s="1009"/>
      <c r="J43" s="1009"/>
      <c r="K43" s="1009" t="str">
        <f>'実質公債費比率（分子）の構造'!N$51</f>
        <v>-</v>
      </c>
      <c r="L43" s="1009"/>
      <c r="M43" s="1009"/>
      <c r="N43" s="1009" t="str">
        <f>'実質公債費比率（分子）の構造'!O$51</f>
        <v>-</v>
      </c>
      <c r="O43" s="1009"/>
      <c r="P43" s="1009"/>
    </row>
    <row r="44" spans="1:16">
      <c r="A44" s="1009" t="s">
        <v>37</v>
      </c>
      <c r="B44" s="1009">
        <f>'実質公債費比率（分子）の構造'!K$50</f>
        <v>0</v>
      </c>
      <c r="C44" s="1009"/>
      <c r="D44" s="1009"/>
      <c r="E44" s="1009">
        <f>'実質公債費比率（分子）の構造'!L$50</f>
        <v>1</v>
      </c>
      <c r="F44" s="1009"/>
      <c r="G44" s="1009"/>
      <c r="H44" s="1009">
        <f>'実質公債費比率（分子）の構造'!M$50</f>
        <v>1</v>
      </c>
      <c r="I44" s="1009"/>
      <c r="J44" s="1009"/>
      <c r="K44" s="1009">
        <f>'実質公債費比率（分子）の構造'!N$50</f>
        <v>1</v>
      </c>
      <c r="L44" s="1009"/>
      <c r="M44" s="1009"/>
      <c r="N44" s="1009">
        <f>'実質公債費比率（分子）の構造'!O$50</f>
        <v>1</v>
      </c>
      <c r="O44" s="1009"/>
      <c r="P44" s="1009"/>
    </row>
    <row r="45" spans="1:16">
      <c r="A45" s="1009" t="s">
        <v>0</v>
      </c>
      <c r="B45" s="1009">
        <f>'実質公債費比率（分子）の構造'!K$49</f>
        <v>14</v>
      </c>
      <c r="C45" s="1009"/>
      <c r="D45" s="1009"/>
      <c r="E45" s="1009">
        <f>'実質公債費比率（分子）の構造'!L$49</f>
        <v>14</v>
      </c>
      <c r="F45" s="1009"/>
      <c r="G45" s="1009"/>
      <c r="H45" s="1009">
        <f>'実質公債費比率（分子）の構造'!M$49</f>
        <v>18</v>
      </c>
      <c r="I45" s="1009"/>
      <c r="J45" s="1009"/>
      <c r="K45" s="1009">
        <f>'実質公債費比率（分子）の構造'!N$49</f>
        <v>17</v>
      </c>
      <c r="L45" s="1009"/>
      <c r="M45" s="1009"/>
      <c r="N45" s="1009">
        <f>'実質公債費比率（分子）の構造'!O$49</f>
        <v>20</v>
      </c>
      <c r="O45" s="1009"/>
      <c r="P45" s="1009"/>
    </row>
    <row r="46" spans="1:16">
      <c r="A46" s="1009" t="s">
        <v>36</v>
      </c>
      <c r="B46" s="1009">
        <f>'実質公債費比率（分子）の構造'!K$48</f>
        <v>136</v>
      </c>
      <c r="C46" s="1009"/>
      <c r="D46" s="1009"/>
      <c r="E46" s="1009">
        <f>'実質公債費比率（分子）の構造'!L$48</f>
        <v>109</v>
      </c>
      <c r="F46" s="1009"/>
      <c r="G46" s="1009"/>
      <c r="H46" s="1009">
        <f>'実質公債費比率（分子）の構造'!M$48</f>
        <v>114</v>
      </c>
      <c r="I46" s="1009"/>
      <c r="J46" s="1009"/>
      <c r="K46" s="1009">
        <f>'実質公債費比率（分子）の構造'!N$48</f>
        <v>107</v>
      </c>
      <c r="L46" s="1009"/>
      <c r="M46" s="1009"/>
      <c r="N46" s="1009">
        <f>'実質公債費比率（分子）の構造'!O$48</f>
        <v>140</v>
      </c>
      <c r="O46" s="1009"/>
      <c r="P46" s="1009"/>
    </row>
    <row r="47" spans="1:16">
      <c r="A47" s="1009" t="s">
        <v>29</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26</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22</v>
      </c>
      <c r="B49" s="1009">
        <f>'実質公債費比率（分子）の構造'!K$45</f>
        <v>332</v>
      </c>
      <c r="C49" s="1009"/>
      <c r="D49" s="1009"/>
      <c r="E49" s="1009">
        <f>'実質公債費比率（分子）の構造'!L$45</f>
        <v>354</v>
      </c>
      <c r="F49" s="1009"/>
      <c r="G49" s="1009"/>
      <c r="H49" s="1009">
        <f>'実質公債費比率（分子）の構造'!M$45</f>
        <v>331</v>
      </c>
      <c r="I49" s="1009"/>
      <c r="J49" s="1009"/>
      <c r="K49" s="1009">
        <f>'実質公債費比率（分子）の構造'!N$45</f>
        <v>331</v>
      </c>
      <c r="L49" s="1009"/>
      <c r="M49" s="1009"/>
      <c r="N49" s="1009">
        <f>'実質公債費比率（分子）の構造'!O$45</f>
        <v>305</v>
      </c>
      <c r="O49" s="1009"/>
      <c r="P49" s="1009"/>
    </row>
    <row r="50" spans="1:16">
      <c r="A50" s="1009" t="s">
        <v>50</v>
      </c>
      <c r="B50" s="1009" t="e">
        <f>NA()</f>
        <v>#N/A</v>
      </c>
      <c r="C50" s="1009">
        <f>IF(ISNUMBER('実質公債費比率（分子）の構造'!K$53),'実質公債費比率（分子）の構造'!K$53,NA())</f>
        <v>189</v>
      </c>
      <c r="D50" s="1009" t="e">
        <f>NA()</f>
        <v>#N/A</v>
      </c>
      <c r="E50" s="1009" t="e">
        <f>NA()</f>
        <v>#N/A</v>
      </c>
      <c r="F50" s="1009">
        <f>IF(ISNUMBER('実質公債費比率（分子）の構造'!L$53),'実質公債費比率（分子）の構造'!L$53,NA())</f>
        <v>163</v>
      </c>
      <c r="G50" s="1009" t="e">
        <f>NA()</f>
        <v>#N/A</v>
      </c>
      <c r="H50" s="1009" t="e">
        <f>NA()</f>
        <v>#N/A</v>
      </c>
      <c r="I50" s="1009">
        <f>IF(ISNUMBER('実質公債費比率（分子）の構造'!M$53),'実質公債費比率（分子）の構造'!M$53,NA())</f>
        <v>163</v>
      </c>
      <c r="J50" s="1009" t="e">
        <f>NA()</f>
        <v>#N/A</v>
      </c>
      <c r="K50" s="1009" t="e">
        <f>NA()</f>
        <v>#N/A</v>
      </c>
      <c r="L50" s="1009">
        <f>IF(ISNUMBER('実質公債費比率（分子）の構造'!N$53),'実質公債費比率（分子）の構造'!N$53,NA())</f>
        <v>171</v>
      </c>
      <c r="M50" s="1009" t="e">
        <f>NA()</f>
        <v>#N/A</v>
      </c>
      <c r="N50" s="1009" t="e">
        <f>NA()</f>
        <v>#N/A</v>
      </c>
      <c r="O50" s="1009">
        <f>IF(ISNUMBER('実質公債費比率（分子）の構造'!O$53),'実質公債費比率（分子）の構造'!O$53,NA())</f>
        <v>177</v>
      </c>
      <c r="P50" s="1009" t="e">
        <f>NA()</f>
        <v>#N/A</v>
      </c>
    </row>
    <row r="53" spans="1:16">
      <c r="A53" s="1006" t="s">
        <v>119</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105</v>
      </c>
      <c r="C55" s="1008"/>
      <c r="D55" s="1008" t="s">
        <v>6</v>
      </c>
      <c r="E55" s="1008" t="s">
        <v>105</v>
      </c>
      <c r="F55" s="1008"/>
      <c r="G55" s="1008" t="s">
        <v>6</v>
      </c>
      <c r="H55" s="1008" t="s">
        <v>105</v>
      </c>
      <c r="I55" s="1008"/>
      <c r="J55" s="1008" t="s">
        <v>6</v>
      </c>
      <c r="K55" s="1008" t="s">
        <v>105</v>
      </c>
      <c r="L55" s="1008"/>
      <c r="M55" s="1008" t="s">
        <v>6</v>
      </c>
      <c r="N55" s="1008" t="s">
        <v>105</v>
      </c>
      <c r="O55" s="1008"/>
      <c r="P55" s="1008" t="s">
        <v>6</v>
      </c>
    </row>
    <row r="56" spans="1:16">
      <c r="A56" s="1008" t="s">
        <v>39</v>
      </c>
      <c r="B56" s="1008"/>
      <c r="C56" s="1008"/>
      <c r="D56" s="1008">
        <f>'将来負担比率（分子）の構造'!I$52</f>
        <v>3534</v>
      </c>
      <c r="E56" s="1008"/>
      <c r="F56" s="1008"/>
      <c r="G56" s="1008">
        <f>'将来負担比率（分子）の構造'!J$52</f>
        <v>3453</v>
      </c>
      <c r="H56" s="1008"/>
      <c r="I56" s="1008"/>
      <c r="J56" s="1008">
        <f>'将来負担比率（分子）の構造'!K$52</f>
        <v>3371</v>
      </c>
      <c r="K56" s="1008"/>
      <c r="L56" s="1008"/>
      <c r="M56" s="1008">
        <f>'将来負担比率（分子）の構造'!L$52</f>
        <v>3299</v>
      </c>
      <c r="N56" s="1008"/>
      <c r="O56" s="1008"/>
      <c r="P56" s="1008">
        <f>'将来負担比率（分子）の構造'!M$52</f>
        <v>3221</v>
      </c>
    </row>
    <row r="57" spans="1:16">
      <c r="A57" s="1008" t="s">
        <v>87</v>
      </c>
      <c r="B57" s="1008"/>
      <c r="C57" s="1008"/>
      <c r="D57" s="1008">
        <f>'将来負担比率（分子）の構造'!I$51</f>
        <v>46</v>
      </c>
      <c r="E57" s="1008"/>
      <c r="F57" s="1008"/>
      <c r="G57" s="1008">
        <f>'将来負担比率（分子）の構造'!J$51</f>
        <v>30</v>
      </c>
      <c r="H57" s="1008"/>
      <c r="I57" s="1008"/>
      <c r="J57" s="1008">
        <f>'将来負担比率（分子）の構造'!K$51</f>
        <v>15</v>
      </c>
      <c r="K57" s="1008"/>
      <c r="L57" s="1008"/>
      <c r="M57" s="1008">
        <f>'将来負担比率（分子）の構造'!L$51</f>
        <v>9</v>
      </c>
      <c r="N57" s="1008"/>
      <c r="O57" s="1008"/>
      <c r="P57" s="1008">
        <f>'将来負担比率（分子）の構造'!M$51</f>
        <v>5</v>
      </c>
    </row>
    <row r="58" spans="1:16">
      <c r="A58" s="1008" t="s">
        <v>84</v>
      </c>
      <c r="B58" s="1008"/>
      <c r="C58" s="1008"/>
      <c r="D58" s="1008">
        <f>'将来負担比率（分子）の構造'!I$50</f>
        <v>2111</v>
      </c>
      <c r="E58" s="1008"/>
      <c r="F58" s="1008"/>
      <c r="G58" s="1008">
        <f>'将来負担比率（分子）の構造'!J$50</f>
        <v>2397</v>
      </c>
      <c r="H58" s="1008"/>
      <c r="I58" s="1008"/>
      <c r="J58" s="1008">
        <f>'将来負担比率（分子）の構造'!K$50</f>
        <v>2633</v>
      </c>
      <c r="K58" s="1008"/>
      <c r="L58" s="1008"/>
      <c r="M58" s="1008">
        <f>'将来負担比率（分子）の構造'!L$50</f>
        <v>2855</v>
      </c>
      <c r="N58" s="1008"/>
      <c r="O58" s="1008"/>
      <c r="P58" s="1008">
        <f>'将来負担比率（分子）の構造'!M$50</f>
        <v>2920</v>
      </c>
    </row>
    <row r="59" spans="1:16">
      <c r="A59" s="1008" t="s">
        <v>79</v>
      </c>
      <c r="B59" s="1008">
        <f>'将来負担比率（分子）の構造'!I$49</f>
        <v>4</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73</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66</v>
      </c>
      <c r="B61" s="1008" t="str">
        <f>'将来負担比率（分子）の構造'!I$46</f>
        <v>-</v>
      </c>
      <c r="C61" s="1008"/>
      <c r="D61" s="1008"/>
      <c r="E61" s="1008" t="str">
        <f>'将来負担比率（分子）の構造'!J$46</f>
        <v>-</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67</v>
      </c>
      <c r="B62" s="1008">
        <f>'将来負担比率（分子）の構造'!I$45</f>
        <v>573</v>
      </c>
      <c r="C62" s="1008"/>
      <c r="D62" s="1008"/>
      <c r="E62" s="1008">
        <f>'将来負担比率（分子）の構造'!J$45</f>
        <v>511</v>
      </c>
      <c r="F62" s="1008"/>
      <c r="G62" s="1008"/>
      <c r="H62" s="1008">
        <f>'将来負担比率（分子）の構造'!K$45</f>
        <v>481</v>
      </c>
      <c r="I62" s="1008"/>
      <c r="J62" s="1008"/>
      <c r="K62" s="1008">
        <f>'将来負担比率（分子）の構造'!L$45</f>
        <v>459</v>
      </c>
      <c r="L62" s="1008"/>
      <c r="M62" s="1008"/>
      <c r="N62" s="1008">
        <f>'将来負担比率（分子）の構造'!M$45</f>
        <v>370</v>
      </c>
      <c r="O62" s="1008"/>
      <c r="P62" s="1008"/>
    </row>
    <row r="63" spans="1:16">
      <c r="A63" s="1008" t="s">
        <v>65</v>
      </c>
      <c r="B63" s="1008">
        <f>'将来負担比率（分子）の構造'!I$44</f>
        <v>184</v>
      </c>
      <c r="C63" s="1008"/>
      <c r="D63" s="1008"/>
      <c r="E63" s="1008">
        <f>'将来負担比率（分子）の構造'!J$44</f>
        <v>182</v>
      </c>
      <c r="F63" s="1008"/>
      <c r="G63" s="1008"/>
      <c r="H63" s="1008">
        <f>'将来負担比率（分子）の構造'!K$44</f>
        <v>166</v>
      </c>
      <c r="I63" s="1008"/>
      <c r="J63" s="1008"/>
      <c r="K63" s="1008">
        <f>'将来負担比率（分子）の構造'!L$44</f>
        <v>144</v>
      </c>
      <c r="L63" s="1008"/>
      <c r="M63" s="1008"/>
      <c r="N63" s="1008">
        <f>'将来負担比率（分子）の構造'!M$44</f>
        <v>120</v>
      </c>
      <c r="O63" s="1008"/>
      <c r="P63" s="1008"/>
    </row>
    <row r="64" spans="1:16">
      <c r="A64" s="1008" t="s">
        <v>63</v>
      </c>
      <c r="B64" s="1008">
        <f>'将来負担比率（分子）の構造'!I$43</f>
        <v>1911</v>
      </c>
      <c r="C64" s="1008"/>
      <c r="D64" s="1008"/>
      <c r="E64" s="1008">
        <f>'将来負担比率（分子）の構造'!J$43</f>
        <v>1867</v>
      </c>
      <c r="F64" s="1008"/>
      <c r="G64" s="1008"/>
      <c r="H64" s="1008">
        <f>'将来負担比率（分子）の構造'!K$43</f>
        <v>1746</v>
      </c>
      <c r="I64" s="1008"/>
      <c r="J64" s="1008"/>
      <c r="K64" s="1008">
        <f>'将来負担比率（分子）の構造'!L$43</f>
        <v>1608</v>
      </c>
      <c r="L64" s="1008"/>
      <c r="M64" s="1008"/>
      <c r="N64" s="1008">
        <f>'将来負担比率（分子）の構造'!M$43</f>
        <v>1701</v>
      </c>
      <c r="O64" s="1008"/>
      <c r="P64" s="1008"/>
    </row>
    <row r="65" spans="1:16">
      <c r="A65" s="1008" t="s">
        <v>62</v>
      </c>
      <c r="B65" s="1008">
        <f>'将来負担比率（分子）の構造'!I$42</f>
        <v>1</v>
      </c>
      <c r="C65" s="1008"/>
      <c r="D65" s="1008"/>
      <c r="E65" s="1008">
        <f>'将来負担比率（分子）の構造'!J$42</f>
        <v>4</v>
      </c>
      <c r="F65" s="1008"/>
      <c r="G65" s="1008"/>
      <c r="H65" s="1008">
        <f>'将来負担比率（分子）の構造'!K$42</f>
        <v>4</v>
      </c>
      <c r="I65" s="1008"/>
      <c r="J65" s="1008"/>
      <c r="K65" s="1008">
        <f>'将来負担比率（分子）の構造'!L$42</f>
        <v>3</v>
      </c>
      <c r="L65" s="1008"/>
      <c r="M65" s="1008"/>
      <c r="N65" s="1008">
        <f>'将来負担比率（分子）の構造'!M$42</f>
        <v>2</v>
      </c>
      <c r="O65" s="1008"/>
      <c r="P65" s="1008"/>
    </row>
    <row r="66" spans="1:16">
      <c r="A66" s="1008" t="s">
        <v>55</v>
      </c>
      <c r="B66" s="1008">
        <f>'将来負担比率（分子）の構造'!I$41</f>
        <v>3336</v>
      </c>
      <c r="C66" s="1008"/>
      <c r="D66" s="1008"/>
      <c r="E66" s="1008">
        <f>'将来負担比率（分子）の構造'!J$41</f>
        <v>3190</v>
      </c>
      <c r="F66" s="1008"/>
      <c r="G66" s="1008"/>
      <c r="H66" s="1008">
        <f>'将来負担比率（分子）の構造'!K$41</f>
        <v>3076</v>
      </c>
      <c r="I66" s="1008"/>
      <c r="J66" s="1008"/>
      <c r="K66" s="1008">
        <f>'将来負担比率（分子）の構造'!L$41</f>
        <v>2932</v>
      </c>
      <c r="L66" s="1008"/>
      <c r="M66" s="1008"/>
      <c r="N66" s="1008">
        <f>'将来負担比率（分子）の構造'!M$41</f>
        <v>2897</v>
      </c>
      <c r="O66" s="1008"/>
      <c r="P66" s="1008"/>
    </row>
    <row r="67" spans="1:16">
      <c r="A67" s="1008" t="s">
        <v>89</v>
      </c>
      <c r="B67" s="1008" t="e">
        <f>NA()</f>
        <v>#N/A</v>
      </c>
      <c r="C67" s="1008">
        <f>IF(ISNUMBER('将来負担比率（分子）の構造'!I$53),IF('将来負担比率（分子）の構造'!I$53&lt;0,0,'将来負担比率（分子）の構造'!I$53),NA())</f>
        <v>316</v>
      </c>
      <c r="D67" s="1008" t="e">
        <f>NA()</f>
        <v>#N/A</v>
      </c>
      <c r="E67" s="1008" t="e">
        <f>NA()</f>
        <v>#N/A</v>
      </c>
      <c r="F67" s="1008">
        <f>IF(ISNUMBER('将来負担比率（分子）の構造'!J$53),IF('将来負担比率（分子）の構造'!J$53&lt;0,0,'将来負担比率（分子）の構造'!J$53),NA())</f>
        <v>0</v>
      </c>
      <c r="G67" s="1008" t="e">
        <f>NA()</f>
        <v>#N/A</v>
      </c>
      <c r="H67" s="1008" t="e">
        <f>NA()</f>
        <v>#N/A</v>
      </c>
      <c r="I67" s="1008">
        <f>IF(ISNUMBER('将来負担比率（分子）の構造'!K$53),IF('将来負担比率（分子）の構造'!K$53&lt;0,0,'将来負担比率（分子）の構造'!K$53),NA())</f>
        <v>0</v>
      </c>
      <c r="J67" s="1008" t="e">
        <f>NA()</f>
        <v>#N/A</v>
      </c>
      <c r="K67" s="1008" t="e">
        <f>NA()</f>
        <v>#N/A</v>
      </c>
      <c r="L67" s="1008">
        <f>IF(ISNUMBER('将来負担比率（分子）の構造'!L$53),IF('将来負担比率（分子）の構造'!L$53&lt;0,0,'将来負担比率（分子）の構造'!L$53),NA())</f>
        <v>0</v>
      </c>
      <c r="M67" s="1008" t="e">
        <f>NA()</f>
        <v>#N/A</v>
      </c>
      <c r="N67" s="1008" t="e">
        <f>NA()</f>
        <v>#N/A</v>
      </c>
      <c r="O67" s="1008">
        <f>IF(ISNUMBER('将来負担比率（分子）の構造'!M$53),IF('将来負担比率（分子）の構造'!M$53&lt;0,0,'将来負担比率（分子）の構造'!M$53),NA())</f>
        <v>0</v>
      </c>
      <c r="P67" s="1008" t="e">
        <f>NA()</f>
        <v>#N/A</v>
      </c>
    </row>
    <row r="70" spans="1:16">
      <c r="A70" s="1011" t="s">
        <v>43</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118</v>
      </c>
      <c r="B72" s="1012">
        <f>基金残高に係る経年分析!F55</f>
        <v>2290</v>
      </c>
      <c r="C72" s="1012">
        <f>基金残高に係る経年分析!G55</f>
        <v>2492</v>
      </c>
      <c r="D72" s="1012">
        <f>基金残高に係る経年分析!H55</f>
        <v>2549</v>
      </c>
    </row>
    <row r="73" spans="1:16">
      <c r="A73" s="1010" t="s">
        <v>47</v>
      </c>
      <c r="B73" s="1012">
        <f>基金残高に係る経年分析!F56</f>
        <v>171</v>
      </c>
      <c r="C73" s="1012">
        <f>基金残高に係る経年分析!G56</f>
        <v>169</v>
      </c>
      <c r="D73" s="1012">
        <f>基金残高に係る経年分析!H56</f>
        <v>169</v>
      </c>
    </row>
    <row r="74" spans="1:16">
      <c r="A74" s="1010" t="s">
        <v>103</v>
      </c>
      <c r="B74" s="1012">
        <f>基金残高に係る経年分析!F57</f>
        <v>152</v>
      </c>
      <c r="C74" s="1012">
        <f>基金残高に係る経年分析!G57</f>
        <v>154</v>
      </c>
      <c r="D74" s="1012">
        <f>基金残高に係る経年分析!H57</f>
        <v>132</v>
      </c>
    </row>
  </sheetData>
  <sheetProtection algorithmName="SHA-512" hashValue="wQzq12q89XdYfiUYiogy9v9hvB9A1XSzR72A7yDzIWhH7y2lP1ZIr6rpXlx0Xq/Em0NJLjScNA3phvuTFtVXAw==" saltValue="li5spqHxH3SQ5u9zzhfPu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22" zoomScaleSheetLayoutView="55" workbookViewId="0">
      <selection activeCell="AN65" sqref="AN65:DC69"/>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0"/>
      <c r="B1" s="1032"/>
      <c r="DD1" s="763"/>
      <c r="DE1" s="763"/>
    </row>
    <row r="2" spans="1:143" ht="25.5" customHeight="1">
      <c r="A2" s="1031"/>
      <c r="C2" s="1031"/>
      <c r="O2" s="1031"/>
      <c r="P2" s="1031"/>
      <c r="Q2" s="1031"/>
      <c r="R2" s="1031"/>
      <c r="S2" s="1031"/>
      <c r="T2" s="1031"/>
      <c r="U2" s="1031"/>
      <c r="V2" s="1031"/>
      <c r="W2" s="1031"/>
      <c r="X2" s="1031"/>
      <c r="Y2" s="1031"/>
      <c r="Z2" s="1031"/>
      <c r="AA2" s="1031"/>
      <c r="AB2" s="1031"/>
      <c r="AC2" s="1031"/>
      <c r="AD2" s="1031"/>
      <c r="AE2" s="1031"/>
      <c r="AF2" s="1031"/>
      <c r="AG2" s="1031"/>
      <c r="AH2" s="1031"/>
      <c r="AI2" s="1031"/>
      <c r="AU2" s="1031"/>
      <c r="BG2" s="1031"/>
      <c r="BS2" s="1031"/>
      <c r="CE2" s="1031"/>
      <c r="CQ2" s="1031"/>
      <c r="DD2" s="763"/>
      <c r="DE2" s="763"/>
    </row>
    <row r="3" spans="1:143" ht="25.5" customHeight="1">
      <c r="A3" s="1031"/>
      <c r="C3" s="1031"/>
      <c r="O3" s="1031"/>
      <c r="P3" s="1031"/>
      <c r="Q3" s="1031"/>
      <c r="R3" s="1031"/>
      <c r="S3" s="1031"/>
      <c r="T3" s="1031"/>
      <c r="U3" s="1031"/>
      <c r="V3" s="1031"/>
      <c r="W3" s="1031"/>
      <c r="X3" s="1031"/>
      <c r="Y3" s="1031"/>
      <c r="Z3" s="1031"/>
      <c r="AA3" s="1031"/>
      <c r="AB3" s="1031"/>
      <c r="AC3" s="1031"/>
      <c r="AD3" s="1031"/>
      <c r="AE3" s="1031"/>
      <c r="AF3" s="1031"/>
      <c r="AG3" s="1031"/>
      <c r="AH3" s="1031"/>
      <c r="AI3" s="1031"/>
      <c r="AU3" s="1031"/>
      <c r="BG3" s="1031"/>
      <c r="BS3" s="1031"/>
      <c r="CE3" s="1031"/>
      <c r="CQ3" s="1031"/>
      <c r="DD3" s="763"/>
      <c r="DE3" s="763"/>
    </row>
    <row r="4" spans="1:143" s="750" customFormat="1">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1031"/>
      <c r="BA4" s="1031"/>
      <c r="BB4" s="1031"/>
      <c r="BC4" s="1031"/>
      <c r="BD4" s="1031"/>
      <c r="BE4" s="1031"/>
      <c r="BF4" s="1031"/>
      <c r="BG4" s="1031"/>
      <c r="BH4" s="1031"/>
      <c r="BI4" s="1031"/>
      <c r="BJ4" s="1031"/>
      <c r="BK4" s="1031"/>
      <c r="BL4" s="1031"/>
      <c r="BM4" s="1031"/>
      <c r="BN4" s="1031"/>
      <c r="BO4" s="1031"/>
      <c r="BP4" s="1031"/>
      <c r="BQ4" s="1031"/>
      <c r="BR4" s="1031"/>
      <c r="BS4" s="1031"/>
      <c r="BT4" s="1031"/>
      <c r="BU4" s="1031"/>
      <c r="BV4" s="1031"/>
      <c r="BW4" s="1031"/>
      <c r="BX4" s="1031"/>
      <c r="BY4" s="1031"/>
      <c r="BZ4" s="1031"/>
      <c r="CA4" s="1031"/>
      <c r="CB4" s="1031"/>
      <c r="CC4" s="1031"/>
      <c r="CD4" s="1031"/>
      <c r="CE4" s="1031"/>
      <c r="CF4" s="1031"/>
      <c r="CG4" s="1031"/>
      <c r="CH4" s="1031"/>
      <c r="CI4" s="1031"/>
      <c r="CJ4" s="1031"/>
      <c r="CK4" s="1031"/>
      <c r="CL4" s="1031"/>
      <c r="CM4" s="1031"/>
      <c r="CN4" s="1031"/>
      <c r="CO4" s="1031"/>
      <c r="CP4" s="1031"/>
      <c r="CQ4" s="1031"/>
      <c r="CR4" s="1031"/>
      <c r="CS4" s="1031"/>
      <c r="CT4" s="1031"/>
      <c r="CU4" s="1031"/>
      <c r="CV4" s="1031"/>
      <c r="CW4" s="1031"/>
      <c r="CX4" s="1031"/>
      <c r="CY4" s="1031"/>
      <c r="CZ4" s="1031"/>
      <c r="DA4" s="1031"/>
      <c r="DB4" s="1031"/>
      <c r="DC4" s="1031"/>
      <c r="DD4" s="1073"/>
      <c r="DE4" s="1073"/>
      <c r="DF4" s="749"/>
      <c r="DG4" s="749"/>
      <c r="DH4" s="749"/>
      <c r="DI4" s="749"/>
      <c r="DJ4" s="749"/>
      <c r="DK4" s="749"/>
      <c r="DL4" s="749"/>
      <c r="DM4" s="749"/>
      <c r="DN4" s="749"/>
      <c r="DO4" s="749"/>
      <c r="DP4" s="749"/>
      <c r="DQ4" s="749"/>
      <c r="DR4" s="749"/>
      <c r="DS4" s="749"/>
      <c r="DT4" s="749"/>
      <c r="DU4" s="749"/>
      <c r="DV4" s="749"/>
      <c r="DW4" s="749"/>
    </row>
    <row r="5" spans="1:143" s="750" customFormat="1">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c r="AM5" s="1031"/>
      <c r="AN5" s="1031"/>
      <c r="AO5" s="1031"/>
      <c r="AP5" s="1031"/>
      <c r="AQ5" s="1031"/>
      <c r="AR5" s="1031"/>
      <c r="AS5" s="1031"/>
      <c r="AT5" s="1031"/>
      <c r="AU5" s="1031"/>
      <c r="AV5" s="1031"/>
      <c r="AW5" s="1031"/>
      <c r="AX5" s="1031"/>
      <c r="AY5" s="1031"/>
      <c r="AZ5" s="1031"/>
      <c r="BA5" s="1031"/>
      <c r="BB5" s="1031"/>
      <c r="BC5" s="1031"/>
      <c r="BD5" s="1031"/>
      <c r="BE5" s="1031"/>
      <c r="BF5" s="1031"/>
      <c r="BG5" s="1031"/>
      <c r="BH5" s="1031"/>
      <c r="BI5" s="1031"/>
      <c r="BJ5" s="1031"/>
      <c r="BK5" s="1031"/>
      <c r="BL5" s="1031"/>
      <c r="BM5" s="1031"/>
      <c r="BN5" s="1031"/>
      <c r="BO5" s="1031"/>
      <c r="BP5" s="1031"/>
      <c r="BQ5" s="1031"/>
      <c r="BR5" s="1031"/>
      <c r="BS5" s="1031"/>
      <c r="BT5" s="1031"/>
      <c r="BU5" s="1031"/>
      <c r="BV5" s="1031"/>
      <c r="BW5" s="1031"/>
      <c r="BX5" s="1031"/>
      <c r="BY5" s="1031"/>
      <c r="BZ5" s="1031"/>
      <c r="CA5" s="1031"/>
      <c r="CB5" s="1031"/>
      <c r="CC5" s="1031"/>
      <c r="CD5" s="1031"/>
      <c r="CE5" s="1031"/>
      <c r="CF5" s="1031"/>
      <c r="CG5" s="1031"/>
      <c r="CH5" s="1031"/>
      <c r="CI5" s="1031"/>
      <c r="CJ5" s="1031"/>
      <c r="CK5" s="1031"/>
      <c r="CL5" s="1031"/>
      <c r="CM5" s="1031"/>
      <c r="CN5" s="1031"/>
      <c r="CO5" s="1031"/>
      <c r="CP5" s="1031"/>
      <c r="CQ5" s="1031"/>
      <c r="CR5" s="1031"/>
      <c r="CS5" s="1031"/>
      <c r="CT5" s="1031"/>
      <c r="CU5" s="1031"/>
      <c r="CV5" s="1031"/>
      <c r="CW5" s="1031"/>
      <c r="CX5" s="1031"/>
      <c r="CY5" s="1031"/>
      <c r="CZ5" s="1031"/>
      <c r="DA5" s="1031"/>
      <c r="DB5" s="1031"/>
      <c r="DC5" s="1031"/>
      <c r="DD5" s="1073"/>
      <c r="DE5" s="1073"/>
      <c r="DF5" s="749"/>
      <c r="DG5" s="749"/>
      <c r="DH5" s="749"/>
      <c r="DI5" s="749"/>
      <c r="DJ5" s="749"/>
      <c r="DK5" s="749"/>
      <c r="DL5" s="749"/>
      <c r="DM5" s="749"/>
      <c r="DN5" s="749"/>
      <c r="DO5" s="749"/>
      <c r="DP5" s="749"/>
      <c r="DQ5" s="749"/>
      <c r="DR5" s="749"/>
      <c r="DS5" s="749"/>
      <c r="DT5" s="749"/>
      <c r="DU5" s="749"/>
      <c r="DV5" s="749"/>
      <c r="DW5" s="749"/>
    </row>
    <row r="6" spans="1:143" s="750" customFormat="1">
      <c r="A6" s="1031"/>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c r="BC6" s="1031"/>
      <c r="BD6" s="1031"/>
      <c r="BE6" s="1031"/>
      <c r="BF6" s="1031"/>
      <c r="BG6" s="1031"/>
      <c r="BH6" s="1031"/>
      <c r="BI6" s="1031"/>
      <c r="BJ6" s="1031"/>
      <c r="BK6" s="1031"/>
      <c r="BL6" s="1031"/>
      <c r="BM6" s="1031"/>
      <c r="BN6" s="1031"/>
      <c r="BO6" s="1031"/>
      <c r="BP6" s="1031"/>
      <c r="BQ6" s="1031"/>
      <c r="BR6" s="1031"/>
      <c r="BS6" s="1031"/>
      <c r="BT6" s="1031"/>
      <c r="BU6" s="1031"/>
      <c r="BV6" s="1031"/>
      <c r="BW6" s="1031"/>
      <c r="BX6" s="1031"/>
      <c r="BY6" s="1031"/>
      <c r="BZ6" s="1031"/>
      <c r="CA6" s="1031"/>
      <c r="CB6" s="1031"/>
      <c r="CC6" s="1031"/>
      <c r="CD6" s="1031"/>
      <c r="CE6" s="1031"/>
      <c r="CF6" s="1031"/>
      <c r="CG6" s="1031"/>
      <c r="CH6" s="1031"/>
      <c r="CI6" s="1031"/>
      <c r="CJ6" s="1031"/>
      <c r="CK6" s="1031"/>
      <c r="CL6" s="1031"/>
      <c r="CM6" s="1031"/>
      <c r="CN6" s="1031"/>
      <c r="CO6" s="1031"/>
      <c r="CP6" s="1031"/>
      <c r="CQ6" s="1031"/>
      <c r="CR6" s="1031"/>
      <c r="CS6" s="1031"/>
      <c r="CT6" s="1031"/>
      <c r="CU6" s="1031"/>
      <c r="CV6" s="1031"/>
      <c r="CW6" s="1031"/>
      <c r="CX6" s="1031"/>
      <c r="CY6" s="1031"/>
      <c r="CZ6" s="1031"/>
      <c r="DA6" s="1031"/>
      <c r="DB6" s="1031"/>
      <c r="DC6" s="1031"/>
      <c r="DD6" s="1073"/>
      <c r="DE6" s="1073"/>
      <c r="DF6" s="749"/>
      <c r="DG6" s="749"/>
      <c r="DH6" s="749"/>
      <c r="DI6" s="749"/>
      <c r="DJ6" s="749"/>
      <c r="DK6" s="749"/>
      <c r="DL6" s="749"/>
      <c r="DM6" s="749"/>
      <c r="DN6" s="749"/>
      <c r="DO6" s="749"/>
      <c r="DP6" s="749"/>
      <c r="DQ6" s="749"/>
      <c r="DR6" s="749"/>
      <c r="DS6" s="749"/>
      <c r="DT6" s="749"/>
      <c r="DU6" s="749"/>
      <c r="DV6" s="749"/>
      <c r="DW6" s="749"/>
    </row>
    <row r="7" spans="1:143" s="750" customFormat="1">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c r="BC7" s="1031"/>
      <c r="BD7" s="1031"/>
      <c r="BE7" s="1031"/>
      <c r="BF7" s="1031"/>
      <c r="BG7" s="1031"/>
      <c r="BH7" s="1031"/>
      <c r="BI7" s="1031"/>
      <c r="BJ7" s="1031"/>
      <c r="BK7" s="1031"/>
      <c r="BL7" s="1031"/>
      <c r="BM7" s="1031"/>
      <c r="BN7" s="1031"/>
      <c r="BO7" s="1031"/>
      <c r="BP7" s="1031"/>
      <c r="BQ7" s="1031"/>
      <c r="BR7" s="1031"/>
      <c r="BS7" s="1031"/>
      <c r="BT7" s="1031"/>
      <c r="BU7" s="1031"/>
      <c r="BV7" s="1031"/>
      <c r="BW7" s="1031"/>
      <c r="BX7" s="1031"/>
      <c r="BY7" s="1031"/>
      <c r="BZ7" s="1031"/>
      <c r="CA7" s="1031"/>
      <c r="CB7" s="1031"/>
      <c r="CC7" s="1031"/>
      <c r="CD7" s="1031"/>
      <c r="CE7" s="1031"/>
      <c r="CF7" s="1031"/>
      <c r="CG7" s="1031"/>
      <c r="CH7" s="1031"/>
      <c r="CI7" s="1031"/>
      <c r="CJ7" s="1031"/>
      <c r="CK7" s="1031"/>
      <c r="CL7" s="1031"/>
      <c r="CM7" s="1031"/>
      <c r="CN7" s="1031"/>
      <c r="CO7" s="1031"/>
      <c r="CP7" s="1031"/>
      <c r="CQ7" s="1031"/>
      <c r="CR7" s="1031"/>
      <c r="CS7" s="1031"/>
      <c r="CT7" s="1031"/>
      <c r="CU7" s="1031"/>
      <c r="CV7" s="1031"/>
      <c r="CW7" s="1031"/>
      <c r="CX7" s="1031"/>
      <c r="CY7" s="1031"/>
      <c r="CZ7" s="1031"/>
      <c r="DA7" s="1031"/>
      <c r="DB7" s="1031"/>
      <c r="DC7" s="1031"/>
      <c r="DD7" s="1073"/>
      <c r="DE7" s="1073"/>
      <c r="DF7" s="749"/>
      <c r="DG7" s="749"/>
      <c r="DH7" s="749"/>
      <c r="DI7" s="749"/>
      <c r="DJ7" s="749"/>
      <c r="DK7" s="749"/>
      <c r="DL7" s="749"/>
      <c r="DM7" s="749"/>
      <c r="DN7" s="749"/>
      <c r="DO7" s="749"/>
      <c r="DP7" s="749"/>
      <c r="DQ7" s="749"/>
      <c r="DR7" s="749"/>
      <c r="DS7" s="749"/>
      <c r="DT7" s="749"/>
      <c r="DU7" s="749"/>
      <c r="DV7" s="749"/>
      <c r="DW7" s="749"/>
    </row>
    <row r="8" spans="1:143" s="750" customForma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c r="BC8" s="1031"/>
      <c r="BD8" s="1031"/>
      <c r="BE8" s="1031"/>
      <c r="BF8" s="1031"/>
      <c r="BG8" s="1031"/>
      <c r="BH8" s="1031"/>
      <c r="BI8" s="1031"/>
      <c r="BJ8" s="1031"/>
      <c r="BK8" s="1031"/>
      <c r="BL8" s="1031"/>
      <c r="BM8" s="1031"/>
      <c r="BN8" s="1031"/>
      <c r="BO8" s="1031"/>
      <c r="BP8" s="1031"/>
      <c r="BQ8" s="1031"/>
      <c r="BR8" s="1031"/>
      <c r="BS8" s="1031"/>
      <c r="BT8" s="1031"/>
      <c r="BU8" s="1031"/>
      <c r="BV8" s="1031"/>
      <c r="BW8" s="1031"/>
      <c r="BX8" s="1031"/>
      <c r="BY8" s="1031"/>
      <c r="BZ8" s="1031"/>
      <c r="CA8" s="1031"/>
      <c r="CB8" s="1031"/>
      <c r="CC8" s="1031"/>
      <c r="CD8" s="1031"/>
      <c r="CE8" s="1031"/>
      <c r="CF8" s="1031"/>
      <c r="CG8" s="1031"/>
      <c r="CH8" s="1031"/>
      <c r="CI8" s="1031"/>
      <c r="CJ8" s="1031"/>
      <c r="CK8" s="1031"/>
      <c r="CL8" s="1031"/>
      <c r="CM8" s="1031"/>
      <c r="CN8" s="1031"/>
      <c r="CO8" s="1031"/>
      <c r="CP8" s="1031"/>
      <c r="CQ8" s="1031"/>
      <c r="CR8" s="1031"/>
      <c r="CS8" s="1031"/>
      <c r="CT8" s="1031"/>
      <c r="CU8" s="1031"/>
      <c r="CV8" s="1031"/>
      <c r="CW8" s="1031"/>
      <c r="CX8" s="1031"/>
      <c r="CY8" s="1031"/>
      <c r="CZ8" s="1031"/>
      <c r="DA8" s="1031"/>
      <c r="DB8" s="1031"/>
      <c r="DC8" s="1031"/>
      <c r="DD8" s="1073"/>
      <c r="DE8" s="1073"/>
      <c r="DF8" s="749"/>
      <c r="DG8" s="749"/>
      <c r="DH8" s="749"/>
      <c r="DI8" s="749"/>
      <c r="DJ8" s="749"/>
      <c r="DK8" s="749"/>
      <c r="DL8" s="749"/>
      <c r="DM8" s="749"/>
      <c r="DN8" s="749"/>
      <c r="DO8" s="749"/>
      <c r="DP8" s="749"/>
      <c r="DQ8" s="749"/>
      <c r="DR8" s="749"/>
      <c r="DS8" s="749"/>
      <c r="DT8" s="749"/>
      <c r="DU8" s="749"/>
      <c r="DV8" s="749"/>
      <c r="DW8" s="749"/>
    </row>
    <row r="9" spans="1:143" s="750" customForma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c r="BC9" s="1031"/>
      <c r="BD9" s="1031"/>
      <c r="BE9" s="1031"/>
      <c r="BF9" s="1031"/>
      <c r="BG9" s="1031"/>
      <c r="BH9" s="1031"/>
      <c r="BI9" s="1031"/>
      <c r="BJ9" s="1031"/>
      <c r="BK9" s="1031"/>
      <c r="BL9" s="1031"/>
      <c r="BM9" s="1031"/>
      <c r="BN9" s="1031"/>
      <c r="BO9" s="1031"/>
      <c r="BP9" s="1031"/>
      <c r="BQ9" s="1031"/>
      <c r="BR9" s="1031"/>
      <c r="BS9" s="1031"/>
      <c r="BT9" s="1031"/>
      <c r="BU9" s="1031"/>
      <c r="BV9" s="1031"/>
      <c r="BW9" s="1031"/>
      <c r="BX9" s="1031"/>
      <c r="BY9" s="1031"/>
      <c r="BZ9" s="1031"/>
      <c r="CA9" s="1031"/>
      <c r="CB9" s="1031"/>
      <c r="CC9" s="1031"/>
      <c r="CD9" s="1031"/>
      <c r="CE9" s="1031"/>
      <c r="CF9" s="1031"/>
      <c r="CG9" s="1031"/>
      <c r="CH9" s="1031"/>
      <c r="CI9" s="1031"/>
      <c r="CJ9" s="1031"/>
      <c r="CK9" s="1031"/>
      <c r="CL9" s="1031"/>
      <c r="CM9" s="1031"/>
      <c r="CN9" s="1031"/>
      <c r="CO9" s="1031"/>
      <c r="CP9" s="1031"/>
      <c r="CQ9" s="1031"/>
      <c r="CR9" s="1031"/>
      <c r="CS9" s="1031"/>
      <c r="CT9" s="1031"/>
      <c r="CU9" s="1031"/>
      <c r="CV9" s="1031"/>
      <c r="CW9" s="1031"/>
      <c r="CX9" s="1031"/>
      <c r="CY9" s="1031"/>
      <c r="CZ9" s="1031"/>
      <c r="DA9" s="1031"/>
      <c r="DB9" s="1031"/>
      <c r="DC9" s="1031"/>
      <c r="DD9" s="1073"/>
      <c r="DE9" s="1073"/>
      <c r="DF9" s="749"/>
      <c r="DG9" s="749"/>
      <c r="DH9" s="749"/>
      <c r="DI9" s="749"/>
      <c r="DJ9" s="749"/>
      <c r="DK9" s="749"/>
      <c r="DL9" s="749"/>
      <c r="DM9" s="749"/>
      <c r="DN9" s="749"/>
      <c r="DO9" s="749"/>
      <c r="DP9" s="749"/>
      <c r="DQ9" s="749"/>
      <c r="DR9" s="749"/>
      <c r="DS9" s="749"/>
      <c r="DT9" s="749"/>
      <c r="DU9" s="749"/>
      <c r="DV9" s="749"/>
      <c r="DW9" s="749"/>
    </row>
    <row r="10" spans="1:143" s="750" customForma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1"/>
      <c r="CL10" s="1031"/>
      <c r="CM10" s="1031"/>
      <c r="CN10" s="1031"/>
      <c r="CO10" s="1031"/>
      <c r="CP10" s="1031"/>
      <c r="CQ10" s="1031"/>
      <c r="CR10" s="1031"/>
      <c r="CS10" s="1031"/>
      <c r="CT10" s="1031"/>
      <c r="CU10" s="1031"/>
      <c r="CV10" s="1031"/>
      <c r="CW10" s="1031"/>
      <c r="CX10" s="1031"/>
      <c r="CY10" s="1031"/>
      <c r="CZ10" s="1031"/>
      <c r="DA10" s="1031"/>
      <c r="DB10" s="1031"/>
      <c r="DC10" s="1031"/>
      <c r="DD10" s="1073"/>
      <c r="DE10" s="1073"/>
      <c r="DF10" s="749"/>
      <c r="DG10" s="749"/>
      <c r="DH10" s="749"/>
      <c r="DI10" s="749"/>
      <c r="DJ10" s="749"/>
      <c r="DK10" s="749"/>
      <c r="DL10" s="749"/>
      <c r="DM10" s="749"/>
      <c r="DN10" s="749"/>
      <c r="DO10" s="749"/>
      <c r="DP10" s="749"/>
      <c r="DQ10" s="749"/>
      <c r="DR10" s="749"/>
      <c r="DS10" s="749"/>
      <c r="DT10" s="749"/>
      <c r="DU10" s="749"/>
      <c r="DV10" s="749"/>
      <c r="DW10" s="749"/>
      <c r="EM10" s="750" t="s">
        <v>25</v>
      </c>
    </row>
    <row r="11" spans="1:143" s="750" customFormat="1">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c r="BC11" s="1031"/>
      <c r="BD11" s="1031"/>
      <c r="BE11" s="1031"/>
      <c r="BF11" s="1031"/>
      <c r="BG11" s="1031"/>
      <c r="BH11" s="1031"/>
      <c r="BI11" s="1031"/>
      <c r="BJ11" s="1031"/>
      <c r="BK11" s="1031"/>
      <c r="BL11" s="1031"/>
      <c r="BM11" s="1031"/>
      <c r="BN11" s="1031"/>
      <c r="BO11" s="1031"/>
      <c r="BP11" s="1031"/>
      <c r="BQ11" s="1031"/>
      <c r="BR11" s="1031"/>
      <c r="BS11" s="1031"/>
      <c r="BT11" s="1031"/>
      <c r="BU11" s="1031"/>
      <c r="BV11" s="1031"/>
      <c r="BW11" s="1031"/>
      <c r="BX11" s="1031"/>
      <c r="BY11" s="1031"/>
      <c r="BZ11" s="1031"/>
      <c r="CA11" s="1031"/>
      <c r="CB11" s="1031"/>
      <c r="CC11" s="1031"/>
      <c r="CD11" s="1031"/>
      <c r="CE11" s="1031"/>
      <c r="CF11" s="1031"/>
      <c r="CG11" s="1031"/>
      <c r="CH11" s="1031"/>
      <c r="CI11" s="1031"/>
      <c r="CJ11" s="1031"/>
      <c r="CK11" s="1031"/>
      <c r="CL11" s="1031"/>
      <c r="CM11" s="1031"/>
      <c r="CN11" s="1031"/>
      <c r="CO11" s="1031"/>
      <c r="CP11" s="1031"/>
      <c r="CQ11" s="1031"/>
      <c r="CR11" s="1031"/>
      <c r="CS11" s="1031"/>
      <c r="CT11" s="1031"/>
      <c r="CU11" s="1031"/>
      <c r="CV11" s="1031"/>
      <c r="CW11" s="1031"/>
      <c r="CX11" s="1031"/>
      <c r="CY11" s="1031"/>
      <c r="CZ11" s="1031"/>
      <c r="DA11" s="1031"/>
      <c r="DB11" s="1031"/>
      <c r="DC11" s="1031"/>
      <c r="DD11" s="1073"/>
      <c r="DE11" s="107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1"/>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1"/>
      <c r="CJ12" s="1031"/>
      <c r="CK12" s="1031"/>
      <c r="CL12" s="1031"/>
      <c r="CM12" s="1031"/>
      <c r="CN12" s="1031"/>
      <c r="CO12" s="1031"/>
      <c r="CP12" s="1031"/>
      <c r="CQ12" s="1031"/>
      <c r="CR12" s="1031"/>
      <c r="CS12" s="1031"/>
      <c r="CT12" s="1031"/>
      <c r="CU12" s="1031"/>
      <c r="CV12" s="1031"/>
      <c r="CW12" s="1031"/>
      <c r="CX12" s="1031"/>
      <c r="CY12" s="1031"/>
      <c r="CZ12" s="1031"/>
      <c r="DA12" s="1031"/>
      <c r="DB12" s="1031"/>
      <c r="DC12" s="1031"/>
      <c r="DD12" s="1073"/>
      <c r="DE12" s="1073"/>
      <c r="DF12" s="749"/>
      <c r="DG12" s="749"/>
      <c r="DH12" s="749"/>
      <c r="DI12" s="749"/>
      <c r="DJ12" s="749"/>
      <c r="DK12" s="749"/>
      <c r="DL12" s="749"/>
      <c r="DM12" s="749"/>
      <c r="DN12" s="749"/>
      <c r="DO12" s="749"/>
      <c r="DP12" s="749"/>
      <c r="DQ12" s="749"/>
      <c r="DR12" s="749"/>
      <c r="DS12" s="749"/>
      <c r="DT12" s="749"/>
      <c r="DU12" s="749"/>
      <c r="DV12" s="749"/>
      <c r="DW12" s="749"/>
      <c r="EM12" s="750" t="s">
        <v>25</v>
      </c>
    </row>
    <row r="13" spans="1:143" s="750" customFormat="1">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1"/>
      <c r="AW13" s="1031"/>
      <c r="AX13" s="1031"/>
      <c r="AY13" s="1031"/>
      <c r="AZ13" s="1031"/>
      <c r="BA13" s="1031"/>
      <c r="BB13" s="1031"/>
      <c r="BC13" s="1031"/>
      <c r="BD13" s="1031"/>
      <c r="BE13" s="1031"/>
      <c r="BF13" s="1031"/>
      <c r="BG13" s="1031"/>
      <c r="BH13" s="1031"/>
      <c r="BI13" s="1031"/>
      <c r="BJ13" s="1031"/>
      <c r="BK13" s="1031"/>
      <c r="BL13" s="1031"/>
      <c r="BM13" s="1031"/>
      <c r="BN13" s="1031"/>
      <c r="BO13" s="1031"/>
      <c r="BP13" s="1031"/>
      <c r="BQ13" s="1031"/>
      <c r="BR13" s="1031"/>
      <c r="BS13" s="1031"/>
      <c r="BT13" s="1031"/>
      <c r="BU13" s="1031"/>
      <c r="BV13" s="1031"/>
      <c r="BW13" s="1031"/>
      <c r="BX13" s="1031"/>
      <c r="BY13" s="1031"/>
      <c r="BZ13" s="1031"/>
      <c r="CA13" s="1031"/>
      <c r="CB13" s="1031"/>
      <c r="CC13" s="1031"/>
      <c r="CD13" s="1031"/>
      <c r="CE13" s="1031"/>
      <c r="CF13" s="1031"/>
      <c r="CG13" s="1031"/>
      <c r="CH13" s="1031"/>
      <c r="CI13" s="1031"/>
      <c r="CJ13" s="1031"/>
      <c r="CK13" s="1031"/>
      <c r="CL13" s="1031"/>
      <c r="CM13" s="1031"/>
      <c r="CN13" s="1031"/>
      <c r="CO13" s="1031"/>
      <c r="CP13" s="1031"/>
      <c r="CQ13" s="1031"/>
      <c r="CR13" s="1031"/>
      <c r="CS13" s="1031"/>
      <c r="CT13" s="1031"/>
      <c r="CU13" s="1031"/>
      <c r="CV13" s="1031"/>
      <c r="CW13" s="1031"/>
      <c r="CX13" s="1031"/>
      <c r="CY13" s="1031"/>
      <c r="CZ13" s="1031"/>
      <c r="DA13" s="1031"/>
      <c r="DB13" s="1031"/>
      <c r="DC13" s="1031"/>
      <c r="DD13" s="1073"/>
      <c r="DE13" s="107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1"/>
      <c r="AY14" s="1031"/>
      <c r="AZ14" s="1031"/>
      <c r="BA14" s="1031"/>
      <c r="BB14" s="1031"/>
      <c r="BC14" s="1031"/>
      <c r="BD14" s="1031"/>
      <c r="BE14" s="1031"/>
      <c r="BF14" s="1031"/>
      <c r="BG14" s="1031"/>
      <c r="BH14" s="1031"/>
      <c r="BI14" s="1031"/>
      <c r="BJ14" s="1031"/>
      <c r="BK14" s="1031"/>
      <c r="BL14" s="1031"/>
      <c r="BM14" s="1031"/>
      <c r="BN14" s="1031"/>
      <c r="BO14" s="1031"/>
      <c r="BP14" s="1031"/>
      <c r="BQ14" s="1031"/>
      <c r="BR14" s="1031"/>
      <c r="BS14" s="1031"/>
      <c r="BT14" s="1031"/>
      <c r="BU14" s="1031"/>
      <c r="BV14" s="1031"/>
      <c r="BW14" s="1031"/>
      <c r="BX14" s="1031"/>
      <c r="BY14" s="1031"/>
      <c r="BZ14" s="1031"/>
      <c r="CA14" s="1031"/>
      <c r="CB14" s="1031"/>
      <c r="CC14" s="1031"/>
      <c r="CD14" s="1031"/>
      <c r="CE14" s="1031"/>
      <c r="CF14" s="1031"/>
      <c r="CG14" s="1031"/>
      <c r="CH14" s="1031"/>
      <c r="CI14" s="1031"/>
      <c r="CJ14" s="1031"/>
      <c r="CK14" s="1031"/>
      <c r="CL14" s="1031"/>
      <c r="CM14" s="1031"/>
      <c r="CN14" s="1031"/>
      <c r="CO14" s="1031"/>
      <c r="CP14" s="1031"/>
      <c r="CQ14" s="1031"/>
      <c r="CR14" s="1031"/>
      <c r="CS14" s="1031"/>
      <c r="CT14" s="1031"/>
      <c r="CU14" s="1031"/>
      <c r="CV14" s="1031"/>
      <c r="CW14" s="1031"/>
      <c r="CX14" s="1031"/>
      <c r="CY14" s="1031"/>
      <c r="CZ14" s="1031"/>
      <c r="DA14" s="1031"/>
      <c r="DB14" s="1031"/>
      <c r="DC14" s="1031"/>
      <c r="DD14" s="1073"/>
      <c r="DE14" s="107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1031"/>
      <c r="AM15" s="1031"/>
      <c r="AN15" s="1031"/>
      <c r="AO15" s="1031"/>
      <c r="AP15" s="1031"/>
      <c r="AQ15" s="1031"/>
      <c r="AR15" s="1031"/>
      <c r="AS15" s="1031"/>
      <c r="AT15" s="1031"/>
      <c r="AU15" s="1031"/>
      <c r="AV15" s="1031"/>
      <c r="AW15" s="1031"/>
      <c r="AX15" s="1031"/>
      <c r="AY15" s="1031"/>
      <c r="AZ15" s="1031"/>
      <c r="BA15" s="1031"/>
      <c r="BB15" s="1031"/>
      <c r="BC15" s="1031"/>
      <c r="BD15" s="1031"/>
      <c r="BE15" s="1031"/>
      <c r="BF15" s="1031"/>
      <c r="BG15" s="1031"/>
      <c r="BH15" s="1031"/>
      <c r="BI15" s="1031"/>
      <c r="BJ15" s="1031"/>
      <c r="BK15" s="1031"/>
      <c r="BL15" s="1031"/>
      <c r="BM15" s="1031"/>
      <c r="BN15" s="1031"/>
      <c r="BO15" s="1031"/>
      <c r="BP15" s="1031"/>
      <c r="BQ15" s="1031"/>
      <c r="BR15" s="1031"/>
      <c r="BS15" s="1031"/>
      <c r="BT15" s="1031"/>
      <c r="BU15" s="1031"/>
      <c r="BV15" s="1031"/>
      <c r="BW15" s="1031"/>
      <c r="BX15" s="1031"/>
      <c r="BY15" s="1031"/>
      <c r="BZ15" s="1031"/>
      <c r="CA15" s="1031"/>
      <c r="CB15" s="1031"/>
      <c r="CC15" s="1031"/>
      <c r="CD15" s="1031"/>
      <c r="CE15" s="1031"/>
      <c r="CF15" s="1031"/>
      <c r="CG15" s="1031"/>
      <c r="CH15" s="1031"/>
      <c r="CI15" s="1031"/>
      <c r="CJ15" s="1031"/>
      <c r="CK15" s="1031"/>
      <c r="CL15" s="1031"/>
      <c r="CM15" s="1031"/>
      <c r="CN15" s="1031"/>
      <c r="CO15" s="1031"/>
      <c r="CP15" s="1031"/>
      <c r="CQ15" s="1031"/>
      <c r="CR15" s="1031"/>
      <c r="CS15" s="1031"/>
      <c r="CT15" s="1031"/>
      <c r="CU15" s="1031"/>
      <c r="CV15" s="1031"/>
      <c r="CW15" s="1031"/>
      <c r="CX15" s="1031"/>
      <c r="CY15" s="1031"/>
      <c r="CZ15" s="1031"/>
      <c r="DA15" s="1031"/>
      <c r="DB15" s="1031"/>
      <c r="DC15" s="1031"/>
      <c r="DD15" s="1073"/>
      <c r="DE15" s="107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1031"/>
      <c r="AM16" s="1031"/>
      <c r="AN16" s="1031"/>
      <c r="AO16" s="1031"/>
      <c r="AP16" s="1031"/>
      <c r="AQ16" s="1031"/>
      <c r="AR16" s="1031"/>
      <c r="AS16" s="1031"/>
      <c r="AT16" s="1031"/>
      <c r="AU16" s="1031"/>
      <c r="AV16" s="1031"/>
      <c r="AW16" s="1031"/>
      <c r="AX16" s="1031"/>
      <c r="AY16" s="1031"/>
      <c r="AZ16" s="1031"/>
      <c r="BA16" s="1031"/>
      <c r="BB16" s="1031"/>
      <c r="BC16" s="1031"/>
      <c r="BD16" s="1031"/>
      <c r="BE16" s="1031"/>
      <c r="BF16" s="1031"/>
      <c r="BG16" s="1031"/>
      <c r="BH16" s="1031"/>
      <c r="BI16" s="1031"/>
      <c r="BJ16" s="1031"/>
      <c r="BK16" s="1031"/>
      <c r="BL16" s="1031"/>
      <c r="BM16" s="1031"/>
      <c r="BN16" s="1031"/>
      <c r="BO16" s="1031"/>
      <c r="BP16" s="1031"/>
      <c r="BQ16" s="1031"/>
      <c r="BR16" s="1031"/>
      <c r="BS16" s="1031"/>
      <c r="BT16" s="1031"/>
      <c r="BU16" s="1031"/>
      <c r="BV16" s="1031"/>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73"/>
      <c r="DE16" s="107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1"/>
      <c r="BU17" s="1031"/>
      <c r="BV17" s="1031"/>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73"/>
      <c r="DE17" s="107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1"/>
      <c r="AV18" s="1031"/>
      <c r="AW18" s="1031"/>
      <c r="AX18" s="1031"/>
      <c r="AY18" s="1031"/>
      <c r="AZ18" s="1031"/>
      <c r="BA18" s="1031"/>
      <c r="BB18" s="1031"/>
      <c r="BC18" s="1031"/>
      <c r="BD18" s="1031"/>
      <c r="BE18" s="1031"/>
      <c r="BF18" s="1031"/>
      <c r="BG18" s="1031"/>
      <c r="BH18" s="1031"/>
      <c r="BI18" s="1031"/>
      <c r="BJ18" s="1031"/>
      <c r="BK18" s="1031"/>
      <c r="BL18" s="1031"/>
      <c r="BM18" s="1031"/>
      <c r="BN18" s="1031"/>
      <c r="BO18" s="1031"/>
      <c r="BP18" s="1031"/>
      <c r="BQ18" s="1031"/>
      <c r="BR18" s="1031"/>
      <c r="BS18" s="1031"/>
      <c r="BT18" s="1031"/>
      <c r="BU18" s="1031"/>
      <c r="BV18" s="1031"/>
      <c r="BW18" s="1031"/>
      <c r="BX18" s="1031"/>
      <c r="BY18" s="1031"/>
      <c r="BZ18" s="1031"/>
      <c r="CA18" s="1031"/>
      <c r="CB18" s="1031"/>
      <c r="CC18" s="1031"/>
      <c r="CD18" s="1031"/>
      <c r="CE18" s="1031"/>
      <c r="CF18" s="1031"/>
      <c r="CG18" s="1031"/>
      <c r="CH18" s="1031"/>
      <c r="CI18" s="1031"/>
      <c r="CJ18" s="1031"/>
      <c r="CK18" s="1031"/>
      <c r="CL18" s="1031"/>
      <c r="CM18" s="1031"/>
      <c r="CN18" s="1031"/>
      <c r="CO18" s="1031"/>
      <c r="CP18" s="1031"/>
      <c r="CQ18" s="1031"/>
      <c r="CR18" s="1031"/>
      <c r="CS18" s="1031"/>
      <c r="CT18" s="1031"/>
      <c r="CU18" s="1031"/>
      <c r="CV18" s="1031"/>
      <c r="CW18" s="1031"/>
      <c r="CX18" s="1031"/>
      <c r="CY18" s="1031"/>
      <c r="CZ18" s="1031"/>
      <c r="DA18" s="1031"/>
      <c r="DB18" s="1031"/>
      <c r="DC18" s="1031"/>
      <c r="DD18" s="1073"/>
      <c r="DE18" s="107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33"/>
      <c r="C21" s="759"/>
      <c r="D21" s="759"/>
      <c r="E21" s="759"/>
      <c r="F21" s="759"/>
      <c r="G21" s="759"/>
      <c r="H21" s="759"/>
      <c r="I21" s="759"/>
      <c r="J21" s="759"/>
      <c r="K21" s="759"/>
      <c r="L21" s="759"/>
      <c r="M21" s="759"/>
      <c r="N21" s="105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57"/>
      <c r="AU21" s="759"/>
      <c r="AV21" s="759"/>
      <c r="AW21" s="759"/>
      <c r="AX21" s="759"/>
      <c r="AY21" s="759"/>
      <c r="AZ21" s="759"/>
      <c r="BA21" s="759"/>
      <c r="BB21" s="759"/>
      <c r="BC21" s="759"/>
      <c r="BD21" s="759"/>
      <c r="BE21" s="759"/>
      <c r="BF21" s="1057"/>
      <c r="BG21" s="759"/>
      <c r="BH21" s="759"/>
      <c r="BI21" s="759"/>
      <c r="BJ21" s="759"/>
      <c r="BK21" s="759"/>
      <c r="BL21" s="759"/>
      <c r="BM21" s="759"/>
      <c r="BN21" s="759"/>
      <c r="BO21" s="759"/>
      <c r="BP21" s="759"/>
      <c r="BQ21" s="759"/>
      <c r="BR21" s="1057"/>
      <c r="BS21" s="759"/>
      <c r="BT21" s="759"/>
      <c r="BU21" s="759"/>
      <c r="BV21" s="759"/>
      <c r="BW21" s="759"/>
      <c r="BX21" s="759"/>
      <c r="BY21" s="759"/>
      <c r="BZ21" s="759"/>
      <c r="CA21" s="759"/>
      <c r="CB21" s="759"/>
      <c r="CC21" s="759"/>
      <c r="CD21" s="1057"/>
      <c r="CE21" s="759"/>
      <c r="CF21" s="759"/>
      <c r="CG21" s="759"/>
      <c r="CH21" s="759"/>
      <c r="CI21" s="759"/>
      <c r="CJ21" s="759"/>
      <c r="CK21" s="759"/>
      <c r="CL21" s="759"/>
      <c r="CM21" s="759"/>
      <c r="CN21" s="759"/>
      <c r="CO21" s="759"/>
      <c r="CP21" s="1057"/>
      <c r="CQ21" s="759"/>
      <c r="CR21" s="759"/>
      <c r="CS21" s="759"/>
      <c r="CT21" s="759"/>
      <c r="CU21" s="759"/>
      <c r="CV21" s="759"/>
      <c r="CW21" s="759"/>
      <c r="CX21" s="759"/>
      <c r="CY21" s="759"/>
      <c r="CZ21" s="759"/>
      <c r="DA21" s="759"/>
      <c r="DB21" s="1057"/>
      <c r="DC21" s="759"/>
      <c r="DD21" s="854"/>
      <c r="DE21" s="763"/>
      <c r="MM21" s="1076"/>
    </row>
    <row r="22" spans="1:351" ht="17.25">
      <c r="B22" s="752"/>
      <c r="MM22" s="107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34"/>
      <c r="DD40" s="1034"/>
      <c r="DE40" s="763"/>
    </row>
    <row r="41" spans="2:109" ht="17.25">
      <c r="B41" s="754" t="s">
        <v>524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38"/>
      <c r="I42" s="1029"/>
      <c r="J42" s="1029"/>
      <c r="K42" s="1029"/>
      <c r="AM42" s="1038"/>
      <c r="AN42" s="1038" t="s">
        <v>525</v>
      </c>
      <c r="AP42" s="1029"/>
      <c r="AQ42" s="1029"/>
      <c r="AR42" s="1029"/>
      <c r="AY42" s="1038"/>
      <c r="BA42" s="1029"/>
      <c r="BB42" s="1029"/>
      <c r="BC42" s="1029"/>
      <c r="BK42" s="1038"/>
      <c r="BM42" s="1029"/>
      <c r="BN42" s="1029"/>
      <c r="BO42" s="1029"/>
      <c r="BW42" s="1038"/>
      <c r="BY42" s="1029"/>
      <c r="BZ42" s="1029"/>
      <c r="CA42" s="1029"/>
      <c r="CI42" s="1038"/>
      <c r="CK42" s="1029"/>
      <c r="CL42" s="1029"/>
      <c r="CM42" s="1029"/>
      <c r="CU42" s="1038"/>
      <c r="CW42" s="1029"/>
      <c r="CX42" s="1029"/>
      <c r="CY42" s="1029"/>
    </row>
    <row r="43" spans="2:109" ht="13.5" customHeight="1">
      <c r="B43" s="752"/>
      <c r="AN43" s="1059" t="s">
        <v>82</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70"/>
    </row>
    <row r="44" spans="2:109">
      <c r="B44" s="752"/>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1"/>
    </row>
    <row r="45" spans="2:109">
      <c r="B45" s="752"/>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1"/>
    </row>
    <row r="46" spans="2:109">
      <c r="B46" s="752"/>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1"/>
    </row>
    <row r="47" spans="2:109">
      <c r="B47" s="752"/>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2"/>
    </row>
    <row r="48" spans="2:109">
      <c r="B48" s="752"/>
      <c r="H48" s="1042"/>
      <c r="I48" s="1042"/>
      <c r="J48" s="1042"/>
      <c r="AN48" s="1042"/>
      <c r="AO48" s="1042"/>
      <c r="AP48" s="1042"/>
      <c r="AZ48" s="1042"/>
      <c r="BA48" s="1042"/>
      <c r="BB48" s="1042"/>
      <c r="BL48" s="1042"/>
      <c r="BM48" s="1042"/>
      <c r="BN48" s="1042"/>
      <c r="BX48" s="1042"/>
      <c r="BY48" s="1042"/>
      <c r="BZ48" s="1042"/>
      <c r="CJ48" s="1042"/>
      <c r="CK48" s="1042"/>
      <c r="CL48" s="1042"/>
      <c r="CV48" s="1042"/>
      <c r="CW48" s="1042"/>
      <c r="CX48" s="1042"/>
    </row>
    <row r="49" spans="1:109">
      <c r="B49" s="752"/>
      <c r="AN49" s="365" t="s">
        <v>156</v>
      </c>
    </row>
    <row r="50" spans="1:109">
      <c r="B50" s="752"/>
      <c r="G50" s="1039"/>
      <c r="H50" s="1039"/>
      <c r="I50" s="1039"/>
      <c r="J50" s="1039"/>
      <c r="K50" s="1047"/>
      <c r="L50" s="1047"/>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64" t="s">
        <v>521</v>
      </c>
      <c r="BQ50" s="1064"/>
      <c r="BR50" s="1064"/>
      <c r="BS50" s="1064"/>
      <c r="BT50" s="1064"/>
      <c r="BU50" s="1064"/>
      <c r="BV50" s="1064"/>
      <c r="BW50" s="1064"/>
      <c r="BX50" s="1064" t="s">
        <v>522</v>
      </c>
      <c r="BY50" s="1064"/>
      <c r="BZ50" s="1064"/>
      <c r="CA50" s="1064"/>
      <c r="CB50" s="1064"/>
      <c r="CC50" s="1064"/>
      <c r="CD50" s="1064"/>
      <c r="CE50" s="1064"/>
      <c r="CF50" s="1064" t="s">
        <v>371</v>
      </c>
      <c r="CG50" s="1064"/>
      <c r="CH50" s="1064"/>
      <c r="CI50" s="1064"/>
      <c r="CJ50" s="1064"/>
      <c r="CK50" s="1064"/>
      <c r="CL50" s="1064"/>
      <c r="CM50" s="1064"/>
      <c r="CN50" s="1064" t="s">
        <v>193</v>
      </c>
      <c r="CO50" s="1064"/>
      <c r="CP50" s="1064"/>
      <c r="CQ50" s="1064"/>
      <c r="CR50" s="1064"/>
      <c r="CS50" s="1064"/>
      <c r="CT50" s="1064"/>
      <c r="CU50" s="1064"/>
      <c r="CV50" s="1064" t="s">
        <v>440</v>
      </c>
      <c r="CW50" s="1064"/>
      <c r="CX50" s="1064"/>
      <c r="CY50" s="1064"/>
      <c r="CZ50" s="1064"/>
      <c r="DA50" s="1064"/>
      <c r="DB50" s="1064"/>
      <c r="DC50" s="1064"/>
    </row>
    <row r="51" spans="1:109" ht="13.5" customHeight="1">
      <c r="B51" s="752"/>
      <c r="G51" s="1040"/>
      <c r="H51" s="1040"/>
      <c r="I51" s="1044"/>
      <c r="J51" s="1044"/>
      <c r="K51" s="1048"/>
      <c r="L51" s="1048"/>
      <c r="M51" s="1048"/>
      <c r="N51" s="1048"/>
      <c r="AM51" s="1042"/>
      <c r="AN51" s="1063" t="s">
        <v>526</v>
      </c>
      <c r="AO51" s="1063"/>
      <c r="AP51" s="1063"/>
      <c r="AQ51" s="1063"/>
      <c r="AR51" s="1063"/>
      <c r="AS51" s="1063"/>
      <c r="AT51" s="1063"/>
      <c r="AU51" s="1063"/>
      <c r="AV51" s="1063"/>
      <c r="AW51" s="1063"/>
      <c r="AX51" s="1063"/>
      <c r="AY51" s="1063"/>
      <c r="AZ51" s="1063"/>
      <c r="BA51" s="1063"/>
      <c r="BB51" s="1063" t="s">
        <v>528</v>
      </c>
      <c r="BC51" s="1063"/>
      <c r="BD51" s="1063"/>
      <c r="BE51" s="1063"/>
      <c r="BF51" s="1063"/>
      <c r="BG51" s="1063"/>
      <c r="BH51" s="1063"/>
      <c r="BI51" s="1063"/>
      <c r="BJ51" s="1063"/>
      <c r="BK51" s="1063"/>
      <c r="BL51" s="1063"/>
      <c r="BM51" s="1063"/>
      <c r="BN51" s="1063"/>
      <c r="BO51" s="1063"/>
      <c r="BP51" s="1068"/>
      <c r="BQ51" s="1069"/>
      <c r="BR51" s="1069"/>
      <c r="BS51" s="1069"/>
      <c r="BT51" s="1069"/>
      <c r="BU51" s="1069"/>
      <c r="BV51" s="1069"/>
      <c r="BW51" s="1069"/>
      <c r="BX51" s="1068"/>
      <c r="BY51" s="1069"/>
      <c r="BZ51" s="1069"/>
      <c r="CA51" s="1069"/>
      <c r="CB51" s="1069"/>
      <c r="CC51" s="1069"/>
      <c r="CD51" s="1069"/>
      <c r="CE51" s="1069"/>
      <c r="CF51" s="1068"/>
      <c r="CG51" s="1069"/>
      <c r="CH51" s="1069"/>
      <c r="CI51" s="1069"/>
      <c r="CJ51" s="1069"/>
      <c r="CK51" s="1069"/>
      <c r="CL51" s="1069"/>
      <c r="CM51" s="1069"/>
      <c r="CN51" s="1068"/>
      <c r="CO51" s="1069"/>
      <c r="CP51" s="1069"/>
      <c r="CQ51" s="1069"/>
      <c r="CR51" s="1069"/>
      <c r="CS51" s="1069"/>
      <c r="CT51" s="1069"/>
      <c r="CU51" s="1069"/>
      <c r="CV51" s="1068"/>
      <c r="CW51" s="1069"/>
      <c r="CX51" s="1069"/>
      <c r="CY51" s="1069"/>
      <c r="CZ51" s="1069"/>
      <c r="DA51" s="1069"/>
      <c r="DB51" s="1069"/>
      <c r="DC51" s="1069"/>
    </row>
    <row r="52" spans="1:109">
      <c r="B52" s="752"/>
      <c r="G52" s="1040"/>
      <c r="H52" s="1040"/>
      <c r="I52" s="1044"/>
      <c r="J52" s="1044"/>
      <c r="K52" s="1048"/>
      <c r="L52" s="1048"/>
      <c r="M52" s="1048"/>
      <c r="N52" s="1048"/>
      <c r="AM52" s="1042"/>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9"/>
      <c r="BQ52" s="1069"/>
      <c r="BR52" s="1069"/>
      <c r="BS52" s="1069"/>
      <c r="BT52" s="1069"/>
      <c r="BU52" s="1069"/>
      <c r="BV52" s="1069"/>
      <c r="BW52" s="1069"/>
      <c r="BX52" s="1069"/>
      <c r="BY52" s="1069"/>
      <c r="BZ52" s="1069"/>
      <c r="CA52" s="1069"/>
      <c r="CB52" s="1069"/>
      <c r="CC52" s="1069"/>
      <c r="CD52" s="1069"/>
      <c r="CE52" s="1069"/>
      <c r="CF52" s="1069"/>
      <c r="CG52" s="1069"/>
      <c r="CH52" s="1069"/>
      <c r="CI52" s="1069"/>
      <c r="CJ52" s="1069"/>
      <c r="CK52" s="1069"/>
      <c r="CL52" s="1069"/>
      <c r="CM52" s="1069"/>
      <c r="CN52" s="1069"/>
      <c r="CO52" s="1069"/>
      <c r="CP52" s="1069"/>
      <c r="CQ52" s="1069"/>
      <c r="CR52" s="1069"/>
      <c r="CS52" s="1069"/>
      <c r="CT52" s="1069"/>
      <c r="CU52" s="1069"/>
      <c r="CV52" s="1069"/>
      <c r="CW52" s="1069"/>
      <c r="CX52" s="1069"/>
      <c r="CY52" s="1069"/>
      <c r="CZ52" s="1069"/>
      <c r="DA52" s="1069"/>
      <c r="DB52" s="1069"/>
      <c r="DC52" s="1069"/>
    </row>
    <row r="53" spans="1:109">
      <c r="A53" s="1029"/>
      <c r="B53" s="752"/>
      <c r="G53" s="1040"/>
      <c r="H53" s="1040"/>
      <c r="I53" s="1039"/>
      <c r="J53" s="1039"/>
      <c r="K53" s="1048"/>
      <c r="L53" s="1048"/>
      <c r="M53" s="1048"/>
      <c r="N53" s="1048"/>
      <c r="AM53" s="1042"/>
      <c r="AN53" s="1063"/>
      <c r="AO53" s="1063"/>
      <c r="AP53" s="1063"/>
      <c r="AQ53" s="1063"/>
      <c r="AR53" s="1063"/>
      <c r="AS53" s="1063"/>
      <c r="AT53" s="1063"/>
      <c r="AU53" s="1063"/>
      <c r="AV53" s="1063"/>
      <c r="AW53" s="1063"/>
      <c r="AX53" s="1063"/>
      <c r="AY53" s="1063"/>
      <c r="AZ53" s="1063"/>
      <c r="BA53" s="1063"/>
      <c r="BB53" s="1063" t="s">
        <v>150</v>
      </c>
      <c r="BC53" s="1063"/>
      <c r="BD53" s="1063"/>
      <c r="BE53" s="1063"/>
      <c r="BF53" s="1063"/>
      <c r="BG53" s="1063"/>
      <c r="BH53" s="1063"/>
      <c r="BI53" s="1063"/>
      <c r="BJ53" s="1063"/>
      <c r="BK53" s="1063"/>
      <c r="BL53" s="1063"/>
      <c r="BM53" s="1063"/>
      <c r="BN53" s="1063"/>
      <c r="BO53" s="1063"/>
      <c r="BP53" s="1068"/>
      <c r="BQ53" s="1069"/>
      <c r="BR53" s="1069"/>
      <c r="BS53" s="1069"/>
      <c r="BT53" s="1069"/>
      <c r="BU53" s="1069"/>
      <c r="BV53" s="1069"/>
      <c r="BW53" s="1069"/>
      <c r="BX53" s="1068"/>
      <c r="BY53" s="1069"/>
      <c r="BZ53" s="1069"/>
      <c r="CA53" s="1069"/>
      <c r="CB53" s="1069"/>
      <c r="CC53" s="1069"/>
      <c r="CD53" s="1069"/>
      <c r="CE53" s="1069"/>
      <c r="CF53" s="1068"/>
      <c r="CG53" s="1069"/>
      <c r="CH53" s="1069"/>
      <c r="CI53" s="1069"/>
      <c r="CJ53" s="1069"/>
      <c r="CK53" s="1069"/>
      <c r="CL53" s="1069"/>
      <c r="CM53" s="1069"/>
      <c r="CN53" s="1068"/>
      <c r="CO53" s="1069"/>
      <c r="CP53" s="1069"/>
      <c r="CQ53" s="1069"/>
      <c r="CR53" s="1069"/>
      <c r="CS53" s="1069"/>
      <c r="CT53" s="1069"/>
      <c r="CU53" s="1069"/>
      <c r="CV53" s="1068"/>
      <c r="CW53" s="1069"/>
      <c r="CX53" s="1069"/>
      <c r="CY53" s="1069"/>
      <c r="CZ53" s="1069"/>
      <c r="DA53" s="1069"/>
      <c r="DB53" s="1069"/>
      <c r="DC53" s="1069"/>
    </row>
    <row r="54" spans="1:109">
      <c r="A54" s="1029"/>
      <c r="B54" s="752"/>
      <c r="G54" s="1040"/>
      <c r="H54" s="1040"/>
      <c r="I54" s="1039"/>
      <c r="J54" s="1039"/>
      <c r="K54" s="1048"/>
      <c r="L54" s="1048"/>
      <c r="M54" s="1048"/>
      <c r="N54" s="1048"/>
      <c r="AM54" s="1042"/>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9"/>
      <c r="BQ54" s="1069"/>
      <c r="BR54" s="1069"/>
      <c r="BS54" s="1069"/>
      <c r="BT54" s="1069"/>
      <c r="BU54" s="1069"/>
      <c r="BV54" s="1069"/>
      <c r="BW54" s="1069"/>
      <c r="BX54" s="1069"/>
      <c r="BY54" s="1069"/>
      <c r="BZ54" s="1069"/>
      <c r="CA54" s="1069"/>
      <c r="CB54" s="1069"/>
      <c r="CC54" s="1069"/>
      <c r="CD54" s="1069"/>
      <c r="CE54" s="1069"/>
      <c r="CF54" s="1069"/>
      <c r="CG54" s="1069"/>
      <c r="CH54" s="1069"/>
      <c r="CI54" s="1069"/>
      <c r="CJ54" s="1069"/>
      <c r="CK54" s="1069"/>
      <c r="CL54" s="1069"/>
      <c r="CM54" s="1069"/>
      <c r="CN54" s="1069"/>
      <c r="CO54" s="1069"/>
      <c r="CP54" s="1069"/>
      <c r="CQ54" s="1069"/>
      <c r="CR54" s="1069"/>
      <c r="CS54" s="1069"/>
      <c r="CT54" s="1069"/>
      <c r="CU54" s="1069"/>
      <c r="CV54" s="1069"/>
      <c r="CW54" s="1069"/>
      <c r="CX54" s="1069"/>
      <c r="CY54" s="1069"/>
      <c r="CZ54" s="1069"/>
      <c r="DA54" s="1069"/>
      <c r="DB54" s="1069"/>
      <c r="DC54" s="1069"/>
    </row>
    <row r="55" spans="1:109">
      <c r="A55" s="1029"/>
      <c r="B55" s="752"/>
      <c r="G55" s="1039"/>
      <c r="H55" s="1039"/>
      <c r="I55" s="1039"/>
      <c r="J55" s="1039"/>
      <c r="K55" s="1048"/>
      <c r="L55" s="1048"/>
      <c r="M55" s="1048"/>
      <c r="N55" s="1048"/>
      <c r="AN55" s="1064" t="s">
        <v>456</v>
      </c>
      <c r="AO55" s="1064"/>
      <c r="AP55" s="1064"/>
      <c r="AQ55" s="1064"/>
      <c r="AR55" s="1064"/>
      <c r="AS55" s="1064"/>
      <c r="AT55" s="1064"/>
      <c r="AU55" s="1064"/>
      <c r="AV55" s="1064"/>
      <c r="AW55" s="1064"/>
      <c r="AX55" s="1064"/>
      <c r="AY55" s="1064"/>
      <c r="AZ55" s="1064"/>
      <c r="BA55" s="1064"/>
      <c r="BB55" s="1063" t="s">
        <v>528</v>
      </c>
      <c r="BC55" s="1063"/>
      <c r="BD55" s="1063"/>
      <c r="BE55" s="1063"/>
      <c r="BF55" s="1063"/>
      <c r="BG55" s="1063"/>
      <c r="BH55" s="1063"/>
      <c r="BI55" s="1063"/>
      <c r="BJ55" s="1063"/>
      <c r="BK55" s="1063"/>
      <c r="BL55" s="1063"/>
      <c r="BM55" s="1063"/>
      <c r="BN55" s="1063"/>
      <c r="BO55" s="1063"/>
      <c r="BP55" s="1068"/>
      <c r="BQ55" s="1069"/>
      <c r="BR55" s="1069"/>
      <c r="BS55" s="1069"/>
      <c r="BT55" s="1069"/>
      <c r="BU55" s="1069"/>
      <c r="BV55" s="1069"/>
      <c r="BW55" s="1069"/>
      <c r="BX55" s="1068"/>
      <c r="BY55" s="1069"/>
      <c r="BZ55" s="1069"/>
      <c r="CA55" s="1069"/>
      <c r="CB55" s="1069"/>
      <c r="CC55" s="1069"/>
      <c r="CD55" s="1069"/>
      <c r="CE55" s="1069"/>
      <c r="CF55" s="1068"/>
      <c r="CG55" s="1069"/>
      <c r="CH55" s="1069"/>
      <c r="CI55" s="1069"/>
      <c r="CJ55" s="1069"/>
      <c r="CK55" s="1069"/>
      <c r="CL55" s="1069"/>
      <c r="CM55" s="1069"/>
      <c r="CN55" s="1068"/>
      <c r="CO55" s="1069"/>
      <c r="CP55" s="1069"/>
      <c r="CQ55" s="1069"/>
      <c r="CR55" s="1069"/>
      <c r="CS55" s="1069"/>
      <c r="CT55" s="1069"/>
      <c r="CU55" s="1069"/>
      <c r="CV55" s="1068"/>
      <c r="CW55" s="1069"/>
      <c r="CX55" s="1069"/>
      <c r="CY55" s="1069"/>
      <c r="CZ55" s="1069"/>
      <c r="DA55" s="1069"/>
      <c r="DB55" s="1069"/>
      <c r="DC55" s="1069"/>
    </row>
    <row r="56" spans="1:109">
      <c r="A56" s="1029"/>
      <c r="B56" s="752"/>
      <c r="G56" s="1039"/>
      <c r="H56" s="1039"/>
      <c r="I56" s="1039"/>
      <c r="J56" s="1039"/>
      <c r="K56" s="1048"/>
      <c r="L56" s="1048"/>
      <c r="M56" s="1048"/>
      <c r="N56" s="1048"/>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9"/>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c r="CO56" s="1069"/>
      <c r="CP56" s="1069"/>
      <c r="CQ56" s="1069"/>
      <c r="CR56" s="1069"/>
      <c r="CS56" s="1069"/>
      <c r="CT56" s="1069"/>
      <c r="CU56" s="1069"/>
      <c r="CV56" s="1069"/>
      <c r="CW56" s="1069"/>
      <c r="CX56" s="1069"/>
      <c r="CY56" s="1069"/>
      <c r="CZ56" s="1069"/>
      <c r="DA56" s="1069"/>
      <c r="DB56" s="1069"/>
      <c r="DC56" s="1069"/>
    </row>
    <row r="57" spans="1:109" s="1029" customFormat="1">
      <c r="B57" s="1035"/>
      <c r="G57" s="1039"/>
      <c r="H57" s="1039"/>
      <c r="I57" s="1045"/>
      <c r="J57" s="1045"/>
      <c r="K57" s="1048"/>
      <c r="L57" s="1048"/>
      <c r="M57" s="1048"/>
      <c r="N57" s="1048"/>
      <c r="AM57" s="365"/>
      <c r="AN57" s="1064"/>
      <c r="AO57" s="1064"/>
      <c r="AP57" s="1064"/>
      <c r="AQ57" s="1064"/>
      <c r="AR57" s="1064"/>
      <c r="AS57" s="1064"/>
      <c r="AT57" s="1064"/>
      <c r="AU57" s="1064"/>
      <c r="AV57" s="1064"/>
      <c r="AW57" s="1064"/>
      <c r="AX57" s="1064"/>
      <c r="AY57" s="1064"/>
      <c r="AZ57" s="1064"/>
      <c r="BA57" s="1064"/>
      <c r="BB57" s="1063" t="s">
        <v>150</v>
      </c>
      <c r="BC57" s="1063"/>
      <c r="BD57" s="1063"/>
      <c r="BE57" s="1063"/>
      <c r="BF57" s="1063"/>
      <c r="BG57" s="1063"/>
      <c r="BH57" s="1063"/>
      <c r="BI57" s="1063"/>
      <c r="BJ57" s="1063"/>
      <c r="BK57" s="1063"/>
      <c r="BL57" s="1063"/>
      <c r="BM57" s="1063"/>
      <c r="BN57" s="1063"/>
      <c r="BO57" s="1063"/>
      <c r="BP57" s="1068"/>
      <c r="BQ57" s="1069"/>
      <c r="BR57" s="1069"/>
      <c r="BS57" s="1069"/>
      <c r="BT57" s="1069"/>
      <c r="BU57" s="1069"/>
      <c r="BV57" s="1069"/>
      <c r="BW57" s="1069"/>
      <c r="BX57" s="1068"/>
      <c r="BY57" s="1069"/>
      <c r="BZ57" s="1069"/>
      <c r="CA57" s="1069"/>
      <c r="CB57" s="1069"/>
      <c r="CC57" s="1069"/>
      <c r="CD57" s="1069"/>
      <c r="CE57" s="1069"/>
      <c r="CF57" s="1068"/>
      <c r="CG57" s="1069"/>
      <c r="CH57" s="1069"/>
      <c r="CI57" s="1069"/>
      <c r="CJ57" s="1069"/>
      <c r="CK57" s="1069"/>
      <c r="CL57" s="1069"/>
      <c r="CM57" s="1069"/>
      <c r="CN57" s="1068"/>
      <c r="CO57" s="1069"/>
      <c r="CP57" s="1069"/>
      <c r="CQ57" s="1069"/>
      <c r="CR57" s="1069"/>
      <c r="CS57" s="1069"/>
      <c r="CT57" s="1069"/>
      <c r="CU57" s="1069"/>
      <c r="CV57" s="1068"/>
      <c r="CW57" s="1069"/>
      <c r="CX57" s="1069"/>
      <c r="CY57" s="1069"/>
      <c r="CZ57" s="1069"/>
      <c r="DA57" s="1069"/>
      <c r="DB57" s="1069"/>
      <c r="DC57" s="1069"/>
      <c r="DD57" s="1074"/>
      <c r="DE57" s="1035"/>
    </row>
    <row r="58" spans="1:109" s="1029" customFormat="1">
      <c r="A58" s="365"/>
      <c r="B58" s="1035"/>
      <c r="G58" s="1039"/>
      <c r="H58" s="1039"/>
      <c r="I58" s="1045"/>
      <c r="J58" s="1045"/>
      <c r="K58" s="1048"/>
      <c r="L58" s="1048"/>
      <c r="M58" s="1048"/>
      <c r="N58" s="1048"/>
      <c r="AM58" s="365"/>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9"/>
      <c r="BQ58" s="1069"/>
      <c r="BR58" s="1069"/>
      <c r="BS58" s="1069"/>
      <c r="BT58" s="1069"/>
      <c r="BU58" s="1069"/>
      <c r="BV58" s="1069"/>
      <c r="BW58" s="1069"/>
      <c r="BX58" s="1069"/>
      <c r="BY58" s="1069"/>
      <c r="BZ58" s="1069"/>
      <c r="CA58" s="1069"/>
      <c r="CB58" s="1069"/>
      <c r="CC58" s="1069"/>
      <c r="CD58" s="1069"/>
      <c r="CE58" s="1069"/>
      <c r="CF58" s="1069"/>
      <c r="CG58" s="1069"/>
      <c r="CH58" s="1069"/>
      <c r="CI58" s="1069"/>
      <c r="CJ58" s="1069"/>
      <c r="CK58" s="1069"/>
      <c r="CL58" s="1069"/>
      <c r="CM58" s="1069"/>
      <c r="CN58" s="1069"/>
      <c r="CO58" s="1069"/>
      <c r="CP58" s="1069"/>
      <c r="CQ58" s="1069"/>
      <c r="CR58" s="1069"/>
      <c r="CS58" s="1069"/>
      <c r="CT58" s="1069"/>
      <c r="CU58" s="1069"/>
      <c r="CV58" s="1069"/>
      <c r="CW58" s="1069"/>
      <c r="CX58" s="1069"/>
      <c r="CY58" s="1069"/>
      <c r="CZ58" s="1069"/>
      <c r="DA58" s="1069"/>
      <c r="DB58" s="1069"/>
      <c r="DC58" s="1069"/>
      <c r="DD58" s="1074"/>
      <c r="DE58" s="1035"/>
    </row>
    <row r="59" spans="1:109" s="1029" customFormat="1">
      <c r="A59" s="365"/>
      <c r="B59" s="1035"/>
      <c r="K59" s="1049"/>
      <c r="L59" s="1049"/>
      <c r="M59" s="1049"/>
      <c r="N59" s="1049"/>
      <c r="AQ59" s="1049"/>
      <c r="AR59" s="1049"/>
      <c r="AS59" s="1049"/>
      <c r="AT59" s="1049"/>
      <c r="BC59" s="1049"/>
      <c r="BD59" s="1049"/>
      <c r="BE59" s="1049"/>
      <c r="BF59" s="1049"/>
      <c r="BO59" s="1049"/>
      <c r="BP59" s="1049"/>
      <c r="BQ59" s="1049"/>
      <c r="BR59" s="1049"/>
      <c r="CA59" s="1049"/>
      <c r="CB59" s="1049"/>
      <c r="CC59" s="1049"/>
      <c r="CD59" s="1049"/>
      <c r="CM59" s="1049"/>
      <c r="CN59" s="1049"/>
      <c r="CO59" s="1049"/>
      <c r="CP59" s="1049"/>
      <c r="CY59" s="1049"/>
      <c r="CZ59" s="1049"/>
      <c r="DA59" s="1049"/>
      <c r="DB59" s="1049"/>
      <c r="DC59" s="1049"/>
      <c r="DD59" s="1074"/>
      <c r="DE59" s="1035"/>
    </row>
    <row r="60" spans="1:109" s="1029" customFormat="1">
      <c r="A60" s="365"/>
      <c r="B60" s="1035"/>
      <c r="K60" s="1049"/>
      <c r="L60" s="1049"/>
      <c r="M60" s="1049"/>
      <c r="N60" s="1049"/>
      <c r="AQ60" s="1049"/>
      <c r="AR60" s="1049"/>
      <c r="AS60" s="1049"/>
      <c r="AT60" s="1049"/>
      <c r="BC60" s="1049"/>
      <c r="BD60" s="1049"/>
      <c r="BE60" s="1049"/>
      <c r="BF60" s="1049"/>
      <c r="BO60" s="1049"/>
      <c r="BP60" s="1049"/>
      <c r="BQ60" s="1049"/>
      <c r="BR60" s="1049"/>
      <c r="CA60" s="1049"/>
      <c r="CB60" s="1049"/>
      <c r="CC60" s="1049"/>
      <c r="CD60" s="1049"/>
      <c r="CM60" s="1049"/>
      <c r="CN60" s="1049"/>
      <c r="CO60" s="1049"/>
      <c r="CP60" s="1049"/>
      <c r="CY60" s="1049"/>
      <c r="CZ60" s="1049"/>
      <c r="DA60" s="1049"/>
      <c r="DB60" s="1049"/>
      <c r="DC60" s="1049"/>
      <c r="DD60" s="1074"/>
      <c r="DE60" s="1035"/>
    </row>
    <row r="61" spans="1:109" s="1029" customFormat="1">
      <c r="A61" s="365"/>
      <c r="B61" s="1036"/>
      <c r="C61" s="1037"/>
      <c r="D61" s="1037"/>
      <c r="E61" s="1037"/>
      <c r="F61" s="1037"/>
      <c r="G61" s="1037"/>
      <c r="H61" s="1037"/>
      <c r="I61" s="1037"/>
      <c r="J61" s="1037"/>
      <c r="K61" s="1037"/>
      <c r="L61" s="1037"/>
      <c r="M61" s="1056"/>
      <c r="N61" s="1056"/>
      <c r="O61" s="1037"/>
      <c r="P61" s="1037"/>
      <c r="Q61" s="1037"/>
      <c r="R61" s="1037"/>
      <c r="S61" s="1037"/>
      <c r="T61" s="1037"/>
      <c r="U61" s="1037"/>
      <c r="V61" s="1037"/>
      <c r="W61" s="1037"/>
      <c r="X61" s="1037"/>
      <c r="Y61" s="1037"/>
      <c r="Z61" s="1037"/>
      <c r="AA61" s="1037"/>
      <c r="AB61" s="1037"/>
      <c r="AC61" s="1037"/>
      <c r="AD61" s="1037"/>
      <c r="AE61" s="1037"/>
      <c r="AF61" s="1037"/>
      <c r="AG61" s="1037"/>
      <c r="AH61" s="1037"/>
      <c r="AI61" s="1037"/>
      <c r="AJ61" s="1037"/>
      <c r="AK61" s="1037"/>
      <c r="AL61" s="1037"/>
      <c r="AM61" s="1037"/>
      <c r="AN61" s="1037"/>
      <c r="AO61" s="1037"/>
      <c r="AP61" s="1037"/>
      <c r="AQ61" s="1037"/>
      <c r="AR61" s="1037"/>
      <c r="AS61" s="1056"/>
      <c r="AT61" s="1056"/>
      <c r="AU61" s="1037"/>
      <c r="AV61" s="1037"/>
      <c r="AW61" s="1037"/>
      <c r="AX61" s="1037"/>
      <c r="AY61" s="1037"/>
      <c r="AZ61" s="1037"/>
      <c r="BA61" s="1037"/>
      <c r="BB61" s="1037"/>
      <c r="BC61" s="1037"/>
      <c r="BD61" s="1037"/>
      <c r="BE61" s="1056"/>
      <c r="BF61" s="1056"/>
      <c r="BG61" s="1037"/>
      <c r="BH61" s="1037"/>
      <c r="BI61" s="1037"/>
      <c r="BJ61" s="1037"/>
      <c r="BK61" s="1037"/>
      <c r="BL61" s="1037"/>
      <c r="BM61" s="1037"/>
      <c r="BN61" s="1037"/>
      <c r="BO61" s="1037"/>
      <c r="BP61" s="1037"/>
      <c r="BQ61" s="1056"/>
      <c r="BR61" s="1056"/>
      <c r="BS61" s="1037"/>
      <c r="BT61" s="1037"/>
      <c r="BU61" s="1037"/>
      <c r="BV61" s="1037"/>
      <c r="BW61" s="1037"/>
      <c r="BX61" s="1037"/>
      <c r="BY61" s="1037"/>
      <c r="BZ61" s="1037"/>
      <c r="CA61" s="1037"/>
      <c r="CB61" s="1037"/>
      <c r="CC61" s="1056"/>
      <c r="CD61" s="1056"/>
      <c r="CE61" s="1037"/>
      <c r="CF61" s="1037"/>
      <c r="CG61" s="1037"/>
      <c r="CH61" s="1037"/>
      <c r="CI61" s="1037"/>
      <c r="CJ61" s="1037"/>
      <c r="CK61" s="1037"/>
      <c r="CL61" s="1037"/>
      <c r="CM61" s="1037"/>
      <c r="CN61" s="1037"/>
      <c r="CO61" s="1056"/>
      <c r="CP61" s="1056"/>
      <c r="CQ61" s="1037"/>
      <c r="CR61" s="1037"/>
      <c r="CS61" s="1037"/>
      <c r="CT61" s="1037"/>
      <c r="CU61" s="1037"/>
      <c r="CV61" s="1037"/>
      <c r="CW61" s="1037"/>
      <c r="CX61" s="1037"/>
      <c r="CY61" s="1037"/>
      <c r="CZ61" s="1037"/>
      <c r="DA61" s="1056"/>
      <c r="DB61" s="1056"/>
      <c r="DC61" s="1056"/>
      <c r="DD61" s="1075"/>
      <c r="DE61" s="1035"/>
    </row>
    <row r="62" spans="1:109">
      <c r="B62" s="1034"/>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c r="BE62" s="1034"/>
      <c r="BF62" s="1034"/>
      <c r="BG62" s="1034"/>
      <c r="BH62" s="1034"/>
      <c r="BI62" s="1034"/>
      <c r="BJ62" s="1034"/>
      <c r="BK62" s="1034"/>
      <c r="BL62" s="1034"/>
      <c r="BM62" s="1034"/>
      <c r="BN62" s="1034"/>
      <c r="BO62" s="1034"/>
      <c r="BP62" s="1034"/>
      <c r="BQ62" s="1034"/>
      <c r="BR62" s="1034"/>
      <c r="BS62" s="1034"/>
      <c r="BT62" s="1034"/>
      <c r="BU62" s="1034"/>
      <c r="BV62" s="1034"/>
      <c r="BW62" s="1034"/>
      <c r="BX62" s="1034"/>
      <c r="BY62" s="1034"/>
      <c r="BZ62" s="1034"/>
      <c r="CA62" s="1034"/>
      <c r="CB62" s="1034"/>
      <c r="CC62" s="1034"/>
      <c r="CD62" s="1034"/>
      <c r="CE62" s="1034"/>
      <c r="CF62" s="1034"/>
      <c r="CG62" s="1034"/>
      <c r="CH62" s="1034"/>
      <c r="CI62" s="1034"/>
      <c r="CJ62" s="1034"/>
      <c r="CK62" s="1034"/>
      <c r="CL62" s="1034"/>
      <c r="CM62" s="1034"/>
      <c r="CN62" s="1034"/>
      <c r="CO62" s="1034"/>
      <c r="CP62" s="1034"/>
      <c r="CQ62" s="1034"/>
      <c r="CR62" s="1034"/>
      <c r="CS62" s="1034"/>
      <c r="CT62" s="1034"/>
      <c r="CU62" s="1034"/>
      <c r="CV62" s="1034"/>
      <c r="CW62" s="1034"/>
      <c r="CX62" s="1034"/>
      <c r="CY62" s="1034"/>
      <c r="CZ62" s="1034"/>
      <c r="DA62" s="1034"/>
      <c r="DB62" s="1034"/>
      <c r="DC62" s="1034"/>
      <c r="DD62" s="1034"/>
      <c r="DE62" s="763"/>
    </row>
    <row r="63" spans="1:109" ht="17.25">
      <c r="B63" s="761" t="s">
        <v>320</v>
      </c>
    </row>
    <row r="64" spans="1:109">
      <c r="B64" s="752"/>
      <c r="G64" s="1038"/>
      <c r="N64" s="1058"/>
      <c r="AM64" s="1038"/>
      <c r="AN64" s="1038" t="s">
        <v>525</v>
      </c>
      <c r="AP64" s="1029"/>
      <c r="AQ64" s="1029"/>
      <c r="AR64" s="1029"/>
      <c r="AY64" s="1038"/>
      <c r="BA64" s="1029"/>
      <c r="BB64" s="1029"/>
      <c r="BC64" s="1029"/>
      <c r="BK64" s="1038"/>
      <c r="BM64" s="1029"/>
      <c r="BN64" s="1029"/>
      <c r="BO64" s="1029"/>
      <c r="BW64" s="1038"/>
      <c r="BY64" s="1029"/>
      <c r="BZ64" s="1029"/>
      <c r="CA64" s="1029"/>
      <c r="CI64" s="1038"/>
      <c r="CK64" s="1029"/>
      <c r="CL64" s="1029"/>
      <c r="CM64" s="1029"/>
      <c r="CU64" s="1038"/>
      <c r="CW64" s="1029"/>
      <c r="CX64" s="1029"/>
      <c r="CY64" s="1029"/>
    </row>
    <row r="65" spans="2:107">
      <c r="B65" s="752"/>
      <c r="AN65" s="1059" t="s">
        <v>527</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70"/>
    </row>
    <row r="66" spans="2:107">
      <c r="B66" s="752"/>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1"/>
    </row>
    <row r="67" spans="2:107">
      <c r="B67" s="752"/>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1"/>
    </row>
    <row r="68" spans="2:107">
      <c r="B68" s="752"/>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1"/>
    </row>
    <row r="69" spans="2:107">
      <c r="B69" s="752"/>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2"/>
    </row>
    <row r="70" spans="2:107">
      <c r="B70" s="752"/>
      <c r="H70" s="1043"/>
      <c r="I70" s="1043"/>
      <c r="J70" s="1046"/>
      <c r="K70" s="1046"/>
      <c r="L70" s="1054"/>
      <c r="M70" s="1046"/>
      <c r="N70" s="1054"/>
      <c r="AN70" s="1042"/>
      <c r="AO70" s="1042"/>
      <c r="AP70" s="1042"/>
      <c r="AZ70" s="1042"/>
      <c r="BA70" s="1042"/>
      <c r="BB70" s="1042"/>
      <c r="BL70" s="1042"/>
      <c r="BM70" s="1042"/>
      <c r="BN70" s="1042"/>
      <c r="BX70" s="1042"/>
      <c r="BY70" s="1042"/>
      <c r="BZ70" s="1042"/>
      <c r="CJ70" s="1042"/>
      <c r="CK70" s="1042"/>
      <c r="CL70" s="1042"/>
      <c r="CV70" s="1042"/>
      <c r="CW70" s="1042"/>
      <c r="CX70" s="1042"/>
    </row>
    <row r="71" spans="2:107">
      <c r="B71" s="752"/>
      <c r="G71" s="1041"/>
      <c r="I71" s="1045"/>
      <c r="J71" s="1046"/>
      <c r="K71" s="1046"/>
      <c r="L71" s="1054"/>
      <c r="M71" s="1046"/>
      <c r="N71" s="1054"/>
      <c r="AM71" s="1041"/>
      <c r="AN71" s="365" t="s">
        <v>156</v>
      </c>
    </row>
    <row r="72" spans="2:107">
      <c r="B72" s="752"/>
      <c r="G72" s="1039"/>
      <c r="H72" s="1039"/>
      <c r="I72" s="1039"/>
      <c r="J72" s="1039"/>
      <c r="K72" s="1047"/>
      <c r="L72" s="1047"/>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64" t="s">
        <v>521</v>
      </c>
      <c r="BQ72" s="1064"/>
      <c r="BR72" s="1064"/>
      <c r="BS72" s="1064"/>
      <c r="BT72" s="1064"/>
      <c r="BU72" s="1064"/>
      <c r="BV72" s="1064"/>
      <c r="BW72" s="1064"/>
      <c r="BX72" s="1064" t="s">
        <v>522</v>
      </c>
      <c r="BY72" s="1064"/>
      <c r="BZ72" s="1064"/>
      <c r="CA72" s="1064"/>
      <c r="CB72" s="1064"/>
      <c r="CC72" s="1064"/>
      <c r="CD72" s="1064"/>
      <c r="CE72" s="1064"/>
      <c r="CF72" s="1064" t="s">
        <v>371</v>
      </c>
      <c r="CG72" s="1064"/>
      <c r="CH72" s="1064"/>
      <c r="CI72" s="1064"/>
      <c r="CJ72" s="1064"/>
      <c r="CK72" s="1064"/>
      <c r="CL72" s="1064"/>
      <c r="CM72" s="1064"/>
      <c r="CN72" s="1064" t="s">
        <v>193</v>
      </c>
      <c r="CO72" s="1064"/>
      <c r="CP72" s="1064"/>
      <c r="CQ72" s="1064"/>
      <c r="CR72" s="1064"/>
      <c r="CS72" s="1064"/>
      <c r="CT72" s="1064"/>
      <c r="CU72" s="1064"/>
      <c r="CV72" s="1064" t="s">
        <v>440</v>
      </c>
      <c r="CW72" s="1064"/>
      <c r="CX72" s="1064"/>
      <c r="CY72" s="1064"/>
      <c r="CZ72" s="1064"/>
      <c r="DA72" s="1064"/>
      <c r="DB72" s="1064"/>
      <c r="DC72" s="1064"/>
    </row>
    <row r="73" spans="2:107">
      <c r="B73" s="752"/>
      <c r="G73" s="1040"/>
      <c r="H73" s="1040"/>
      <c r="I73" s="1040"/>
      <c r="J73" s="1040"/>
      <c r="K73" s="1050"/>
      <c r="L73" s="1050"/>
      <c r="M73" s="1050"/>
      <c r="N73" s="1050"/>
      <c r="AM73" s="1042"/>
      <c r="AN73" s="1063" t="s">
        <v>526</v>
      </c>
      <c r="AO73" s="1063"/>
      <c r="AP73" s="1063"/>
      <c r="AQ73" s="1063"/>
      <c r="AR73" s="1063"/>
      <c r="AS73" s="1063"/>
      <c r="AT73" s="1063"/>
      <c r="AU73" s="1063"/>
      <c r="AV73" s="1063"/>
      <c r="AW73" s="1063"/>
      <c r="AX73" s="1063"/>
      <c r="AY73" s="1063"/>
      <c r="AZ73" s="1063"/>
      <c r="BA73" s="1063"/>
      <c r="BB73" s="1063" t="s">
        <v>528</v>
      </c>
      <c r="BC73" s="1063"/>
      <c r="BD73" s="1063"/>
      <c r="BE73" s="1063"/>
      <c r="BF73" s="1063"/>
      <c r="BG73" s="1063"/>
      <c r="BH73" s="1063"/>
      <c r="BI73" s="1063"/>
      <c r="BJ73" s="1063"/>
      <c r="BK73" s="1063"/>
      <c r="BL73" s="1063"/>
      <c r="BM73" s="1063"/>
      <c r="BN73" s="1063"/>
      <c r="BO73" s="1063"/>
      <c r="BP73" s="1069">
        <v>17.600000000000001</v>
      </c>
      <c r="BQ73" s="1069"/>
      <c r="BR73" s="1069"/>
      <c r="BS73" s="1069"/>
      <c r="BT73" s="1069"/>
      <c r="BU73" s="1069"/>
      <c r="BV73" s="1069"/>
      <c r="BW73" s="1069"/>
      <c r="BX73" s="1069"/>
      <c r="BY73" s="1069"/>
      <c r="BZ73" s="1069"/>
      <c r="CA73" s="1069"/>
      <c r="CB73" s="1069"/>
      <c r="CC73" s="1069"/>
      <c r="CD73" s="1069"/>
      <c r="CE73" s="1069"/>
      <c r="CF73" s="1069"/>
      <c r="CG73" s="1069"/>
      <c r="CH73" s="1069"/>
      <c r="CI73" s="1069"/>
      <c r="CJ73" s="1069"/>
      <c r="CK73" s="1069"/>
      <c r="CL73" s="1069"/>
      <c r="CM73" s="1069"/>
      <c r="CN73" s="1069"/>
      <c r="CO73" s="1069"/>
      <c r="CP73" s="1069"/>
      <c r="CQ73" s="1069"/>
      <c r="CR73" s="1069"/>
      <c r="CS73" s="1069"/>
      <c r="CT73" s="1069"/>
      <c r="CU73" s="1069"/>
      <c r="CV73" s="1069"/>
      <c r="CW73" s="1069"/>
      <c r="CX73" s="1069"/>
      <c r="CY73" s="1069"/>
      <c r="CZ73" s="1069"/>
      <c r="DA73" s="1069"/>
      <c r="DB73" s="1069"/>
      <c r="DC73" s="1069"/>
    </row>
    <row r="74" spans="2:107">
      <c r="B74" s="752"/>
      <c r="G74" s="1040"/>
      <c r="H74" s="1040"/>
      <c r="I74" s="1040"/>
      <c r="J74" s="1040"/>
      <c r="K74" s="1050"/>
      <c r="L74" s="1050"/>
      <c r="M74" s="1050"/>
      <c r="N74" s="1050"/>
      <c r="AM74" s="1042"/>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9"/>
      <c r="BQ74" s="1069"/>
      <c r="BR74" s="1069"/>
      <c r="BS74" s="1069"/>
      <c r="BT74" s="1069"/>
      <c r="BU74" s="1069"/>
      <c r="BV74" s="1069"/>
      <c r="BW74" s="1069"/>
      <c r="BX74" s="1069"/>
      <c r="BY74" s="1069"/>
      <c r="BZ74" s="1069"/>
      <c r="CA74" s="1069"/>
      <c r="CB74" s="1069"/>
      <c r="CC74" s="1069"/>
      <c r="CD74" s="1069"/>
      <c r="CE74" s="1069"/>
      <c r="CF74" s="1069"/>
      <c r="CG74" s="1069"/>
      <c r="CH74" s="1069"/>
      <c r="CI74" s="1069"/>
      <c r="CJ74" s="1069"/>
      <c r="CK74" s="1069"/>
      <c r="CL74" s="1069"/>
      <c r="CM74" s="1069"/>
      <c r="CN74" s="1069"/>
      <c r="CO74" s="1069"/>
      <c r="CP74" s="1069"/>
      <c r="CQ74" s="1069"/>
      <c r="CR74" s="1069"/>
      <c r="CS74" s="1069"/>
      <c r="CT74" s="1069"/>
      <c r="CU74" s="1069"/>
      <c r="CV74" s="1069"/>
      <c r="CW74" s="1069"/>
      <c r="CX74" s="1069"/>
      <c r="CY74" s="1069"/>
      <c r="CZ74" s="1069"/>
      <c r="DA74" s="1069"/>
      <c r="DB74" s="1069"/>
      <c r="DC74" s="1069"/>
    </row>
    <row r="75" spans="2:107">
      <c r="B75" s="752"/>
      <c r="G75" s="1040"/>
      <c r="H75" s="1040"/>
      <c r="I75" s="1039"/>
      <c r="J75" s="1039"/>
      <c r="K75" s="1048"/>
      <c r="L75" s="1048"/>
      <c r="M75" s="1048"/>
      <c r="N75" s="1048"/>
      <c r="AM75" s="1042"/>
      <c r="AN75" s="1063"/>
      <c r="AO75" s="1063"/>
      <c r="AP75" s="1063"/>
      <c r="AQ75" s="1063"/>
      <c r="AR75" s="1063"/>
      <c r="AS75" s="1063"/>
      <c r="AT75" s="1063"/>
      <c r="AU75" s="1063"/>
      <c r="AV75" s="1063"/>
      <c r="AW75" s="1063"/>
      <c r="AX75" s="1063"/>
      <c r="AY75" s="1063"/>
      <c r="AZ75" s="1063"/>
      <c r="BA75" s="1063"/>
      <c r="BB75" s="1063" t="s">
        <v>404</v>
      </c>
      <c r="BC75" s="1063"/>
      <c r="BD75" s="1063"/>
      <c r="BE75" s="1063"/>
      <c r="BF75" s="1063"/>
      <c r="BG75" s="1063"/>
      <c r="BH75" s="1063"/>
      <c r="BI75" s="1063"/>
      <c r="BJ75" s="1063"/>
      <c r="BK75" s="1063"/>
      <c r="BL75" s="1063"/>
      <c r="BM75" s="1063"/>
      <c r="BN75" s="1063"/>
      <c r="BO75" s="1063"/>
      <c r="BP75" s="1069">
        <v>11.1</v>
      </c>
      <c r="BQ75" s="1069"/>
      <c r="BR75" s="1069"/>
      <c r="BS75" s="1069"/>
      <c r="BT75" s="1069"/>
      <c r="BU75" s="1069"/>
      <c r="BV75" s="1069"/>
      <c r="BW75" s="1069"/>
      <c r="BX75" s="1069">
        <v>10.1</v>
      </c>
      <c r="BY75" s="1069"/>
      <c r="BZ75" s="1069"/>
      <c r="CA75" s="1069"/>
      <c r="CB75" s="1069"/>
      <c r="CC75" s="1069"/>
      <c r="CD75" s="1069"/>
      <c r="CE75" s="1069"/>
      <c r="CF75" s="1069">
        <v>9.4</v>
      </c>
      <c r="CG75" s="1069"/>
      <c r="CH75" s="1069"/>
      <c r="CI75" s="1069"/>
      <c r="CJ75" s="1069"/>
      <c r="CK75" s="1069"/>
      <c r="CL75" s="1069"/>
      <c r="CM75" s="1069"/>
      <c r="CN75" s="1069">
        <v>9.1</v>
      </c>
      <c r="CO75" s="1069"/>
      <c r="CP75" s="1069"/>
      <c r="CQ75" s="1069"/>
      <c r="CR75" s="1069"/>
      <c r="CS75" s="1069"/>
      <c r="CT75" s="1069"/>
      <c r="CU75" s="1069"/>
      <c r="CV75" s="1069">
        <v>9.3000000000000007</v>
      </c>
      <c r="CW75" s="1069"/>
      <c r="CX75" s="1069"/>
      <c r="CY75" s="1069"/>
      <c r="CZ75" s="1069"/>
      <c r="DA75" s="1069"/>
      <c r="DB75" s="1069"/>
      <c r="DC75" s="1069"/>
    </row>
    <row r="76" spans="2:107">
      <c r="B76" s="752"/>
      <c r="G76" s="1040"/>
      <c r="H76" s="1040"/>
      <c r="I76" s="1039"/>
      <c r="J76" s="1039"/>
      <c r="K76" s="1048"/>
      <c r="L76" s="1048"/>
      <c r="M76" s="1048"/>
      <c r="N76" s="1048"/>
      <c r="AM76" s="1042"/>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9"/>
      <c r="BQ76" s="1069"/>
      <c r="BR76" s="1069"/>
      <c r="BS76" s="1069"/>
      <c r="BT76" s="1069"/>
      <c r="BU76" s="1069"/>
      <c r="BV76" s="1069"/>
      <c r="BW76" s="1069"/>
      <c r="BX76" s="1069"/>
      <c r="BY76" s="1069"/>
      <c r="BZ76" s="1069"/>
      <c r="CA76" s="1069"/>
      <c r="CB76" s="1069"/>
      <c r="CC76" s="1069"/>
      <c r="CD76" s="1069"/>
      <c r="CE76" s="1069"/>
      <c r="CF76" s="1069"/>
      <c r="CG76" s="1069"/>
      <c r="CH76" s="1069"/>
      <c r="CI76" s="1069"/>
      <c r="CJ76" s="1069"/>
      <c r="CK76" s="1069"/>
      <c r="CL76" s="1069"/>
      <c r="CM76" s="1069"/>
      <c r="CN76" s="1069"/>
      <c r="CO76" s="1069"/>
      <c r="CP76" s="1069"/>
      <c r="CQ76" s="1069"/>
      <c r="CR76" s="1069"/>
      <c r="CS76" s="1069"/>
      <c r="CT76" s="1069"/>
      <c r="CU76" s="1069"/>
      <c r="CV76" s="1069"/>
      <c r="CW76" s="1069"/>
      <c r="CX76" s="1069"/>
      <c r="CY76" s="1069"/>
      <c r="CZ76" s="1069"/>
      <c r="DA76" s="1069"/>
      <c r="DB76" s="1069"/>
      <c r="DC76" s="1069"/>
    </row>
    <row r="77" spans="2:107">
      <c r="B77" s="752"/>
      <c r="G77" s="1039"/>
      <c r="H77" s="1039"/>
      <c r="I77" s="1039"/>
      <c r="J77" s="1039"/>
      <c r="K77" s="1050"/>
      <c r="L77" s="1050"/>
      <c r="M77" s="1050"/>
      <c r="N77" s="1050"/>
      <c r="AN77" s="1064" t="s">
        <v>456</v>
      </c>
      <c r="AO77" s="1064"/>
      <c r="AP77" s="1064"/>
      <c r="AQ77" s="1064"/>
      <c r="AR77" s="1064"/>
      <c r="AS77" s="1064"/>
      <c r="AT77" s="1064"/>
      <c r="AU77" s="1064"/>
      <c r="AV77" s="1064"/>
      <c r="AW77" s="1064"/>
      <c r="AX77" s="1064"/>
      <c r="AY77" s="1064"/>
      <c r="AZ77" s="1064"/>
      <c r="BA77" s="1064"/>
      <c r="BB77" s="1063" t="s">
        <v>528</v>
      </c>
      <c r="BC77" s="1063"/>
      <c r="BD77" s="1063"/>
      <c r="BE77" s="1063"/>
      <c r="BF77" s="1063"/>
      <c r="BG77" s="1063"/>
      <c r="BH77" s="1063"/>
      <c r="BI77" s="1063"/>
      <c r="BJ77" s="1063"/>
      <c r="BK77" s="1063"/>
      <c r="BL77" s="1063"/>
      <c r="BM77" s="1063"/>
      <c r="BN77" s="1063"/>
      <c r="BO77" s="1063"/>
      <c r="BP77" s="1069">
        <v>20.5</v>
      </c>
      <c r="BQ77" s="1069"/>
      <c r="BR77" s="1069"/>
      <c r="BS77" s="1069"/>
      <c r="BT77" s="1069"/>
      <c r="BU77" s="1069"/>
      <c r="BV77" s="1069"/>
      <c r="BW77" s="1069"/>
      <c r="BX77" s="1069">
        <v>17.899999999999999</v>
      </c>
      <c r="BY77" s="1069"/>
      <c r="BZ77" s="1069"/>
      <c r="CA77" s="1069"/>
      <c r="CB77" s="1069"/>
      <c r="CC77" s="1069"/>
      <c r="CD77" s="1069"/>
      <c r="CE77" s="1069"/>
      <c r="CF77" s="1069">
        <v>27</v>
      </c>
      <c r="CG77" s="1069"/>
      <c r="CH77" s="1069"/>
      <c r="CI77" s="1069"/>
      <c r="CJ77" s="1069"/>
      <c r="CK77" s="1069"/>
      <c r="CL77" s="1069"/>
      <c r="CM77" s="1069"/>
      <c r="CN77" s="1069">
        <v>25.4</v>
      </c>
      <c r="CO77" s="1069"/>
      <c r="CP77" s="1069"/>
      <c r="CQ77" s="1069"/>
      <c r="CR77" s="1069"/>
      <c r="CS77" s="1069"/>
      <c r="CT77" s="1069"/>
      <c r="CU77" s="1069"/>
      <c r="CV77" s="1069">
        <v>23.4</v>
      </c>
      <c r="CW77" s="1069"/>
      <c r="CX77" s="1069"/>
      <c r="CY77" s="1069"/>
      <c r="CZ77" s="1069"/>
      <c r="DA77" s="1069"/>
      <c r="DB77" s="1069"/>
      <c r="DC77" s="1069"/>
    </row>
    <row r="78" spans="2:107">
      <c r="B78" s="752"/>
      <c r="G78" s="1039"/>
      <c r="H78" s="1039"/>
      <c r="I78" s="1039"/>
      <c r="J78" s="1039"/>
      <c r="K78" s="1050"/>
      <c r="L78" s="1050"/>
      <c r="M78" s="1050"/>
      <c r="N78" s="1050"/>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9"/>
      <c r="BQ78" s="1069"/>
      <c r="BR78" s="1069"/>
      <c r="BS78" s="1069"/>
      <c r="BT78" s="1069"/>
      <c r="BU78" s="1069"/>
      <c r="BV78" s="1069"/>
      <c r="BW78" s="1069"/>
      <c r="BX78" s="1069"/>
      <c r="BY78" s="1069"/>
      <c r="BZ78" s="1069"/>
      <c r="CA78" s="1069"/>
      <c r="CB78" s="1069"/>
      <c r="CC78" s="1069"/>
      <c r="CD78" s="1069"/>
      <c r="CE78" s="1069"/>
      <c r="CF78" s="1069"/>
      <c r="CG78" s="1069"/>
      <c r="CH78" s="1069"/>
      <c r="CI78" s="1069"/>
      <c r="CJ78" s="1069"/>
      <c r="CK78" s="1069"/>
      <c r="CL78" s="1069"/>
      <c r="CM78" s="1069"/>
      <c r="CN78" s="1069"/>
      <c r="CO78" s="1069"/>
      <c r="CP78" s="1069"/>
      <c r="CQ78" s="1069"/>
      <c r="CR78" s="1069"/>
      <c r="CS78" s="1069"/>
      <c r="CT78" s="1069"/>
      <c r="CU78" s="1069"/>
      <c r="CV78" s="1069"/>
      <c r="CW78" s="1069"/>
      <c r="CX78" s="1069"/>
      <c r="CY78" s="1069"/>
      <c r="CZ78" s="1069"/>
      <c r="DA78" s="1069"/>
      <c r="DB78" s="1069"/>
      <c r="DC78" s="1069"/>
    </row>
    <row r="79" spans="2:107">
      <c r="B79" s="752"/>
      <c r="G79" s="1039"/>
      <c r="H79" s="1039"/>
      <c r="I79" s="1045"/>
      <c r="J79" s="1045"/>
      <c r="K79" s="1051"/>
      <c r="L79" s="1051"/>
      <c r="M79" s="1051"/>
      <c r="N79" s="1051"/>
      <c r="AN79" s="1064"/>
      <c r="AO79" s="1064"/>
      <c r="AP79" s="1064"/>
      <c r="AQ79" s="1064"/>
      <c r="AR79" s="1064"/>
      <c r="AS79" s="1064"/>
      <c r="AT79" s="1064"/>
      <c r="AU79" s="1064"/>
      <c r="AV79" s="1064"/>
      <c r="AW79" s="1064"/>
      <c r="AX79" s="1064"/>
      <c r="AY79" s="1064"/>
      <c r="AZ79" s="1064"/>
      <c r="BA79" s="1064"/>
      <c r="BB79" s="1063" t="s">
        <v>404</v>
      </c>
      <c r="BC79" s="1063"/>
      <c r="BD79" s="1063"/>
      <c r="BE79" s="1063"/>
      <c r="BF79" s="1063"/>
      <c r="BG79" s="1063"/>
      <c r="BH79" s="1063"/>
      <c r="BI79" s="1063"/>
      <c r="BJ79" s="1063"/>
      <c r="BK79" s="1063"/>
      <c r="BL79" s="1063"/>
      <c r="BM79" s="1063"/>
      <c r="BN79" s="1063"/>
      <c r="BO79" s="1063"/>
      <c r="BP79" s="1069">
        <v>10.5</v>
      </c>
      <c r="BQ79" s="1069"/>
      <c r="BR79" s="1069"/>
      <c r="BS79" s="1069"/>
      <c r="BT79" s="1069"/>
      <c r="BU79" s="1069"/>
      <c r="BV79" s="1069"/>
      <c r="BW79" s="1069"/>
      <c r="BX79" s="1069">
        <v>9.5</v>
      </c>
      <c r="BY79" s="1069"/>
      <c r="BZ79" s="1069"/>
      <c r="CA79" s="1069"/>
      <c r="CB79" s="1069"/>
      <c r="CC79" s="1069"/>
      <c r="CD79" s="1069"/>
      <c r="CE79" s="1069"/>
      <c r="CF79" s="1069">
        <v>8.6999999999999993</v>
      </c>
      <c r="CG79" s="1069"/>
      <c r="CH79" s="1069"/>
      <c r="CI79" s="1069"/>
      <c r="CJ79" s="1069"/>
      <c r="CK79" s="1069"/>
      <c r="CL79" s="1069"/>
      <c r="CM79" s="1069"/>
      <c r="CN79" s="1069">
        <v>8.6</v>
      </c>
      <c r="CO79" s="1069"/>
      <c r="CP79" s="1069"/>
      <c r="CQ79" s="1069"/>
      <c r="CR79" s="1069"/>
      <c r="CS79" s="1069"/>
      <c r="CT79" s="1069"/>
      <c r="CU79" s="1069"/>
      <c r="CV79" s="1069">
        <v>8.5</v>
      </c>
      <c r="CW79" s="1069"/>
      <c r="CX79" s="1069"/>
      <c r="CY79" s="1069"/>
      <c r="CZ79" s="1069"/>
      <c r="DA79" s="1069"/>
      <c r="DB79" s="1069"/>
      <c r="DC79" s="1069"/>
    </row>
    <row r="80" spans="2:107">
      <c r="B80" s="752"/>
      <c r="G80" s="1039"/>
      <c r="H80" s="1039"/>
      <c r="I80" s="1045"/>
      <c r="J80" s="1045"/>
      <c r="K80" s="1051"/>
      <c r="L80" s="1051"/>
      <c r="M80" s="1051"/>
      <c r="N80" s="1051"/>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9"/>
      <c r="BQ80" s="1069"/>
      <c r="BR80" s="1069"/>
      <c r="BS80" s="1069"/>
      <c r="BT80" s="1069"/>
      <c r="BU80" s="1069"/>
      <c r="BV80" s="1069"/>
      <c r="BW80" s="1069"/>
      <c r="BX80" s="1069"/>
      <c r="BY80" s="1069"/>
      <c r="BZ80" s="1069"/>
      <c r="CA80" s="1069"/>
      <c r="CB80" s="1069"/>
      <c r="CC80" s="1069"/>
      <c r="CD80" s="1069"/>
      <c r="CE80" s="1069"/>
      <c r="CF80" s="1069"/>
      <c r="CG80" s="1069"/>
      <c r="CH80" s="1069"/>
      <c r="CI80" s="1069"/>
      <c r="CJ80" s="1069"/>
      <c r="CK80" s="1069"/>
      <c r="CL80" s="1069"/>
      <c r="CM80" s="1069"/>
      <c r="CN80" s="1069"/>
      <c r="CO80" s="1069"/>
      <c r="CP80" s="1069"/>
      <c r="CQ80" s="1069"/>
      <c r="CR80" s="1069"/>
      <c r="CS80" s="1069"/>
      <c r="CT80" s="1069"/>
      <c r="CU80" s="1069"/>
      <c r="CV80" s="1069"/>
      <c r="CW80" s="1069"/>
      <c r="CX80" s="1069"/>
      <c r="CY80" s="1069"/>
      <c r="CZ80" s="1069"/>
      <c r="DA80" s="1069"/>
      <c r="DB80" s="1069"/>
      <c r="DC80" s="1069"/>
    </row>
    <row r="81" spans="2:109">
      <c r="B81" s="752"/>
    </row>
    <row r="82" spans="2:109" ht="17.25">
      <c r="B82" s="752"/>
      <c r="K82" s="1052"/>
      <c r="L82" s="1052"/>
      <c r="M82" s="1052"/>
      <c r="N82" s="1052"/>
      <c r="AQ82" s="1052"/>
      <c r="AR82" s="1052"/>
      <c r="AS82" s="1052"/>
      <c r="AT82" s="1052"/>
      <c r="BC82" s="1052"/>
      <c r="BD82" s="1052"/>
      <c r="BE82" s="1052"/>
      <c r="BF82" s="1052"/>
      <c r="BO82" s="1052"/>
      <c r="BP82" s="1052"/>
      <c r="BQ82" s="1052"/>
      <c r="BR82" s="1052"/>
      <c r="CA82" s="1052"/>
      <c r="CB82" s="1052"/>
      <c r="CC82" s="1052"/>
      <c r="CD82" s="1052"/>
      <c r="CM82" s="1052"/>
      <c r="CN82" s="1052"/>
      <c r="CO82" s="1052"/>
      <c r="CP82" s="1052"/>
      <c r="CY82" s="1052"/>
      <c r="CZ82" s="1052"/>
      <c r="DA82" s="1052"/>
      <c r="DB82" s="1052"/>
      <c r="DC82" s="105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53"/>
      <c r="AQ87" s="1053"/>
      <c r="BC87" s="1053"/>
      <c r="BO87" s="1053"/>
      <c r="CA87" s="1053"/>
      <c r="CM87" s="1053"/>
      <c r="CY87" s="105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YTtGH5pgssKh2dgy5DELyVIRD4ksbl4eiuHGER4cp1pYp1iMaLvInMG049yK4ZCPb+fcNGgf7SawfZ8/hkuHw==" saltValue="UBFuItHwyoiIVZIAvNkvj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8"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QZGLJgjS2tTg2v/0lWVnmaXZqqT19udAFhsfQMYh7OG+QIXrNTfyJQEYftgg7f1N07cfOaDvVNGacFBrDBe+A==" saltValue="lZaT90gpYsacc+iY6e4AN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4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Ygty5FYHY9iHffYFG6Xl24cOUX23d26O0VqSFDeriihdTLLYJmxsmsW7icfSUrZXDDIGY20vdwhDlnfMsBp5A==" saltValue="U1fnDYjqBX4Te45uW+xVr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295</v>
      </c>
      <c r="DI1" s="346"/>
      <c r="DJ1" s="346"/>
      <c r="DK1" s="346"/>
      <c r="DL1" s="346"/>
      <c r="DM1" s="346"/>
      <c r="DN1" s="353"/>
      <c r="DO1" s="1"/>
      <c r="DP1" s="345" t="s">
        <v>273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302</v>
      </c>
      <c r="S4" s="139"/>
      <c r="T4" s="139"/>
      <c r="U4" s="139"/>
      <c r="V4" s="139"/>
      <c r="W4" s="139"/>
      <c r="X4" s="139"/>
      <c r="Y4" s="144"/>
      <c r="Z4" s="148" t="s">
        <v>101</v>
      </c>
      <c r="AA4" s="139"/>
      <c r="AB4" s="139"/>
      <c r="AC4" s="144"/>
      <c r="AD4" s="148" t="s">
        <v>250</v>
      </c>
      <c r="AE4" s="139"/>
      <c r="AF4" s="139"/>
      <c r="AG4" s="139"/>
      <c r="AH4" s="139"/>
      <c r="AI4" s="139"/>
      <c r="AJ4" s="139"/>
      <c r="AK4" s="144"/>
      <c r="AL4" s="148" t="s">
        <v>101</v>
      </c>
      <c r="AM4" s="139"/>
      <c r="AN4" s="139"/>
      <c r="AO4" s="144"/>
      <c r="AP4" s="296" t="s">
        <v>306</v>
      </c>
      <c r="AQ4" s="296"/>
      <c r="AR4" s="296"/>
      <c r="AS4" s="296"/>
      <c r="AT4" s="296"/>
      <c r="AU4" s="296"/>
      <c r="AV4" s="296"/>
      <c r="AW4" s="296"/>
      <c r="AX4" s="296"/>
      <c r="AY4" s="296"/>
      <c r="AZ4" s="296"/>
      <c r="BA4" s="296"/>
      <c r="BB4" s="296"/>
      <c r="BC4" s="296"/>
      <c r="BD4" s="296"/>
      <c r="BE4" s="296"/>
      <c r="BF4" s="296"/>
      <c r="BG4" s="296" t="s">
        <v>286</v>
      </c>
      <c r="BH4" s="296"/>
      <c r="BI4" s="296"/>
      <c r="BJ4" s="296"/>
      <c r="BK4" s="296"/>
      <c r="BL4" s="296"/>
      <c r="BM4" s="296"/>
      <c r="BN4" s="296"/>
      <c r="BO4" s="296" t="s">
        <v>101</v>
      </c>
      <c r="BP4" s="296"/>
      <c r="BQ4" s="296"/>
      <c r="BR4" s="296"/>
      <c r="BS4" s="296" t="s">
        <v>307</v>
      </c>
      <c r="BT4" s="296"/>
      <c r="BU4" s="296"/>
      <c r="BV4" s="296"/>
      <c r="BW4" s="296"/>
      <c r="BX4" s="296"/>
      <c r="BY4" s="296"/>
      <c r="BZ4" s="296"/>
      <c r="CA4" s="296"/>
      <c r="CB4" s="296"/>
      <c r="CD4" s="148" t="s">
        <v>308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304</v>
      </c>
      <c r="C5" s="265"/>
      <c r="D5" s="265"/>
      <c r="E5" s="265"/>
      <c r="F5" s="265"/>
      <c r="G5" s="265"/>
      <c r="H5" s="265"/>
      <c r="I5" s="265"/>
      <c r="J5" s="265"/>
      <c r="K5" s="265"/>
      <c r="L5" s="265"/>
      <c r="M5" s="265"/>
      <c r="N5" s="265"/>
      <c r="O5" s="265"/>
      <c r="P5" s="265"/>
      <c r="Q5" s="268"/>
      <c r="R5" s="273">
        <v>484603</v>
      </c>
      <c r="S5" s="276"/>
      <c r="T5" s="276"/>
      <c r="U5" s="276"/>
      <c r="V5" s="276"/>
      <c r="W5" s="276"/>
      <c r="X5" s="276"/>
      <c r="Y5" s="278"/>
      <c r="Z5" s="281">
        <v>13.9</v>
      </c>
      <c r="AA5" s="281"/>
      <c r="AB5" s="281"/>
      <c r="AC5" s="281"/>
      <c r="AD5" s="284">
        <v>484603</v>
      </c>
      <c r="AE5" s="284"/>
      <c r="AF5" s="284"/>
      <c r="AG5" s="284"/>
      <c r="AH5" s="284"/>
      <c r="AI5" s="284"/>
      <c r="AJ5" s="284"/>
      <c r="AK5" s="284"/>
      <c r="AL5" s="288">
        <v>24.3</v>
      </c>
      <c r="AM5" s="291"/>
      <c r="AN5" s="291"/>
      <c r="AO5" s="293"/>
      <c r="AP5" s="259" t="s">
        <v>309</v>
      </c>
      <c r="AQ5" s="265"/>
      <c r="AR5" s="265"/>
      <c r="AS5" s="265"/>
      <c r="AT5" s="265"/>
      <c r="AU5" s="265"/>
      <c r="AV5" s="265"/>
      <c r="AW5" s="265"/>
      <c r="AX5" s="265"/>
      <c r="AY5" s="265"/>
      <c r="AZ5" s="265"/>
      <c r="BA5" s="265"/>
      <c r="BB5" s="265"/>
      <c r="BC5" s="265"/>
      <c r="BD5" s="265"/>
      <c r="BE5" s="265"/>
      <c r="BF5" s="268"/>
      <c r="BG5" s="274">
        <v>484603</v>
      </c>
      <c r="BH5" s="216"/>
      <c r="BI5" s="216"/>
      <c r="BJ5" s="216"/>
      <c r="BK5" s="216"/>
      <c r="BL5" s="216"/>
      <c r="BM5" s="216"/>
      <c r="BN5" s="279"/>
      <c r="BO5" s="282">
        <v>100</v>
      </c>
      <c r="BP5" s="282"/>
      <c r="BQ5" s="282"/>
      <c r="BR5" s="282"/>
      <c r="BS5" s="285" t="s">
        <v>137</v>
      </c>
      <c r="BT5" s="285"/>
      <c r="BU5" s="285"/>
      <c r="BV5" s="285"/>
      <c r="BW5" s="285"/>
      <c r="BX5" s="285"/>
      <c r="BY5" s="285"/>
      <c r="BZ5" s="285"/>
      <c r="CA5" s="285"/>
      <c r="CB5" s="327"/>
      <c r="CC5" s="36"/>
      <c r="CD5" s="148" t="s">
        <v>306</v>
      </c>
      <c r="CE5" s="139"/>
      <c r="CF5" s="139"/>
      <c r="CG5" s="139"/>
      <c r="CH5" s="139"/>
      <c r="CI5" s="139"/>
      <c r="CJ5" s="139"/>
      <c r="CK5" s="139"/>
      <c r="CL5" s="139"/>
      <c r="CM5" s="139"/>
      <c r="CN5" s="139"/>
      <c r="CO5" s="139"/>
      <c r="CP5" s="139"/>
      <c r="CQ5" s="144"/>
      <c r="CR5" s="148" t="s">
        <v>312</v>
      </c>
      <c r="CS5" s="139"/>
      <c r="CT5" s="139"/>
      <c r="CU5" s="139"/>
      <c r="CV5" s="139"/>
      <c r="CW5" s="139"/>
      <c r="CX5" s="139"/>
      <c r="CY5" s="144"/>
      <c r="CZ5" s="148" t="s">
        <v>101</v>
      </c>
      <c r="DA5" s="139"/>
      <c r="DB5" s="139"/>
      <c r="DC5" s="144"/>
      <c r="DD5" s="148" t="s">
        <v>313</v>
      </c>
      <c r="DE5" s="139"/>
      <c r="DF5" s="139"/>
      <c r="DG5" s="139"/>
      <c r="DH5" s="139"/>
      <c r="DI5" s="139"/>
      <c r="DJ5" s="139"/>
      <c r="DK5" s="139"/>
      <c r="DL5" s="139"/>
      <c r="DM5" s="139"/>
      <c r="DN5" s="139"/>
      <c r="DO5" s="139"/>
      <c r="DP5" s="144"/>
      <c r="DQ5" s="148" t="s">
        <v>315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316</v>
      </c>
      <c r="C6" s="36"/>
      <c r="D6" s="36"/>
      <c r="E6" s="36"/>
      <c r="F6" s="36"/>
      <c r="G6" s="36"/>
      <c r="H6" s="36"/>
      <c r="I6" s="36"/>
      <c r="J6" s="36"/>
      <c r="K6" s="36"/>
      <c r="L6" s="36"/>
      <c r="M6" s="36"/>
      <c r="N6" s="36"/>
      <c r="O6" s="36"/>
      <c r="P6" s="36"/>
      <c r="Q6" s="269"/>
      <c r="R6" s="274">
        <v>25249</v>
      </c>
      <c r="S6" s="216"/>
      <c r="T6" s="216"/>
      <c r="U6" s="216"/>
      <c r="V6" s="216"/>
      <c r="W6" s="216"/>
      <c r="X6" s="216"/>
      <c r="Y6" s="279"/>
      <c r="Z6" s="282">
        <v>0.7</v>
      </c>
      <c r="AA6" s="282"/>
      <c r="AB6" s="282"/>
      <c r="AC6" s="282"/>
      <c r="AD6" s="285">
        <v>25249</v>
      </c>
      <c r="AE6" s="285"/>
      <c r="AF6" s="285"/>
      <c r="AG6" s="285"/>
      <c r="AH6" s="285"/>
      <c r="AI6" s="285"/>
      <c r="AJ6" s="285"/>
      <c r="AK6" s="285"/>
      <c r="AL6" s="289">
        <v>1.3</v>
      </c>
      <c r="AM6" s="237"/>
      <c r="AN6" s="237"/>
      <c r="AO6" s="294"/>
      <c r="AP6" s="260" t="s">
        <v>99</v>
      </c>
      <c r="AQ6" s="36"/>
      <c r="AR6" s="36"/>
      <c r="AS6" s="36"/>
      <c r="AT6" s="36"/>
      <c r="AU6" s="36"/>
      <c r="AV6" s="36"/>
      <c r="AW6" s="36"/>
      <c r="AX6" s="36"/>
      <c r="AY6" s="36"/>
      <c r="AZ6" s="36"/>
      <c r="BA6" s="36"/>
      <c r="BB6" s="36"/>
      <c r="BC6" s="36"/>
      <c r="BD6" s="36"/>
      <c r="BE6" s="36"/>
      <c r="BF6" s="269"/>
      <c r="BG6" s="274">
        <v>484603</v>
      </c>
      <c r="BH6" s="216"/>
      <c r="BI6" s="216"/>
      <c r="BJ6" s="216"/>
      <c r="BK6" s="216"/>
      <c r="BL6" s="216"/>
      <c r="BM6" s="216"/>
      <c r="BN6" s="279"/>
      <c r="BO6" s="282">
        <v>100</v>
      </c>
      <c r="BP6" s="282"/>
      <c r="BQ6" s="282"/>
      <c r="BR6" s="282"/>
      <c r="BS6" s="285" t="s">
        <v>137</v>
      </c>
      <c r="BT6" s="285"/>
      <c r="BU6" s="285"/>
      <c r="BV6" s="285"/>
      <c r="BW6" s="285"/>
      <c r="BX6" s="285"/>
      <c r="BY6" s="285"/>
      <c r="BZ6" s="285"/>
      <c r="CA6" s="285"/>
      <c r="CB6" s="327"/>
      <c r="CD6" s="259" t="s">
        <v>317</v>
      </c>
      <c r="CE6" s="265"/>
      <c r="CF6" s="265"/>
      <c r="CG6" s="265"/>
      <c r="CH6" s="265"/>
      <c r="CI6" s="265"/>
      <c r="CJ6" s="265"/>
      <c r="CK6" s="265"/>
      <c r="CL6" s="265"/>
      <c r="CM6" s="265"/>
      <c r="CN6" s="265"/>
      <c r="CO6" s="265"/>
      <c r="CP6" s="265"/>
      <c r="CQ6" s="268"/>
      <c r="CR6" s="274">
        <v>58709</v>
      </c>
      <c r="CS6" s="216"/>
      <c r="CT6" s="216"/>
      <c r="CU6" s="216"/>
      <c r="CV6" s="216"/>
      <c r="CW6" s="216"/>
      <c r="CX6" s="216"/>
      <c r="CY6" s="279"/>
      <c r="CZ6" s="288">
        <v>1.8</v>
      </c>
      <c r="DA6" s="291"/>
      <c r="DB6" s="291"/>
      <c r="DC6" s="338"/>
      <c r="DD6" s="326" t="s">
        <v>137</v>
      </c>
      <c r="DE6" s="216"/>
      <c r="DF6" s="216"/>
      <c r="DG6" s="216"/>
      <c r="DH6" s="216"/>
      <c r="DI6" s="216"/>
      <c r="DJ6" s="216"/>
      <c r="DK6" s="216"/>
      <c r="DL6" s="216"/>
      <c r="DM6" s="216"/>
      <c r="DN6" s="216"/>
      <c r="DO6" s="216"/>
      <c r="DP6" s="279"/>
      <c r="DQ6" s="326">
        <v>58709</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971</v>
      </c>
      <c r="S7" s="216"/>
      <c r="T7" s="216"/>
      <c r="U7" s="216"/>
      <c r="V7" s="216"/>
      <c r="W7" s="216"/>
      <c r="X7" s="216"/>
      <c r="Y7" s="279"/>
      <c r="Z7" s="282">
        <v>0</v>
      </c>
      <c r="AA7" s="282"/>
      <c r="AB7" s="282"/>
      <c r="AC7" s="282"/>
      <c r="AD7" s="285">
        <v>971</v>
      </c>
      <c r="AE7" s="285"/>
      <c r="AF7" s="285"/>
      <c r="AG7" s="285"/>
      <c r="AH7" s="285"/>
      <c r="AI7" s="285"/>
      <c r="AJ7" s="285"/>
      <c r="AK7" s="285"/>
      <c r="AL7" s="289">
        <v>0</v>
      </c>
      <c r="AM7" s="237"/>
      <c r="AN7" s="237"/>
      <c r="AO7" s="294"/>
      <c r="AP7" s="260" t="s">
        <v>318</v>
      </c>
      <c r="AQ7" s="36"/>
      <c r="AR7" s="36"/>
      <c r="AS7" s="36"/>
      <c r="AT7" s="36"/>
      <c r="AU7" s="36"/>
      <c r="AV7" s="36"/>
      <c r="AW7" s="36"/>
      <c r="AX7" s="36"/>
      <c r="AY7" s="36"/>
      <c r="AZ7" s="36"/>
      <c r="BA7" s="36"/>
      <c r="BB7" s="36"/>
      <c r="BC7" s="36"/>
      <c r="BD7" s="36"/>
      <c r="BE7" s="36"/>
      <c r="BF7" s="269"/>
      <c r="BG7" s="274">
        <v>200192</v>
      </c>
      <c r="BH7" s="216"/>
      <c r="BI7" s="216"/>
      <c r="BJ7" s="216"/>
      <c r="BK7" s="216"/>
      <c r="BL7" s="216"/>
      <c r="BM7" s="216"/>
      <c r="BN7" s="279"/>
      <c r="BO7" s="282">
        <v>41.3</v>
      </c>
      <c r="BP7" s="282"/>
      <c r="BQ7" s="282"/>
      <c r="BR7" s="282"/>
      <c r="BS7" s="285" t="s">
        <v>137</v>
      </c>
      <c r="BT7" s="285"/>
      <c r="BU7" s="285"/>
      <c r="BV7" s="285"/>
      <c r="BW7" s="285"/>
      <c r="BX7" s="285"/>
      <c r="BY7" s="285"/>
      <c r="BZ7" s="285"/>
      <c r="CA7" s="285"/>
      <c r="CB7" s="327"/>
      <c r="CD7" s="260" t="s">
        <v>321</v>
      </c>
      <c r="CE7" s="36"/>
      <c r="CF7" s="36"/>
      <c r="CG7" s="36"/>
      <c r="CH7" s="36"/>
      <c r="CI7" s="36"/>
      <c r="CJ7" s="36"/>
      <c r="CK7" s="36"/>
      <c r="CL7" s="36"/>
      <c r="CM7" s="36"/>
      <c r="CN7" s="36"/>
      <c r="CO7" s="36"/>
      <c r="CP7" s="36"/>
      <c r="CQ7" s="269"/>
      <c r="CR7" s="274">
        <v>497372</v>
      </c>
      <c r="CS7" s="216"/>
      <c r="CT7" s="216"/>
      <c r="CU7" s="216"/>
      <c r="CV7" s="216"/>
      <c r="CW7" s="216"/>
      <c r="CX7" s="216"/>
      <c r="CY7" s="279"/>
      <c r="CZ7" s="282">
        <v>15.2</v>
      </c>
      <c r="DA7" s="282"/>
      <c r="DB7" s="282"/>
      <c r="DC7" s="282"/>
      <c r="DD7" s="326" t="s">
        <v>137</v>
      </c>
      <c r="DE7" s="216"/>
      <c r="DF7" s="216"/>
      <c r="DG7" s="216"/>
      <c r="DH7" s="216"/>
      <c r="DI7" s="216"/>
      <c r="DJ7" s="216"/>
      <c r="DK7" s="216"/>
      <c r="DL7" s="216"/>
      <c r="DM7" s="216"/>
      <c r="DN7" s="216"/>
      <c r="DO7" s="216"/>
      <c r="DP7" s="279"/>
      <c r="DQ7" s="326">
        <v>461868</v>
      </c>
      <c r="DR7" s="216"/>
      <c r="DS7" s="216"/>
      <c r="DT7" s="216"/>
      <c r="DU7" s="216"/>
      <c r="DV7" s="216"/>
      <c r="DW7" s="216"/>
      <c r="DX7" s="216"/>
      <c r="DY7" s="216"/>
      <c r="DZ7" s="216"/>
      <c r="EA7" s="216"/>
      <c r="EB7" s="216"/>
      <c r="EC7" s="328"/>
    </row>
    <row r="8" spans="2:143" ht="11.25" customHeight="1">
      <c r="B8" s="260" t="s">
        <v>195</v>
      </c>
      <c r="C8" s="36"/>
      <c r="D8" s="36"/>
      <c r="E8" s="36"/>
      <c r="F8" s="36"/>
      <c r="G8" s="36"/>
      <c r="H8" s="36"/>
      <c r="I8" s="36"/>
      <c r="J8" s="36"/>
      <c r="K8" s="36"/>
      <c r="L8" s="36"/>
      <c r="M8" s="36"/>
      <c r="N8" s="36"/>
      <c r="O8" s="36"/>
      <c r="P8" s="36"/>
      <c r="Q8" s="269"/>
      <c r="R8" s="274">
        <v>1285</v>
      </c>
      <c r="S8" s="216"/>
      <c r="T8" s="216"/>
      <c r="U8" s="216"/>
      <c r="V8" s="216"/>
      <c r="W8" s="216"/>
      <c r="X8" s="216"/>
      <c r="Y8" s="279"/>
      <c r="Z8" s="282">
        <v>0</v>
      </c>
      <c r="AA8" s="282"/>
      <c r="AB8" s="282"/>
      <c r="AC8" s="282"/>
      <c r="AD8" s="285">
        <v>1285</v>
      </c>
      <c r="AE8" s="285"/>
      <c r="AF8" s="285"/>
      <c r="AG8" s="285"/>
      <c r="AH8" s="285"/>
      <c r="AI8" s="285"/>
      <c r="AJ8" s="285"/>
      <c r="AK8" s="285"/>
      <c r="AL8" s="289">
        <v>0.1</v>
      </c>
      <c r="AM8" s="237"/>
      <c r="AN8" s="237"/>
      <c r="AO8" s="294"/>
      <c r="AP8" s="260" t="s">
        <v>106</v>
      </c>
      <c r="AQ8" s="36"/>
      <c r="AR8" s="36"/>
      <c r="AS8" s="36"/>
      <c r="AT8" s="36"/>
      <c r="AU8" s="36"/>
      <c r="AV8" s="36"/>
      <c r="AW8" s="36"/>
      <c r="AX8" s="36"/>
      <c r="AY8" s="36"/>
      <c r="AZ8" s="36"/>
      <c r="BA8" s="36"/>
      <c r="BB8" s="36"/>
      <c r="BC8" s="36"/>
      <c r="BD8" s="36"/>
      <c r="BE8" s="36"/>
      <c r="BF8" s="269"/>
      <c r="BG8" s="274">
        <v>9650</v>
      </c>
      <c r="BH8" s="216"/>
      <c r="BI8" s="216"/>
      <c r="BJ8" s="216"/>
      <c r="BK8" s="216"/>
      <c r="BL8" s="216"/>
      <c r="BM8" s="216"/>
      <c r="BN8" s="279"/>
      <c r="BO8" s="282">
        <v>2</v>
      </c>
      <c r="BP8" s="282"/>
      <c r="BQ8" s="282"/>
      <c r="BR8" s="282"/>
      <c r="BS8" s="326" t="s">
        <v>137</v>
      </c>
      <c r="BT8" s="216"/>
      <c r="BU8" s="216"/>
      <c r="BV8" s="216"/>
      <c r="BW8" s="216"/>
      <c r="BX8" s="216"/>
      <c r="BY8" s="216"/>
      <c r="BZ8" s="216"/>
      <c r="CA8" s="216"/>
      <c r="CB8" s="328"/>
      <c r="CD8" s="260" t="s">
        <v>323</v>
      </c>
      <c r="CE8" s="36"/>
      <c r="CF8" s="36"/>
      <c r="CG8" s="36"/>
      <c r="CH8" s="36"/>
      <c r="CI8" s="36"/>
      <c r="CJ8" s="36"/>
      <c r="CK8" s="36"/>
      <c r="CL8" s="36"/>
      <c r="CM8" s="36"/>
      <c r="CN8" s="36"/>
      <c r="CO8" s="36"/>
      <c r="CP8" s="36"/>
      <c r="CQ8" s="269"/>
      <c r="CR8" s="274">
        <v>870000</v>
      </c>
      <c r="CS8" s="216"/>
      <c r="CT8" s="216"/>
      <c r="CU8" s="216"/>
      <c r="CV8" s="216"/>
      <c r="CW8" s="216"/>
      <c r="CX8" s="216"/>
      <c r="CY8" s="279"/>
      <c r="CZ8" s="282">
        <v>26.6</v>
      </c>
      <c r="DA8" s="282"/>
      <c r="DB8" s="282"/>
      <c r="DC8" s="282"/>
      <c r="DD8" s="326">
        <v>1290</v>
      </c>
      <c r="DE8" s="216"/>
      <c r="DF8" s="216"/>
      <c r="DG8" s="216"/>
      <c r="DH8" s="216"/>
      <c r="DI8" s="216"/>
      <c r="DJ8" s="216"/>
      <c r="DK8" s="216"/>
      <c r="DL8" s="216"/>
      <c r="DM8" s="216"/>
      <c r="DN8" s="216"/>
      <c r="DO8" s="216"/>
      <c r="DP8" s="279"/>
      <c r="DQ8" s="326">
        <v>508760</v>
      </c>
      <c r="DR8" s="216"/>
      <c r="DS8" s="216"/>
      <c r="DT8" s="216"/>
      <c r="DU8" s="216"/>
      <c r="DV8" s="216"/>
      <c r="DW8" s="216"/>
      <c r="DX8" s="216"/>
      <c r="DY8" s="216"/>
      <c r="DZ8" s="216"/>
      <c r="EA8" s="216"/>
      <c r="EB8" s="216"/>
      <c r="EC8" s="328"/>
    </row>
    <row r="9" spans="2:143" ht="11.25" customHeight="1">
      <c r="B9" s="260" t="s">
        <v>322</v>
      </c>
      <c r="C9" s="36"/>
      <c r="D9" s="36"/>
      <c r="E9" s="36"/>
      <c r="F9" s="36"/>
      <c r="G9" s="36"/>
      <c r="H9" s="36"/>
      <c r="I9" s="36"/>
      <c r="J9" s="36"/>
      <c r="K9" s="36"/>
      <c r="L9" s="36"/>
      <c r="M9" s="36"/>
      <c r="N9" s="36"/>
      <c r="O9" s="36"/>
      <c r="P9" s="36"/>
      <c r="Q9" s="269"/>
      <c r="R9" s="274">
        <v>1203</v>
      </c>
      <c r="S9" s="216"/>
      <c r="T9" s="216"/>
      <c r="U9" s="216"/>
      <c r="V9" s="216"/>
      <c r="W9" s="216"/>
      <c r="X9" s="216"/>
      <c r="Y9" s="279"/>
      <c r="Z9" s="282">
        <v>0</v>
      </c>
      <c r="AA9" s="282"/>
      <c r="AB9" s="282"/>
      <c r="AC9" s="282"/>
      <c r="AD9" s="285">
        <v>1203</v>
      </c>
      <c r="AE9" s="285"/>
      <c r="AF9" s="285"/>
      <c r="AG9" s="285"/>
      <c r="AH9" s="285"/>
      <c r="AI9" s="285"/>
      <c r="AJ9" s="285"/>
      <c r="AK9" s="285"/>
      <c r="AL9" s="289">
        <v>0.1</v>
      </c>
      <c r="AM9" s="237"/>
      <c r="AN9" s="237"/>
      <c r="AO9" s="294"/>
      <c r="AP9" s="260" t="s">
        <v>324</v>
      </c>
      <c r="AQ9" s="36"/>
      <c r="AR9" s="36"/>
      <c r="AS9" s="36"/>
      <c r="AT9" s="36"/>
      <c r="AU9" s="36"/>
      <c r="AV9" s="36"/>
      <c r="AW9" s="36"/>
      <c r="AX9" s="36"/>
      <c r="AY9" s="36"/>
      <c r="AZ9" s="36"/>
      <c r="BA9" s="36"/>
      <c r="BB9" s="36"/>
      <c r="BC9" s="36"/>
      <c r="BD9" s="36"/>
      <c r="BE9" s="36"/>
      <c r="BF9" s="269"/>
      <c r="BG9" s="274">
        <v>174711</v>
      </c>
      <c r="BH9" s="216"/>
      <c r="BI9" s="216"/>
      <c r="BJ9" s="216"/>
      <c r="BK9" s="216"/>
      <c r="BL9" s="216"/>
      <c r="BM9" s="216"/>
      <c r="BN9" s="279"/>
      <c r="BO9" s="282">
        <v>36.1</v>
      </c>
      <c r="BP9" s="282"/>
      <c r="BQ9" s="282"/>
      <c r="BR9" s="282"/>
      <c r="BS9" s="326" t="s">
        <v>137</v>
      </c>
      <c r="BT9" s="216"/>
      <c r="BU9" s="216"/>
      <c r="BV9" s="216"/>
      <c r="BW9" s="216"/>
      <c r="BX9" s="216"/>
      <c r="BY9" s="216"/>
      <c r="BZ9" s="216"/>
      <c r="CA9" s="216"/>
      <c r="CB9" s="328"/>
      <c r="CD9" s="260" t="s">
        <v>327</v>
      </c>
      <c r="CE9" s="36"/>
      <c r="CF9" s="36"/>
      <c r="CG9" s="36"/>
      <c r="CH9" s="36"/>
      <c r="CI9" s="36"/>
      <c r="CJ9" s="36"/>
      <c r="CK9" s="36"/>
      <c r="CL9" s="36"/>
      <c r="CM9" s="36"/>
      <c r="CN9" s="36"/>
      <c r="CO9" s="36"/>
      <c r="CP9" s="36"/>
      <c r="CQ9" s="269"/>
      <c r="CR9" s="274">
        <v>214127</v>
      </c>
      <c r="CS9" s="216"/>
      <c r="CT9" s="216"/>
      <c r="CU9" s="216"/>
      <c r="CV9" s="216"/>
      <c r="CW9" s="216"/>
      <c r="CX9" s="216"/>
      <c r="CY9" s="279"/>
      <c r="CZ9" s="282">
        <v>6.6</v>
      </c>
      <c r="DA9" s="282"/>
      <c r="DB9" s="282"/>
      <c r="DC9" s="282"/>
      <c r="DD9" s="326" t="s">
        <v>137</v>
      </c>
      <c r="DE9" s="216"/>
      <c r="DF9" s="216"/>
      <c r="DG9" s="216"/>
      <c r="DH9" s="216"/>
      <c r="DI9" s="216"/>
      <c r="DJ9" s="216"/>
      <c r="DK9" s="216"/>
      <c r="DL9" s="216"/>
      <c r="DM9" s="216"/>
      <c r="DN9" s="216"/>
      <c r="DO9" s="216"/>
      <c r="DP9" s="279"/>
      <c r="DQ9" s="326">
        <v>194704</v>
      </c>
      <c r="DR9" s="216"/>
      <c r="DS9" s="216"/>
      <c r="DT9" s="216"/>
      <c r="DU9" s="216"/>
      <c r="DV9" s="216"/>
      <c r="DW9" s="216"/>
      <c r="DX9" s="216"/>
      <c r="DY9" s="216"/>
      <c r="DZ9" s="216"/>
      <c r="EA9" s="216"/>
      <c r="EB9" s="216"/>
      <c r="EC9" s="328"/>
    </row>
    <row r="10" spans="2:143" ht="11.25" customHeight="1">
      <c r="B10" s="260" t="s">
        <v>48</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182</v>
      </c>
      <c r="AQ10" s="36"/>
      <c r="AR10" s="36"/>
      <c r="AS10" s="36"/>
      <c r="AT10" s="36"/>
      <c r="AU10" s="36"/>
      <c r="AV10" s="36"/>
      <c r="AW10" s="36"/>
      <c r="AX10" s="36"/>
      <c r="AY10" s="36"/>
      <c r="AZ10" s="36"/>
      <c r="BA10" s="36"/>
      <c r="BB10" s="36"/>
      <c r="BC10" s="36"/>
      <c r="BD10" s="36"/>
      <c r="BE10" s="36"/>
      <c r="BF10" s="269"/>
      <c r="BG10" s="274">
        <v>10677</v>
      </c>
      <c r="BH10" s="216"/>
      <c r="BI10" s="216"/>
      <c r="BJ10" s="216"/>
      <c r="BK10" s="216"/>
      <c r="BL10" s="216"/>
      <c r="BM10" s="216"/>
      <c r="BN10" s="279"/>
      <c r="BO10" s="282">
        <v>2.2000000000000002</v>
      </c>
      <c r="BP10" s="282"/>
      <c r="BQ10" s="282"/>
      <c r="BR10" s="282"/>
      <c r="BS10" s="326" t="s">
        <v>137</v>
      </c>
      <c r="BT10" s="216"/>
      <c r="BU10" s="216"/>
      <c r="BV10" s="216"/>
      <c r="BW10" s="216"/>
      <c r="BX10" s="216"/>
      <c r="BY10" s="216"/>
      <c r="BZ10" s="216"/>
      <c r="CA10" s="216"/>
      <c r="CB10" s="328"/>
      <c r="CD10" s="260" t="s">
        <v>222</v>
      </c>
      <c r="CE10" s="36"/>
      <c r="CF10" s="36"/>
      <c r="CG10" s="36"/>
      <c r="CH10" s="36"/>
      <c r="CI10" s="36"/>
      <c r="CJ10" s="36"/>
      <c r="CK10" s="36"/>
      <c r="CL10" s="36"/>
      <c r="CM10" s="36"/>
      <c r="CN10" s="36"/>
      <c r="CO10" s="36"/>
      <c r="CP10" s="36"/>
      <c r="CQ10" s="269"/>
      <c r="CR10" s="274">
        <v>2440</v>
      </c>
      <c r="CS10" s="216"/>
      <c r="CT10" s="216"/>
      <c r="CU10" s="216"/>
      <c r="CV10" s="216"/>
      <c r="CW10" s="216"/>
      <c r="CX10" s="216"/>
      <c r="CY10" s="279"/>
      <c r="CZ10" s="282">
        <v>0.1</v>
      </c>
      <c r="DA10" s="282"/>
      <c r="DB10" s="282"/>
      <c r="DC10" s="282"/>
      <c r="DD10" s="326" t="s">
        <v>137</v>
      </c>
      <c r="DE10" s="216"/>
      <c r="DF10" s="216"/>
      <c r="DG10" s="216"/>
      <c r="DH10" s="216"/>
      <c r="DI10" s="216"/>
      <c r="DJ10" s="216"/>
      <c r="DK10" s="216"/>
      <c r="DL10" s="216"/>
      <c r="DM10" s="216"/>
      <c r="DN10" s="216"/>
      <c r="DO10" s="216"/>
      <c r="DP10" s="279"/>
      <c r="DQ10" s="326">
        <v>2440</v>
      </c>
      <c r="DR10" s="216"/>
      <c r="DS10" s="216"/>
      <c r="DT10" s="216"/>
      <c r="DU10" s="216"/>
      <c r="DV10" s="216"/>
      <c r="DW10" s="216"/>
      <c r="DX10" s="216"/>
      <c r="DY10" s="216"/>
      <c r="DZ10" s="216"/>
      <c r="EA10" s="216"/>
      <c r="EB10" s="216"/>
      <c r="EC10" s="328"/>
    </row>
    <row r="11" spans="2:143" ht="11.25" customHeight="1">
      <c r="B11" s="260" t="s">
        <v>329</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330</v>
      </c>
      <c r="AQ11" s="36"/>
      <c r="AR11" s="36"/>
      <c r="AS11" s="36"/>
      <c r="AT11" s="36"/>
      <c r="AU11" s="36"/>
      <c r="AV11" s="36"/>
      <c r="AW11" s="36"/>
      <c r="AX11" s="36"/>
      <c r="AY11" s="36"/>
      <c r="AZ11" s="36"/>
      <c r="BA11" s="36"/>
      <c r="BB11" s="36"/>
      <c r="BC11" s="36"/>
      <c r="BD11" s="36"/>
      <c r="BE11" s="36"/>
      <c r="BF11" s="269"/>
      <c r="BG11" s="274">
        <v>5154</v>
      </c>
      <c r="BH11" s="216"/>
      <c r="BI11" s="216"/>
      <c r="BJ11" s="216"/>
      <c r="BK11" s="216"/>
      <c r="BL11" s="216"/>
      <c r="BM11" s="216"/>
      <c r="BN11" s="279"/>
      <c r="BO11" s="282">
        <v>1.1000000000000001</v>
      </c>
      <c r="BP11" s="282"/>
      <c r="BQ11" s="282"/>
      <c r="BR11" s="282"/>
      <c r="BS11" s="326" t="s">
        <v>137</v>
      </c>
      <c r="BT11" s="216"/>
      <c r="BU11" s="216"/>
      <c r="BV11" s="216"/>
      <c r="BW11" s="216"/>
      <c r="BX11" s="216"/>
      <c r="BY11" s="216"/>
      <c r="BZ11" s="216"/>
      <c r="CA11" s="216"/>
      <c r="CB11" s="328"/>
      <c r="CD11" s="260" t="s">
        <v>333</v>
      </c>
      <c r="CE11" s="36"/>
      <c r="CF11" s="36"/>
      <c r="CG11" s="36"/>
      <c r="CH11" s="36"/>
      <c r="CI11" s="36"/>
      <c r="CJ11" s="36"/>
      <c r="CK11" s="36"/>
      <c r="CL11" s="36"/>
      <c r="CM11" s="36"/>
      <c r="CN11" s="36"/>
      <c r="CO11" s="36"/>
      <c r="CP11" s="36"/>
      <c r="CQ11" s="269"/>
      <c r="CR11" s="274">
        <v>216369</v>
      </c>
      <c r="CS11" s="216"/>
      <c r="CT11" s="216"/>
      <c r="CU11" s="216"/>
      <c r="CV11" s="216"/>
      <c r="CW11" s="216"/>
      <c r="CX11" s="216"/>
      <c r="CY11" s="279"/>
      <c r="CZ11" s="282">
        <v>6.6</v>
      </c>
      <c r="DA11" s="282"/>
      <c r="DB11" s="282"/>
      <c r="DC11" s="282"/>
      <c r="DD11" s="326">
        <v>96450</v>
      </c>
      <c r="DE11" s="216"/>
      <c r="DF11" s="216"/>
      <c r="DG11" s="216"/>
      <c r="DH11" s="216"/>
      <c r="DI11" s="216"/>
      <c r="DJ11" s="216"/>
      <c r="DK11" s="216"/>
      <c r="DL11" s="216"/>
      <c r="DM11" s="216"/>
      <c r="DN11" s="216"/>
      <c r="DO11" s="216"/>
      <c r="DP11" s="279"/>
      <c r="DQ11" s="326">
        <v>87913</v>
      </c>
      <c r="DR11" s="216"/>
      <c r="DS11" s="216"/>
      <c r="DT11" s="216"/>
      <c r="DU11" s="216"/>
      <c r="DV11" s="216"/>
      <c r="DW11" s="216"/>
      <c r="DX11" s="216"/>
      <c r="DY11" s="216"/>
      <c r="DZ11" s="216"/>
      <c r="EA11" s="216"/>
      <c r="EB11" s="216"/>
      <c r="EC11" s="328"/>
    </row>
    <row r="12" spans="2:143" ht="11.25" customHeight="1">
      <c r="B12" s="260" t="s">
        <v>97</v>
      </c>
      <c r="C12" s="36"/>
      <c r="D12" s="36"/>
      <c r="E12" s="36"/>
      <c r="F12" s="36"/>
      <c r="G12" s="36"/>
      <c r="H12" s="36"/>
      <c r="I12" s="36"/>
      <c r="J12" s="36"/>
      <c r="K12" s="36"/>
      <c r="L12" s="36"/>
      <c r="M12" s="36"/>
      <c r="N12" s="36"/>
      <c r="O12" s="36"/>
      <c r="P12" s="36"/>
      <c r="Q12" s="269"/>
      <c r="R12" s="274">
        <v>104519</v>
      </c>
      <c r="S12" s="216"/>
      <c r="T12" s="216"/>
      <c r="U12" s="216"/>
      <c r="V12" s="216"/>
      <c r="W12" s="216"/>
      <c r="X12" s="216"/>
      <c r="Y12" s="279"/>
      <c r="Z12" s="282">
        <v>3</v>
      </c>
      <c r="AA12" s="282"/>
      <c r="AB12" s="282"/>
      <c r="AC12" s="282"/>
      <c r="AD12" s="285">
        <v>104519</v>
      </c>
      <c r="AE12" s="285"/>
      <c r="AF12" s="285"/>
      <c r="AG12" s="285"/>
      <c r="AH12" s="285"/>
      <c r="AI12" s="285"/>
      <c r="AJ12" s="285"/>
      <c r="AK12" s="285"/>
      <c r="AL12" s="289">
        <v>5.2</v>
      </c>
      <c r="AM12" s="237"/>
      <c r="AN12" s="237"/>
      <c r="AO12" s="294"/>
      <c r="AP12" s="260" t="s">
        <v>334</v>
      </c>
      <c r="AQ12" s="36"/>
      <c r="AR12" s="36"/>
      <c r="AS12" s="36"/>
      <c r="AT12" s="36"/>
      <c r="AU12" s="36"/>
      <c r="AV12" s="36"/>
      <c r="AW12" s="36"/>
      <c r="AX12" s="36"/>
      <c r="AY12" s="36"/>
      <c r="AZ12" s="36"/>
      <c r="BA12" s="36"/>
      <c r="BB12" s="36"/>
      <c r="BC12" s="36"/>
      <c r="BD12" s="36"/>
      <c r="BE12" s="36"/>
      <c r="BF12" s="269"/>
      <c r="BG12" s="274">
        <v>229331</v>
      </c>
      <c r="BH12" s="216"/>
      <c r="BI12" s="216"/>
      <c r="BJ12" s="216"/>
      <c r="BK12" s="216"/>
      <c r="BL12" s="216"/>
      <c r="BM12" s="216"/>
      <c r="BN12" s="279"/>
      <c r="BO12" s="282">
        <v>47.3</v>
      </c>
      <c r="BP12" s="282"/>
      <c r="BQ12" s="282"/>
      <c r="BR12" s="282"/>
      <c r="BS12" s="326" t="s">
        <v>137</v>
      </c>
      <c r="BT12" s="216"/>
      <c r="BU12" s="216"/>
      <c r="BV12" s="216"/>
      <c r="BW12" s="216"/>
      <c r="BX12" s="216"/>
      <c r="BY12" s="216"/>
      <c r="BZ12" s="216"/>
      <c r="CA12" s="216"/>
      <c r="CB12" s="328"/>
      <c r="CD12" s="260" t="s">
        <v>80</v>
      </c>
      <c r="CE12" s="36"/>
      <c r="CF12" s="36"/>
      <c r="CG12" s="36"/>
      <c r="CH12" s="36"/>
      <c r="CI12" s="36"/>
      <c r="CJ12" s="36"/>
      <c r="CK12" s="36"/>
      <c r="CL12" s="36"/>
      <c r="CM12" s="36"/>
      <c r="CN12" s="36"/>
      <c r="CO12" s="36"/>
      <c r="CP12" s="36"/>
      <c r="CQ12" s="269"/>
      <c r="CR12" s="274">
        <v>218211</v>
      </c>
      <c r="CS12" s="216"/>
      <c r="CT12" s="216"/>
      <c r="CU12" s="216"/>
      <c r="CV12" s="216"/>
      <c r="CW12" s="216"/>
      <c r="CX12" s="216"/>
      <c r="CY12" s="279"/>
      <c r="CZ12" s="282">
        <v>6.7</v>
      </c>
      <c r="DA12" s="282"/>
      <c r="DB12" s="282"/>
      <c r="DC12" s="282"/>
      <c r="DD12" s="326">
        <v>97807</v>
      </c>
      <c r="DE12" s="216"/>
      <c r="DF12" s="216"/>
      <c r="DG12" s="216"/>
      <c r="DH12" s="216"/>
      <c r="DI12" s="216"/>
      <c r="DJ12" s="216"/>
      <c r="DK12" s="216"/>
      <c r="DL12" s="216"/>
      <c r="DM12" s="216"/>
      <c r="DN12" s="216"/>
      <c r="DO12" s="216"/>
      <c r="DP12" s="279"/>
      <c r="DQ12" s="326">
        <v>66822</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336</v>
      </c>
      <c r="AQ13" s="36"/>
      <c r="AR13" s="36"/>
      <c r="AS13" s="36"/>
      <c r="AT13" s="36"/>
      <c r="AU13" s="36"/>
      <c r="AV13" s="36"/>
      <c r="AW13" s="36"/>
      <c r="AX13" s="36"/>
      <c r="AY13" s="36"/>
      <c r="AZ13" s="36"/>
      <c r="BA13" s="36"/>
      <c r="BB13" s="36"/>
      <c r="BC13" s="36"/>
      <c r="BD13" s="36"/>
      <c r="BE13" s="36"/>
      <c r="BF13" s="269"/>
      <c r="BG13" s="274">
        <v>229152</v>
      </c>
      <c r="BH13" s="216"/>
      <c r="BI13" s="216"/>
      <c r="BJ13" s="216"/>
      <c r="BK13" s="216"/>
      <c r="BL13" s="216"/>
      <c r="BM13" s="216"/>
      <c r="BN13" s="279"/>
      <c r="BO13" s="282">
        <v>47.3</v>
      </c>
      <c r="BP13" s="282"/>
      <c r="BQ13" s="282"/>
      <c r="BR13" s="282"/>
      <c r="BS13" s="326" t="s">
        <v>137</v>
      </c>
      <c r="BT13" s="216"/>
      <c r="BU13" s="216"/>
      <c r="BV13" s="216"/>
      <c r="BW13" s="216"/>
      <c r="BX13" s="216"/>
      <c r="BY13" s="216"/>
      <c r="BZ13" s="216"/>
      <c r="CA13" s="216"/>
      <c r="CB13" s="328"/>
      <c r="CD13" s="260" t="s">
        <v>338</v>
      </c>
      <c r="CE13" s="36"/>
      <c r="CF13" s="36"/>
      <c r="CG13" s="36"/>
      <c r="CH13" s="36"/>
      <c r="CI13" s="36"/>
      <c r="CJ13" s="36"/>
      <c r="CK13" s="36"/>
      <c r="CL13" s="36"/>
      <c r="CM13" s="36"/>
      <c r="CN13" s="36"/>
      <c r="CO13" s="36"/>
      <c r="CP13" s="36"/>
      <c r="CQ13" s="269"/>
      <c r="CR13" s="274">
        <v>384081</v>
      </c>
      <c r="CS13" s="216"/>
      <c r="CT13" s="216"/>
      <c r="CU13" s="216"/>
      <c r="CV13" s="216"/>
      <c r="CW13" s="216"/>
      <c r="CX13" s="216"/>
      <c r="CY13" s="279"/>
      <c r="CZ13" s="282">
        <v>11.8</v>
      </c>
      <c r="DA13" s="282"/>
      <c r="DB13" s="282"/>
      <c r="DC13" s="282"/>
      <c r="DD13" s="326">
        <v>176473</v>
      </c>
      <c r="DE13" s="216"/>
      <c r="DF13" s="216"/>
      <c r="DG13" s="216"/>
      <c r="DH13" s="216"/>
      <c r="DI13" s="216"/>
      <c r="DJ13" s="216"/>
      <c r="DK13" s="216"/>
      <c r="DL13" s="216"/>
      <c r="DM13" s="216"/>
      <c r="DN13" s="216"/>
      <c r="DO13" s="216"/>
      <c r="DP13" s="279"/>
      <c r="DQ13" s="326">
        <v>286818</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209</v>
      </c>
      <c r="AQ14" s="36"/>
      <c r="AR14" s="36"/>
      <c r="AS14" s="36"/>
      <c r="AT14" s="36"/>
      <c r="AU14" s="36"/>
      <c r="AV14" s="36"/>
      <c r="AW14" s="36"/>
      <c r="AX14" s="36"/>
      <c r="AY14" s="36"/>
      <c r="AZ14" s="36"/>
      <c r="BA14" s="36"/>
      <c r="BB14" s="36"/>
      <c r="BC14" s="36"/>
      <c r="BD14" s="36"/>
      <c r="BE14" s="36"/>
      <c r="BF14" s="269"/>
      <c r="BG14" s="274">
        <v>17146</v>
      </c>
      <c r="BH14" s="216"/>
      <c r="BI14" s="216"/>
      <c r="BJ14" s="216"/>
      <c r="BK14" s="216"/>
      <c r="BL14" s="216"/>
      <c r="BM14" s="216"/>
      <c r="BN14" s="279"/>
      <c r="BO14" s="282">
        <v>3.5</v>
      </c>
      <c r="BP14" s="282"/>
      <c r="BQ14" s="282"/>
      <c r="BR14" s="282"/>
      <c r="BS14" s="326" t="s">
        <v>137</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174806</v>
      </c>
      <c r="CS14" s="216"/>
      <c r="CT14" s="216"/>
      <c r="CU14" s="216"/>
      <c r="CV14" s="216"/>
      <c r="CW14" s="216"/>
      <c r="CX14" s="216"/>
      <c r="CY14" s="279"/>
      <c r="CZ14" s="282">
        <v>5.4</v>
      </c>
      <c r="DA14" s="282"/>
      <c r="DB14" s="282"/>
      <c r="DC14" s="282"/>
      <c r="DD14" s="326">
        <v>9806</v>
      </c>
      <c r="DE14" s="216"/>
      <c r="DF14" s="216"/>
      <c r="DG14" s="216"/>
      <c r="DH14" s="216"/>
      <c r="DI14" s="216"/>
      <c r="DJ14" s="216"/>
      <c r="DK14" s="216"/>
      <c r="DL14" s="216"/>
      <c r="DM14" s="216"/>
      <c r="DN14" s="216"/>
      <c r="DO14" s="216"/>
      <c r="DP14" s="279"/>
      <c r="DQ14" s="326">
        <v>165280</v>
      </c>
      <c r="DR14" s="216"/>
      <c r="DS14" s="216"/>
      <c r="DT14" s="216"/>
      <c r="DU14" s="216"/>
      <c r="DV14" s="216"/>
      <c r="DW14" s="216"/>
      <c r="DX14" s="216"/>
      <c r="DY14" s="216"/>
      <c r="DZ14" s="216"/>
      <c r="EA14" s="216"/>
      <c r="EB14" s="216"/>
      <c r="EC14" s="328"/>
    </row>
    <row r="15" spans="2:143" ht="11.25" customHeight="1">
      <c r="B15" s="260" t="s">
        <v>342</v>
      </c>
      <c r="C15" s="36"/>
      <c r="D15" s="36"/>
      <c r="E15" s="36"/>
      <c r="F15" s="36"/>
      <c r="G15" s="36"/>
      <c r="H15" s="36"/>
      <c r="I15" s="36"/>
      <c r="J15" s="36"/>
      <c r="K15" s="36"/>
      <c r="L15" s="36"/>
      <c r="M15" s="36"/>
      <c r="N15" s="36"/>
      <c r="O15" s="36"/>
      <c r="P15" s="36"/>
      <c r="Q15" s="269"/>
      <c r="R15" s="274">
        <v>5016</v>
      </c>
      <c r="S15" s="216"/>
      <c r="T15" s="216"/>
      <c r="U15" s="216"/>
      <c r="V15" s="216"/>
      <c r="W15" s="216"/>
      <c r="X15" s="216"/>
      <c r="Y15" s="279"/>
      <c r="Z15" s="282">
        <v>0.1</v>
      </c>
      <c r="AA15" s="282"/>
      <c r="AB15" s="282"/>
      <c r="AC15" s="282"/>
      <c r="AD15" s="285">
        <v>5016</v>
      </c>
      <c r="AE15" s="285"/>
      <c r="AF15" s="285"/>
      <c r="AG15" s="285"/>
      <c r="AH15" s="285"/>
      <c r="AI15" s="285"/>
      <c r="AJ15" s="285"/>
      <c r="AK15" s="285"/>
      <c r="AL15" s="289">
        <v>0.3</v>
      </c>
      <c r="AM15" s="237"/>
      <c r="AN15" s="237"/>
      <c r="AO15" s="294"/>
      <c r="AP15" s="260" t="s">
        <v>343</v>
      </c>
      <c r="AQ15" s="36"/>
      <c r="AR15" s="36"/>
      <c r="AS15" s="36"/>
      <c r="AT15" s="36"/>
      <c r="AU15" s="36"/>
      <c r="AV15" s="36"/>
      <c r="AW15" s="36"/>
      <c r="AX15" s="36"/>
      <c r="AY15" s="36"/>
      <c r="AZ15" s="36"/>
      <c r="BA15" s="36"/>
      <c r="BB15" s="36"/>
      <c r="BC15" s="36"/>
      <c r="BD15" s="36"/>
      <c r="BE15" s="36"/>
      <c r="BF15" s="269"/>
      <c r="BG15" s="274">
        <v>37934</v>
      </c>
      <c r="BH15" s="216"/>
      <c r="BI15" s="216"/>
      <c r="BJ15" s="216"/>
      <c r="BK15" s="216"/>
      <c r="BL15" s="216"/>
      <c r="BM15" s="216"/>
      <c r="BN15" s="279"/>
      <c r="BO15" s="282">
        <v>7.8</v>
      </c>
      <c r="BP15" s="282"/>
      <c r="BQ15" s="282"/>
      <c r="BR15" s="282"/>
      <c r="BS15" s="326" t="s">
        <v>137</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326268</v>
      </c>
      <c r="CS15" s="216"/>
      <c r="CT15" s="216"/>
      <c r="CU15" s="216"/>
      <c r="CV15" s="216"/>
      <c r="CW15" s="216"/>
      <c r="CX15" s="216"/>
      <c r="CY15" s="279"/>
      <c r="CZ15" s="282">
        <v>10</v>
      </c>
      <c r="DA15" s="282"/>
      <c r="DB15" s="282"/>
      <c r="DC15" s="282"/>
      <c r="DD15" s="326">
        <v>48535</v>
      </c>
      <c r="DE15" s="216"/>
      <c r="DF15" s="216"/>
      <c r="DG15" s="216"/>
      <c r="DH15" s="216"/>
      <c r="DI15" s="216"/>
      <c r="DJ15" s="216"/>
      <c r="DK15" s="216"/>
      <c r="DL15" s="216"/>
      <c r="DM15" s="216"/>
      <c r="DN15" s="216"/>
      <c r="DO15" s="216"/>
      <c r="DP15" s="279"/>
      <c r="DQ15" s="326">
        <v>252773</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345</v>
      </c>
      <c r="AQ16" s="36"/>
      <c r="AR16" s="36"/>
      <c r="AS16" s="36"/>
      <c r="AT16" s="36"/>
      <c r="AU16" s="36"/>
      <c r="AV16" s="36"/>
      <c r="AW16" s="36"/>
      <c r="AX16" s="36"/>
      <c r="AY16" s="36"/>
      <c r="AZ16" s="36"/>
      <c r="BA16" s="36"/>
      <c r="BB16" s="36"/>
      <c r="BC16" s="36"/>
      <c r="BD16" s="36"/>
      <c r="BE16" s="36"/>
      <c r="BF16" s="269"/>
      <c r="BG16" s="274" t="s">
        <v>137</v>
      </c>
      <c r="BH16" s="216"/>
      <c r="BI16" s="216"/>
      <c r="BJ16" s="216"/>
      <c r="BK16" s="216"/>
      <c r="BL16" s="216"/>
      <c r="BM16" s="216"/>
      <c r="BN16" s="279"/>
      <c r="BO16" s="282" t="s">
        <v>137</v>
      </c>
      <c r="BP16" s="282"/>
      <c r="BQ16" s="282"/>
      <c r="BR16" s="282"/>
      <c r="BS16" s="326" t="s">
        <v>137</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t="s">
        <v>137</v>
      </c>
      <c r="CS16" s="216"/>
      <c r="CT16" s="216"/>
      <c r="CU16" s="216"/>
      <c r="CV16" s="216"/>
      <c r="CW16" s="216"/>
      <c r="CX16" s="216"/>
      <c r="CY16" s="279"/>
      <c r="CZ16" s="282" t="s">
        <v>137</v>
      </c>
      <c r="DA16" s="282"/>
      <c r="DB16" s="282"/>
      <c r="DC16" s="282"/>
      <c r="DD16" s="326" t="s">
        <v>137</v>
      </c>
      <c r="DE16" s="216"/>
      <c r="DF16" s="216"/>
      <c r="DG16" s="216"/>
      <c r="DH16" s="216"/>
      <c r="DI16" s="216"/>
      <c r="DJ16" s="216"/>
      <c r="DK16" s="216"/>
      <c r="DL16" s="216"/>
      <c r="DM16" s="216"/>
      <c r="DN16" s="216"/>
      <c r="DO16" s="216"/>
      <c r="DP16" s="279"/>
      <c r="DQ16" s="326" t="s">
        <v>137</v>
      </c>
      <c r="DR16" s="216"/>
      <c r="DS16" s="216"/>
      <c r="DT16" s="216"/>
      <c r="DU16" s="216"/>
      <c r="DV16" s="216"/>
      <c r="DW16" s="216"/>
      <c r="DX16" s="216"/>
      <c r="DY16" s="216"/>
      <c r="DZ16" s="216"/>
      <c r="EA16" s="216"/>
      <c r="EB16" s="216"/>
      <c r="EC16" s="328"/>
    </row>
    <row r="17" spans="2:133" ht="11.25" customHeight="1">
      <c r="B17" s="260" t="s">
        <v>152</v>
      </c>
      <c r="C17" s="36"/>
      <c r="D17" s="36"/>
      <c r="E17" s="36"/>
      <c r="F17" s="36"/>
      <c r="G17" s="36"/>
      <c r="H17" s="36"/>
      <c r="I17" s="36"/>
      <c r="J17" s="36"/>
      <c r="K17" s="36"/>
      <c r="L17" s="36"/>
      <c r="M17" s="36"/>
      <c r="N17" s="36"/>
      <c r="O17" s="36"/>
      <c r="P17" s="36"/>
      <c r="Q17" s="269"/>
      <c r="R17" s="274">
        <v>1869</v>
      </c>
      <c r="S17" s="216"/>
      <c r="T17" s="216"/>
      <c r="U17" s="216"/>
      <c r="V17" s="216"/>
      <c r="W17" s="216"/>
      <c r="X17" s="216"/>
      <c r="Y17" s="279"/>
      <c r="Z17" s="282">
        <v>0.1</v>
      </c>
      <c r="AA17" s="282"/>
      <c r="AB17" s="282"/>
      <c r="AC17" s="282"/>
      <c r="AD17" s="285">
        <v>1869</v>
      </c>
      <c r="AE17" s="285"/>
      <c r="AF17" s="285"/>
      <c r="AG17" s="285"/>
      <c r="AH17" s="285"/>
      <c r="AI17" s="285"/>
      <c r="AJ17" s="285"/>
      <c r="AK17" s="285"/>
      <c r="AL17" s="289">
        <v>0.1</v>
      </c>
      <c r="AM17" s="237"/>
      <c r="AN17" s="237"/>
      <c r="AO17" s="294"/>
      <c r="AP17" s="260" t="s">
        <v>347</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304690</v>
      </c>
      <c r="CS17" s="216"/>
      <c r="CT17" s="216"/>
      <c r="CU17" s="216"/>
      <c r="CV17" s="216"/>
      <c r="CW17" s="216"/>
      <c r="CX17" s="216"/>
      <c r="CY17" s="279"/>
      <c r="CZ17" s="282">
        <v>9.3000000000000007</v>
      </c>
      <c r="DA17" s="282"/>
      <c r="DB17" s="282"/>
      <c r="DC17" s="282"/>
      <c r="DD17" s="326" t="s">
        <v>137</v>
      </c>
      <c r="DE17" s="216"/>
      <c r="DF17" s="216"/>
      <c r="DG17" s="216"/>
      <c r="DH17" s="216"/>
      <c r="DI17" s="216"/>
      <c r="DJ17" s="216"/>
      <c r="DK17" s="216"/>
      <c r="DL17" s="216"/>
      <c r="DM17" s="216"/>
      <c r="DN17" s="216"/>
      <c r="DO17" s="216"/>
      <c r="DP17" s="279"/>
      <c r="DQ17" s="326">
        <v>301568</v>
      </c>
      <c r="DR17" s="216"/>
      <c r="DS17" s="216"/>
      <c r="DT17" s="216"/>
      <c r="DU17" s="216"/>
      <c r="DV17" s="216"/>
      <c r="DW17" s="216"/>
      <c r="DX17" s="216"/>
      <c r="DY17" s="216"/>
      <c r="DZ17" s="216"/>
      <c r="EA17" s="216"/>
      <c r="EB17" s="216"/>
      <c r="EC17" s="328"/>
    </row>
    <row r="18" spans="2:133" ht="11.25" customHeight="1">
      <c r="B18" s="260" t="s">
        <v>331</v>
      </c>
      <c r="C18" s="36"/>
      <c r="D18" s="36"/>
      <c r="E18" s="36"/>
      <c r="F18" s="36"/>
      <c r="G18" s="36"/>
      <c r="H18" s="36"/>
      <c r="I18" s="36"/>
      <c r="J18" s="36"/>
      <c r="K18" s="36"/>
      <c r="L18" s="36"/>
      <c r="M18" s="36"/>
      <c r="N18" s="36"/>
      <c r="O18" s="36"/>
      <c r="P18" s="36"/>
      <c r="Q18" s="269"/>
      <c r="R18" s="274">
        <v>1575447</v>
      </c>
      <c r="S18" s="216"/>
      <c r="T18" s="216"/>
      <c r="U18" s="216"/>
      <c r="V18" s="216"/>
      <c r="W18" s="216"/>
      <c r="X18" s="216"/>
      <c r="Y18" s="279"/>
      <c r="Z18" s="282">
        <v>45</v>
      </c>
      <c r="AA18" s="282"/>
      <c r="AB18" s="282"/>
      <c r="AC18" s="282"/>
      <c r="AD18" s="285">
        <v>1365944</v>
      </c>
      <c r="AE18" s="285"/>
      <c r="AF18" s="285"/>
      <c r="AG18" s="285"/>
      <c r="AH18" s="285"/>
      <c r="AI18" s="285"/>
      <c r="AJ18" s="285"/>
      <c r="AK18" s="285"/>
      <c r="AL18" s="289">
        <v>68.5</v>
      </c>
      <c r="AM18" s="237"/>
      <c r="AN18" s="237"/>
      <c r="AO18" s="294"/>
      <c r="AP18" s="260" t="s">
        <v>94</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137</v>
      </c>
      <c r="CS18" s="216"/>
      <c r="CT18" s="216"/>
      <c r="CU18" s="216"/>
      <c r="CV18" s="216"/>
      <c r="CW18" s="216"/>
      <c r="CX18" s="216"/>
      <c r="CY18" s="279"/>
      <c r="CZ18" s="282" t="s">
        <v>137</v>
      </c>
      <c r="DA18" s="282"/>
      <c r="DB18" s="282"/>
      <c r="DC18" s="282"/>
      <c r="DD18" s="326" t="s">
        <v>137</v>
      </c>
      <c r="DE18" s="216"/>
      <c r="DF18" s="216"/>
      <c r="DG18" s="216"/>
      <c r="DH18" s="216"/>
      <c r="DI18" s="216"/>
      <c r="DJ18" s="216"/>
      <c r="DK18" s="216"/>
      <c r="DL18" s="216"/>
      <c r="DM18" s="216"/>
      <c r="DN18" s="216"/>
      <c r="DO18" s="216"/>
      <c r="DP18" s="279"/>
      <c r="DQ18" s="326" t="s">
        <v>137</v>
      </c>
      <c r="DR18" s="216"/>
      <c r="DS18" s="216"/>
      <c r="DT18" s="216"/>
      <c r="DU18" s="216"/>
      <c r="DV18" s="216"/>
      <c r="DW18" s="216"/>
      <c r="DX18" s="216"/>
      <c r="DY18" s="216"/>
      <c r="DZ18" s="216"/>
      <c r="EA18" s="216"/>
      <c r="EB18" s="216"/>
      <c r="EC18" s="328"/>
    </row>
    <row r="19" spans="2:133" ht="11.25" customHeight="1">
      <c r="B19" s="260" t="s">
        <v>292</v>
      </c>
      <c r="C19" s="36"/>
      <c r="D19" s="36"/>
      <c r="E19" s="36"/>
      <c r="F19" s="36"/>
      <c r="G19" s="36"/>
      <c r="H19" s="36"/>
      <c r="I19" s="36"/>
      <c r="J19" s="36"/>
      <c r="K19" s="36"/>
      <c r="L19" s="36"/>
      <c r="M19" s="36"/>
      <c r="N19" s="36"/>
      <c r="O19" s="36"/>
      <c r="P19" s="36"/>
      <c r="Q19" s="269"/>
      <c r="R19" s="274">
        <v>1365944</v>
      </c>
      <c r="S19" s="216"/>
      <c r="T19" s="216"/>
      <c r="U19" s="216"/>
      <c r="V19" s="216"/>
      <c r="W19" s="216"/>
      <c r="X19" s="216"/>
      <c r="Y19" s="279"/>
      <c r="Z19" s="282">
        <v>39</v>
      </c>
      <c r="AA19" s="282"/>
      <c r="AB19" s="282"/>
      <c r="AC19" s="282"/>
      <c r="AD19" s="285">
        <v>1365944</v>
      </c>
      <c r="AE19" s="285"/>
      <c r="AF19" s="285"/>
      <c r="AG19" s="285"/>
      <c r="AH19" s="285"/>
      <c r="AI19" s="285"/>
      <c r="AJ19" s="285"/>
      <c r="AK19" s="285"/>
      <c r="AL19" s="289">
        <v>68.5</v>
      </c>
      <c r="AM19" s="237"/>
      <c r="AN19" s="237"/>
      <c r="AO19" s="294"/>
      <c r="AP19" s="260" t="s">
        <v>351</v>
      </c>
      <c r="AQ19" s="36"/>
      <c r="AR19" s="36"/>
      <c r="AS19" s="36"/>
      <c r="AT19" s="36"/>
      <c r="AU19" s="36"/>
      <c r="AV19" s="36"/>
      <c r="AW19" s="36"/>
      <c r="AX19" s="36"/>
      <c r="AY19" s="36"/>
      <c r="AZ19" s="36"/>
      <c r="BA19" s="36"/>
      <c r="BB19" s="36"/>
      <c r="BC19" s="36"/>
      <c r="BD19" s="36"/>
      <c r="BE19" s="36"/>
      <c r="BF19" s="269"/>
      <c r="BG19" s="274" t="s">
        <v>137</v>
      </c>
      <c r="BH19" s="216"/>
      <c r="BI19" s="216"/>
      <c r="BJ19" s="216"/>
      <c r="BK19" s="216"/>
      <c r="BL19" s="216"/>
      <c r="BM19" s="216"/>
      <c r="BN19" s="279"/>
      <c r="BO19" s="282" t="s">
        <v>137</v>
      </c>
      <c r="BP19" s="282"/>
      <c r="BQ19" s="282"/>
      <c r="BR19" s="282"/>
      <c r="BS19" s="326" t="s">
        <v>137</v>
      </c>
      <c r="BT19" s="216"/>
      <c r="BU19" s="216"/>
      <c r="BV19" s="216"/>
      <c r="BW19" s="216"/>
      <c r="BX19" s="216"/>
      <c r="BY19" s="216"/>
      <c r="BZ19" s="216"/>
      <c r="CA19" s="216"/>
      <c r="CB19" s="328"/>
      <c r="CD19" s="260" t="s">
        <v>352</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288</v>
      </c>
      <c r="C20" s="36"/>
      <c r="D20" s="36"/>
      <c r="E20" s="36"/>
      <c r="F20" s="36"/>
      <c r="G20" s="36"/>
      <c r="H20" s="36"/>
      <c r="I20" s="36"/>
      <c r="J20" s="36"/>
      <c r="K20" s="36"/>
      <c r="L20" s="36"/>
      <c r="M20" s="36"/>
      <c r="N20" s="36"/>
      <c r="O20" s="36"/>
      <c r="P20" s="36"/>
      <c r="Q20" s="269"/>
      <c r="R20" s="274">
        <v>209503</v>
      </c>
      <c r="S20" s="216"/>
      <c r="T20" s="216"/>
      <c r="U20" s="216"/>
      <c r="V20" s="216"/>
      <c r="W20" s="216"/>
      <c r="X20" s="216"/>
      <c r="Y20" s="279"/>
      <c r="Z20" s="282">
        <v>6</v>
      </c>
      <c r="AA20" s="282"/>
      <c r="AB20" s="282"/>
      <c r="AC20" s="282"/>
      <c r="AD20" s="285" t="s">
        <v>137</v>
      </c>
      <c r="AE20" s="285"/>
      <c r="AF20" s="285"/>
      <c r="AG20" s="285"/>
      <c r="AH20" s="285"/>
      <c r="AI20" s="285"/>
      <c r="AJ20" s="285"/>
      <c r="AK20" s="285"/>
      <c r="AL20" s="289" t="s">
        <v>137</v>
      </c>
      <c r="AM20" s="237"/>
      <c r="AN20" s="237"/>
      <c r="AO20" s="294"/>
      <c r="AP20" s="260" t="s">
        <v>353</v>
      </c>
      <c r="AQ20" s="36"/>
      <c r="AR20" s="36"/>
      <c r="AS20" s="36"/>
      <c r="AT20" s="36"/>
      <c r="AU20" s="36"/>
      <c r="AV20" s="36"/>
      <c r="AW20" s="36"/>
      <c r="AX20" s="36"/>
      <c r="AY20" s="36"/>
      <c r="AZ20" s="36"/>
      <c r="BA20" s="36"/>
      <c r="BB20" s="36"/>
      <c r="BC20" s="36"/>
      <c r="BD20" s="36"/>
      <c r="BE20" s="36"/>
      <c r="BF20" s="269"/>
      <c r="BG20" s="274" t="s">
        <v>137</v>
      </c>
      <c r="BH20" s="216"/>
      <c r="BI20" s="216"/>
      <c r="BJ20" s="216"/>
      <c r="BK20" s="216"/>
      <c r="BL20" s="216"/>
      <c r="BM20" s="216"/>
      <c r="BN20" s="279"/>
      <c r="BO20" s="282" t="s">
        <v>137</v>
      </c>
      <c r="BP20" s="282"/>
      <c r="BQ20" s="282"/>
      <c r="BR20" s="282"/>
      <c r="BS20" s="326" t="s">
        <v>137</v>
      </c>
      <c r="BT20" s="216"/>
      <c r="BU20" s="216"/>
      <c r="BV20" s="216"/>
      <c r="BW20" s="216"/>
      <c r="BX20" s="216"/>
      <c r="BY20" s="216"/>
      <c r="BZ20" s="216"/>
      <c r="CA20" s="216"/>
      <c r="CB20" s="328"/>
      <c r="CD20" s="260" t="s">
        <v>53</v>
      </c>
      <c r="CE20" s="36"/>
      <c r="CF20" s="36"/>
      <c r="CG20" s="36"/>
      <c r="CH20" s="36"/>
      <c r="CI20" s="36"/>
      <c r="CJ20" s="36"/>
      <c r="CK20" s="36"/>
      <c r="CL20" s="36"/>
      <c r="CM20" s="36"/>
      <c r="CN20" s="36"/>
      <c r="CO20" s="36"/>
      <c r="CP20" s="36"/>
      <c r="CQ20" s="269"/>
      <c r="CR20" s="274">
        <v>3267073</v>
      </c>
      <c r="CS20" s="216"/>
      <c r="CT20" s="216"/>
      <c r="CU20" s="216"/>
      <c r="CV20" s="216"/>
      <c r="CW20" s="216"/>
      <c r="CX20" s="216"/>
      <c r="CY20" s="279"/>
      <c r="CZ20" s="282">
        <v>100</v>
      </c>
      <c r="DA20" s="282"/>
      <c r="DB20" s="282"/>
      <c r="DC20" s="282"/>
      <c r="DD20" s="326">
        <v>430361</v>
      </c>
      <c r="DE20" s="216"/>
      <c r="DF20" s="216"/>
      <c r="DG20" s="216"/>
      <c r="DH20" s="216"/>
      <c r="DI20" s="216"/>
      <c r="DJ20" s="216"/>
      <c r="DK20" s="216"/>
      <c r="DL20" s="216"/>
      <c r="DM20" s="216"/>
      <c r="DN20" s="216"/>
      <c r="DO20" s="216"/>
      <c r="DP20" s="279"/>
      <c r="DQ20" s="326">
        <v>2387655</v>
      </c>
      <c r="DR20" s="216"/>
      <c r="DS20" s="216"/>
      <c r="DT20" s="216"/>
      <c r="DU20" s="216"/>
      <c r="DV20" s="216"/>
      <c r="DW20" s="216"/>
      <c r="DX20" s="216"/>
      <c r="DY20" s="216"/>
      <c r="DZ20" s="216"/>
      <c r="EA20" s="216"/>
      <c r="EB20" s="216"/>
      <c r="EC20" s="328"/>
    </row>
    <row r="21" spans="2:133" ht="11.25" customHeight="1">
      <c r="B21" s="260" t="s">
        <v>355</v>
      </c>
      <c r="C21" s="36"/>
      <c r="D21" s="36"/>
      <c r="E21" s="36"/>
      <c r="F21" s="36"/>
      <c r="G21" s="36"/>
      <c r="H21" s="36"/>
      <c r="I21" s="36"/>
      <c r="J21" s="36"/>
      <c r="K21" s="36"/>
      <c r="L21" s="36"/>
      <c r="M21" s="36"/>
      <c r="N21" s="36"/>
      <c r="O21" s="36"/>
      <c r="P21" s="36"/>
      <c r="Q21" s="269"/>
      <c r="R21" s="274" t="s">
        <v>137</v>
      </c>
      <c r="S21" s="216"/>
      <c r="T21" s="216"/>
      <c r="U21" s="216"/>
      <c r="V21" s="216"/>
      <c r="W21" s="216"/>
      <c r="X21" s="216"/>
      <c r="Y21" s="279"/>
      <c r="Z21" s="282" t="s">
        <v>137</v>
      </c>
      <c r="AA21" s="282"/>
      <c r="AB21" s="282"/>
      <c r="AC21" s="282"/>
      <c r="AD21" s="285" t="s">
        <v>137</v>
      </c>
      <c r="AE21" s="285"/>
      <c r="AF21" s="285"/>
      <c r="AG21" s="285"/>
      <c r="AH21" s="285"/>
      <c r="AI21" s="285"/>
      <c r="AJ21" s="285"/>
      <c r="AK21" s="285"/>
      <c r="AL21" s="289" t="s">
        <v>137</v>
      </c>
      <c r="AM21" s="237"/>
      <c r="AN21" s="237"/>
      <c r="AO21" s="294"/>
      <c r="AP21" s="297" t="s">
        <v>356</v>
      </c>
      <c r="AQ21" s="300"/>
      <c r="AR21" s="300"/>
      <c r="AS21" s="300"/>
      <c r="AT21" s="300"/>
      <c r="AU21" s="300"/>
      <c r="AV21" s="300"/>
      <c r="AW21" s="300"/>
      <c r="AX21" s="300"/>
      <c r="AY21" s="300"/>
      <c r="AZ21" s="300"/>
      <c r="BA21" s="300"/>
      <c r="BB21" s="300"/>
      <c r="BC21" s="300"/>
      <c r="BD21" s="300"/>
      <c r="BE21" s="300"/>
      <c r="BF21" s="314"/>
      <c r="BG21" s="274" t="s">
        <v>137</v>
      </c>
      <c r="BH21" s="216"/>
      <c r="BI21" s="216"/>
      <c r="BJ21" s="216"/>
      <c r="BK21" s="216"/>
      <c r="BL21" s="216"/>
      <c r="BM21" s="216"/>
      <c r="BN21" s="279"/>
      <c r="BO21" s="282" t="s">
        <v>137</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72</v>
      </c>
      <c r="C22" s="36"/>
      <c r="D22" s="36"/>
      <c r="E22" s="36"/>
      <c r="F22" s="36"/>
      <c r="G22" s="36"/>
      <c r="H22" s="36"/>
      <c r="I22" s="36"/>
      <c r="J22" s="36"/>
      <c r="K22" s="36"/>
      <c r="L22" s="36"/>
      <c r="M22" s="36"/>
      <c r="N22" s="36"/>
      <c r="O22" s="36"/>
      <c r="P22" s="36"/>
      <c r="Q22" s="269"/>
      <c r="R22" s="274">
        <v>2200162</v>
      </c>
      <c r="S22" s="216"/>
      <c r="T22" s="216"/>
      <c r="U22" s="216"/>
      <c r="V22" s="216"/>
      <c r="W22" s="216"/>
      <c r="X22" s="216"/>
      <c r="Y22" s="279"/>
      <c r="Z22" s="282">
        <v>62.9</v>
      </c>
      <c r="AA22" s="282"/>
      <c r="AB22" s="282"/>
      <c r="AC22" s="282"/>
      <c r="AD22" s="285">
        <v>1990659</v>
      </c>
      <c r="AE22" s="285"/>
      <c r="AF22" s="285"/>
      <c r="AG22" s="285"/>
      <c r="AH22" s="285"/>
      <c r="AI22" s="285"/>
      <c r="AJ22" s="285"/>
      <c r="AK22" s="285"/>
      <c r="AL22" s="289">
        <v>99.8</v>
      </c>
      <c r="AM22" s="237"/>
      <c r="AN22" s="237"/>
      <c r="AO22" s="294"/>
      <c r="AP22" s="297" t="s">
        <v>358</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360</v>
      </c>
      <c r="C23" s="36"/>
      <c r="D23" s="36"/>
      <c r="E23" s="36"/>
      <c r="F23" s="36"/>
      <c r="G23" s="36"/>
      <c r="H23" s="36"/>
      <c r="I23" s="36"/>
      <c r="J23" s="36"/>
      <c r="K23" s="36"/>
      <c r="L23" s="36"/>
      <c r="M23" s="36"/>
      <c r="N23" s="36"/>
      <c r="O23" s="36"/>
      <c r="P23" s="36"/>
      <c r="Q23" s="269"/>
      <c r="R23" s="274">
        <v>493</v>
      </c>
      <c r="S23" s="216"/>
      <c r="T23" s="216"/>
      <c r="U23" s="216"/>
      <c r="V23" s="216"/>
      <c r="W23" s="216"/>
      <c r="X23" s="216"/>
      <c r="Y23" s="279"/>
      <c r="Z23" s="282">
        <v>0</v>
      </c>
      <c r="AA23" s="282"/>
      <c r="AB23" s="282"/>
      <c r="AC23" s="282"/>
      <c r="AD23" s="285">
        <v>493</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137</v>
      </c>
      <c r="BH23" s="216"/>
      <c r="BI23" s="216"/>
      <c r="BJ23" s="216"/>
      <c r="BK23" s="216"/>
      <c r="BL23" s="216"/>
      <c r="BM23" s="216"/>
      <c r="BN23" s="279"/>
      <c r="BO23" s="282" t="s">
        <v>137</v>
      </c>
      <c r="BP23" s="282"/>
      <c r="BQ23" s="282"/>
      <c r="BR23" s="282"/>
      <c r="BS23" s="326" t="s">
        <v>137</v>
      </c>
      <c r="BT23" s="216"/>
      <c r="BU23" s="216"/>
      <c r="BV23" s="216"/>
      <c r="BW23" s="216"/>
      <c r="BX23" s="216"/>
      <c r="BY23" s="216"/>
      <c r="BZ23" s="216"/>
      <c r="CA23" s="216"/>
      <c r="CB23" s="328"/>
      <c r="CD23" s="148" t="s">
        <v>306</v>
      </c>
      <c r="CE23" s="139"/>
      <c r="CF23" s="139"/>
      <c r="CG23" s="139"/>
      <c r="CH23" s="139"/>
      <c r="CI23" s="139"/>
      <c r="CJ23" s="139"/>
      <c r="CK23" s="139"/>
      <c r="CL23" s="139"/>
      <c r="CM23" s="139"/>
      <c r="CN23" s="139"/>
      <c r="CO23" s="139"/>
      <c r="CP23" s="139"/>
      <c r="CQ23" s="144"/>
      <c r="CR23" s="148" t="s">
        <v>362</v>
      </c>
      <c r="CS23" s="139"/>
      <c r="CT23" s="139"/>
      <c r="CU23" s="139"/>
      <c r="CV23" s="139"/>
      <c r="CW23" s="139"/>
      <c r="CX23" s="139"/>
      <c r="CY23" s="144"/>
      <c r="CZ23" s="148" t="s">
        <v>366</v>
      </c>
      <c r="DA23" s="139"/>
      <c r="DB23" s="139"/>
      <c r="DC23" s="144"/>
      <c r="DD23" s="148" t="s">
        <v>368</v>
      </c>
      <c r="DE23" s="139"/>
      <c r="DF23" s="139"/>
      <c r="DG23" s="139"/>
      <c r="DH23" s="139"/>
      <c r="DI23" s="139"/>
      <c r="DJ23" s="139"/>
      <c r="DK23" s="144"/>
      <c r="DL23" s="347" t="s">
        <v>369</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29532</v>
      </c>
      <c r="S24" s="216"/>
      <c r="T24" s="216"/>
      <c r="U24" s="216"/>
      <c r="V24" s="216"/>
      <c r="W24" s="216"/>
      <c r="X24" s="216"/>
      <c r="Y24" s="279"/>
      <c r="Z24" s="282">
        <v>0.8</v>
      </c>
      <c r="AA24" s="282"/>
      <c r="AB24" s="282"/>
      <c r="AC24" s="282"/>
      <c r="AD24" s="285" t="s">
        <v>137</v>
      </c>
      <c r="AE24" s="285"/>
      <c r="AF24" s="285"/>
      <c r="AG24" s="285"/>
      <c r="AH24" s="285"/>
      <c r="AI24" s="285"/>
      <c r="AJ24" s="285"/>
      <c r="AK24" s="285"/>
      <c r="AL24" s="289" t="s">
        <v>137</v>
      </c>
      <c r="AM24" s="237"/>
      <c r="AN24" s="237"/>
      <c r="AO24" s="294"/>
      <c r="AP24" s="297" t="s">
        <v>372</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1250191</v>
      </c>
      <c r="CS24" s="276"/>
      <c r="CT24" s="276"/>
      <c r="CU24" s="276"/>
      <c r="CV24" s="276"/>
      <c r="CW24" s="276"/>
      <c r="CX24" s="276"/>
      <c r="CY24" s="278"/>
      <c r="CZ24" s="288">
        <v>38.299999999999997</v>
      </c>
      <c r="DA24" s="291"/>
      <c r="DB24" s="291"/>
      <c r="DC24" s="338"/>
      <c r="DD24" s="343">
        <v>903796</v>
      </c>
      <c r="DE24" s="276"/>
      <c r="DF24" s="276"/>
      <c r="DG24" s="276"/>
      <c r="DH24" s="276"/>
      <c r="DI24" s="276"/>
      <c r="DJ24" s="276"/>
      <c r="DK24" s="278"/>
      <c r="DL24" s="343">
        <v>897223</v>
      </c>
      <c r="DM24" s="276"/>
      <c r="DN24" s="276"/>
      <c r="DO24" s="276"/>
      <c r="DP24" s="276"/>
      <c r="DQ24" s="276"/>
      <c r="DR24" s="276"/>
      <c r="DS24" s="276"/>
      <c r="DT24" s="276"/>
      <c r="DU24" s="276"/>
      <c r="DV24" s="278"/>
      <c r="DW24" s="288">
        <v>43</v>
      </c>
      <c r="DX24" s="291"/>
      <c r="DY24" s="291"/>
      <c r="DZ24" s="291"/>
      <c r="EA24" s="291"/>
      <c r="EB24" s="291"/>
      <c r="EC24" s="293"/>
    </row>
    <row r="25" spans="2:133" ht="11.25" customHeight="1">
      <c r="B25" s="260" t="s">
        <v>102</v>
      </c>
      <c r="C25" s="36"/>
      <c r="D25" s="36"/>
      <c r="E25" s="36"/>
      <c r="F25" s="36"/>
      <c r="G25" s="36"/>
      <c r="H25" s="36"/>
      <c r="I25" s="36"/>
      <c r="J25" s="36"/>
      <c r="K25" s="36"/>
      <c r="L25" s="36"/>
      <c r="M25" s="36"/>
      <c r="N25" s="36"/>
      <c r="O25" s="36"/>
      <c r="P25" s="36"/>
      <c r="Q25" s="269"/>
      <c r="R25" s="274">
        <v>35847</v>
      </c>
      <c r="S25" s="216"/>
      <c r="T25" s="216"/>
      <c r="U25" s="216"/>
      <c r="V25" s="216"/>
      <c r="W25" s="216"/>
      <c r="X25" s="216"/>
      <c r="Y25" s="279"/>
      <c r="Z25" s="282">
        <v>1</v>
      </c>
      <c r="AA25" s="282"/>
      <c r="AB25" s="282"/>
      <c r="AC25" s="282"/>
      <c r="AD25" s="285">
        <v>484</v>
      </c>
      <c r="AE25" s="285"/>
      <c r="AF25" s="285"/>
      <c r="AG25" s="285"/>
      <c r="AH25" s="285"/>
      <c r="AI25" s="285"/>
      <c r="AJ25" s="285"/>
      <c r="AK25" s="285"/>
      <c r="AL25" s="289">
        <v>0</v>
      </c>
      <c r="AM25" s="237"/>
      <c r="AN25" s="237"/>
      <c r="AO25" s="294"/>
      <c r="AP25" s="297" t="s">
        <v>267</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189</v>
      </c>
      <c r="CE25" s="36"/>
      <c r="CF25" s="36"/>
      <c r="CG25" s="36"/>
      <c r="CH25" s="36"/>
      <c r="CI25" s="36"/>
      <c r="CJ25" s="36"/>
      <c r="CK25" s="36"/>
      <c r="CL25" s="36"/>
      <c r="CM25" s="36"/>
      <c r="CN25" s="36"/>
      <c r="CO25" s="36"/>
      <c r="CP25" s="36"/>
      <c r="CQ25" s="269"/>
      <c r="CR25" s="274">
        <v>532342</v>
      </c>
      <c r="CS25" s="313"/>
      <c r="CT25" s="313"/>
      <c r="CU25" s="313"/>
      <c r="CV25" s="313"/>
      <c r="CW25" s="313"/>
      <c r="CX25" s="313"/>
      <c r="CY25" s="333"/>
      <c r="CZ25" s="289">
        <v>16.3</v>
      </c>
      <c r="DA25" s="336"/>
      <c r="DB25" s="336"/>
      <c r="DC25" s="339"/>
      <c r="DD25" s="326">
        <v>482089</v>
      </c>
      <c r="DE25" s="313"/>
      <c r="DF25" s="313"/>
      <c r="DG25" s="313"/>
      <c r="DH25" s="313"/>
      <c r="DI25" s="313"/>
      <c r="DJ25" s="313"/>
      <c r="DK25" s="333"/>
      <c r="DL25" s="326">
        <v>475742</v>
      </c>
      <c r="DM25" s="313"/>
      <c r="DN25" s="313"/>
      <c r="DO25" s="313"/>
      <c r="DP25" s="313"/>
      <c r="DQ25" s="313"/>
      <c r="DR25" s="313"/>
      <c r="DS25" s="313"/>
      <c r="DT25" s="313"/>
      <c r="DU25" s="313"/>
      <c r="DV25" s="333"/>
      <c r="DW25" s="289">
        <v>22.8</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17100</v>
      </c>
      <c r="S26" s="216"/>
      <c r="T26" s="216"/>
      <c r="U26" s="216"/>
      <c r="V26" s="216"/>
      <c r="W26" s="216"/>
      <c r="X26" s="216"/>
      <c r="Y26" s="279"/>
      <c r="Z26" s="282">
        <v>0.5</v>
      </c>
      <c r="AA26" s="282"/>
      <c r="AB26" s="282"/>
      <c r="AC26" s="282"/>
      <c r="AD26" s="285" t="s">
        <v>137</v>
      </c>
      <c r="AE26" s="285"/>
      <c r="AF26" s="285"/>
      <c r="AG26" s="285"/>
      <c r="AH26" s="285"/>
      <c r="AI26" s="285"/>
      <c r="AJ26" s="285"/>
      <c r="AK26" s="285"/>
      <c r="AL26" s="289" t="s">
        <v>137</v>
      </c>
      <c r="AM26" s="237"/>
      <c r="AN26" s="237"/>
      <c r="AO26" s="294"/>
      <c r="AP26" s="297" t="s">
        <v>378</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107</v>
      </c>
      <c r="CE26" s="36"/>
      <c r="CF26" s="36"/>
      <c r="CG26" s="36"/>
      <c r="CH26" s="36"/>
      <c r="CI26" s="36"/>
      <c r="CJ26" s="36"/>
      <c r="CK26" s="36"/>
      <c r="CL26" s="36"/>
      <c r="CM26" s="36"/>
      <c r="CN26" s="36"/>
      <c r="CO26" s="36"/>
      <c r="CP26" s="36"/>
      <c r="CQ26" s="269"/>
      <c r="CR26" s="274">
        <v>274293</v>
      </c>
      <c r="CS26" s="216"/>
      <c r="CT26" s="216"/>
      <c r="CU26" s="216"/>
      <c r="CV26" s="216"/>
      <c r="CW26" s="216"/>
      <c r="CX26" s="216"/>
      <c r="CY26" s="279"/>
      <c r="CZ26" s="289">
        <v>8.4</v>
      </c>
      <c r="DA26" s="336"/>
      <c r="DB26" s="336"/>
      <c r="DC26" s="339"/>
      <c r="DD26" s="326">
        <v>231930</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332</v>
      </c>
      <c r="C27" s="36"/>
      <c r="D27" s="36"/>
      <c r="E27" s="36"/>
      <c r="F27" s="36"/>
      <c r="G27" s="36"/>
      <c r="H27" s="36"/>
      <c r="I27" s="36"/>
      <c r="J27" s="36"/>
      <c r="K27" s="36"/>
      <c r="L27" s="36"/>
      <c r="M27" s="36"/>
      <c r="N27" s="36"/>
      <c r="O27" s="36"/>
      <c r="P27" s="36"/>
      <c r="Q27" s="269"/>
      <c r="R27" s="274">
        <v>363065</v>
      </c>
      <c r="S27" s="216"/>
      <c r="T27" s="216"/>
      <c r="U27" s="216"/>
      <c r="V27" s="216"/>
      <c r="W27" s="216"/>
      <c r="X27" s="216"/>
      <c r="Y27" s="279"/>
      <c r="Z27" s="282">
        <v>10.4</v>
      </c>
      <c r="AA27" s="282"/>
      <c r="AB27" s="282"/>
      <c r="AC27" s="282"/>
      <c r="AD27" s="285" t="s">
        <v>137</v>
      </c>
      <c r="AE27" s="285"/>
      <c r="AF27" s="285"/>
      <c r="AG27" s="285"/>
      <c r="AH27" s="285"/>
      <c r="AI27" s="285"/>
      <c r="AJ27" s="285"/>
      <c r="AK27" s="285"/>
      <c r="AL27" s="289" t="s">
        <v>137</v>
      </c>
      <c r="AM27" s="237"/>
      <c r="AN27" s="237"/>
      <c r="AO27" s="294"/>
      <c r="AP27" s="260" t="s">
        <v>379</v>
      </c>
      <c r="AQ27" s="36"/>
      <c r="AR27" s="36"/>
      <c r="AS27" s="36"/>
      <c r="AT27" s="36"/>
      <c r="AU27" s="36"/>
      <c r="AV27" s="36"/>
      <c r="AW27" s="36"/>
      <c r="AX27" s="36"/>
      <c r="AY27" s="36"/>
      <c r="AZ27" s="36"/>
      <c r="BA27" s="36"/>
      <c r="BB27" s="36"/>
      <c r="BC27" s="36"/>
      <c r="BD27" s="36"/>
      <c r="BE27" s="36"/>
      <c r="BF27" s="269"/>
      <c r="BG27" s="274">
        <v>484603</v>
      </c>
      <c r="BH27" s="216"/>
      <c r="BI27" s="216"/>
      <c r="BJ27" s="216"/>
      <c r="BK27" s="216"/>
      <c r="BL27" s="216"/>
      <c r="BM27" s="216"/>
      <c r="BN27" s="279"/>
      <c r="BO27" s="282">
        <v>100</v>
      </c>
      <c r="BP27" s="282"/>
      <c r="BQ27" s="282"/>
      <c r="BR27" s="282"/>
      <c r="BS27" s="326" t="s">
        <v>137</v>
      </c>
      <c r="BT27" s="216"/>
      <c r="BU27" s="216"/>
      <c r="BV27" s="216"/>
      <c r="BW27" s="216"/>
      <c r="BX27" s="216"/>
      <c r="BY27" s="216"/>
      <c r="BZ27" s="216"/>
      <c r="CA27" s="216"/>
      <c r="CB27" s="328"/>
      <c r="CD27" s="260" t="s">
        <v>214</v>
      </c>
      <c r="CE27" s="36"/>
      <c r="CF27" s="36"/>
      <c r="CG27" s="36"/>
      <c r="CH27" s="36"/>
      <c r="CI27" s="36"/>
      <c r="CJ27" s="36"/>
      <c r="CK27" s="36"/>
      <c r="CL27" s="36"/>
      <c r="CM27" s="36"/>
      <c r="CN27" s="36"/>
      <c r="CO27" s="36"/>
      <c r="CP27" s="36"/>
      <c r="CQ27" s="269"/>
      <c r="CR27" s="274">
        <v>413159</v>
      </c>
      <c r="CS27" s="313"/>
      <c r="CT27" s="313"/>
      <c r="CU27" s="313"/>
      <c r="CV27" s="313"/>
      <c r="CW27" s="313"/>
      <c r="CX27" s="313"/>
      <c r="CY27" s="333"/>
      <c r="CZ27" s="289">
        <v>12.6</v>
      </c>
      <c r="DA27" s="336"/>
      <c r="DB27" s="336"/>
      <c r="DC27" s="339"/>
      <c r="DD27" s="326">
        <v>120139</v>
      </c>
      <c r="DE27" s="313"/>
      <c r="DF27" s="313"/>
      <c r="DG27" s="313"/>
      <c r="DH27" s="313"/>
      <c r="DI27" s="313"/>
      <c r="DJ27" s="313"/>
      <c r="DK27" s="333"/>
      <c r="DL27" s="326">
        <v>119913</v>
      </c>
      <c r="DM27" s="313"/>
      <c r="DN27" s="313"/>
      <c r="DO27" s="313"/>
      <c r="DP27" s="313"/>
      <c r="DQ27" s="313"/>
      <c r="DR27" s="313"/>
      <c r="DS27" s="313"/>
      <c r="DT27" s="313"/>
      <c r="DU27" s="313"/>
      <c r="DV27" s="333"/>
      <c r="DW27" s="289">
        <v>5.8</v>
      </c>
      <c r="DX27" s="336"/>
      <c r="DY27" s="336"/>
      <c r="DZ27" s="336"/>
      <c r="EA27" s="336"/>
      <c r="EB27" s="336"/>
      <c r="EC27" s="362"/>
    </row>
    <row r="28" spans="2:133" ht="11.25" customHeight="1">
      <c r="B28" s="261" t="s">
        <v>51</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374</v>
      </c>
      <c r="CE28" s="36"/>
      <c r="CF28" s="36"/>
      <c r="CG28" s="36"/>
      <c r="CH28" s="36"/>
      <c r="CI28" s="36"/>
      <c r="CJ28" s="36"/>
      <c r="CK28" s="36"/>
      <c r="CL28" s="36"/>
      <c r="CM28" s="36"/>
      <c r="CN28" s="36"/>
      <c r="CO28" s="36"/>
      <c r="CP28" s="36"/>
      <c r="CQ28" s="269"/>
      <c r="CR28" s="274">
        <v>304690</v>
      </c>
      <c r="CS28" s="216"/>
      <c r="CT28" s="216"/>
      <c r="CU28" s="216"/>
      <c r="CV28" s="216"/>
      <c r="CW28" s="216"/>
      <c r="CX28" s="216"/>
      <c r="CY28" s="279"/>
      <c r="CZ28" s="289">
        <v>9.3000000000000007</v>
      </c>
      <c r="DA28" s="336"/>
      <c r="DB28" s="336"/>
      <c r="DC28" s="339"/>
      <c r="DD28" s="326">
        <v>301568</v>
      </c>
      <c r="DE28" s="216"/>
      <c r="DF28" s="216"/>
      <c r="DG28" s="216"/>
      <c r="DH28" s="216"/>
      <c r="DI28" s="216"/>
      <c r="DJ28" s="216"/>
      <c r="DK28" s="279"/>
      <c r="DL28" s="326">
        <v>301568</v>
      </c>
      <c r="DM28" s="216"/>
      <c r="DN28" s="216"/>
      <c r="DO28" s="216"/>
      <c r="DP28" s="216"/>
      <c r="DQ28" s="216"/>
      <c r="DR28" s="216"/>
      <c r="DS28" s="216"/>
      <c r="DT28" s="216"/>
      <c r="DU28" s="216"/>
      <c r="DV28" s="279"/>
      <c r="DW28" s="289">
        <v>14.5</v>
      </c>
      <c r="DX28" s="336"/>
      <c r="DY28" s="336"/>
      <c r="DZ28" s="336"/>
      <c r="EA28" s="336"/>
      <c r="EB28" s="336"/>
      <c r="EC28" s="362"/>
    </row>
    <row r="29" spans="2:133" ht="11.25" customHeight="1">
      <c r="B29" s="260" t="s">
        <v>381</v>
      </c>
      <c r="C29" s="36"/>
      <c r="D29" s="36"/>
      <c r="E29" s="36"/>
      <c r="F29" s="36"/>
      <c r="G29" s="36"/>
      <c r="H29" s="36"/>
      <c r="I29" s="36"/>
      <c r="J29" s="36"/>
      <c r="K29" s="36"/>
      <c r="L29" s="36"/>
      <c r="M29" s="36"/>
      <c r="N29" s="36"/>
      <c r="O29" s="36"/>
      <c r="P29" s="36"/>
      <c r="Q29" s="269"/>
      <c r="R29" s="274">
        <v>193977</v>
      </c>
      <c r="S29" s="216"/>
      <c r="T29" s="216"/>
      <c r="U29" s="216"/>
      <c r="V29" s="216"/>
      <c r="W29" s="216"/>
      <c r="X29" s="216"/>
      <c r="Y29" s="279"/>
      <c r="Z29" s="282">
        <v>5.5</v>
      </c>
      <c r="AA29" s="282"/>
      <c r="AB29" s="282"/>
      <c r="AC29" s="282"/>
      <c r="AD29" s="285" t="s">
        <v>137</v>
      </c>
      <c r="AE29" s="285"/>
      <c r="AF29" s="285"/>
      <c r="AG29" s="285"/>
      <c r="AH29" s="285"/>
      <c r="AI29" s="285"/>
      <c r="AJ29" s="285"/>
      <c r="AK29" s="285"/>
      <c r="AL29" s="289" t="s">
        <v>137</v>
      </c>
      <c r="AM29" s="237"/>
      <c r="AN29" s="237"/>
      <c r="AO29" s="294"/>
      <c r="AP29" s="148" t="s">
        <v>306</v>
      </c>
      <c r="AQ29" s="139"/>
      <c r="AR29" s="139"/>
      <c r="AS29" s="139"/>
      <c r="AT29" s="139"/>
      <c r="AU29" s="139"/>
      <c r="AV29" s="139"/>
      <c r="AW29" s="139"/>
      <c r="AX29" s="139"/>
      <c r="AY29" s="139"/>
      <c r="AZ29" s="139"/>
      <c r="BA29" s="139"/>
      <c r="BB29" s="139"/>
      <c r="BC29" s="139"/>
      <c r="BD29" s="139"/>
      <c r="BE29" s="139"/>
      <c r="BF29" s="144"/>
      <c r="BG29" s="148" t="s">
        <v>251</v>
      </c>
      <c r="BH29" s="321"/>
      <c r="BI29" s="321"/>
      <c r="BJ29" s="321"/>
      <c r="BK29" s="321"/>
      <c r="BL29" s="321"/>
      <c r="BM29" s="321"/>
      <c r="BN29" s="321"/>
      <c r="BO29" s="321"/>
      <c r="BP29" s="321"/>
      <c r="BQ29" s="324"/>
      <c r="BR29" s="148" t="s">
        <v>382</v>
      </c>
      <c r="BS29" s="321"/>
      <c r="BT29" s="321"/>
      <c r="BU29" s="321"/>
      <c r="BV29" s="321"/>
      <c r="BW29" s="321"/>
      <c r="BX29" s="321"/>
      <c r="BY29" s="321"/>
      <c r="BZ29" s="321"/>
      <c r="CA29" s="321"/>
      <c r="CB29" s="324"/>
      <c r="CD29" s="133" t="s">
        <v>166</v>
      </c>
      <c r="CE29" s="42"/>
      <c r="CF29" s="260" t="s">
        <v>22</v>
      </c>
      <c r="CG29" s="36"/>
      <c r="CH29" s="36"/>
      <c r="CI29" s="36"/>
      <c r="CJ29" s="36"/>
      <c r="CK29" s="36"/>
      <c r="CL29" s="36"/>
      <c r="CM29" s="36"/>
      <c r="CN29" s="36"/>
      <c r="CO29" s="36"/>
      <c r="CP29" s="36"/>
      <c r="CQ29" s="269"/>
      <c r="CR29" s="274">
        <v>304690</v>
      </c>
      <c r="CS29" s="313"/>
      <c r="CT29" s="313"/>
      <c r="CU29" s="313"/>
      <c r="CV29" s="313"/>
      <c r="CW29" s="313"/>
      <c r="CX29" s="313"/>
      <c r="CY29" s="333"/>
      <c r="CZ29" s="289">
        <v>9.3000000000000007</v>
      </c>
      <c r="DA29" s="336"/>
      <c r="DB29" s="336"/>
      <c r="DC29" s="339"/>
      <c r="DD29" s="326">
        <v>301568</v>
      </c>
      <c r="DE29" s="313"/>
      <c r="DF29" s="313"/>
      <c r="DG29" s="313"/>
      <c r="DH29" s="313"/>
      <c r="DI29" s="313"/>
      <c r="DJ29" s="313"/>
      <c r="DK29" s="333"/>
      <c r="DL29" s="326">
        <v>301568</v>
      </c>
      <c r="DM29" s="313"/>
      <c r="DN29" s="313"/>
      <c r="DO29" s="313"/>
      <c r="DP29" s="313"/>
      <c r="DQ29" s="313"/>
      <c r="DR29" s="313"/>
      <c r="DS29" s="313"/>
      <c r="DT29" s="313"/>
      <c r="DU29" s="313"/>
      <c r="DV29" s="333"/>
      <c r="DW29" s="289">
        <v>14.5</v>
      </c>
      <c r="DX29" s="336"/>
      <c r="DY29" s="336"/>
      <c r="DZ29" s="336"/>
      <c r="EA29" s="336"/>
      <c r="EB29" s="336"/>
      <c r="EC29" s="362"/>
    </row>
    <row r="30" spans="2:133" ht="11.25" customHeight="1">
      <c r="B30" s="260" t="s">
        <v>231</v>
      </c>
      <c r="C30" s="36"/>
      <c r="D30" s="36"/>
      <c r="E30" s="36"/>
      <c r="F30" s="36"/>
      <c r="G30" s="36"/>
      <c r="H30" s="36"/>
      <c r="I30" s="36"/>
      <c r="J30" s="36"/>
      <c r="K30" s="36"/>
      <c r="L30" s="36"/>
      <c r="M30" s="36"/>
      <c r="N30" s="36"/>
      <c r="O30" s="36"/>
      <c r="P30" s="36"/>
      <c r="Q30" s="269"/>
      <c r="R30" s="274">
        <v>5934</v>
      </c>
      <c r="S30" s="216"/>
      <c r="T30" s="216"/>
      <c r="U30" s="216"/>
      <c r="V30" s="216"/>
      <c r="W30" s="216"/>
      <c r="X30" s="216"/>
      <c r="Y30" s="279"/>
      <c r="Z30" s="282">
        <v>0.2</v>
      </c>
      <c r="AA30" s="282"/>
      <c r="AB30" s="282"/>
      <c r="AC30" s="282"/>
      <c r="AD30" s="285">
        <v>1867</v>
      </c>
      <c r="AE30" s="285"/>
      <c r="AF30" s="285"/>
      <c r="AG30" s="285"/>
      <c r="AH30" s="285"/>
      <c r="AI30" s="285"/>
      <c r="AJ30" s="285"/>
      <c r="AK30" s="285"/>
      <c r="AL30" s="289">
        <v>0.1</v>
      </c>
      <c r="AM30" s="237"/>
      <c r="AN30" s="237"/>
      <c r="AO30" s="294"/>
      <c r="AP30" s="161" t="s">
        <v>10</v>
      </c>
      <c r="AQ30" s="177"/>
      <c r="AR30" s="177"/>
      <c r="AS30" s="177"/>
      <c r="AT30" s="306" t="s">
        <v>384</v>
      </c>
      <c r="AU30" s="265"/>
      <c r="AV30" s="265"/>
      <c r="AW30" s="265"/>
      <c r="AX30" s="259" t="s">
        <v>268</v>
      </c>
      <c r="AY30" s="265"/>
      <c r="AZ30" s="265"/>
      <c r="BA30" s="265"/>
      <c r="BB30" s="265"/>
      <c r="BC30" s="265"/>
      <c r="BD30" s="265"/>
      <c r="BE30" s="265"/>
      <c r="BF30" s="268"/>
      <c r="BG30" s="318">
        <v>98.5</v>
      </c>
      <c r="BH30" s="322"/>
      <c r="BI30" s="322"/>
      <c r="BJ30" s="322"/>
      <c r="BK30" s="322"/>
      <c r="BL30" s="322"/>
      <c r="BM30" s="291">
        <v>94.5</v>
      </c>
      <c r="BN30" s="322"/>
      <c r="BO30" s="322"/>
      <c r="BP30" s="322"/>
      <c r="BQ30" s="325"/>
      <c r="BR30" s="318">
        <v>98.4</v>
      </c>
      <c r="BS30" s="322"/>
      <c r="BT30" s="322"/>
      <c r="BU30" s="322"/>
      <c r="BV30" s="322"/>
      <c r="BW30" s="322"/>
      <c r="BX30" s="291">
        <v>93.5</v>
      </c>
      <c r="BY30" s="322"/>
      <c r="BZ30" s="322"/>
      <c r="CA30" s="322"/>
      <c r="CB30" s="325"/>
      <c r="CD30" s="134"/>
      <c r="CE30" s="43"/>
      <c r="CF30" s="260" t="s">
        <v>386</v>
      </c>
      <c r="CG30" s="36"/>
      <c r="CH30" s="36"/>
      <c r="CI30" s="36"/>
      <c r="CJ30" s="36"/>
      <c r="CK30" s="36"/>
      <c r="CL30" s="36"/>
      <c r="CM30" s="36"/>
      <c r="CN30" s="36"/>
      <c r="CO30" s="36"/>
      <c r="CP30" s="36"/>
      <c r="CQ30" s="269"/>
      <c r="CR30" s="274">
        <v>280858</v>
      </c>
      <c r="CS30" s="216"/>
      <c r="CT30" s="216"/>
      <c r="CU30" s="216"/>
      <c r="CV30" s="216"/>
      <c r="CW30" s="216"/>
      <c r="CX30" s="216"/>
      <c r="CY30" s="279"/>
      <c r="CZ30" s="289">
        <v>8.6</v>
      </c>
      <c r="DA30" s="336"/>
      <c r="DB30" s="336"/>
      <c r="DC30" s="339"/>
      <c r="DD30" s="326">
        <v>277736</v>
      </c>
      <c r="DE30" s="216"/>
      <c r="DF30" s="216"/>
      <c r="DG30" s="216"/>
      <c r="DH30" s="216"/>
      <c r="DI30" s="216"/>
      <c r="DJ30" s="216"/>
      <c r="DK30" s="279"/>
      <c r="DL30" s="326">
        <v>277736</v>
      </c>
      <c r="DM30" s="216"/>
      <c r="DN30" s="216"/>
      <c r="DO30" s="216"/>
      <c r="DP30" s="216"/>
      <c r="DQ30" s="216"/>
      <c r="DR30" s="216"/>
      <c r="DS30" s="216"/>
      <c r="DT30" s="216"/>
      <c r="DU30" s="216"/>
      <c r="DV30" s="279"/>
      <c r="DW30" s="289">
        <v>13.3</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2769</v>
      </c>
      <c r="S31" s="216"/>
      <c r="T31" s="216"/>
      <c r="U31" s="216"/>
      <c r="V31" s="216"/>
      <c r="W31" s="216"/>
      <c r="X31" s="216"/>
      <c r="Y31" s="279"/>
      <c r="Z31" s="282">
        <v>0.1</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245</v>
      </c>
      <c r="AV31" s="36"/>
      <c r="AW31" s="36"/>
      <c r="AX31" s="260" t="s">
        <v>363</v>
      </c>
      <c r="AY31" s="36"/>
      <c r="AZ31" s="36"/>
      <c r="BA31" s="36"/>
      <c r="BB31" s="36"/>
      <c r="BC31" s="36"/>
      <c r="BD31" s="36"/>
      <c r="BE31" s="36"/>
      <c r="BF31" s="269"/>
      <c r="BG31" s="319">
        <v>99.1</v>
      </c>
      <c r="BH31" s="313"/>
      <c r="BI31" s="313"/>
      <c r="BJ31" s="313"/>
      <c r="BK31" s="313"/>
      <c r="BL31" s="313"/>
      <c r="BM31" s="237">
        <v>97.1</v>
      </c>
      <c r="BN31" s="323"/>
      <c r="BO31" s="323"/>
      <c r="BP31" s="323"/>
      <c r="BQ31" s="316"/>
      <c r="BR31" s="319">
        <v>98.8</v>
      </c>
      <c r="BS31" s="313"/>
      <c r="BT31" s="313"/>
      <c r="BU31" s="313"/>
      <c r="BV31" s="313"/>
      <c r="BW31" s="313"/>
      <c r="BX31" s="237">
        <v>96</v>
      </c>
      <c r="BY31" s="323"/>
      <c r="BZ31" s="323"/>
      <c r="CA31" s="323"/>
      <c r="CB31" s="316"/>
      <c r="CD31" s="134"/>
      <c r="CE31" s="43"/>
      <c r="CF31" s="260" t="s">
        <v>305</v>
      </c>
      <c r="CG31" s="36"/>
      <c r="CH31" s="36"/>
      <c r="CI31" s="36"/>
      <c r="CJ31" s="36"/>
      <c r="CK31" s="36"/>
      <c r="CL31" s="36"/>
      <c r="CM31" s="36"/>
      <c r="CN31" s="36"/>
      <c r="CO31" s="36"/>
      <c r="CP31" s="36"/>
      <c r="CQ31" s="269"/>
      <c r="CR31" s="274">
        <v>23832</v>
      </c>
      <c r="CS31" s="313"/>
      <c r="CT31" s="313"/>
      <c r="CU31" s="313"/>
      <c r="CV31" s="313"/>
      <c r="CW31" s="313"/>
      <c r="CX31" s="313"/>
      <c r="CY31" s="333"/>
      <c r="CZ31" s="289">
        <v>0.7</v>
      </c>
      <c r="DA31" s="336"/>
      <c r="DB31" s="336"/>
      <c r="DC31" s="339"/>
      <c r="DD31" s="326">
        <v>23832</v>
      </c>
      <c r="DE31" s="313"/>
      <c r="DF31" s="313"/>
      <c r="DG31" s="313"/>
      <c r="DH31" s="313"/>
      <c r="DI31" s="313"/>
      <c r="DJ31" s="313"/>
      <c r="DK31" s="333"/>
      <c r="DL31" s="326">
        <v>23832</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387</v>
      </c>
      <c r="C32" s="36"/>
      <c r="D32" s="36"/>
      <c r="E32" s="36"/>
      <c r="F32" s="36"/>
      <c r="G32" s="36"/>
      <c r="H32" s="36"/>
      <c r="I32" s="36"/>
      <c r="J32" s="36"/>
      <c r="K32" s="36"/>
      <c r="L32" s="36"/>
      <c r="M32" s="36"/>
      <c r="N32" s="36"/>
      <c r="O32" s="36"/>
      <c r="P32" s="36"/>
      <c r="Q32" s="269"/>
      <c r="R32" s="274">
        <v>77245</v>
      </c>
      <c r="S32" s="216"/>
      <c r="T32" s="216"/>
      <c r="U32" s="216"/>
      <c r="V32" s="216"/>
      <c r="W32" s="216"/>
      <c r="X32" s="216"/>
      <c r="Y32" s="279"/>
      <c r="Z32" s="282">
        <v>2.2000000000000002</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97.8</v>
      </c>
      <c r="BH32" s="312"/>
      <c r="BI32" s="312"/>
      <c r="BJ32" s="312"/>
      <c r="BK32" s="312"/>
      <c r="BL32" s="312"/>
      <c r="BM32" s="292">
        <v>91.5</v>
      </c>
      <c r="BN32" s="312"/>
      <c r="BO32" s="312"/>
      <c r="BP32" s="312"/>
      <c r="BQ32" s="317"/>
      <c r="BR32" s="320">
        <v>97.7</v>
      </c>
      <c r="BS32" s="312"/>
      <c r="BT32" s="312"/>
      <c r="BU32" s="312"/>
      <c r="BV32" s="312"/>
      <c r="BW32" s="312"/>
      <c r="BX32" s="292">
        <v>90</v>
      </c>
      <c r="BY32" s="312"/>
      <c r="BZ32" s="312"/>
      <c r="CA32" s="312"/>
      <c r="CB32" s="317"/>
      <c r="CD32" s="135"/>
      <c r="CE32" s="142"/>
      <c r="CF32" s="260" t="s">
        <v>389</v>
      </c>
      <c r="CG32" s="36"/>
      <c r="CH32" s="36"/>
      <c r="CI32" s="36"/>
      <c r="CJ32" s="36"/>
      <c r="CK32" s="36"/>
      <c r="CL32" s="36"/>
      <c r="CM32" s="36"/>
      <c r="CN32" s="36"/>
      <c r="CO32" s="36"/>
      <c r="CP32" s="36"/>
      <c r="CQ32" s="269"/>
      <c r="CR32" s="274" t="s">
        <v>137</v>
      </c>
      <c r="CS32" s="216"/>
      <c r="CT32" s="216"/>
      <c r="CU32" s="216"/>
      <c r="CV32" s="216"/>
      <c r="CW32" s="216"/>
      <c r="CX32" s="216"/>
      <c r="CY32" s="279"/>
      <c r="CZ32" s="289" t="s">
        <v>137</v>
      </c>
      <c r="DA32" s="336"/>
      <c r="DB32" s="336"/>
      <c r="DC32" s="339"/>
      <c r="DD32" s="326" t="s">
        <v>137</v>
      </c>
      <c r="DE32" s="216"/>
      <c r="DF32" s="216"/>
      <c r="DG32" s="216"/>
      <c r="DH32" s="216"/>
      <c r="DI32" s="216"/>
      <c r="DJ32" s="216"/>
      <c r="DK32" s="279"/>
      <c r="DL32" s="326" t="s">
        <v>137</v>
      </c>
      <c r="DM32" s="216"/>
      <c r="DN32" s="216"/>
      <c r="DO32" s="216"/>
      <c r="DP32" s="216"/>
      <c r="DQ32" s="216"/>
      <c r="DR32" s="216"/>
      <c r="DS32" s="216"/>
      <c r="DT32" s="216"/>
      <c r="DU32" s="216"/>
      <c r="DV32" s="279"/>
      <c r="DW32" s="289" t="s">
        <v>137</v>
      </c>
      <c r="DX32" s="336"/>
      <c r="DY32" s="336"/>
      <c r="DZ32" s="336"/>
      <c r="EA32" s="336"/>
      <c r="EB32" s="336"/>
      <c r="EC32" s="362"/>
    </row>
    <row r="33" spans="2:133" ht="11.25" customHeight="1">
      <c r="B33" s="260" t="s">
        <v>364</v>
      </c>
      <c r="C33" s="36"/>
      <c r="D33" s="36"/>
      <c r="E33" s="36"/>
      <c r="F33" s="36"/>
      <c r="G33" s="36"/>
      <c r="H33" s="36"/>
      <c r="I33" s="36"/>
      <c r="J33" s="36"/>
      <c r="K33" s="36"/>
      <c r="L33" s="36"/>
      <c r="M33" s="36"/>
      <c r="N33" s="36"/>
      <c r="O33" s="36"/>
      <c r="P33" s="36"/>
      <c r="Q33" s="269"/>
      <c r="R33" s="274">
        <v>237908</v>
      </c>
      <c r="S33" s="216"/>
      <c r="T33" s="216"/>
      <c r="U33" s="216"/>
      <c r="V33" s="216"/>
      <c r="W33" s="216"/>
      <c r="X33" s="216"/>
      <c r="Y33" s="279"/>
      <c r="Z33" s="282">
        <v>6.8</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390</v>
      </c>
      <c r="CE33" s="36"/>
      <c r="CF33" s="36"/>
      <c r="CG33" s="36"/>
      <c r="CH33" s="36"/>
      <c r="CI33" s="36"/>
      <c r="CJ33" s="36"/>
      <c r="CK33" s="36"/>
      <c r="CL33" s="36"/>
      <c r="CM33" s="36"/>
      <c r="CN33" s="36"/>
      <c r="CO33" s="36"/>
      <c r="CP33" s="36"/>
      <c r="CQ33" s="269"/>
      <c r="CR33" s="274">
        <v>1586521</v>
      </c>
      <c r="CS33" s="313"/>
      <c r="CT33" s="313"/>
      <c r="CU33" s="313"/>
      <c r="CV33" s="313"/>
      <c r="CW33" s="313"/>
      <c r="CX33" s="313"/>
      <c r="CY33" s="333"/>
      <c r="CZ33" s="289">
        <v>48.6</v>
      </c>
      <c r="DA33" s="336"/>
      <c r="DB33" s="336"/>
      <c r="DC33" s="339"/>
      <c r="DD33" s="326">
        <v>1330549</v>
      </c>
      <c r="DE33" s="313"/>
      <c r="DF33" s="313"/>
      <c r="DG33" s="313"/>
      <c r="DH33" s="313"/>
      <c r="DI33" s="313"/>
      <c r="DJ33" s="313"/>
      <c r="DK33" s="333"/>
      <c r="DL33" s="326">
        <v>1047954</v>
      </c>
      <c r="DM33" s="313"/>
      <c r="DN33" s="313"/>
      <c r="DO33" s="313"/>
      <c r="DP33" s="313"/>
      <c r="DQ33" s="313"/>
      <c r="DR33" s="313"/>
      <c r="DS33" s="313"/>
      <c r="DT33" s="313"/>
      <c r="DU33" s="313"/>
      <c r="DV33" s="333"/>
      <c r="DW33" s="289">
        <v>50.3</v>
      </c>
      <c r="DX33" s="336"/>
      <c r="DY33" s="336"/>
      <c r="DZ33" s="336"/>
      <c r="EA33" s="336"/>
      <c r="EB33" s="336"/>
      <c r="EC33" s="362"/>
    </row>
    <row r="34" spans="2:133" ht="11.25" customHeight="1">
      <c r="B34" s="260" t="s">
        <v>391</v>
      </c>
      <c r="C34" s="36"/>
      <c r="D34" s="36"/>
      <c r="E34" s="36"/>
      <c r="F34" s="36"/>
      <c r="G34" s="36"/>
      <c r="H34" s="36"/>
      <c r="I34" s="36"/>
      <c r="J34" s="36"/>
      <c r="K34" s="36"/>
      <c r="L34" s="36"/>
      <c r="M34" s="36"/>
      <c r="N34" s="36"/>
      <c r="O34" s="36"/>
      <c r="P34" s="36"/>
      <c r="Q34" s="269"/>
      <c r="R34" s="274">
        <v>89070</v>
      </c>
      <c r="S34" s="216"/>
      <c r="T34" s="216"/>
      <c r="U34" s="216"/>
      <c r="V34" s="216"/>
      <c r="W34" s="216"/>
      <c r="X34" s="216"/>
      <c r="Y34" s="279"/>
      <c r="Z34" s="282">
        <v>2.5</v>
      </c>
      <c r="AA34" s="282"/>
      <c r="AB34" s="282"/>
      <c r="AC34" s="282"/>
      <c r="AD34" s="285">
        <v>1168</v>
      </c>
      <c r="AE34" s="285"/>
      <c r="AF34" s="285"/>
      <c r="AG34" s="285"/>
      <c r="AH34" s="285"/>
      <c r="AI34" s="285"/>
      <c r="AJ34" s="285"/>
      <c r="AK34" s="285"/>
      <c r="AL34" s="289">
        <v>0.1</v>
      </c>
      <c r="AM34" s="237"/>
      <c r="AN34" s="237"/>
      <c r="AO34" s="294"/>
      <c r="AP34" s="96"/>
      <c r="AQ34" s="148" t="s">
        <v>393</v>
      </c>
      <c r="AR34" s="139"/>
      <c r="AS34" s="139"/>
      <c r="AT34" s="139"/>
      <c r="AU34" s="139"/>
      <c r="AV34" s="139"/>
      <c r="AW34" s="139"/>
      <c r="AX34" s="139"/>
      <c r="AY34" s="139"/>
      <c r="AZ34" s="139"/>
      <c r="BA34" s="139"/>
      <c r="BB34" s="139"/>
      <c r="BC34" s="139"/>
      <c r="BD34" s="139"/>
      <c r="BE34" s="139"/>
      <c r="BF34" s="144"/>
      <c r="BG34" s="148" t="s">
        <v>201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394</v>
      </c>
      <c r="CE34" s="36"/>
      <c r="CF34" s="36"/>
      <c r="CG34" s="36"/>
      <c r="CH34" s="36"/>
      <c r="CI34" s="36"/>
      <c r="CJ34" s="36"/>
      <c r="CK34" s="36"/>
      <c r="CL34" s="36"/>
      <c r="CM34" s="36"/>
      <c r="CN34" s="36"/>
      <c r="CO34" s="36"/>
      <c r="CP34" s="36"/>
      <c r="CQ34" s="269"/>
      <c r="CR34" s="274">
        <v>399281</v>
      </c>
      <c r="CS34" s="216"/>
      <c r="CT34" s="216"/>
      <c r="CU34" s="216"/>
      <c r="CV34" s="216"/>
      <c r="CW34" s="216"/>
      <c r="CX34" s="216"/>
      <c r="CY34" s="279"/>
      <c r="CZ34" s="289">
        <v>12.2</v>
      </c>
      <c r="DA34" s="336"/>
      <c r="DB34" s="336"/>
      <c r="DC34" s="339"/>
      <c r="DD34" s="326">
        <v>321708</v>
      </c>
      <c r="DE34" s="216"/>
      <c r="DF34" s="216"/>
      <c r="DG34" s="216"/>
      <c r="DH34" s="216"/>
      <c r="DI34" s="216"/>
      <c r="DJ34" s="216"/>
      <c r="DK34" s="279"/>
      <c r="DL34" s="326">
        <v>253007</v>
      </c>
      <c r="DM34" s="216"/>
      <c r="DN34" s="216"/>
      <c r="DO34" s="216"/>
      <c r="DP34" s="216"/>
      <c r="DQ34" s="216"/>
      <c r="DR34" s="216"/>
      <c r="DS34" s="216"/>
      <c r="DT34" s="216"/>
      <c r="DU34" s="216"/>
      <c r="DV34" s="279"/>
      <c r="DW34" s="289">
        <v>12.1</v>
      </c>
      <c r="DX34" s="336"/>
      <c r="DY34" s="336"/>
      <c r="DZ34" s="336"/>
      <c r="EA34" s="336"/>
      <c r="EB34" s="336"/>
      <c r="EC34" s="362"/>
    </row>
    <row r="35" spans="2:133" ht="11.25" customHeight="1">
      <c r="B35" s="260" t="s">
        <v>396</v>
      </c>
      <c r="C35" s="36"/>
      <c r="D35" s="36"/>
      <c r="E35" s="36"/>
      <c r="F35" s="36"/>
      <c r="G35" s="36"/>
      <c r="H35" s="36"/>
      <c r="I35" s="36"/>
      <c r="J35" s="36"/>
      <c r="K35" s="36"/>
      <c r="L35" s="36"/>
      <c r="M35" s="36"/>
      <c r="N35" s="36"/>
      <c r="O35" s="36"/>
      <c r="P35" s="36"/>
      <c r="Q35" s="269"/>
      <c r="R35" s="274">
        <v>245730</v>
      </c>
      <c r="S35" s="216"/>
      <c r="T35" s="216"/>
      <c r="U35" s="216"/>
      <c r="V35" s="216"/>
      <c r="W35" s="216"/>
      <c r="X35" s="216"/>
      <c r="Y35" s="279"/>
      <c r="Z35" s="282">
        <v>7</v>
      </c>
      <c r="AA35" s="282"/>
      <c r="AB35" s="282"/>
      <c r="AC35" s="282"/>
      <c r="AD35" s="285" t="s">
        <v>137</v>
      </c>
      <c r="AE35" s="285"/>
      <c r="AF35" s="285"/>
      <c r="AG35" s="285"/>
      <c r="AH35" s="285"/>
      <c r="AI35" s="285"/>
      <c r="AJ35" s="285"/>
      <c r="AK35" s="285"/>
      <c r="AL35" s="289" t="s">
        <v>137</v>
      </c>
      <c r="AM35" s="237"/>
      <c r="AN35" s="237"/>
      <c r="AO35" s="294"/>
      <c r="AP35" s="96"/>
      <c r="AQ35" s="301" t="s">
        <v>379</v>
      </c>
      <c r="AR35" s="304"/>
      <c r="AS35" s="304"/>
      <c r="AT35" s="304"/>
      <c r="AU35" s="304"/>
      <c r="AV35" s="304"/>
      <c r="AW35" s="304"/>
      <c r="AX35" s="304"/>
      <c r="AY35" s="309"/>
      <c r="AZ35" s="273">
        <v>474877</v>
      </c>
      <c r="BA35" s="276"/>
      <c r="BB35" s="276"/>
      <c r="BC35" s="276"/>
      <c r="BD35" s="276"/>
      <c r="BE35" s="276"/>
      <c r="BF35" s="315"/>
      <c r="BG35" s="259" t="s">
        <v>397</v>
      </c>
      <c r="BH35" s="265"/>
      <c r="BI35" s="265"/>
      <c r="BJ35" s="265"/>
      <c r="BK35" s="265"/>
      <c r="BL35" s="265"/>
      <c r="BM35" s="265"/>
      <c r="BN35" s="265"/>
      <c r="BO35" s="265"/>
      <c r="BP35" s="265"/>
      <c r="BQ35" s="265"/>
      <c r="BR35" s="265"/>
      <c r="BS35" s="265"/>
      <c r="BT35" s="265"/>
      <c r="BU35" s="268"/>
      <c r="BV35" s="273">
        <v>187556</v>
      </c>
      <c r="BW35" s="276"/>
      <c r="BX35" s="276"/>
      <c r="BY35" s="276"/>
      <c r="BZ35" s="276"/>
      <c r="CA35" s="276"/>
      <c r="CB35" s="315"/>
      <c r="CD35" s="260" t="s">
        <v>398</v>
      </c>
      <c r="CE35" s="36"/>
      <c r="CF35" s="36"/>
      <c r="CG35" s="36"/>
      <c r="CH35" s="36"/>
      <c r="CI35" s="36"/>
      <c r="CJ35" s="36"/>
      <c r="CK35" s="36"/>
      <c r="CL35" s="36"/>
      <c r="CM35" s="36"/>
      <c r="CN35" s="36"/>
      <c r="CO35" s="36"/>
      <c r="CP35" s="36"/>
      <c r="CQ35" s="269"/>
      <c r="CR35" s="274">
        <v>36195</v>
      </c>
      <c r="CS35" s="313"/>
      <c r="CT35" s="313"/>
      <c r="CU35" s="313"/>
      <c r="CV35" s="313"/>
      <c r="CW35" s="313"/>
      <c r="CX35" s="313"/>
      <c r="CY35" s="333"/>
      <c r="CZ35" s="289">
        <v>1.1000000000000001</v>
      </c>
      <c r="DA35" s="336"/>
      <c r="DB35" s="336"/>
      <c r="DC35" s="339"/>
      <c r="DD35" s="326">
        <v>28210</v>
      </c>
      <c r="DE35" s="313"/>
      <c r="DF35" s="313"/>
      <c r="DG35" s="313"/>
      <c r="DH35" s="313"/>
      <c r="DI35" s="313"/>
      <c r="DJ35" s="313"/>
      <c r="DK35" s="333"/>
      <c r="DL35" s="326">
        <v>28210</v>
      </c>
      <c r="DM35" s="313"/>
      <c r="DN35" s="313"/>
      <c r="DO35" s="313"/>
      <c r="DP35" s="313"/>
      <c r="DQ35" s="313"/>
      <c r="DR35" s="313"/>
      <c r="DS35" s="313"/>
      <c r="DT35" s="313"/>
      <c r="DU35" s="313"/>
      <c r="DV35" s="333"/>
      <c r="DW35" s="289">
        <v>1.4</v>
      </c>
      <c r="DX35" s="336"/>
      <c r="DY35" s="336"/>
      <c r="DZ35" s="336"/>
      <c r="EA35" s="336"/>
      <c r="EB35" s="336"/>
      <c r="EC35" s="362"/>
    </row>
    <row r="36" spans="2:133" ht="11.25" customHeight="1">
      <c r="B36" s="260" t="s">
        <v>401</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402</v>
      </c>
      <c r="AR36" s="198"/>
      <c r="AS36" s="198"/>
      <c r="AT36" s="198"/>
      <c r="AU36" s="198"/>
      <c r="AV36" s="198"/>
      <c r="AW36" s="198"/>
      <c r="AX36" s="198"/>
      <c r="AY36" s="310"/>
      <c r="AZ36" s="274">
        <v>139970</v>
      </c>
      <c r="BA36" s="216"/>
      <c r="BB36" s="216"/>
      <c r="BC36" s="216"/>
      <c r="BD36" s="313"/>
      <c r="BE36" s="313"/>
      <c r="BF36" s="316"/>
      <c r="BG36" s="260" t="s">
        <v>405</v>
      </c>
      <c r="BH36" s="36"/>
      <c r="BI36" s="36"/>
      <c r="BJ36" s="36"/>
      <c r="BK36" s="36"/>
      <c r="BL36" s="36"/>
      <c r="BM36" s="36"/>
      <c r="BN36" s="36"/>
      <c r="BO36" s="36"/>
      <c r="BP36" s="36"/>
      <c r="BQ36" s="36"/>
      <c r="BR36" s="36"/>
      <c r="BS36" s="36"/>
      <c r="BT36" s="36"/>
      <c r="BU36" s="269"/>
      <c r="BV36" s="274">
        <v>177292</v>
      </c>
      <c r="BW36" s="216"/>
      <c r="BX36" s="216"/>
      <c r="BY36" s="216"/>
      <c r="BZ36" s="216"/>
      <c r="CA36" s="216"/>
      <c r="CB36" s="328"/>
      <c r="CD36" s="260" t="s">
        <v>407</v>
      </c>
      <c r="CE36" s="36"/>
      <c r="CF36" s="36"/>
      <c r="CG36" s="36"/>
      <c r="CH36" s="36"/>
      <c r="CI36" s="36"/>
      <c r="CJ36" s="36"/>
      <c r="CK36" s="36"/>
      <c r="CL36" s="36"/>
      <c r="CM36" s="36"/>
      <c r="CN36" s="36"/>
      <c r="CO36" s="36"/>
      <c r="CP36" s="36"/>
      <c r="CQ36" s="269"/>
      <c r="CR36" s="274">
        <v>537990</v>
      </c>
      <c r="CS36" s="216"/>
      <c r="CT36" s="216"/>
      <c r="CU36" s="216"/>
      <c r="CV36" s="216"/>
      <c r="CW36" s="216"/>
      <c r="CX36" s="216"/>
      <c r="CY36" s="279"/>
      <c r="CZ36" s="289">
        <v>16.5</v>
      </c>
      <c r="DA36" s="336"/>
      <c r="DB36" s="336"/>
      <c r="DC36" s="339"/>
      <c r="DD36" s="326">
        <v>450730</v>
      </c>
      <c r="DE36" s="216"/>
      <c r="DF36" s="216"/>
      <c r="DG36" s="216"/>
      <c r="DH36" s="216"/>
      <c r="DI36" s="216"/>
      <c r="DJ36" s="216"/>
      <c r="DK36" s="279"/>
      <c r="DL36" s="326">
        <v>349591</v>
      </c>
      <c r="DM36" s="216"/>
      <c r="DN36" s="216"/>
      <c r="DO36" s="216"/>
      <c r="DP36" s="216"/>
      <c r="DQ36" s="216"/>
      <c r="DR36" s="216"/>
      <c r="DS36" s="216"/>
      <c r="DT36" s="216"/>
      <c r="DU36" s="216"/>
      <c r="DV36" s="279"/>
      <c r="DW36" s="289">
        <v>16.8</v>
      </c>
      <c r="DX36" s="336"/>
      <c r="DY36" s="336"/>
      <c r="DZ36" s="336"/>
      <c r="EA36" s="336"/>
      <c r="EB36" s="336"/>
      <c r="EC36" s="362"/>
    </row>
    <row r="37" spans="2:133" ht="11.25" customHeight="1">
      <c r="B37" s="260" t="s">
        <v>130</v>
      </c>
      <c r="C37" s="36"/>
      <c r="D37" s="36"/>
      <c r="E37" s="36"/>
      <c r="F37" s="36"/>
      <c r="G37" s="36"/>
      <c r="H37" s="36"/>
      <c r="I37" s="36"/>
      <c r="J37" s="36"/>
      <c r="K37" s="36"/>
      <c r="L37" s="36"/>
      <c r="M37" s="36"/>
      <c r="N37" s="36"/>
      <c r="O37" s="36"/>
      <c r="P37" s="36"/>
      <c r="Q37" s="269"/>
      <c r="R37" s="274">
        <v>90430</v>
      </c>
      <c r="S37" s="216"/>
      <c r="T37" s="216"/>
      <c r="U37" s="216"/>
      <c r="V37" s="216"/>
      <c r="W37" s="216"/>
      <c r="X37" s="216"/>
      <c r="Y37" s="279"/>
      <c r="Z37" s="282">
        <v>2.6</v>
      </c>
      <c r="AA37" s="282"/>
      <c r="AB37" s="282"/>
      <c r="AC37" s="282"/>
      <c r="AD37" s="285" t="s">
        <v>137</v>
      </c>
      <c r="AE37" s="285"/>
      <c r="AF37" s="285"/>
      <c r="AG37" s="285"/>
      <c r="AH37" s="285"/>
      <c r="AI37" s="285"/>
      <c r="AJ37" s="285"/>
      <c r="AK37" s="285"/>
      <c r="AL37" s="289" t="s">
        <v>137</v>
      </c>
      <c r="AM37" s="237"/>
      <c r="AN37" s="237"/>
      <c r="AO37" s="294"/>
      <c r="AQ37" s="302" t="s">
        <v>300</v>
      </c>
      <c r="AR37" s="198"/>
      <c r="AS37" s="198"/>
      <c r="AT37" s="198"/>
      <c r="AU37" s="198"/>
      <c r="AV37" s="198"/>
      <c r="AW37" s="198"/>
      <c r="AX37" s="198"/>
      <c r="AY37" s="310"/>
      <c r="AZ37" s="274">
        <v>11170</v>
      </c>
      <c r="BA37" s="216"/>
      <c r="BB37" s="216"/>
      <c r="BC37" s="216"/>
      <c r="BD37" s="313"/>
      <c r="BE37" s="313"/>
      <c r="BF37" s="316"/>
      <c r="BG37" s="260" t="s">
        <v>408</v>
      </c>
      <c r="BH37" s="36"/>
      <c r="BI37" s="36"/>
      <c r="BJ37" s="36"/>
      <c r="BK37" s="36"/>
      <c r="BL37" s="36"/>
      <c r="BM37" s="36"/>
      <c r="BN37" s="36"/>
      <c r="BO37" s="36"/>
      <c r="BP37" s="36"/>
      <c r="BQ37" s="36"/>
      <c r="BR37" s="36"/>
      <c r="BS37" s="36"/>
      <c r="BT37" s="36"/>
      <c r="BU37" s="269"/>
      <c r="BV37" s="274">
        <v>881</v>
      </c>
      <c r="BW37" s="216"/>
      <c r="BX37" s="216"/>
      <c r="BY37" s="216"/>
      <c r="BZ37" s="216"/>
      <c r="CA37" s="216"/>
      <c r="CB37" s="328"/>
      <c r="CD37" s="260" t="s">
        <v>148</v>
      </c>
      <c r="CE37" s="36"/>
      <c r="CF37" s="36"/>
      <c r="CG37" s="36"/>
      <c r="CH37" s="36"/>
      <c r="CI37" s="36"/>
      <c r="CJ37" s="36"/>
      <c r="CK37" s="36"/>
      <c r="CL37" s="36"/>
      <c r="CM37" s="36"/>
      <c r="CN37" s="36"/>
      <c r="CO37" s="36"/>
      <c r="CP37" s="36"/>
      <c r="CQ37" s="269"/>
      <c r="CR37" s="274">
        <v>270610</v>
      </c>
      <c r="CS37" s="313"/>
      <c r="CT37" s="313"/>
      <c r="CU37" s="313"/>
      <c r="CV37" s="313"/>
      <c r="CW37" s="313"/>
      <c r="CX37" s="313"/>
      <c r="CY37" s="333"/>
      <c r="CZ37" s="289">
        <v>8.3000000000000007</v>
      </c>
      <c r="DA37" s="336"/>
      <c r="DB37" s="336"/>
      <c r="DC37" s="339"/>
      <c r="DD37" s="326">
        <v>270150</v>
      </c>
      <c r="DE37" s="313"/>
      <c r="DF37" s="313"/>
      <c r="DG37" s="313"/>
      <c r="DH37" s="313"/>
      <c r="DI37" s="313"/>
      <c r="DJ37" s="313"/>
      <c r="DK37" s="333"/>
      <c r="DL37" s="326">
        <v>261372</v>
      </c>
      <c r="DM37" s="313"/>
      <c r="DN37" s="313"/>
      <c r="DO37" s="313"/>
      <c r="DP37" s="313"/>
      <c r="DQ37" s="313"/>
      <c r="DR37" s="313"/>
      <c r="DS37" s="313"/>
      <c r="DT37" s="313"/>
      <c r="DU37" s="313"/>
      <c r="DV37" s="333"/>
      <c r="DW37" s="289">
        <v>12.5</v>
      </c>
      <c r="DX37" s="336"/>
      <c r="DY37" s="336"/>
      <c r="DZ37" s="336"/>
      <c r="EA37" s="336"/>
      <c r="EB37" s="336"/>
      <c r="EC37" s="362"/>
    </row>
    <row r="38" spans="2:133" ht="11.25" customHeight="1">
      <c r="B38" s="262" t="s">
        <v>131</v>
      </c>
      <c r="C38" s="267"/>
      <c r="D38" s="267"/>
      <c r="E38" s="267"/>
      <c r="F38" s="267"/>
      <c r="G38" s="267"/>
      <c r="H38" s="267"/>
      <c r="I38" s="267"/>
      <c r="J38" s="267"/>
      <c r="K38" s="267"/>
      <c r="L38" s="267"/>
      <c r="M38" s="267"/>
      <c r="N38" s="267"/>
      <c r="O38" s="267"/>
      <c r="P38" s="267"/>
      <c r="Q38" s="271"/>
      <c r="R38" s="275">
        <v>3498832</v>
      </c>
      <c r="S38" s="277"/>
      <c r="T38" s="277"/>
      <c r="U38" s="277"/>
      <c r="V38" s="277"/>
      <c r="W38" s="277"/>
      <c r="X38" s="277"/>
      <c r="Y38" s="280"/>
      <c r="Z38" s="283">
        <v>100</v>
      </c>
      <c r="AA38" s="283"/>
      <c r="AB38" s="283"/>
      <c r="AC38" s="283"/>
      <c r="AD38" s="286">
        <v>1994671</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t="s">
        <v>137</v>
      </c>
      <c r="BA38" s="216"/>
      <c r="BB38" s="216"/>
      <c r="BC38" s="216"/>
      <c r="BD38" s="313"/>
      <c r="BE38" s="313"/>
      <c r="BF38" s="316"/>
      <c r="BG38" s="260" t="s">
        <v>326</v>
      </c>
      <c r="BH38" s="36"/>
      <c r="BI38" s="36"/>
      <c r="BJ38" s="36"/>
      <c r="BK38" s="36"/>
      <c r="BL38" s="36"/>
      <c r="BM38" s="36"/>
      <c r="BN38" s="36"/>
      <c r="BO38" s="36"/>
      <c r="BP38" s="36"/>
      <c r="BQ38" s="36"/>
      <c r="BR38" s="36"/>
      <c r="BS38" s="36"/>
      <c r="BT38" s="36"/>
      <c r="BU38" s="269"/>
      <c r="BV38" s="274">
        <v>1407</v>
      </c>
      <c r="BW38" s="216"/>
      <c r="BX38" s="216"/>
      <c r="BY38" s="216"/>
      <c r="BZ38" s="216"/>
      <c r="CA38" s="216"/>
      <c r="CB38" s="328"/>
      <c r="CD38" s="260" t="s">
        <v>411</v>
      </c>
      <c r="CE38" s="36"/>
      <c r="CF38" s="36"/>
      <c r="CG38" s="36"/>
      <c r="CH38" s="36"/>
      <c r="CI38" s="36"/>
      <c r="CJ38" s="36"/>
      <c r="CK38" s="36"/>
      <c r="CL38" s="36"/>
      <c r="CM38" s="36"/>
      <c r="CN38" s="36"/>
      <c r="CO38" s="36"/>
      <c r="CP38" s="36"/>
      <c r="CQ38" s="269"/>
      <c r="CR38" s="274">
        <v>463707</v>
      </c>
      <c r="CS38" s="216"/>
      <c r="CT38" s="216"/>
      <c r="CU38" s="216"/>
      <c r="CV38" s="216"/>
      <c r="CW38" s="216"/>
      <c r="CX38" s="216"/>
      <c r="CY38" s="279"/>
      <c r="CZ38" s="289">
        <v>14.2</v>
      </c>
      <c r="DA38" s="336"/>
      <c r="DB38" s="336"/>
      <c r="DC38" s="339"/>
      <c r="DD38" s="326">
        <v>417146</v>
      </c>
      <c r="DE38" s="216"/>
      <c r="DF38" s="216"/>
      <c r="DG38" s="216"/>
      <c r="DH38" s="216"/>
      <c r="DI38" s="216"/>
      <c r="DJ38" s="216"/>
      <c r="DK38" s="279"/>
      <c r="DL38" s="326">
        <v>417146</v>
      </c>
      <c r="DM38" s="216"/>
      <c r="DN38" s="216"/>
      <c r="DO38" s="216"/>
      <c r="DP38" s="216"/>
      <c r="DQ38" s="216"/>
      <c r="DR38" s="216"/>
      <c r="DS38" s="216"/>
      <c r="DT38" s="216"/>
      <c r="DU38" s="216"/>
      <c r="DV38" s="279"/>
      <c r="DW38" s="289">
        <v>20</v>
      </c>
      <c r="DX38" s="336"/>
      <c r="DY38" s="336"/>
      <c r="DZ38" s="336"/>
      <c r="EA38" s="336"/>
      <c r="EB38" s="336"/>
      <c r="EC38" s="362"/>
    </row>
    <row r="39" spans="2:133" ht="11.25" customHeight="1">
      <c r="AQ39" s="302" t="s">
        <v>412</v>
      </c>
      <c r="AR39" s="198"/>
      <c r="AS39" s="198"/>
      <c r="AT39" s="198"/>
      <c r="AU39" s="198"/>
      <c r="AV39" s="198"/>
      <c r="AW39" s="198"/>
      <c r="AX39" s="198"/>
      <c r="AY39" s="310"/>
      <c r="AZ39" s="274" t="s">
        <v>137</v>
      </c>
      <c r="BA39" s="216"/>
      <c r="BB39" s="216"/>
      <c r="BC39" s="216"/>
      <c r="BD39" s="313"/>
      <c r="BE39" s="313"/>
      <c r="BF39" s="316"/>
      <c r="BG39" s="298" t="s">
        <v>414</v>
      </c>
      <c r="BH39" s="29"/>
      <c r="BI39" s="29"/>
      <c r="BJ39" s="29"/>
      <c r="BK39" s="29"/>
      <c r="BL39" s="29"/>
      <c r="BM39" s="36" t="s">
        <v>415</v>
      </c>
      <c r="BN39" s="36"/>
      <c r="BO39" s="36"/>
      <c r="BP39" s="36"/>
      <c r="BQ39" s="36"/>
      <c r="BR39" s="36"/>
      <c r="BS39" s="36"/>
      <c r="BT39" s="36"/>
      <c r="BU39" s="269"/>
      <c r="BV39" s="274">
        <v>93</v>
      </c>
      <c r="BW39" s="216"/>
      <c r="BX39" s="216"/>
      <c r="BY39" s="216"/>
      <c r="BZ39" s="216"/>
      <c r="CA39" s="216"/>
      <c r="CB39" s="328"/>
      <c r="CD39" s="260" t="s">
        <v>419</v>
      </c>
      <c r="CE39" s="36"/>
      <c r="CF39" s="36"/>
      <c r="CG39" s="36"/>
      <c r="CH39" s="36"/>
      <c r="CI39" s="36"/>
      <c r="CJ39" s="36"/>
      <c r="CK39" s="36"/>
      <c r="CL39" s="36"/>
      <c r="CM39" s="36"/>
      <c r="CN39" s="36"/>
      <c r="CO39" s="36"/>
      <c r="CP39" s="36"/>
      <c r="CQ39" s="269"/>
      <c r="CR39" s="274">
        <v>109521</v>
      </c>
      <c r="CS39" s="313"/>
      <c r="CT39" s="313"/>
      <c r="CU39" s="313"/>
      <c r="CV39" s="313"/>
      <c r="CW39" s="313"/>
      <c r="CX39" s="313"/>
      <c r="CY39" s="333"/>
      <c r="CZ39" s="289">
        <v>3.4</v>
      </c>
      <c r="DA39" s="336"/>
      <c r="DB39" s="336"/>
      <c r="DC39" s="339"/>
      <c r="DD39" s="326">
        <v>102928</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420</v>
      </c>
      <c r="AR40" s="198"/>
      <c r="AS40" s="198"/>
      <c r="AT40" s="198"/>
      <c r="AU40" s="198"/>
      <c r="AV40" s="198"/>
      <c r="AW40" s="198"/>
      <c r="AX40" s="198"/>
      <c r="AY40" s="310"/>
      <c r="AZ40" s="274">
        <v>61403</v>
      </c>
      <c r="BA40" s="216"/>
      <c r="BB40" s="216"/>
      <c r="BC40" s="216"/>
      <c r="BD40" s="313"/>
      <c r="BE40" s="313"/>
      <c r="BF40" s="316"/>
      <c r="BG40" s="298"/>
      <c r="BH40" s="29"/>
      <c r="BI40" s="29"/>
      <c r="BJ40" s="29"/>
      <c r="BK40" s="29"/>
      <c r="BL40" s="29"/>
      <c r="BM40" s="36" t="s">
        <v>332</v>
      </c>
      <c r="BN40" s="36"/>
      <c r="BO40" s="36"/>
      <c r="BP40" s="36"/>
      <c r="BQ40" s="36"/>
      <c r="BR40" s="36"/>
      <c r="BS40" s="36"/>
      <c r="BT40" s="36"/>
      <c r="BU40" s="269"/>
      <c r="BV40" s="274">
        <v>118</v>
      </c>
      <c r="BW40" s="216"/>
      <c r="BX40" s="216"/>
      <c r="BY40" s="216"/>
      <c r="BZ40" s="216"/>
      <c r="CA40" s="216"/>
      <c r="CB40" s="328"/>
      <c r="CD40" s="260" t="s">
        <v>357</v>
      </c>
      <c r="CE40" s="36"/>
      <c r="CF40" s="36"/>
      <c r="CG40" s="36"/>
      <c r="CH40" s="36"/>
      <c r="CI40" s="36"/>
      <c r="CJ40" s="36"/>
      <c r="CK40" s="36"/>
      <c r="CL40" s="36"/>
      <c r="CM40" s="36"/>
      <c r="CN40" s="36"/>
      <c r="CO40" s="36"/>
      <c r="CP40" s="36"/>
      <c r="CQ40" s="269"/>
      <c r="CR40" s="274">
        <v>39827</v>
      </c>
      <c r="CS40" s="216"/>
      <c r="CT40" s="216"/>
      <c r="CU40" s="216"/>
      <c r="CV40" s="216"/>
      <c r="CW40" s="216"/>
      <c r="CX40" s="216"/>
      <c r="CY40" s="279"/>
      <c r="CZ40" s="289">
        <v>1.2</v>
      </c>
      <c r="DA40" s="336"/>
      <c r="DB40" s="336"/>
      <c r="DC40" s="339"/>
      <c r="DD40" s="326">
        <v>9827</v>
      </c>
      <c r="DE40" s="216"/>
      <c r="DF40" s="216"/>
      <c r="DG40" s="216"/>
      <c r="DH40" s="216"/>
      <c r="DI40" s="216"/>
      <c r="DJ40" s="216"/>
      <c r="DK40" s="279"/>
      <c r="DL40" s="326" t="s">
        <v>137</v>
      </c>
      <c r="DM40" s="216"/>
      <c r="DN40" s="216"/>
      <c r="DO40" s="216"/>
      <c r="DP40" s="216"/>
      <c r="DQ40" s="216"/>
      <c r="DR40" s="216"/>
      <c r="DS40" s="216"/>
      <c r="DT40" s="216"/>
      <c r="DU40" s="216"/>
      <c r="DV40" s="279"/>
      <c r="DW40" s="289" t="s">
        <v>137</v>
      </c>
      <c r="DX40" s="336"/>
      <c r="DY40" s="336"/>
      <c r="DZ40" s="336"/>
      <c r="EA40" s="336"/>
      <c r="EB40" s="336"/>
      <c r="EC40" s="362"/>
    </row>
    <row r="41" spans="2:133" ht="11.25" customHeight="1">
      <c r="AQ41" s="303" t="s">
        <v>421</v>
      </c>
      <c r="AR41" s="305"/>
      <c r="AS41" s="305"/>
      <c r="AT41" s="305"/>
      <c r="AU41" s="305"/>
      <c r="AV41" s="305"/>
      <c r="AW41" s="305"/>
      <c r="AX41" s="305"/>
      <c r="AY41" s="311"/>
      <c r="AZ41" s="275">
        <v>262334</v>
      </c>
      <c r="BA41" s="277"/>
      <c r="BB41" s="277"/>
      <c r="BC41" s="277"/>
      <c r="BD41" s="312"/>
      <c r="BE41" s="312"/>
      <c r="BF41" s="317"/>
      <c r="BG41" s="175"/>
      <c r="BH41" s="178"/>
      <c r="BI41" s="178"/>
      <c r="BJ41" s="178"/>
      <c r="BK41" s="178"/>
      <c r="BL41" s="178"/>
      <c r="BM41" s="267" t="s">
        <v>422</v>
      </c>
      <c r="BN41" s="267"/>
      <c r="BO41" s="267"/>
      <c r="BP41" s="267"/>
      <c r="BQ41" s="267"/>
      <c r="BR41" s="267"/>
      <c r="BS41" s="267"/>
      <c r="BT41" s="267"/>
      <c r="BU41" s="271"/>
      <c r="BV41" s="275">
        <v>349</v>
      </c>
      <c r="BW41" s="277"/>
      <c r="BX41" s="277"/>
      <c r="BY41" s="277"/>
      <c r="BZ41" s="277"/>
      <c r="CA41" s="277"/>
      <c r="CB41" s="329"/>
      <c r="CD41" s="260" t="s">
        <v>280</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46</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272</v>
      </c>
      <c r="CE42" s="36"/>
      <c r="CF42" s="36"/>
      <c r="CG42" s="36"/>
      <c r="CH42" s="36"/>
      <c r="CI42" s="36"/>
      <c r="CJ42" s="36"/>
      <c r="CK42" s="36"/>
      <c r="CL42" s="36"/>
      <c r="CM42" s="36"/>
      <c r="CN42" s="36"/>
      <c r="CO42" s="36"/>
      <c r="CP42" s="36"/>
      <c r="CQ42" s="269"/>
      <c r="CR42" s="274">
        <v>430361</v>
      </c>
      <c r="CS42" s="216"/>
      <c r="CT42" s="216"/>
      <c r="CU42" s="216"/>
      <c r="CV42" s="216"/>
      <c r="CW42" s="216"/>
      <c r="CX42" s="216"/>
      <c r="CY42" s="279"/>
      <c r="CZ42" s="289">
        <v>13.2</v>
      </c>
      <c r="DA42" s="237"/>
      <c r="DB42" s="237"/>
      <c r="DC42" s="340"/>
      <c r="DD42" s="326">
        <v>153310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75</v>
      </c>
      <c r="CE43" s="36"/>
      <c r="CF43" s="36"/>
      <c r="CG43" s="36"/>
      <c r="CH43" s="36"/>
      <c r="CI43" s="36"/>
      <c r="CJ43" s="36"/>
      <c r="CK43" s="36"/>
      <c r="CL43" s="36"/>
      <c r="CM43" s="36"/>
      <c r="CN43" s="36"/>
      <c r="CO43" s="36"/>
      <c r="CP43" s="36"/>
      <c r="CQ43" s="269"/>
      <c r="CR43" s="274">
        <v>6788</v>
      </c>
      <c r="CS43" s="313"/>
      <c r="CT43" s="313"/>
      <c r="CU43" s="313"/>
      <c r="CV43" s="313"/>
      <c r="CW43" s="313"/>
      <c r="CX43" s="313"/>
      <c r="CY43" s="333"/>
      <c r="CZ43" s="289">
        <v>0.2</v>
      </c>
      <c r="DA43" s="336"/>
      <c r="DB43" s="336"/>
      <c r="DC43" s="339"/>
      <c r="DD43" s="326">
        <v>6788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260</v>
      </c>
      <c r="CD44" s="133" t="s">
        <v>166</v>
      </c>
      <c r="CE44" s="42"/>
      <c r="CF44" s="260" t="s">
        <v>423</v>
      </c>
      <c r="CG44" s="36"/>
      <c r="CH44" s="36"/>
      <c r="CI44" s="36"/>
      <c r="CJ44" s="36"/>
      <c r="CK44" s="36"/>
      <c r="CL44" s="36"/>
      <c r="CM44" s="36"/>
      <c r="CN44" s="36"/>
      <c r="CO44" s="36"/>
      <c r="CP44" s="36"/>
      <c r="CQ44" s="269"/>
      <c r="CR44" s="274">
        <v>430361</v>
      </c>
      <c r="CS44" s="216"/>
      <c r="CT44" s="216"/>
      <c r="CU44" s="216"/>
      <c r="CV44" s="216"/>
      <c r="CW44" s="216"/>
      <c r="CX44" s="216"/>
      <c r="CY44" s="279"/>
      <c r="CZ44" s="289">
        <v>13.2</v>
      </c>
      <c r="DA44" s="237"/>
      <c r="DB44" s="237"/>
      <c r="DC44" s="340"/>
      <c r="DD44" s="326">
        <v>153310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424</v>
      </c>
      <c r="CG45" s="36"/>
      <c r="CH45" s="36"/>
      <c r="CI45" s="36"/>
      <c r="CJ45" s="36"/>
      <c r="CK45" s="36"/>
      <c r="CL45" s="36"/>
      <c r="CM45" s="36"/>
      <c r="CN45" s="36"/>
      <c r="CO45" s="36"/>
      <c r="CP45" s="36"/>
      <c r="CQ45" s="269"/>
      <c r="CR45" s="274">
        <v>263228</v>
      </c>
      <c r="CS45" s="313"/>
      <c r="CT45" s="313"/>
      <c r="CU45" s="313"/>
      <c r="CV45" s="313"/>
      <c r="CW45" s="313"/>
      <c r="CX45" s="313"/>
      <c r="CY45" s="333"/>
      <c r="CZ45" s="289">
        <v>8.1</v>
      </c>
      <c r="DA45" s="336"/>
      <c r="DB45" s="336"/>
      <c r="DC45" s="339"/>
      <c r="DD45" s="326">
        <v>83628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425</v>
      </c>
      <c r="CG46" s="36"/>
      <c r="CH46" s="36"/>
      <c r="CI46" s="36"/>
      <c r="CJ46" s="36"/>
      <c r="CK46" s="36"/>
      <c r="CL46" s="36"/>
      <c r="CM46" s="36"/>
      <c r="CN46" s="36"/>
      <c r="CO46" s="36"/>
      <c r="CP46" s="36"/>
      <c r="CQ46" s="269"/>
      <c r="CR46" s="274">
        <v>112366</v>
      </c>
      <c r="CS46" s="216"/>
      <c r="CT46" s="216"/>
      <c r="CU46" s="216"/>
      <c r="CV46" s="216"/>
      <c r="CW46" s="216"/>
      <c r="CX46" s="216"/>
      <c r="CY46" s="279"/>
      <c r="CZ46" s="289">
        <v>3.4</v>
      </c>
      <c r="DA46" s="237"/>
      <c r="DB46" s="237"/>
      <c r="DC46" s="340"/>
      <c r="DD46" s="326">
        <v>56615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427</v>
      </c>
      <c r="CG47" s="36"/>
      <c r="CH47" s="36"/>
      <c r="CI47" s="36"/>
      <c r="CJ47" s="36"/>
      <c r="CK47" s="36"/>
      <c r="CL47" s="36"/>
      <c r="CM47" s="36"/>
      <c r="CN47" s="36"/>
      <c r="CO47" s="36"/>
      <c r="CP47" s="36"/>
      <c r="CQ47" s="269"/>
      <c r="CR47" s="274" t="s">
        <v>137</v>
      </c>
      <c r="CS47" s="313"/>
      <c r="CT47" s="313"/>
      <c r="CU47" s="313"/>
      <c r="CV47" s="313"/>
      <c r="CW47" s="313"/>
      <c r="CX47" s="313"/>
      <c r="CY47" s="333"/>
      <c r="CZ47" s="289" t="s">
        <v>137</v>
      </c>
      <c r="DA47" s="336"/>
      <c r="DB47" s="336"/>
      <c r="DC47" s="339"/>
      <c r="DD47" s="326" t="s">
        <v>137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428</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53</v>
      </c>
      <c r="CE49" s="267"/>
      <c r="CF49" s="267"/>
      <c r="CG49" s="267"/>
      <c r="CH49" s="267"/>
      <c r="CI49" s="267"/>
      <c r="CJ49" s="267"/>
      <c r="CK49" s="267"/>
      <c r="CL49" s="267"/>
      <c r="CM49" s="267"/>
      <c r="CN49" s="267"/>
      <c r="CO49" s="267"/>
      <c r="CP49" s="267"/>
      <c r="CQ49" s="271"/>
      <c r="CR49" s="275">
        <v>3267073</v>
      </c>
      <c r="CS49" s="312"/>
      <c r="CT49" s="312"/>
      <c r="CU49" s="312"/>
      <c r="CV49" s="312"/>
      <c r="CW49" s="312"/>
      <c r="CX49" s="312"/>
      <c r="CY49" s="334"/>
      <c r="CZ49" s="290">
        <v>100</v>
      </c>
      <c r="DA49" s="337"/>
      <c r="DB49" s="337"/>
      <c r="DC49" s="341"/>
      <c r="DD49" s="344">
        <v>2387655</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ffbjm8aUXYNOXhpdzowAfZU1QgPxyRpAYMHRczg8D4vV0dtvNWbBtIpOvBUQnhR1eg9km9sgHbGErmZld2rJGQ==" saltValue="gbfs4QrRgc7oOGlKn7fu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0"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295</v>
      </c>
      <c r="DK2" s="729"/>
      <c r="DL2" s="729"/>
      <c r="DM2" s="729"/>
      <c r="DN2" s="729"/>
      <c r="DO2" s="732"/>
      <c r="DP2" s="402"/>
      <c r="DQ2" s="728" t="s">
        <v>273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429</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430</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431</v>
      </c>
      <c r="B5" s="403"/>
      <c r="C5" s="403"/>
      <c r="D5" s="403"/>
      <c r="E5" s="403"/>
      <c r="F5" s="403"/>
      <c r="G5" s="403"/>
      <c r="H5" s="403"/>
      <c r="I5" s="403"/>
      <c r="J5" s="403"/>
      <c r="K5" s="403"/>
      <c r="L5" s="403"/>
      <c r="M5" s="403"/>
      <c r="N5" s="403"/>
      <c r="O5" s="403"/>
      <c r="P5" s="439"/>
      <c r="Q5" s="445" t="s">
        <v>170</v>
      </c>
      <c r="R5" s="457"/>
      <c r="S5" s="457"/>
      <c r="T5" s="457"/>
      <c r="U5" s="468"/>
      <c r="V5" s="445" t="s">
        <v>432</v>
      </c>
      <c r="W5" s="457"/>
      <c r="X5" s="457"/>
      <c r="Y5" s="457"/>
      <c r="Z5" s="468"/>
      <c r="AA5" s="445" t="s">
        <v>433</v>
      </c>
      <c r="AB5" s="457"/>
      <c r="AC5" s="457"/>
      <c r="AD5" s="457"/>
      <c r="AE5" s="457"/>
      <c r="AF5" s="517" t="s">
        <v>167</v>
      </c>
      <c r="AG5" s="457"/>
      <c r="AH5" s="457"/>
      <c r="AI5" s="457"/>
      <c r="AJ5" s="535"/>
      <c r="AK5" s="457" t="s">
        <v>434</v>
      </c>
      <c r="AL5" s="457"/>
      <c r="AM5" s="457"/>
      <c r="AN5" s="457"/>
      <c r="AO5" s="468"/>
      <c r="AP5" s="445" t="s">
        <v>435</v>
      </c>
      <c r="AQ5" s="457"/>
      <c r="AR5" s="457"/>
      <c r="AS5" s="457"/>
      <c r="AT5" s="468"/>
      <c r="AU5" s="445" t="s">
        <v>437</v>
      </c>
      <c r="AV5" s="457"/>
      <c r="AW5" s="457"/>
      <c r="AX5" s="457"/>
      <c r="AY5" s="535"/>
      <c r="AZ5" s="429"/>
      <c r="BA5" s="429"/>
      <c r="BB5" s="429"/>
      <c r="BC5" s="429"/>
      <c r="BD5" s="429"/>
      <c r="BE5" s="628"/>
      <c r="BF5" s="628"/>
      <c r="BG5" s="628"/>
      <c r="BH5" s="628"/>
      <c r="BI5" s="628"/>
      <c r="BJ5" s="628"/>
      <c r="BK5" s="628"/>
      <c r="BL5" s="628"/>
      <c r="BM5" s="628"/>
      <c r="BN5" s="628"/>
      <c r="BO5" s="628"/>
      <c r="BP5" s="628"/>
      <c r="BQ5" s="374" t="s">
        <v>438</v>
      </c>
      <c r="BR5" s="403"/>
      <c r="BS5" s="403"/>
      <c r="BT5" s="403"/>
      <c r="BU5" s="403"/>
      <c r="BV5" s="403"/>
      <c r="BW5" s="403"/>
      <c r="BX5" s="403"/>
      <c r="BY5" s="403"/>
      <c r="BZ5" s="403"/>
      <c r="CA5" s="403"/>
      <c r="CB5" s="403"/>
      <c r="CC5" s="403"/>
      <c r="CD5" s="403"/>
      <c r="CE5" s="403"/>
      <c r="CF5" s="403"/>
      <c r="CG5" s="439"/>
      <c r="CH5" s="445" t="s">
        <v>354</v>
      </c>
      <c r="CI5" s="457"/>
      <c r="CJ5" s="457"/>
      <c r="CK5" s="457"/>
      <c r="CL5" s="468"/>
      <c r="CM5" s="445" t="s">
        <v>311</v>
      </c>
      <c r="CN5" s="457"/>
      <c r="CO5" s="457"/>
      <c r="CP5" s="457"/>
      <c r="CQ5" s="468"/>
      <c r="CR5" s="445" t="s">
        <v>239</v>
      </c>
      <c r="CS5" s="457"/>
      <c r="CT5" s="457"/>
      <c r="CU5" s="457"/>
      <c r="CV5" s="468"/>
      <c r="CW5" s="445" t="s">
        <v>49</v>
      </c>
      <c r="CX5" s="457"/>
      <c r="CY5" s="457"/>
      <c r="CZ5" s="457"/>
      <c r="DA5" s="468"/>
      <c r="DB5" s="445" t="s">
        <v>441</v>
      </c>
      <c r="DC5" s="457"/>
      <c r="DD5" s="457"/>
      <c r="DE5" s="457"/>
      <c r="DF5" s="468"/>
      <c r="DG5" s="722" t="s">
        <v>237</v>
      </c>
      <c r="DH5" s="725"/>
      <c r="DI5" s="725"/>
      <c r="DJ5" s="725"/>
      <c r="DK5" s="730"/>
      <c r="DL5" s="722" t="s">
        <v>443</v>
      </c>
      <c r="DM5" s="725"/>
      <c r="DN5" s="725"/>
      <c r="DO5" s="725"/>
      <c r="DP5" s="730"/>
      <c r="DQ5" s="445" t="s">
        <v>445</v>
      </c>
      <c r="DR5" s="457"/>
      <c r="DS5" s="457"/>
      <c r="DT5" s="457"/>
      <c r="DU5" s="468"/>
      <c r="DV5" s="445" t="s">
        <v>437</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446</v>
      </c>
      <c r="C7" s="425"/>
      <c r="D7" s="425"/>
      <c r="E7" s="425"/>
      <c r="F7" s="425"/>
      <c r="G7" s="425"/>
      <c r="H7" s="425"/>
      <c r="I7" s="425"/>
      <c r="J7" s="425"/>
      <c r="K7" s="425"/>
      <c r="L7" s="425"/>
      <c r="M7" s="425"/>
      <c r="N7" s="425"/>
      <c r="O7" s="425"/>
      <c r="P7" s="441"/>
      <c r="Q7" s="447">
        <v>3499</v>
      </c>
      <c r="R7" s="459"/>
      <c r="S7" s="459"/>
      <c r="T7" s="459"/>
      <c r="U7" s="459"/>
      <c r="V7" s="459">
        <v>3267</v>
      </c>
      <c r="W7" s="459"/>
      <c r="X7" s="459"/>
      <c r="Y7" s="459"/>
      <c r="Z7" s="459"/>
      <c r="AA7" s="459">
        <v>232</v>
      </c>
      <c r="AB7" s="459"/>
      <c r="AC7" s="459"/>
      <c r="AD7" s="459"/>
      <c r="AE7" s="505"/>
      <c r="AF7" s="519">
        <v>214</v>
      </c>
      <c r="AG7" s="532"/>
      <c r="AH7" s="532"/>
      <c r="AI7" s="532"/>
      <c r="AJ7" s="537"/>
      <c r="AK7" s="545">
        <v>77</v>
      </c>
      <c r="AL7" s="459"/>
      <c r="AM7" s="459"/>
      <c r="AN7" s="459"/>
      <c r="AO7" s="459"/>
      <c r="AP7" s="459">
        <v>2897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246</v>
      </c>
      <c r="B23" s="407" t="s">
        <v>296</v>
      </c>
      <c r="C23" s="427"/>
      <c r="D23" s="427"/>
      <c r="E23" s="427"/>
      <c r="F23" s="427"/>
      <c r="G23" s="427"/>
      <c r="H23" s="427"/>
      <c r="I23" s="427"/>
      <c r="J23" s="427"/>
      <c r="K23" s="427"/>
      <c r="L23" s="427"/>
      <c r="M23" s="427"/>
      <c r="N23" s="427"/>
      <c r="O23" s="427"/>
      <c r="P23" s="443"/>
      <c r="Q23" s="450">
        <v>3499</v>
      </c>
      <c r="R23" s="462"/>
      <c r="S23" s="462"/>
      <c r="T23" s="462"/>
      <c r="U23" s="462"/>
      <c r="V23" s="462">
        <v>3267</v>
      </c>
      <c r="W23" s="462"/>
      <c r="X23" s="462"/>
      <c r="Y23" s="462"/>
      <c r="Z23" s="462"/>
      <c r="AA23" s="462">
        <v>232</v>
      </c>
      <c r="AB23" s="462"/>
      <c r="AC23" s="462"/>
      <c r="AD23" s="462"/>
      <c r="AE23" s="507"/>
      <c r="AF23" s="521">
        <v>214</v>
      </c>
      <c r="AG23" s="462"/>
      <c r="AH23" s="462"/>
      <c r="AI23" s="462"/>
      <c r="AJ23" s="539"/>
      <c r="AK23" s="547"/>
      <c r="AL23" s="465"/>
      <c r="AM23" s="465"/>
      <c r="AN23" s="465"/>
      <c r="AO23" s="465"/>
      <c r="AP23" s="462">
        <v>2897</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361</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431</v>
      </c>
      <c r="B26" s="403"/>
      <c r="C26" s="403"/>
      <c r="D26" s="403"/>
      <c r="E26" s="403"/>
      <c r="F26" s="403"/>
      <c r="G26" s="403"/>
      <c r="H26" s="403"/>
      <c r="I26" s="403"/>
      <c r="J26" s="403"/>
      <c r="K26" s="403"/>
      <c r="L26" s="403"/>
      <c r="M26" s="403"/>
      <c r="N26" s="403"/>
      <c r="O26" s="403"/>
      <c r="P26" s="439"/>
      <c r="Q26" s="445" t="s">
        <v>450</v>
      </c>
      <c r="R26" s="457"/>
      <c r="S26" s="457"/>
      <c r="T26" s="457"/>
      <c r="U26" s="468"/>
      <c r="V26" s="445" t="s">
        <v>451</v>
      </c>
      <c r="W26" s="457"/>
      <c r="X26" s="457"/>
      <c r="Y26" s="457"/>
      <c r="Z26" s="468"/>
      <c r="AA26" s="445" t="s">
        <v>452</v>
      </c>
      <c r="AB26" s="457"/>
      <c r="AC26" s="457"/>
      <c r="AD26" s="457"/>
      <c r="AE26" s="457"/>
      <c r="AF26" s="522" t="s">
        <v>243</v>
      </c>
      <c r="AG26" s="533"/>
      <c r="AH26" s="533"/>
      <c r="AI26" s="533"/>
      <c r="AJ26" s="540"/>
      <c r="AK26" s="457" t="s">
        <v>380</v>
      </c>
      <c r="AL26" s="457"/>
      <c r="AM26" s="457"/>
      <c r="AN26" s="457"/>
      <c r="AO26" s="468"/>
      <c r="AP26" s="445" t="s">
        <v>348</v>
      </c>
      <c r="AQ26" s="457"/>
      <c r="AR26" s="457"/>
      <c r="AS26" s="457"/>
      <c r="AT26" s="468"/>
      <c r="AU26" s="445" t="s">
        <v>453</v>
      </c>
      <c r="AV26" s="457"/>
      <c r="AW26" s="457"/>
      <c r="AX26" s="457"/>
      <c r="AY26" s="468"/>
      <c r="AZ26" s="445" t="s">
        <v>454</v>
      </c>
      <c r="BA26" s="457"/>
      <c r="BB26" s="457"/>
      <c r="BC26" s="457"/>
      <c r="BD26" s="468"/>
      <c r="BE26" s="445" t="s">
        <v>437</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455</v>
      </c>
      <c r="C28" s="425"/>
      <c r="D28" s="425"/>
      <c r="E28" s="425"/>
      <c r="F28" s="425"/>
      <c r="G28" s="425"/>
      <c r="H28" s="425"/>
      <c r="I28" s="425"/>
      <c r="J28" s="425"/>
      <c r="K28" s="425"/>
      <c r="L28" s="425"/>
      <c r="M28" s="425"/>
      <c r="N28" s="425"/>
      <c r="O28" s="425"/>
      <c r="P28" s="441"/>
      <c r="Q28" s="451">
        <v>1016</v>
      </c>
      <c r="R28" s="463"/>
      <c r="S28" s="463"/>
      <c r="T28" s="463"/>
      <c r="U28" s="463"/>
      <c r="V28" s="463">
        <v>829</v>
      </c>
      <c r="W28" s="463"/>
      <c r="X28" s="463"/>
      <c r="Y28" s="463"/>
      <c r="Z28" s="463"/>
      <c r="AA28" s="463">
        <v>188</v>
      </c>
      <c r="AB28" s="463"/>
      <c r="AC28" s="463"/>
      <c r="AD28" s="463"/>
      <c r="AE28" s="508"/>
      <c r="AF28" s="524">
        <v>188</v>
      </c>
      <c r="AG28" s="463"/>
      <c r="AH28" s="463"/>
      <c r="AI28" s="463"/>
      <c r="AJ28" s="542"/>
      <c r="AK28" s="548">
        <v>47</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219</v>
      </c>
      <c r="C29" s="426"/>
      <c r="D29" s="426"/>
      <c r="E29" s="426"/>
      <c r="F29" s="426"/>
      <c r="G29" s="426"/>
      <c r="H29" s="426"/>
      <c r="I29" s="426"/>
      <c r="J29" s="426"/>
      <c r="K29" s="426"/>
      <c r="L29" s="426"/>
      <c r="M29" s="426"/>
      <c r="N29" s="426"/>
      <c r="O29" s="426"/>
      <c r="P29" s="442"/>
      <c r="Q29" s="448">
        <v>75</v>
      </c>
      <c r="R29" s="460"/>
      <c r="S29" s="460"/>
      <c r="T29" s="460"/>
      <c r="U29" s="460"/>
      <c r="V29" s="460">
        <v>74</v>
      </c>
      <c r="W29" s="460"/>
      <c r="X29" s="460"/>
      <c r="Y29" s="460"/>
      <c r="Z29" s="460"/>
      <c r="AA29" s="460">
        <v>1</v>
      </c>
      <c r="AB29" s="460"/>
      <c r="AC29" s="460"/>
      <c r="AD29" s="460"/>
      <c r="AE29" s="471"/>
      <c r="AF29" s="520">
        <v>1</v>
      </c>
      <c r="AG29" s="466"/>
      <c r="AH29" s="466"/>
      <c r="AI29" s="466"/>
      <c r="AJ29" s="538"/>
      <c r="AK29" s="470">
        <v>26</v>
      </c>
      <c r="AL29" s="460"/>
      <c r="AM29" s="460"/>
      <c r="AN29" s="460"/>
      <c r="AO29" s="460"/>
      <c r="AP29" s="460" t="s">
        <v>137</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458</v>
      </c>
      <c r="C30" s="426"/>
      <c r="D30" s="426"/>
      <c r="E30" s="426"/>
      <c r="F30" s="426"/>
      <c r="G30" s="426"/>
      <c r="H30" s="426"/>
      <c r="I30" s="426"/>
      <c r="J30" s="426"/>
      <c r="K30" s="426"/>
      <c r="L30" s="426"/>
      <c r="M30" s="426"/>
      <c r="N30" s="426"/>
      <c r="O30" s="426"/>
      <c r="P30" s="442"/>
      <c r="Q30" s="448">
        <v>897</v>
      </c>
      <c r="R30" s="460"/>
      <c r="S30" s="460"/>
      <c r="T30" s="460"/>
      <c r="U30" s="460"/>
      <c r="V30" s="460">
        <v>865</v>
      </c>
      <c r="W30" s="460"/>
      <c r="X30" s="460"/>
      <c r="Y30" s="460"/>
      <c r="Z30" s="460"/>
      <c r="AA30" s="460">
        <v>31</v>
      </c>
      <c r="AB30" s="460"/>
      <c r="AC30" s="460"/>
      <c r="AD30" s="460"/>
      <c r="AE30" s="471"/>
      <c r="AF30" s="520">
        <v>31</v>
      </c>
      <c r="AG30" s="466"/>
      <c r="AH30" s="466"/>
      <c r="AI30" s="466"/>
      <c r="AJ30" s="538"/>
      <c r="AK30" s="470">
        <v>125</v>
      </c>
      <c r="AL30" s="460"/>
      <c r="AM30" s="460"/>
      <c r="AN30" s="460"/>
      <c r="AO30" s="460"/>
      <c r="AP30" s="460" t="s">
        <v>137</v>
      </c>
      <c r="AQ30" s="460"/>
      <c r="AR30" s="460"/>
      <c r="AS30" s="460"/>
      <c r="AT30" s="460"/>
      <c r="AU30" s="460" t="s">
        <v>137</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337</v>
      </c>
      <c r="C31" s="426"/>
      <c r="D31" s="426"/>
      <c r="E31" s="426"/>
      <c r="F31" s="426"/>
      <c r="G31" s="426"/>
      <c r="H31" s="426"/>
      <c r="I31" s="426"/>
      <c r="J31" s="426"/>
      <c r="K31" s="426"/>
      <c r="L31" s="426"/>
      <c r="M31" s="426"/>
      <c r="N31" s="426"/>
      <c r="O31" s="426"/>
      <c r="P31" s="442"/>
      <c r="Q31" s="448">
        <v>3</v>
      </c>
      <c r="R31" s="460"/>
      <c r="S31" s="460"/>
      <c r="T31" s="460"/>
      <c r="U31" s="460"/>
      <c r="V31" s="460">
        <v>3</v>
      </c>
      <c r="W31" s="460"/>
      <c r="X31" s="460"/>
      <c r="Y31" s="460"/>
      <c r="Z31" s="460"/>
      <c r="AA31" s="460" t="s">
        <v>137</v>
      </c>
      <c r="AB31" s="460"/>
      <c r="AC31" s="460"/>
      <c r="AD31" s="460"/>
      <c r="AE31" s="471"/>
      <c r="AF31" s="520" t="s">
        <v>137</v>
      </c>
      <c r="AG31" s="466"/>
      <c r="AH31" s="466"/>
      <c r="AI31" s="466"/>
      <c r="AJ31" s="538"/>
      <c r="AK31" s="470" t="s">
        <v>137</v>
      </c>
      <c r="AL31" s="460"/>
      <c r="AM31" s="460"/>
      <c r="AN31" s="460"/>
      <c r="AO31" s="460"/>
      <c r="AP31" s="460" t="s">
        <v>137</v>
      </c>
      <c r="AQ31" s="460"/>
      <c r="AR31" s="460"/>
      <c r="AS31" s="460"/>
      <c r="AT31" s="460"/>
      <c r="AU31" s="460" t="s">
        <v>137</v>
      </c>
      <c r="AV31" s="460"/>
      <c r="AW31" s="460"/>
      <c r="AX31" s="460"/>
      <c r="AY31" s="460"/>
      <c r="AZ31" s="615" t="s">
        <v>137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7</v>
      </c>
      <c r="C32" s="426"/>
      <c r="D32" s="426"/>
      <c r="E32" s="426"/>
      <c r="F32" s="426"/>
      <c r="G32" s="426"/>
      <c r="H32" s="426"/>
      <c r="I32" s="426"/>
      <c r="J32" s="426"/>
      <c r="K32" s="426"/>
      <c r="L32" s="426"/>
      <c r="M32" s="426"/>
      <c r="N32" s="426"/>
      <c r="O32" s="426"/>
      <c r="P32" s="442"/>
      <c r="Q32" s="448">
        <v>144</v>
      </c>
      <c r="R32" s="460"/>
      <c r="S32" s="460"/>
      <c r="T32" s="460"/>
      <c r="U32" s="460"/>
      <c r="V32" s="460">
        <v>129</v>
      </c>
      <c r="W32" s="460"/>
      <c r="X32" s="460"/>
      <c r="Y32" s="460"/>
      <c r="Z32" s="460"/>
      <c r="AA32" s="460">
        <v>15</v>
      </c>
      <c r="AB32" s="460"/>
      <c r="AC32" s="460"/>
      <c r="AD32" s="460"/>
      <c r="AE32" s="471"/>
      <c r="AF32" s="520">
        <v>170</v>
      </c>
      <c r="AG32" s="466"/>
      <c r="AH32" s="466"/>
      <c r="AI32" s="466"/>
      <c r="AJ32" s="538"/>
      <c r="AK32" s="470">
        <v>0</v>
      </c>
      <c r="AL32" s="460"/>
      <c r="AM32" s="460"/>
      <c r="AN32" s="460"/>
      <c r="AO32" s="460"/>
      <c r="AP32" s="460">
        <v>481</v>
      </c>
      <c r="AQ32" s="460"/>
      <c r="AR32" s="460"/>
      <c r="AS32" s="460"/>
      <c r="AT32" s="460"/>
      <c r="AU32" s="460">
        <v>0</v>
      </c>
      <c r="AV32" s="460"/>
      <c r="AW32" s="460"/>
      <c r="AX32" s="460"/>
      <c r="AY32" s="460"/>
      <c r="AZ32" s="615" t="s">
        <v>137</v>
      </c>
      <c r="BA32" s="615"/>
      <c r="BB32" s="615"/>
      <c r="BC32" s="615"/>
      <c r="BD32" s="615"/>
      <c r="BE32" s="578" t="s">
        <v>175</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459</v>
      </c>
      <c r="C33" s="426"/>
      <c r="D33" s="426"/>
      <c r="E33" s="426"/>
      <c r="F33" s="426"/>
      <c r="G33" s="426"/>
      <c r="H33" s="426"/>
      <c r="I33" s="426"/>
      <c r="J33" s="426"/>
      <c r="K33" s="426"/>
      <c r="L33" s="426"/>
      <c r="M33" s="426"/>
      <c r="N33" s="426"/>
      <c r="O33" s="426"/>
      <c r="P33" s="442"/>
      <c r="Q33" s="448">
        <v>315</v>
      </c>
      <c r="R33" s="460"/>
      <c r="S33" s="460"/>
      <c r="T33" s="460"/>
      <c r="U33" s="460"/>
      <c r="V33" s="460">
        <v>298</v>
      </c>
      <c r="W33" s="460"/>
      <c r="X33" s="460"/>
      <c r="Y33" s="460"/>
      <c r="Z33" s="460"/>
      <c r="AA33" s="460">
        <v>17</v>
      </c>
      <c r="AB33" s="460"/>
      <c r="AC33" s="460"/>
      <c r="AD33" s="460"/>
      <c r="AE33" s="471"/>
      <c r="AF33" s="520">
        <v>17</v>
      </c>
      <c r="AG33" s="466"/>
      <c r="AH33" s="466"/>
      <c r="AI33" s="466"/>
      <c r="AJ33" s="538"/>
      <c r="AK33" s="470">
        <v>140</v>
      </c>
      <c r="AL33" s="460"/>
      <c r="AM33" s="460"/>
      <c r="AN33" s="460"/>
      <c r="AO33" s="460"/>
      <c r="AP33" s="460">
        <v>2139</v>
      </c>
      <c r="AQ33" s="460"/>
      <c r="AR33" s="460"/>
      <c r="AS33" s="460"/>
      <c r="AT33" s="460"/>
      <c r="AU33" s="460">
        <v>1700</v>
      </c>
      <c r="AV33" s="460"/>
      <c r="AW33" s="460"/>
      <c r="AX33" s="460"/>
      <c r="AY33" s="460"/>
      <c r="AZ33" s="615" t="s">
        <v>137</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461</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246</v>
      </c>
      <c r="B63" s="407" t="s">
        <v>367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408</v>
      </c>
      <c r="AG63" s="462"/>
      <c r="AH63" s="462"/>
      <c r="AI63" s="462"/>
      <c r="AJ63" s="539"/>
      <c r="AK63" s="547"/>
      <c r="AL63" s="465"/>
      <c r="AM63" s="465"/>
      <c r="AN63" s="465"/>
      <c r="AO63" s="465"/>
      <c r="AP63" s="462">
        <v>2620</v>
      </c>
      <c r="AQ63" s="462"/>
      <c r="AR63" s="462"/>
      <c r="AS63" s="462"/>
      <c r="AT63" s="462"/>
      <c r="AU63" s="462">
        <v>1700</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442</v>
      </c>
      <c r="B66" s="403"/>
      <c r="C66" s="403"/>
      <c r="D66" s="403"/>
      <c r="E66" s="403"/>
      <c r="F66" s="403"/>
      <c r="G66" s="403"/>
      <c r="H66" s="403"/>
      <c r="I66" s="403"/>
      <c r="J66" s="403"/>
      <c r="K66" s="403"/>
      <c r="L66" s="403"/>
      <c r="M66" s="403"/>
      <c r="N66" s="403"/>
      <c r="O66" s="403"/>
      <c r="P66" s="439"/>
      <c r="Q66" s="445" t="s">
        <v>450</v>
      </c>
      <c r="R66" s="457"/>
      <c r="S66" s="457"/>
      <c r="T66" s="457"/>
      <c r="U66" s="468"/>
      <c r="V66" s="445" t="s">
        <v>451</v>
      </c>
      <c r="W66" s="457"/>
      <c r="X66" s="457"/>
      <c r="Y66" s="457"/>
      <c r="Z66" s="468"/>
      <c r="AA66" s="445" t="s">
        <v>452</v>
      </c>
      <c r="AB66" s="457"/>
      <c r="AC66" s="457"/>
      <c r="AD66" s="457"/>
      <c r="AE66" s="468"/>
      <c r="AF66" s="525" t="s">
        <v>243</v>
      </c>
      <c r="AG66" s="533"/>
      <c r="AH66" s="533"/>
      <c r="AI66" s="533"/>
      <c r="AJ66" s="543"/>
      <c r="AK66" s="445" t="s">
        <v>380</v>
      </c>
      <c r="AL66" s="403"/>
      <c r="AM66" s="403"/>
      <c r="AN66" s="403"/>
      <c r="AO66" s="439"/>
      <c r="AP66" s="445" t="s">
        <v>348</v>
      </c>
      <c r="AQ66" s="457"/>
      <c r="AR66" s="457"/>
      <c r="AS66" s="457"/>
      <c r="AT66" s="468"/>
      <c r="AU66" s="445" t="s">
        <v>462</v>
      </c>
      <c r="AV66" s="457"/>
      <c r="AW66" s="457"/>
      <c r="AX66" s="457"/>
      <c r="AY66" s="468"/>
      <c r="AZ66" s="445" t="s">
        <v>437</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221</v>
      </c>
      <c r="C68" s="425"/>
      <c r="D68" s="425"/>
      <c r="E68" s="425"/>
      <c r="F68" s="425"/>
      <c r="G68" s="425"/>
      <c r="H68" s="425"/>
      <c r="I68" s="425"/>
      <c r="J68" s="425"/>
      <c r="K68" s="425"/>
      <c r="L68" s="425"/>
      <c r="M68" s="425"/>
      <c r="N68" s="425"/>
      <c r="O68" s="425"/>
      <c r="P68" s="441"/>
      <c r="Q68" s="447">
        <v>593</v>
      </c>
      <c r="R68" s="459"/>
      <c r="S68" s="459"/>
      <c r="T68" s="459"/>
      <c r="U68" s="459"/>
      <c r="V68" s="459">
        <v>573</v>
      </c>
      <c r="W68" s="459"/>
      <c r="X68" s="459"/>
      <c r="Y68" s="459"/>
      <c r="Z68" s="459"/>
      <c r="AA68" s="459">
        <v>20</v>
      </c>
      <c r="AB68" s="459"/>
      <c r="AC68" s="459"/>
      <c r="AD68" s="459"/>
      <c r="AE68" s="459"/>
      <c r="AF68" s="459">
        <v>20</v>
      </c>
      <c r="AG68" s="459"/>
      <c r="AH68" s="459"/>
      <c r="AI68" s="459"/>
      <c r="AJ68" s="459"/>
      <c r="AK68" s="459" t="s">
        <v>137</v>
      </c>
      <c r="AL68" s="459"/>
      <c r="AM68" s="459"/>
      <c r="AN68" s="459"/>
      <c r="AO68" s="459"/>
      <c r="AP68" s="459">
        <v>203</v>
      </c>
      <c r="AQ68" s="459"/>
      <c r="AR68" s="459"/>
      <c r="AS68" s="459"/>
      <c r="AT68" s="459"/>
      <c r="AU68" s="459">
        <v>23</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529</v>
      </c>
      <c r="C69" s="426"/>
      <c r="D69" s="426"/>
      <c r="E69" s="426"/>
      <c r="F69" s="426"/>
      <c r="G69" s="426"/>
      <c r="H69" s="426"/>
      <c r="I69" s="426"/>
      <c r="J69" s="426"/>
      <c r="K69" s="426"/>
      <c r="L69" s="426"/>
      <c r="M69" s="426"/>
      <c r="N69" s="426"/>
      <c r="O69" s="426"/>
      <c r="P69" s="442"/>
      <c r="Q69" s="448">
        <v>631</v>
      </c>
      <c r="R69" s="460"/>
      <c r="S69" s="460"/>
      <c r="T69" s="460"/>
      <c r="U69" s="460"/>
      <c r="V69" s="460">
        <v>624</v>
      </c>
      <c r="W69" s="460"/>
      <c r="X69" s="460"/>
      <c r="Y69" s="460"/>
      <c r="Z69" s="460"/>
      <c r="AA69" s="460">
        <v>7</v>
      </c>
      <c r="AB69" s="460"/>
      <c r="AC69" s="460"/>
      <c r="AD69" s="460"/>
      <c r="AE69" s="460"/>
      <c r="AF69" s="460">
        <v>7</v>
      </c>
      <c r="AG69" s="460"/>
      <c r="AH69" s="460"/>
      <c r="AI69" s="460"/>
      <c r="AJ69" s="460"/>
      <c r="AK69" s="460" t="s">
        <v>137</v>
      </c>
      <c r="AL69" s="460"/>
      <c r="AM69" s="460"/>
      <c r="AN69" s="460"/>
      <c r="AO69" s="460"/>
      <c r="AP69" s="460">
        <v>782</v>
      </c>
      <c r="AQ69" s="460"/>
      <c r="AR69" s="460"/>
      <c r="AS69" s="460"/>
      <c r="AT69" s="460"/>
      <c r="AU69" s="460">
        <v>98</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531</v>
      </c>
      <c r="C70" s="426"/>
      <c r="D70" s="426"/>
      <c r="E70" s="426"/>
      <c r="F70" s="426"/>
      <c r="G70" s="426"/>
      <c r="H70" s="426"/>
      <c r="I70" s="426"/>
      <c r="J70" s="426"/>
      <c r="K70" s="426"/>
      <c r="L70" s="426"/>
      <c r="M70" s="426"/>
      <c r="N70" s="426"/>
      <c r="O70" s="426"/>
      <c r="P70" s="442"/>
      <c r="Q70" s="448">
        <v>55</v>
      </c>
      <c r="R70" s="460"/>
      <c r="S70" s="460"/>
      <c r="T70" s="460"/>
      <c r="U70" s="460"/>
      <c r="V70" s="460">
        <v>54</v>
      </c>
      <c r="W70" s="460"/>
      <c r="X70" s="460"/>
      <c r="Y70" s="460"/>
      <c r="Z70" s="460"/>
      <c r="AA70" s="460">
        <v>2</v>
      </c>
      <c r="AB70" s="460"/>
      <c r="AC70" s="460"/>
      <c r="AD70" s="460"/>
      <c r="AE70" s="460"/>
      <c r="AF70" s="460">
        <v>2</v>
      </c>
      <c r="AG70" s="460"/>
      <c r="AH70" s="460"/>
      <c r="AI70" s="460"/>
      <c r="AJ70" s="460"/>
      <c r="AK70" s="460" t="s">
        <v>137</v>
      </c>
      <c r="AL70" s="460"/>
      <c r="AM70" s="460"/>
      <c r="AN70" s="460"/>
      <c r="AO70" s="460"/>
      <c r="AP70" s="460" t="s">
        <v>137</v>
      </c>
      <c r="AQ70" s="460"/>
      <c r="AR70" s="460"/>
      <c r="AS70" s="460"/>
      <c r="AT70" s="460"/>
      <c r="AU70" s="460" t="s">
        <v>137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532</v>
      </c>
      <c r="C71" s="426"/>
      <c r="D71" s="426"/>
      <c r="E71" s="426"/>
      <c r="F71" s="426"/>
      <c r="G71" s="426"/>
      <c r="H71" s="426"/>
      <c r="I71" s="426"/>
      <c r="J71" s="426"/>
      <c r="K71" s="426"/>
      <c r="L71" s="426"/>
      <c r="M71" s="426"/>
      <c r="N71" s="426"/>
      <c r="O71" s="426"/>
      <c r="P71" s="442"/>
      <c r="Q71" s="448">
        <v>10130</v>
      </c>
      <c r="R71" s="460"/>
      <c r="S71" s="460"/>
      <c r="T71" s="460"/>
      <c r="U71" s="460"/>
      <c r="V71" s="460">
        <v>9908</v>
      </c>
      <c r="W71" s="460"/>
      <c r="X71" s="460"/>
      <c r="Y71" s="460"/>
      <c r="Z71" s="460"/>
      <c r="AA71" s="460">
        <v>222</v>
      </c>
      <c r="AB71" s="460"/>
      <c r="AC71" s="460"/>
      <c r="AD71" s="460"/>
      <c r="AE71" s="460"/>
      <c r="AF71" s="460">
        <v>222</v>
      </c>
      <c r="AG71" s="460"/>
      <c r="AH71" s="460"/>
      <c r="AI71" s="460"/>
      <c r="AJ71" s="460"/>
      <c r="AK71" s="460">
        <v>640</v>
      </c>
      <c r="AL71" s="460"/>
      <c r="AM71" s="460"/>
      <c r="AN71" s="460"/>
      <c r="AO71" s="460"/>
      <c r="AP71" s="460" t="s">
        <v>137</v>
      </c>
      <c r="AQ71" s="460"/>
      <c r="AR71" s="460"/>
      <c r="AS71" s="460"/>
      <c r="AT71" s="460"/>
      <c r="AU71" s="460" t="s">
        <v>137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533</v>
      </c>
      <c r="C72" s="426"/>
      <c r="D72" s="426"/>
      <c r="E72" s="426"/>
      <c r="F72" s="426"/>
      <c r="G72" s="426"/>
      <c r="H72" s="426"/>
      <c r="I72" s="426"/>
      <c r="J72" s="426"/>
      <c r="K72" s="426"/>
      <c r="L72" s="426"/>
      <c r="M72" s="426"/>
      <c r="N72" s="426"/>
      <c r="O72" s="426"/>
      <c r="P72" s="442"/>
      <c r="Q72" s="448">
        <v>116</v>
      </c>
      <c r="R72" s="460"/>
      <c r="S72" s="460"/>
      <c r="T72" s="460"/>
      <c r="U72" s="460"/>
      <c r="V72" s="460">
        <v>102</v>
      </c>
      <c r="W72" s="460"/>
      <c r="X72" s="460"/>
      <c r="Y72" s="460"/>
      <c r="Z72" s="460"/>
      <c r="AA72" s="460">
        <v>14</v>
      </c>
      <c r="AB72" s="460"/>
      <c r="AC72" s="460"/>
      <c r="AD72" s="460"/>
      <c r="AE72" s="460"/>
      <c r="AF72" s="460">
        <v>14</v>
      </c>
      <c r="AG72" s="460"/>
      <c r="AH72" s="460"/>
      <c r="AI72" s="460"/>
      <c r="AJ72" s="460"/>
      <c r="AK72" s="460" t="s">
        <v>137</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474</v>
      </c>
      <c r="C73" s="426"/>
      <c r="D73" s="426"/>
      <c r="E73" s="426"/>
      <c r="F73" s="426"/>
      <c r="G73" s="426"/>
      <c r="H73" s="426"/>
      <c r="I73" s="426"/>
      <c r="J73" s="426"/>
      <c r="K73" s="426"/>
      <c r="L73" s="426"/>
      <c r="M73" s="426"/>
      <c r="N73" s="426"/>
      <c r="O73" s="426"/>
      <c r="P73" s="442"/>
      <c r="Q73" s="448">
        <v>119</v>
      </c>
      <c r="R73" s="460"/>
      <c r="S73" s="460"/>
      <c r="T73" s="460"/>
      <c r="U73" s="460"/>
      <c r="V73" s="460">
        <v>110</v>
      </c>
      <c r="W73" s="460"/>
      <c r="X73" s="460"/>
      <c r="Y73" s="460"/>
      <c r="Z73" s="460"/>
      <c r="AA73" s="460">
        <v>9</v>
      </c>
      <c r="AB73" s="460"/>
      <c r="AC73" s="460"/>
      <c r="AD73" s="460"/>
      <c r="AE73" s="460"/>
      <c r="AF73" s="460">
        <v>9</v>
      </c>
      <c r="AG73" s="460"/>
      <c r="AH73" s="460"/>
      <c r="AI73" s="460"/>
      <c r="AJ73" s="460"/>
      <c r="AK73" s="460" t="s">
        <v>137</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534</v>
      </c>
      <c r="C74" s="426"/>
      <c r="D74" s="426"/>
      <c r="E74" s="426"/>
      <c r="F74" s="426"/>
      <c r="G74" s="426"/>
      <c r="H74" s="426"/>
      <c r="I74" s="426"/>
      <c r="J74" s="426"/>
      <c r="K74" s="426"/>
      <c r="L74" s="426"/>
      <c r="M74" s="426"/>
      <c r="N74" s="426"/>
      <c r="O74" s="426"/>
      <c r="P74" s="442"/>
      <c r="Q74" s="448">
        <v>467</v>
      </c>
      <c r="R74" s="460"/>
      <c r="S74" s="460"/>
      <c r="T74" s="460"/>
      <c r="U74" s="460"/>
      <c r="V74" s="460">
        <v>440</v>
      </c>
      <c r="W74" s="460"/>
      <c r="X74" s="460"/>
      <c r="Y74" s="460"/>
      <c r="Z74" s="460"/>
      <c r="AA74" s="460">
        <v>27</v>
      </c>
      <c r="AB74" s="460"/>
      <c r="AC74" s="460"/>
      <c r="AD74" s="460"/>
      <c r="AE74" s="460"/>
      <c r="AF74" s="460">
        <v>27</v>
      </c>
      <c r="AG74" s="460"/>
      <c r="AH74" s="460"/>
      <c r="AI74" s="460"/>
      <c r="AJ74" s="460"/>
      <c r="AK74" s="460" t="s">
        <v>137</v>
      </c>
      <c r="AL74" s="460"/>
      <c r="AM74" s="460"/>
      <c r="AN74" s="460"/>
      <c r="AO74" s="460"/>
      <c r="AP74" s="460" t="s">
        <v>137</v>
      </c>
      <c r="AQ74" s="460"/>
      <c r="AR74" s="460"/>
      <c r="AS74" s="460"/>
      <c r="AT74" s="460"/>
      <c r="AU74" s="460" t="s">
        <v>137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535</v>
      </c>
      <c r="C75" s="426"/>
      <c r="D75" s="426"/>
      <c r="E75" s="426"/>
      <c r="F75" s="426"/>
      <c r="G75" s="426"/>
      <c r="H75" s="426"/>
      <c r="I75" s="426"/>
      <c r="J75" s="426"/>
      <c r="K75" s="426"/>
      <c r="L75" s="426"/>
      <c r="M75" s="426"/>
      <c r="N75" s="426"/>
      <c r="O75" s="426"/>
      <c r="P75" s="442"/>
      <c r="Q75" s="454">
        <v>154711</v>
      </c>
      <c r="R75" s="466"/>
      <c r="S75" s="466"/>
      <c r="T75" s="466"/>
      <c r="U75" s="470"/>
      <c r="V75" s="471">
        <v>149499</v>
      </c>
      <c r="W75" s="466"/>
      <c r="X75" s="466"/>
      <c r="Y75" s="466"/>
      <c r="Z75" s="470"/>
      <c r="AA75" s="471">
        <v>5212</v>
      </c>
      <c r="AB75" s="466"/>
      <c r="AC75" s="466"/>
      <c r="AD75" s="466"/>
      <c r="AE75" s="470"/>
      <c r="AF75" s="471">
        <v>5212</v>
      </c>
      <c r="AG75" s="466"/>
      <c r="AH75" s="466"/>
      <c r="AI75" s="466"/>
      <c r="AJ75" s="470"/>
      <c r="AK75" s="471">
        <v>1449</v>
      </c>
      <c r="AL75" s="466"/>
      <c r="AM75" s="466"/>
      <c r="AN75" s="466"/>
      <c r="AO75" s="470"/>
      <c r="AP75" s="471" t="s">
        <v>137</v>
      </c>
      <c r="AQ75" s="466"/>
      <c r="AR75" s="466"/>
      <c r="AS75" s="466"/>
      <c r="AT75" s="470"/>
      <c r="AU75" s="471" t="s">
        <v>137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460</v>
      </c>
      <c r="C76" s="426"/>
      <c r="D76" s="426"/>
      <c r="E76" s="426"/>
      <c r="F76" s="426"/>
      <c r="G76" s="426"/>
      <c r="H76" s="426"/>
      <c r="I76" s="426"/>
      <c r="J76" s="426"/>
      <c r="K76" s="426"/>
      <c r="L76" s="426"/>
      <c r="M76" s="426"/>
      <c r="N76" s="426"/>
      <c r="O76" s="426"/>
      <c r="P76" s="442"/>
      <c r="Q76" s="454">
        <v>770</v>
      </c>
      <c r="R76" s="466"/>
      <c r="S76" s="466"/>
      <c r="T76" s="466"/>
      <c r="U76" s="470"/>
      <c r="V76" s="471">
        <v>762</v>
      </c>
      <c r="W76" s="466"/>
      <c r="X76" s="466"/>
      <c r="Y76" s="466"/>
      <c r="Z76" s="470"/>
      <c r="AA76" s="471">
        <v>8</v>
      </c>
      <c r="AB76" s="466"/>
      <c r="AC76" s="466"/>
      <c r="AD76" s="466"/>
      <c r="AE76" s="470"/>
      <c r="AF76" s="471">
        <v>8</v>
      </c>
      <c r="AG76" s="466"/>
      <c r="AH76" s="466"/>
      <c r="AI76" s="466"/>
      <c r="AJ76" s="470"/>
      <c r="AK76" s="471" t="s">
        <v>137</v>
      </c>
      <c r="AL76" s="466"/>
      <c r="AM76" s="466"/>
      <c r="AN76" s="466"/>
      <c r="AO76" s="470"/>
      <c r="AP76" s="471" t="s">
        <v>137</v>
      </c>
      <c r="AQ76" s="466"/>
      <c r="AR76" s="466"/>
      <c r="AS76" s="466"/>
      <c r="AT76" s="470"/>
      <c r="AU76" s="471" t="s">
        <v>137</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246</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5521</v>
      </c>
      <c r="AG88" s="462"/>
      <c r="AH88" s="462"/>
      <c r="AI88" s="462"/>
      <c r="AJ88" s="462"/>
      <c r="AK88" s="465"/>
      <c r="AL88" s="465"/>
      <c r="AM88" s="465"/>
      <c r="AN88" s="465"/>
      <c r="AO88" s="465"/>
      <c r="AP88" s="462">
        <v>985</v>
      </c>
      <c r="AQ88" s="462"/>
      <c r="AR88" s="462"/>
      <c r="AS88" s="462"/>
      <c r="AT88" s="462"/>
      <c r="AU88" s="462">
        <v>121</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246</v>
      </c>
      <c r="BR102" s="407" t="s">
        <v>444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191</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406</v>
      </c>
      <c r="AB109" s="412"/>
      <c r="AC109" s="412"/>
      <c r="AD109" s="412"/>
      <c r="AE109" s="479"/>
      <c r="AF109" s="493" t="s">
        <v>382</v>
      </c>
      <c r="AG109" s="412"/>
      <c r="AH109" s="412"/>
      <c r="AI109" s="412"/>
      <c r="AJ109" s="479"/>
      <c r="AK109" s="493" t="s">
        <v>251</v>
      </c>
      <c r="AL109" s="412"/>
      <c r="AM109" s="412"/>
      <c r="AN109" s="412"/>
      <c r="AO109" s="479"/>
      <c r="AP109" s="493" t="s">
        <v>468</v>
      </c>
      <c r="AQ109" s="412"/>
      <c r="AR109" s="412"/>
      <c r="AS109" s="412"/>
      <c r="AT109" s="568"/>
      <c r="AU109" s="388" t="s">
        <v>467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406</v>
      </c>
      <c r="BR109" s="412"/>
      <c r="BS109" s="412"/>
      <c r="BT109" s="412"/>
      <c r="BU109" s="479"/>
      <c r="BV109" s="493" t="s">
        <v>382</v>
      </c>
      <c r="BW109" s="412"/>
      <c r="BX109" s="412"/>
      <c r="BY109" s="412"/>
      <c r="BZ109" s="479"/>
      <c r="CA109" s="493" t="s">
        <v>251</v>
      </c>
      <c r="CB109" s="412"/>
      <c r="CC109" s="412"/>
      <c r="CD109" s="412"/>
      <c r="CE109" s="479"/>
      <c r="CF109" s="677" t="s">
        <v>468</v>
      </c>
      <c r="CG109" s="677"/>
      <c r="CH109" s="677"/>
      <c r="CI109" s="677"/>
      <c r="CJ109" s="677"/>
      <c r="CK109" s="493" t="s">
        <v>86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406</v>
      </c>
      <c r="DH109" s="412"/>
      <c r="DI109" s="412"/>
      <c r="DJ109" s="412"/>
      <c r="DK109" s="479"/>
      <c r="DL109" s="493" t="s">
        <v>382</v>
      </c>
      <c r="DM109" s="412"/>
      <c r="DN109" s="412"/>
      <c r="DO109" s="412"/>
      <c r="DP109" s="479"/>
      <c r="DQ109" s="493" t="s">
        <v>251</v>
      </c>
      <c r="DR109" s="412"/>
      <c r="DS109" s="412"/>
      <c r="DT109" s="412"/>
      <c r="DU109" s="479"/>
      <c r="DV109" s="493" t="s">
        <v>468</v>
      </c>
      <c r="DW109" s="412"/>
      <c r="DX109" s="412"/>
      <c r="DY109" s="412"/>
      <c r="DZ109" s="568"/>
    </row>
    <row r="110" spans="1:131" s="369" customFormat="1" ht="26.25" customHeight="1">
      <c r="A110" s="389" t="s">
        <v>319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331041</v>
      </c>
      <c r="AB110" s="500"/>
      <c r="AC110" s="500"/>
      <c r="AD110" s="500"/>
      <c r="AE110" s="511"/>
      <c r="AF110" s="527">
        <v>330546</v>
      </c>
      <c r="AG110" s="500"/>
      <c r="AH110" s="500"/>
      <c r="AI110" s="500"/>
      <c r="AJ110" s="511"/>
      <c r="AK110" s="527">
        <v>304690</v>
      </c>
      <c r="AL110" s="500"/>
      <c r="AM110" s="500"/>
      <c r="AN110" s="500"/>
      <c r="AO110" s="511"/>
      <c r="AP110" s="551">
        <v>17.100000000000001</v>
      </c>
      <c r="AQ110" s="559"/>
      <c r="AR110" s="559"/>
      <c r="AS110" s="559"/>
      <c r="AT110" s="569"/>
      <c r="AU110" s="581" t="s">
        <v>105</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3076182</v>
      </c>
      <c r="BR110" s="660"/>
      <c r="BS110" s="660"/>
      <c r="BT110" s="660"/>
      <c r="BU110" s="660"/>
      <c r="BV110" s="660">
        <v>2932273</v>
      </c>
      <c r="BW110" s="660"/>
      <c r="BX110" s="660"/>
      <c r="BY110" s="660"/>
      <c r="BZ110" s="660"/>
      <c r="CA110" s="660">
        <v>2897145</v>
      </c>
      <c r="CB110" s="660"/>
      <c r="CC110" s="660"/>
      <c r="CD110" s="660"/>
      <c r="CE110" s="660"/>
      <c r="CF110" s="678">
        <v>162.6</v>
      </c>
      <c r="CG110" s="682"/>
      <c r="CH110" s="682"/>
      <c r="CI110" s="682"/>
      <c r="CJ110" s="682"/>
      <c r="CK110" s="694" t="s">
        <v>376</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449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v>3806</v>
      </c>
      <c r="BR111" s="661"/>
      <c r="BS111" s="661"/>
      <c r="BT111" s="661"/>
      <c r="BU111" s="661"/>
      <c r="BV111" s="661">
        <v>3222</v>
      </c>
      <c r="BW111" s="661"/>
      <c r="BX111" s="661"/>
      <c r="BY111" s="661"/>
      <c r="BZ111" s="661"/>
      <c r="CA111" s="661">
        <v>2119</v>
      </c>
      <c r="CB111" s="661"/>
      <c r="CC111" s="661"/>
      <c r="CD111" s="661"/>
      <c r="CE111" s="661"/>
      <c r="CF111" s="679">
        <v>0.1</v>
      </c>
      <c r="CG111" s="683"/>
      <c r="CH111" s="683"/>
      <c r="CI111" s="683"/>
      <c r="CJ111" s="683"/>
      <c r="CK111" s="695"/>
      <c r="CL111" s="419"/>
      <c r="CM111" s="432" t="s">
        <v>127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263</v>
      </c>
      <c r="BA112" s="429"/>
      <c r="BB112" s="429"/>
      <c r="BC112" s="429"/>
      <c r="BD112" s="429"/>
      <c r="BE112" s="429"/>
      <c r="BF112" s="429"/>
      <c r="BG112" s="429"/>
      <c r="BH112" s="429"/>
      <c r="BI112" s="429"/>
      <c r="BJ112" s="429"/>
      <c r="BK112" s="429"/>
      <c r="BL112" s="429"/>
      <c r="BM112" s="429"/>
      <c r="BN112" s="429"/>
      <c r="BO112" s="429"/>
      <c r="BP112" s="482"/>
      <c r="BQ112" s="653">
        <v>1745655</v>
      </c>
      <c r="BR112" s="661"/>
      <c r="BS112" s="661"/>
      <c r="BT112" s="661"/>
      <c r="BU112" s="661"/>
      <c r="BV112" s="661">
        <v>1608287</v>
      </c>
      <c r="BW112" s="661"/>
      <c r="BX112" s="661"/>
      <c r="BY112" s="661"/>
      <c r="BZ112" s="661"/>
      <c r="CA112" s="661">
        <v>1700651</v>
      </c>
      <c r="CB112" s="661"/>
      <c r="CC112" s="661"/>
      <c r="CD112" s="661"/>
      <c r="CE112" s="661"/>
      <c r="CF112" s="679">
        <v>95.5</v>
      </c>
      <c r="CG112" s="683"/>
      <c r="CH112" s="683"/>
      <c r="CI112" s="683"/>
      <c r="CJ112" s="683"/>
      <c r="CK112" s="695"/>
      <c r="CL112" s="419"/>
      <c r="CM112" s="432" t="s">
        <v>388</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476</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114342</v>
      </c>
      <c r="AB113" s="456"/>
      <c r="AC113" s="456"/>
      <c r="AD113" s="456"/>
      <c r="AE113" s="512"/>
      <c r="AF113" s="528">
        <v>107167</v>
      </c>
      <c r="AG113" s="456"/>
      <c r="AH113" s="456"/>
      <c r="AI113" s="456"/>
      <c r="AJ113" s="512"/>
      <c r="AK113" s="528">
        <v>139991</v>
      </c>
      <c r="AL113" s="456"/>
      <c r="AM113" s="456"/>
      <c r="AN113" s="456"/>
      <c r="AO113" s="512"/>
      <c r="AP113" s="552">
        <v>7.9</v>
      </c>
      <c r="AQ113" s="560"/>
      <c r="AR113" s="560"/>
      <c r="AS113" s="560"/>
      <c r="AT113" s="570"/>
      <c r="AU113" s="582"/>
      <c r="AV113" s="594"/>
      <c r="AW113" s="594"/>
      <c r="AX113" s="594"/>
      <c r="AY113" s="594"/>
      <c r="AZ113" s="621" t="s">
        <v>478</v>
      </c>
      <c r="BA113" s="429"/>
      <c r="BB113" s="429"/>
      <c r="BC113" s="429"/>
      <c r="BD113" s="429"/>
      <c r="BE113" s="429"/>
      <c r="BF113" s="429"/>
      <c r="BG113" s="429"/>
      <c r="BH113" s="429"/>
      <c r="BI113" s="429"/>
      <c r="BJ113" s="429"/>
      <c r="BK113" s="429"/>
      <c r="BL113" s="429"/>
      <c r="BM113" s="429"/>
      <c r="BN113" s="429"/>
      <c r="BO113" s="429"/>
      <c r="BP113" s="482"/>
      <c r="BQ113" s="653">
        <v>165677</v>
      </c>
      <c r="BR113" s="661"/>
      <c r="BS113" s="661"/>
      <c r="BT113" s="661"/>
      <c r="BU113" s="661"/>
      <c r="BV113" s="661">
        <v>143751</v>
      </c>
      <c r="BW113" s="661"/>
      <c r="BX113" s="661"/>
      <c r="BY113" s="661"/>
      <c r="BZ113" s="661"/>
      <c r="CA113" s="661">
        <v>120455</v>
      </c>
      <c r="CB113" s="661"/>
      <c r="CC113" s="661"/>
      <c r="CD113" s="661"/>
      <c r="CE113" s="661"/>
      <c r="CF113" s="679">
        <v>6.8</v>
      </c>
      <c r="CG113" s="683"/>
      <c r="CH113" s="683"/>
      <c r="CI113" s="683"/>
      <c r="CJ113" s="683"/>
      <c r="CK113" s="695"/>
      <c r="CL113" s="419"/>
      <c r="CM113" s="432" t="s">
        <v>399</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18104</v>
      </c>
      <c r="AB114" s="456"/>
      <c r="AC114" s="456"/>
      <c r="AD114" s="456"/>
      <c r="AE114" s="512"/>
      <c r="AF114" s="528">
        <v>17485</v>
      </c>
      <c r="AG114" s="456"/>
      <c r="AH114" s="456"/>
      <c r="AI114" s="456"/>
      <c r="AJ114" s="512"/>
      <c r="AK114" s="528">
        <v>20277</v>
      </c>
      <c r="AL114" s="456"/>
      <c r="AM114" s="456"/>
      <c r="AN114" s="456"/>
      <c r="AO114" s="512"/>
      <c r="AP114" s="552">
        <v>1.1000000000000001</v>
      </c>
      <c r="AQ114" s="560"/>
      <c r="AR114" s="560"/>
      <c r="AS114" s="560"/>
      <c r="AT114" s="570"/>
      <c r="AU114" s="582"/>
      <c r="AV114" s="594"/>
      <c r="AW114" s="594"/>
      <c r="AX114" s="594"/>
      <c r="AY114" s="594"/>
      <c r="AZ114" s="621" t="s">
        <v>480</v>
      </c>
      <c r="BA114" s="429"/>
      <c r="BB114" s="429"/>
      <c r="BC114" s="429"/>
      <c r="BD114" s="429"/>
      <c r="BE114" s="429"/>
      <c r="BF114" s="429"/>
      <c r="BG114" s="429"/>
      <c r="BH114" s="429"/>
      <c r="BI114" s="429"/>
      <c r="BJ114" s="429"/>
      <c r="BK114" s="429"/>
      <c r="BL114" s="429"/>
      <c r="BM114" s="429"/>
      <c r="BN114" s="429"/>
      <c r="BO114" s="429"/>
      <c r="BP114" s="482"/>
      <c r="BQ114" s="653">
        <v>481308</v>
      </c>
      <c r="BR114" s="661"/>
      <c r="BS114" s="661"/>
      <c r="BT114" s="661"/>
      <c r="BU114" s="661"/>
      <c r="BV114" s="661">
        <v>459063</v>
      </c>
      <c r="BW114" s="661"/>
      <c r="BX114" s="661"/>
      <c r="BY114" s="661"/>
      <c r="BZ114" s="661"/>
      <c r="CA114" s="661">
        <v>369954</v>
      </c>
      <c r="CB114" s="661"/>
      <c r="CC114" s="661"/>
      <c r="CD114" s="661"/>
      <c r="CE114" s="661"/>
      <c r="CF114" s="679">
        <v>20.8</v>
      </c>
      <c r="CG114" s="683"/>
      <c r="CH114" s="683"/>
      <c r="CI114" s="683"/>
      <c r="CJ114" s="683"/>
      <c r="CK114" s="695"/>
      <c r="CL114" s="419"/>
      <c r="CM114" s="432" t="s">
        <v>481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365</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509</v>
      </c>
      <c r="AB115" s="456"/>
      <c r="AC115" s="456"/>
      <c r="AD115" s="456"/>
      <c r="AE115" s="512"/>
      <c r="AF115" s="528">
        <v>585</v>
      </c>
      <c r="AG115" s="456"/>
      <c r="AH115" s="456"/>
      <c r="AI115" s="456"/>
      <c r="AJ115" s="512"/>
      <c r="AK115" s="528">
        <v>584</v>
      </c>
      <c r="AL115" s="456"/>
      <c r="AM115" s="456"/>
      <c r="AN115" s="456"/>
      <c r="AO115" s="512"/>
      <c r="AP115" s="552">
        <v>0</v>
      </c>
      <c r="AQ115" s="560"/>
      <c r="AR115" s="560"/>
      <c r="AS115" s="560"/>
      <c r="AT115" s="570"/>
      <c r="AU115" s="582"/>
      <c r="AV115" s="594"/>
      <c r="AW115" s="594"/>
      <c r="AX115" s="594"/>
      <c r="AY115" s="594"/>
      <c r="AZ115" s="621" t="s">
        <v>335</v>
      </c>
      <c r="BA115" s="429"/>
      <c r="BB115" s="429"/>
      <c r="BC115" s="429"/>
      <c r="BD115" s="429"/>
      <c r="BE115" s="429"/>
      <c r="BF115" s="429"/>
      <c r="BG115" s="429"/>
      <c r="BH115" s="429"/>
      <c r="BI115" s="429"/>
      <c r="BJ115" s="429"/>
      <c r="BK115" s="429"/>
      <c r="BL115" s="429"/>
      <c r="BM115" s="429"/>
      <c r="BN115" s="429"/>
      <c r="BO115" s="429"/>
      <c r="BP115" s="482"/>
      <c r="BQ115" s="653" t="s">
        <v>137</v>
      </c>
      <c r="BR115" s="661"/>
      <c r="BS115" s="661"/>
      <c r="BT115" s="661"/>
      <c r="BU115" s="661"/>
      <c r="BV115" s="661" t="s">
        <v>137</v>
      </c>
      <c r="BW115" s="661"/>
      <c r="BX115" s="661"/>
      <c r="BY115" s="661"/>
      <c r="BZ115" s="661"/>
      <c r="CA115" s="661" t="s">
        <v>137</v>
      </c>
      <c r="CB115" s="661"/>
      <c r="CC115" s="661"/>
      <c r="CD115" s="661"/>
      <c r="CE115" s="661"/>
      <c r="CF115" s="679" t="s">
        <v>137</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137</v>
      </c>
      <c r="AB116" s="456"/>
      <c r="AC116" s="456"/>
      <c r="AD116" s="456"/>
      <c r="AE116" s="512"/>
      <c r="AF116" s="528" t="s">
        <v>137</v>
      </c>
      <c r="AG116" s="456"/>
      <c r="AH116" s="456"/>
      <c r="AI116" s="456"/>
      <c r="AJ116" s="512"/>
      <c r="AK116" s="528" t="s">
        <v>137</v>
      </c>
      <c r="AL116" s="456"/>
      <c r="AM116" s="456"/>
      <c r="AN116" s="456"/>
      <c r="AO116" s="512"/>
      <c r="AP116" s="552" t="s">
        <v>137</v>
      </c>
      <c r="AQ116" s="560"/>
      <c r="AR116" s="560"/>
      <c r="AS116" s="560"/>
      <c r="AT116" s="570"/>
      <c r="AU116" s="582"/>
      <c r="AV116" s="594"/>
      <c r="AW116" s="594"/>
      <c r="AX116" s="594"/>
      <c r="AY116" s="594"/>
      <c r="AZ116" s="433" t="s">
        <v>215</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482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137</v>
      </c>
      <c r="DH116" s="456"/>
      <c r="DI116" s="456"/>
      <c r="DJ116" s="456"/>
      <c r="DK116" s="512"/>
      <c r="DL116" s="528" t="s">
        <v>137</v>
      </c>
      <c r="DM116" s="456"/>
      <c r="DN116" s="456"/>
      <c r="DO116" s="456"/>
      <c r="DP116" s="512"/>
      <c r="DQ116" s="528" t="s">
        <v>137</v>
      </c>
      <c r="DR116" s="456"/>
      <c r="DS116" s="456"/>
      <c r="DT116" s="456"/>
      <c r="DU116" s="512"/>
      <c r="DV116" s="552" t="s">
        <v>137</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314</v>
      </c>
      <c r="Z117" s="479"/>
      <c r="AA117" s="496">
        <v>463996</v>
      </c>
      <c r="AB117" s="501"/>
      <c r="AC117" s="501"/>
      <c r="AD117" s="501"/>
      <c r="AE117" s="513"/>
      <c r="AF117" s="529">
        <v>455783</v>
      </c>
      <c r="AG117" s="501"/>
      <c r="AH117" s="501"/>
      <c r="AI117" s="501"/>
      <c r="AJ117" s="513"/>
      <c r="AK117" s="529">
        <v>465542</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86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406</v>
      </c>
      <c r="AB118" s="412"/>
      <c r="AC118" s="412"/>
      <c r="AD118" s="412"/>
      <c r="AE118" s="479"/>
      <c r="AF118" s="493" t="s">
        <v>382</v>
      </c>
      <c r="AG118" s="412"/>
      <c r="AH118" s="412"/>
      <c r="AI118" s="412"/>
      <c r="AJ118" s="479"/>
      <c r="AK118" s="493" t="s">
        <v>251</v>
      </c>
      <c r="AL118" s="412"/>
      <c r="AM118" s="412"/>
      <c r="AN118" s="412"/>
      <c r="AO118" s="479"/>
      <c r="AP118" s="493" t="s">
        <v>468</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376</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158</v>
      </c>
      <c r="BP119" s="648"/>
      <c r="BQ119" s="654">
        <v>5472628</v>
      </c>
      <c r="BR119" s="662"/>
      <c r="BS119" s="662"/>
      <c r="BT119" s="662"/>
      <c r="BU119" s="662"/>
      <c r="BV119" s="662">
        <v>5146596</v>
      </c>
      <c r="BW119" s="662"/>
      <c r="BX119" s="662"/>
      <c r="BY119" s="662"/>
      <c r="BZ119" s="662"/>
      <c r="CA119" s="662">
        <v>5090324</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3806</v>
      </c>
      <c r="DH119" s="502"/>
      <c r="DI119" s="502"/>
      <c r="DJ119" s="502"/>
      <c r="DK119" s="514"/>
      <c r="DL119" s="530">
        <v>3222</v>
      </c>
      <c r="DM119" s="502"/>
      <c r="DN119" s="502"/>
      <c r="DO119" s="502"/>
      <c r="DP119" s="514"/>
      <c r="DQ119" s="530">
        <v>2119</v>
      </c>
      <c r="DR119" s="502"/>
      <c r="DS119" s="502"/>
      <c r="DT119" s="502"/>
      <c r="DU119" s="514"/>
      <c r="DV119" s="737">
        <v>0.1</v>
      </c>
      <c r="DW119" s="739"/>
      <c r="DX119" s="739"/>
      <c r="DY119" s="739"/>
      <c r="DZ119" s="746"/>
    </row>
    <row r="120" spans="1:130" s="369" customFormat="1" ht="26.25" customHeight="1">
      <c r="A120" s="395"/>
      <c r="B120" s="419"/>
      <c r="C120" s="432" t="s">
        <v>127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473</v>
      </c>
      <c r="AV120" s="596"/>
      <c r="AW120" s="596"/>
      <c r="AX120" s="596"/>
      <c r="AY120" s="608"/>
      <c r="AZ120" s="620" t="s">
        <v>207</v>
      </c>
      <c r="BA120" s="413"/>
      <c r="BB120" s="413"/>
      <c r="BC120" s="413"/>
      <c r="BD120" s="413"/>
      <c r="BE120" s="413"/>
      <c r="BF120" s="413"/>
      <c r="BG120" s="413"/>
      <c r="BH120" s="413"/>
      <c r="BI120" s="413"/>
      <c r="BJ120" s="413"/>
      <c r="BK120" s="413"/>
      <c r="BL120" s="413"/>
      <c r="BM120" s="413"/>
      <c r="BN120" s="413"/>
      <c r="BO120" s="413"/>
      <c r="BP120" s="480"/>
      <c r="BQ120" s="652">
        <v>2633020</v>
      </c>
      <c r="BR120" s="660"/>
      <c r="BS120" s="660"/>
      <c r="BT120" s="660"/>
      <c r="BU120" s="660"/>
      <c r="BV120" s="660">
        <v>2854978</v>
      </c>
      <c r="BW120" s="660"/>
      <c r="BX120" s="660"/>
      <c r="BY120" s="660"/>
      <c r="BZ120" s="660"/>
      <c r="CA120" s="660">
        <v>2920483</v>
      </c>
      <c r="CB120" s="660"/>
      <c r="CC120" s="660"/>
      <c r="CD120" s="660"/>
      <c r="CE120" s="660"/>
      <c r="CF120" s="678">
        <v>163.9</v>
      </c>
      <c r="CG120" s="682"/>
      <c r="CH120" s="682"/>
      <c r="CI120" s="682"/>
      <c r="CJ120" s="682"/>
      <c r="CK120" s="697" t="s">
        <v>264</v>
      </c>
      <c r="CL120" s="707"/>
      <c r="CM120" s="707"/>
      <c r="CN120" s="707"/>
      <c r="CO120" s="710"/>
      <c r="CP120" s="714" t="s">
        <v>459</v>
      </c>
      <c r="CQ120" s="717"/>
      <c r="CR120" s="717"/>
      <c r="CS120" s="717"/>
      <c r="CT120" s="717"/>
      <c r="CU120" s="717"/>
      <c r="CV120" s="717"/>
      <c r="CW120" s="717"/>
      <c r="CX120" s="717"/>
      <c r="CY120" s="717"/>
      <c r="CZ120" s="717"/>
      <c r="DA120" s="717"/>
      <c r="DB120" s="717"/>
      <c r="DC120" s="717"/>
      <c r="DD120" s="717"/>
      <c r="DE120" s="717"/>
      <c r="DF120" s="720"/>
      <c r="DG120" s="652">
        <v>1743969</v>
      </c>
      <c r="DH120" s="660"/>
      <c r="DI120" s="660"/>
      <c r="DJ120" s="660"/>
      <c r="DK120" s="660"/>
      <c r="DL120" s="660">
        <v>1606765</v>
      </c>
      <c r="DM120" s="660"/>
      <c r="DN120" s="660"/>
      <c r="DO120" s="660"/>
      <c r="DP120" s="660"/>
      <c r="DQ120" s="660">
        <v>1700171</v>
      </c>
      <c r="DR120" s="660"/>
      <c r="DS120" s="660"/>
      <c r="DT120" s="660"/>
      <c r="DU120" s="660"/>
      <c r="DV120" s="735">
        <v>95.4</v>
      </c>
      <c r="DW120" s="735"/>
      <c r="DX120" s="735"/>
      <c r="DY120" s="735"/>
      <c r="DZ120" s="744"/>
    </row>
    <row r="121" spans="1:130" s="369" customFormat="1" ht="26.25" customHeight="1">
      <c r="A121" s="395"/>
      <c r="B121" s="419"/>
      <c r="C121" s="433" t="s">
        <v>126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487</v>
      </c>
      <c r="BA121" s="429"/>
      <c r="BB121" s="429"/>
      <c r="BC121" s="429"/>
      <c r="BD121" s="429"/>
      <c r="BE121" s="429"/>
      <c r="BF121" s="429"/>
      <c r="BG121" s="429"/>
      <c r="BH121" s="429"/>
      <c r="BI121" s="429"/>
      <c r="BJ121" s="429"/>
      <c r="BK121" s="429"/>
      <c r="BL121" s="429"/>
      <c r="BM121" s="429"/>
      <c r="BN121" s="429"/>
      <c r="BO121" s="429"/>
      <c r="BP121" s="482"/>
      <c r="BQ121" s="653">
        <v>14518</v>
      </c>
      <c r="BR121" s="661"/>
      <c r="BS121" s="661"/>
      <c r="BT121" s="661"/>
      <c r="BU121" s="661"/>
      <c r="BV121" s="661">
        <v>9351</v>
      </c>
      <c r="BW121" s="661"/>
      <c r="BX121" s="661"/>
      <c r="BY121" s="661"/>
      <c r="BZ121" s="661"/>
      <c r="CA121" s="661">
        <v>4962</v>
      </c>
      <c r="CB121" s="661"/>
      <c r="CC121" s="661"/>
      <c r="CD121" s="661"/>
      <c r="CE121" s="661"/>
      <c r="CF121" s="679">
        <v>0.3</v>
      </c>
      <c r="CG121" s="683"/>
      <c r="CH121" s="683"/>
      <c r="CI121" s="683"/>
      <c r="CJ121" s="683"/>
      <c r="CK121" s="698"/>
      <c r="CL121" s="708"/>
      <c r="CM121" s="708"/>
      <c r="CN121" s="708"/>
      <c r="CO121" s="711"/>
      <c r="CP121" s="715" t="s">
        <v>7</v>
      </c>
      <c r="CQ121" s="409"/>
      <c r="CR121" s="409"/>
      <c r="CS121" s="409"/>
      <c r="CT121" s="409"/>
      <c r="CU121" s="409"/>
      <c r="CV121" s="409"/>
      <c r="CW121" s="409"/>
      <c r="CX121" s="409"/>
      <c r="CY121" s="409"/>
      <c r="CZ121" s="409"/>
      <c r="DA121" s="409"/>
      <c r="DB121" s="409"/>
      <c r="DC121" s="409"/>
      <c r="DD121" s="409"/>
      <c r="DE121" s="409"/>
      <c r="DF121" s="721"/>
      <c r="DG121" s="653">
        <v>1686</v>
      </c>
      <c r="DH121" s="661"/>
      <c r="DI121" s="661"/>
      <c r="DJ121" s="661"/>
      <c r="DK121" s="661"/>
      <c r="DL121" s="661">
        <v>1522</v>
      </c>
      <c r="DM121" s="661"/>
      <c r="DN121" s="661"/>
      <c r="DO121" s="661"/>
      <c r="DP121" s="661"/>
      <c r="DQ121" s="661">
        <v>480</v>
      </c>
      <c r="DR121" s="661"/>
      <c r="DS121" s="661"/>
      <c r="DT121" s="661"/>
      <c r="DU121" s="661"/>
      <c r="DV121" s="736">
        <v>0</v>
      </c>
      <c r="DW121" s="736"/>
      <c r="DX121" s="736"/>
      <c r="DY121" s="736"/>
      <c r="DZ121" s="745"/>
    </row>
    <row r="122" spans="1:130" s="369" customFormat="1" ht="26.25" customHeight="1">
      <c r="A122" s="395"/>
      <c r="B122" s="419"/>
      <c r="C122" s="432" t="s">
        <v>481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183</v>
      </c>
      <c r="BA122" s="430"/>
      <c r="BB122" s="430"/>
      <c r="BC122" s="430"/>
      <c r="BD122" s="430"/>
      <c r="BE122" s="430"/>
      <c r="BF122" s="430"/>
      <c r="BG122" s="430"/>
      <c r="BH122" s="430"/>
      <c r="BI122" s="430"/>
      <c r="BJ122" s="430"/>
      <c r="BK122" s="430"/>
      <c r="BL122" s="430"/>
      <c r="BM122" s="430"/>
      <c r="BN122" s="430"/>
      <c r="BO122" s="430"/>
      <c r="BP122" s="483"/>
      <c r="BQ122" s="654">
        <v>3370511</v>
      </c>
      <c r="BR122" s="662"/>
      <c r="BS122" s="662"/>
      <c r="BT122" s="662"/>
      <c r="BU122" s="662"/>
      <c r="BV122" s="662">
        <v>3299323</v>
      </c>
      <c r="BW122" s="662"/>
      <c r="BX122" s="662"/>
      <c r="BY122" s="662"/>
      <c r="BZ122" s="662"/>
      <c r="CA122" s="662">
        <v>3221118</v>
      </c>
      <c r="CB122" s="662"/>
      <c r="CC122" s="662"/>
      <c r="CD122" s="662"/>
      <c r="CE122" s="662"/>
      <c r="CF122" s="680">
        <v>180.8</v>
      </c>
      <c r="CG122" s="684"/>
      <c r="CH122" s="684"/>
      <c r="CI122" s="684"/>
      <c r="CJ122" s="684"/>
      <c r="CK122" s="698"/>
      <c r="CL122" s="708"/>
      <c r="CM122" s="708"/>
      <c r="CN122" s="708"/>
      <c r="CO122" s="711"/>
      <c r="CP122" s="715" t="s">
        <v>488</v>
      </c>
      <c r="CQ122" s="409"/>
      <c r="CR122" s="409"/>
      <c r="CS122" s="409"/>
      <c r="CT122" s="409"/>
      <c r="CU122" s="409"/>
      <c r="CV122" s="409"/>
      <c r="CW122" s="409"/>
      <c r="CX122" s="409"/>
      <c r="CY122" s="409"/>
      <c r="CZ122" s="409"/>
      <c r="DA122" s="409"/>
      <c r="DB122" s="409"/>
      <c r="DC122" s="409"/>
      <c r="DD122" s="409"/>
      <c r="DE122" s="409"/>
      <c r="DF122" s="721"/>
      <c r="DG122" s="653" t="s">
        <v>137</v>
      </c>
      <c r="DH122" s="661"/>
      <c r="DI122" s="661"/>
      <c r="DJ122" s="661"/>
      <c r="DK122" s="661"/>
      <c r="DL122" s="661" t="s">
        <v>137</v>
      </c>
      <c r="DM122" s="661"/>
      <c r="DN122" s="661"/>
      <c r="DO122" s="661"/>
      <c r="DP122" s="661"/>
      <c r="DQ122" s="661" t="s">
        <v>137</v>
      </c>
      <c r="DR122" s="661"/>
      <c r="DS122" s="661"/>
      <c r="DT122" s="661"/>
      <c r="DU122" s="661"/>
      <c r="DV122" s="736" t="s">
        <v>137</v>
      </c>
      <c r="DW122" s="736"/>
      <c r="DX122" s="736"/>
      <c r="DY122" s="736"/>
      <c r="DZ122" s="745"/>
    </row>
    <row r="123" spans="1:130" s="369" customFormat="1" ht="26.25" customHeight="1">
      <c r="A123" s="395"/>
      <c r="B123" s="419"/>
      <c r="C123" s="432" t="s">
        <v>482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489</v>
      </c>
      <c r="BP123" s="648"/>
      <c r="BQ123" s="655">
        <v>6018049</v>
      </c>
      <c r="BR123" s="663"/>
      <c r="BS123" s="663"/>
      <c r="BT123" s="663"/>
      <c r="BU123" s="663"/>
      <c r="BV123" s="663">
        <v>6163652</v>
      </c>
      <c r="BW123" s="663"/>
      <c r="BX123" s="663"/>
      <c r="BY123" s="663"/>
      <c r="BZ123" s="663"/>
      <c r="CA123" s="663">
        <v>6146563</v>
      </c>
      <c r="CB123" s="663"/>
      <c r="CC123" s="663"/>
      <c r="CD123" s="663"/>
      <c r="CE123" s="663"/>
      <c r="CF123" s="557"/>
      <c r="CG123" s="565"/>
      <c r="CH123" s="565"/>
      <c r="CI123" s="565"/>
      <c r="CJ123" s="691"/>
      <c r="CK123" s="698"/>
      <c r="CL123" s="708"/>
      <c r="CM123" s="708"/>
      <c r="CN123" s="708"/>
      <c r="CO123" s="711"/>
      <c r="CP123" s="715" t="s">
        <v>477</v>
      </c>
      <c r="CQ123" s="409"/>
      <c r="CR123" s="409"/>
      <c r="CS123" s="409"/>
      <c r="CT123" s="409"/>
      <c r="CU123" s="409"/>
      <c r="CV123" s="409"/>
      <c r="CW123" s="409"/>
      <c r="CX123" s="409"/>
      <c r="CY123" s="409"/>
      <c r="CZ123" s="409"/>
      <c r="DA123" s="409"/>
      <c r="DB123" s="409"/>
      <c r="DC123" s="409"/>
      <c r="DD123" s="409"/>
      <c r="DE123" s="409"/>
      <c r="DF123" s="721"/>
      <c r="DG123" s="495" t="s">
        <v>137</v>
      </c>
      <c r="DH123" s="456"/>
      <c r="DI123" s="456"/>
      <c r="DJ123" s="456"/>
      <c r="DK123" s="512"/>
      <c r="DL123" s="528" t="s">
        <v>137</v>
      </c>
      <c r="DM123" s="456"/>
      <c r="DN123" s="456"/>
      <c r="DO123" s="456"/>
      <c r="DP123" s="512"/>
      <c r="DQ123" s="528" t="s">
        <v>137</v>
      </c>
      <c r="DR123" s="456"/>
      <c r="DS123" s="456"/>
      <c r="DT123" s="456"/>
      <c r="DU123" s="512"/>
      <c r="DV123" s="552" t="s">
        <v>137</v>
      </c>
      <c r="DW123" s="560"/>
      <c r="DX123" s="560"/>
      <c r="DY123" s="560"/>
      <c r="DZ123" s="570"/>
    </row>
    <row r="124" spans="1:130" s="369" customFormat="1" ht="26.25" customHeight="1">
      <c r="A124" s="395"/>
      <c r="B124" s="419"/>
      <c r="C124" s="432" t="s">
        <v>328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490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137</v>
      </c>
      <c r="BR124" s="664"/>
      <c r="BS124" s="664"/>
      <c r="BT124" s="664"/>
      <c r="BU124" s="664"/>
      <c r="BV124" s="664" t="s">
        <v>137</v>
      </c>
      <c r="BW124" s="664"/>
      <c r="BX124" s="664"/>
      <c r="BY124" s="664"/>
      <c r="BZ124" s="664"/>
      <c r="CA124" s="664" t="s">
        <v>137</v>
      </c>
      <c r="CB124" s="664"/>
      <c r="CC124" s="664"/>
      <c r="CD124" s="664"/>
      <c r="CE124" s="664"/>
      <c r="CF124" s="558"/>
      <c r="CG124" s="566"/>
      <c r="CH124" s="566"/>
      <c r="CI124" s="566"/>
      <c r="CJ124" s="692"/>
      <c r="CK124" s="699"/>
      <c r="CL124" s="699"/>
      <c r="CM124" s="699"/>
      <c r="CN124" s="699"/>
      <c r="CO124" s="712"/>
      <c r="CP124" s="715" t="s">
        <v>491</v>
      </c>
      <c r="CQ124" s="409"/>
      <c r="CR124" s="409"/>
      <c r="CS124" s="409"/>
      <c r="CT124" s="409"/>
      <c r="CU124" s="409"/>
      <c r="CV124" s="409"/>
      <c r="CW124" s="409"/>
      <c r="CX124" s="409"/>
      <c r="CY124" s="409"/>
      <c r="CZ124" s="409"/>
      <c r="DA124" s="409"/>
      <c r="DB124" s="409"/>
      <c r="DC124" s="409"/>
      <c r="DD124" s="409"/>
      <c r="DE124" s="409"/>
      <c r="DF124" s="721"/>
      <c r="DG124" s="497" t="s">
        <v>137</v>
      </c>
      <c r="DH124" s="502"/>
      <c r="DI124" s="502"/>
      <c r="DJ124" s="502"/>
      <c r="DK124" s="514"/>
      <c r="DL124" s="530" t="s">
        <v>137</v>
      </c>
      <c r="DM124" s="502"/>
      <c r="DN124" s="502"/>
      <c r="DO124" s="502"/>
      <c r="DP124" s="514"/>
      <c r="DQ124" s="530" t="s">
        <v>137</v>
      </c>
      <c r="DR124" s="502"/>
      <c r="DS124" s="502"/>
      <c r="DT124" s="502"/>
      <c r="DU124" s="514"/>
      <c r="DV124" s="737" t="s">
        <v>137</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128</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137</v>
      </c>
      <c r="AB126" s="456"/>
      <c r="AC126" s="456"/>
      <c r="AD126" s="456"/>
      <c r="AE126" s="512"/>
      <c r="AF126" s="528" t="s">
        <v>137</v>
      </c>
      <c r="AG126" s="456"/>
      <c r="AH126" s="456"/>
      <c r="AI126" s="456"/>
      <c r="AJ126" s="512"/>
      <c r="AK126" s="528" t="s">
        <v>137</v>
      </c>
      <c r="AL126" s="456"/>
      <c r="AM126" s="456"/>
      <c r="AN126" s="456"/>
      <c r="AO126" s="512"/>
      <c r="AP126" s="552" t="s">
        <v>137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417</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68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509</v>
      </c>
      <c r="AB127" s="456"/>
      <c r="AC127" s="456"/>
      <c r="AD127" s="456"/>
      <c r="AE127" s="512"/>
      <c r="AF127" s="528">
        <v>585</v>
      </c>
      <c r="AG127" s="456"/>
      <c r="AH127" s="456"/>
      <c r="AI127" s="456"/>
      <c r="AJ127" s="512"/>
      <c r="AK127" s="528">
        <v>584</v>
      </c>
      <c r="AL127" s="456"/>
      <c r="AM127" s="456"/>
      <c r="AN127" s="456"/>
      <c r="AO127" s="512"/>
      <c r="AP127" s="552">
        <v>0</v>
      </c>
      <c r="AQ127" s="560"/>
      <c r="AR127" s="560"/>
      <c r="AS127" s="560"/>
      <c r="AT127" s="570"/>
      <c r="AU127" s="589"/>
      <c r="AV127" s="589"/>
      <c r="AW127" s="589"/>
      <c r="AX127" s="600" t="s">
        <v>495</v>
      </c>
      <c r="AY127" s="610"/>
      <c r="AZ127" s="610"/>
      <c r="BA127" s="610"/>
      <c r="BB127" s="610"/>
      <c r="BC127" s="610"/>
      <c r="BD127" s="610"/>
      <c r="BE127" s="630"/>
      <c r="BF127" s="632" t="s">
        <v>496</v>
      </c>
      <c r="BG127" s="610"/>
      <c r="BH127" s="610"/>
      <c r="BI127" s="610"/>
      <c r="BJ127" s="610"/>
      <c r="BK127" s="610"/>
      <c r="BL127" s="630"/>
      <c r="BM127" s="632" t="s">
        <v>418</v>
      </c>
      <c r="BN127" s="610"/>
      <c r="BO127" s="610"/>
      <c r="BP127" s="610"/>
      <c r="BQ127" s="610"/>
      <c r="BR127" s="610"/>
      <c r="BS127" s="630"/>
      <c r="BT127" s="632" t="s">
        <v>403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439</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497</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218</v>
      </c>
      <c r="X128" s="473"/>
      <c r="Y128" s="473"/>
      <c r="Z128" s="488"/>
      <c r="AA128" s="494">
        <v>3903</v>
      </c>
      <c r="AB128" s="500"/>
      <c r="AC128" s="500"/>
      <c r="AD128" s="500"/>
      <c r="AE128" s="511"/>
      <c r="AF128" s="527">
        <v>2323</v>
      </c>
      <c r="AG128" s="500"/>
      <c r="AH128" s="500"/>
      <c r="AI128" s="500"/>
      <c r="AJ128" s="511"/>
      <c r="AK128" s="527">
        <v>3122</v>
      </c>
      <c r="AL128" s="500"/>
      <c r="AM128" s="500"/>
      <c r="AN128" s="500"/>
      <c r="AO128" s="511"/>
      <c r="AP128" s="554"/>
      <c r="AQ128" s="562"/>
      <c r="AR128" s="562"/>
      <c r="AS128" s="562"/>
      <c r="AT128" s="572"/>
      <c r="AU128" s="589"/>
      <c r="AV128" s="589"/>
      <c r="AW128" s="589"/>
      <c r="AX128" s="389" t="s">
        <v>301</v>
      </c>
      <c r="AY128" s="413"/>
      <c r="AZ128" s="413"/>
      <c r="BA128" s="413"/>
      <c r="BB128" s="413"/>
      <c r="BC128" s="413"/>
      <c r="BD128" s="413"/>
      <c r="BE128" s="480"/>
      <c r="BF128" s="633" t="s">
        <v>137</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395</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t="s">
        <v>137</v>
      </c>
      <c r="DM128" s="727"/>
      <c r="DN128" s="727"/>
      <c r="DO128" s="727"/>
      <c r="DP128" s="727"/>
      <c r="DQ128" s="727" t="s">
        <v>137</v>
      </c>
      <c r="DR128" s="727"/>
      <c r="DS128" s="727"/>
      <c r="DT128" s="727"/>
      <c r="DU128" s="727"/>
      <c r="DV128" s="738" t="s">
        <v>137</v>
      </c>
      <c r="DW128" s="738"/>
      <c r="DX128" s="738"/>
      <c r="DY128" s="738"/>
      <c r="DZ128" s="747"/>
    </row>
    <row r="129" spans="1:131" s="369" customFormat="1" ht="26.25" customHeight="1">
      <c r="A129" s="390" t="s">
        <v>163</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233</v>
      </c>
      <c r="X129" s="476"/>
      <c r="Y129" s="476"/>
      <c r="Z129" s="489"/>
      <c r="AA129" s="495">
        <v>2143190</v>
      </c>
      <c r="AB129" s="456"/>
      <c r="AC129" s="456"/>
      <c r="AD129" s="456"/>
      <c r="AE129" s="512"/>
      <c r="AF129" s="528">
        <v>2079731</v>
      </c>
      <c r="AG129" s="456"/>
      <c r="AH129" s="456"/>
      <c r="AI129" s="456"/>
      <c r="AJ129" s="512"/>
      <c r="AK129" s="528">
        <v>2067752</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137</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498</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499</v>
      </c>
      <c r="X130" s="476"/>
      <c r="Y130" s="476"/>
      <c r="Z130" s="489"/>
      <c r="AA130" s="495">
        <v>297886</v>
      </c>
      <c r="AB130" s="456"/>
      <c r="AC130" s="456"/>
      <c r="AD130" s="456"/>
      <c r="AE130" s="512"/>
      <c r="AF130" s="528">
        <v>283831</v>
      </c>
      <c r="AG130" s="456"/>
      <c r="AH130" s="456"/>
      <c r="AI130" s="456"/>
      <c r="AJ130" s="512"/>
      <c r="AK130" s="528">
        <v>286143</v>
      </c>
      <c r="AL130" s="456"/>
      <c r="AM130" s="456"/>
      <c r="AN130" s="456"/>
      <c r="AO130" s="512"/>
      <c r="AP130" s="555"/>
      <c r="AQ130" s="563"/>
      <c r="AR130" s="563"/>
      <c r="AS130" s="563"/>
      <c r="AT130" s="573"/>
      <c r="AU130" s="591"/>
      <c r="AV130" s="591"/>
      <c r="AW130" s="591"/>
      <c r="AX130" s="601" t="s">
        <v>426</v>
      </c>
      <c r="AY130" s="429"/>
      <c r="AZ130" s="429"/>
      <c r="BA130" s="429"/>
      <c r="BB130" s="429"/>
      <c r="BC130" s="429"/>
      <c r="BD130" s="429"/>
      <c r="BE130" s="482"/>
      <c r="BF130" s="635">
        <v>9.3000000000000007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165</v>
      </c>
      <c r="X131" s="477"/>
      <c r="Y131" s="477"/>
      <c r="Z131" s="490"/>
      <c r="AA131" s="497">
        <v>1845304</v>
      </c>
      <c r="AB131" s="502"/>
      <c r="AC131" s="502"/>
      <c r="AD131" s="502"/>
      <c r="AE131" s="514"/>
      <c r="AF131" s="530">
        <v>1795900</v>
      </c>
      <c r="AG131" s="502"/>
      <c r="AH131" s="502"/>
      <c r="AI131" s="502"/>
      <c r="AJ131" s="514"/>
      <c r="AK131" s="530">
        <v>1781609</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t="s">
        <v>137</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8.790258949</v>
      </c>
      <c r="AB132" s="503"/>
      <c r="AC132" s="503"/>
      <c r="AD132" s="503"/>
      <c r="AE132" s="515"/>
      <c r="AF132" s="531">
        <v>9.4453477370000005</v>
      </c>
      <c r="AG132" s="503"/>
      <c r="AH132" s="503"/>
      <c r="AI132" s="503"/>
      <c r="AJ132" s="515"/>
      <c r="AK132" s="531">
        <v>9.8942585049999998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76</v>
      </c>
      <c r="W133" s="410"/>
      <c r="X133" s="410"/>
      <c r="Y133" s="410"/>
      <c r="Z133" s="492"/>
      <c r="AA133" s="499">
        <v>9.4</v>
      </c>
      <c r="AB133" s="504"/>
      <c r="AC133" s="504"/>
      <c r="AD133" s="504"/>
      <c r="AE133" s="516"/>
      <c r="AF133" s="499">
        <v>9.1</v>
      </c>
      <c r="AG133" s="504"/>
      <c r="AH133" s="504"/>
      <c r="AI133" s="504"/>
      <c r="AJ133" s="516"/>
      <c r="AK133" s="499">
        <v>9.3000000000000007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fX7TlLaMy2v2zNAhkkk+r4hrisFdv0OpysigEwvETg6g/PbIZduikGDkusKMYo5B/T11wFpG8yk5XbtVRnkbvg==" saltValue="OTIMBvnsc39IntA1v/4H/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37" zoomScale="75" zoomScaleNormal="85" zoomScaleSheetLayoutView="7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91</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tWW4lEMJJ4Fjn7ti3bX1JsI0YItsupJWpk8YGAX6nMmLX+CqL/ek9UbNGw66jQZEV8xwW+EJsx0t9boA+rrDYA==" saltValue="L7R6bX/+GaRu2L1dTAlPK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13"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9LPEU0dQmzL+gF5RsjEWH0y1Y1/ubnJuJi7T4Ef5jMBP97vnuPrjaCHULuarM8qGTwuluDxMOkzvD3Q7laOgw==" saltValue="EThP+T8wYmY+rKO2inxoB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7"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502</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196</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77</v>
      </c>
      <c r="AP7" s="820"/>
      <c r="AQ7" s="831" t="s">
        <v>503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413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506</v>
      </c>
      <c r="AL9" s="780"/>
      <c r="AM9" s="780"/>
      <c r="AN9" s="797"/>
      <c r="AO9" s="810">
        <v>532342</v>
      </c>
      <c r="AP9" s="810">
        <v>88400</v>
      </c>
      <c r="AQ9" s="833">
        <v>117391</v>
      </c>
      <c r="AR9" s="847">
        <v>-24.7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501</v>
      </c>
      <c r="AL10" s="780"/>
      <c r="AM10" s="780"/>
      <c r="AN10" s="797"/>
      <c r="AO10" s="811">
        <v>68058</v>
      </c>
      <c r="AP10" s="811">
        <v>11302</v>
      </c>
      <c r="AQ10" s="834">
        <v>11968</v>
      </c>
      <c r="AR10" s="848">
        <v>-5.6</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200</v>
      </c>
      <c r="AL11" s="780"/>
      <c r="AM11" s="780"/>
      <c r="AN11" s="797"/>
      <c r="AO11" s="811">
        <v>131752</v>
      </c>
      <c r="AP11" s="811">
        <v>21878</v>
      </c>
      <c r="AQ11" s="834">
        <v>18604</v>
      </c>
      <c r="AR11" s="848">
        <v>17.600000000000001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392</v>
      </c>
      <c r="AL12" s="780"/>
      <c r="AM12" s="780"/>
      <c r="AN12" s="797"/>
      <c r="AO12" s="811" t="s">
        <v>137</v>
      </c>
      <c r="AP12" s="811" t="s">
        <v>137</v>
      </c>
      <c r="AQ12" s="834">
        <v>928</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232</v>
      </c>
      <c r="AL13" s="780"/>
      <c r="AM13" s="780"/>
      <c r="AN13" s="797"/>
      <c r="AO13" s="811" t="s">
        <v>137</v>
      </c>
      <c r="AP13" s="811" t="s">
        <v>137</v>
      </c>
      <c r="AQ13" s="834" t="s">
        <v>137</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285</v>
      </c>
      <c r="AL14" s="780"/>
      <c r="AM14" s="780"/>
      <c r="AN14" s="797"/>
      <c r="AO14" s="811">
        <v>37854</v>
      </c>
      <c r="AP14" s="811">
        <v>6286</v>
      </c>
      <c r="AQ14" s="834">
        <v>5151</v>
      </c>
      <c r="AR14" s="848">
        <v>22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6788</v>
      </c>
      <c r="AP15" s="811">
        <v>1127</v>
      </c>
      <c r="AQ15" s="834">
        <v>2680</v>
      </c>
      <c r="AR15" s="848">
        <v>-57.9</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303</v>
      </c>
      <c r="AL16" s="781"/>
      <c r="AM16" s="781"/>
      <c r="AN16" s="798"/>
      <c r="AO16" s="811">
        <v>-117080</v>
      </c>
      <c r="AP16" s="811">
        <v>-19442</v>
      </c>
      <c r="AQ16" s="834">
        <v>-12014</v>
      </c>
      <c r="AR16" s="848">
        <v>61.8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659714</v>
      </c>
      <c r="AP17" s="811">
        <v>109551</v>
      </c>
      <c r="AQ17" s="834">
        <v>144708</v>
      </c>
      <c r="AR17" s="848">
        <v>-24.3</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178</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325</v>
      </c>
      <c r="AQ20" s="835" t="s">
        <v>38</v>
      </c>
      <c r="AR20" s="849"/>
    </row>
    <row r="21" spans="1:46" s="753" customFormat="1">
      <c r="A21" s="755"/>
      <c r="AK21" s="770" t="s">
        <v>509</v>
      </c>
      <c r="AL21" s="783"/>
      <c r="AM21" s="783"/>
      <c r="AN21" s="800"/>
      <c r="AO21" s="813">
        <v>9.3000000000000007</v>
      </c>
      <c r="AP21" s="823">
        <v>13.77</v>
      </c>
      <c r="AQ21" s="836">
        <v>-4.47</v>
      </c>
      <c r="AS21" s="855"/>
      <c r="AT21" s="755"/>
    </row>
    <row r="22" spans="1:46" s="753" customFormat="1">
      <c r="A22" s="755"/>
      <c r="AK22" s="770" t="s">
        <v>510</v>
      </c>
      <c r="AL22" s="783"/>
      <c r="AM22" s="783"/>
      <c r="AN22" s="800"/>
      <c r="AO22" s="814">
        <v>87.2</v>
      </c>
      <c r="AP22" s="824">
        <v>94.8</v>
      </c>
      <c r="AQ22" s="837">
        <v>-7.6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385</v>
      </c>
      <c r="AP26" s="825"/>
      <c r="AQ26" s="825"/>
      <c r="AR26" s="825"/>
      <c r="AS26" s="757"/>
      <c r="AT26" s="757"/>
    </row>
    <row r="27" spans="1:46">
      <c r="A27" s="758" t="s">
        <v>409</v>
      </c>
      <c r="AO27" s="763"/>
      <c r="AP27" s="763"/>
      <c r="AQ27" s="763"/>
      <c r="AR27" s="763"/>
      <c r="AS27" s="763"/>
      <c r="AT27" s="763"/>
    </row>
    <row r="28" spans="1:46" ht="17.25">
      <c r="A28" s="754" t="s">
        <v>258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77</v>
      </c>
      <c r="AP30" s="820"/>
      <c r="AQ30" s="831" t="s">
        <v>503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413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304690</v>
      </c>
      <c r="AP32" s="811">
        <v>50596</v>
      </c>
      <c r="AQ32" s="838">
        <v>73070</v>
      </c>
      <c r="AR32" s="848">
        <v>-30.8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512</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457</v>
      </c>
      <c r="AL34" s="784"/>
      <c r="AM34" s="784"/>
      <c r="AN34" s="801"/>
      <c r="AO34" s="811" t="s">
        <v>137</v>
      </c>
      <c r="AP34" s="811" t="s">
        <v>137</v>
      </c>
      <c r="AQ34" s="838">
        <v>1</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513</v>
      </c>
      <c r="AL35" s="784"/>
      <c r="AM35" s="784"/>
      <c r="AN35" s="801"/>
      <c r="AO35" s="811">
        <v>139991</v>
      </c>
      <c r="AP35" s="811">
        <v>23247</v>
      </c>
      <c r="AQ35" s="838">
        <v>19034</v>
      </c>
      <c r="AR35" s="848">
        <v>22.1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20277</v>
      </c>
      <c r="AP36" s="811">
        <v>3367</v>
      </c>
      <c r="AQ36" s="838">
        <v>5455</v>
      </c>
      <c r="AR36" s="848">
        <v>-38.299999999999997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341</v>
      </c>
      <c r="AL37" s="784"/>
      <c r="AM37" s="784"/>
      <c r="AN37" s="801"/>
      <c r="AO37" s="811">
        <v>584</v>
      </c>
      <c r="AP37" s="811">
        <v>97</v>
      </c>
      <c r="AQ37" s="838">
        <v>1361</v>
      </c>
      <c r="AR37" s="848">
        <v>-92.9</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514</v>
      </c>
      <c r="AL38" s="785"/>
      <c r="AM38" s="785"/>
      <c r="AN38" s="802"/>
      <c r="AO38" s="815" t="s">
        <v>137</v>
      </c>
      <c r="AP38" s="815" t="s">
        <v>137</v>
      </c>
      <c r="AQ38" s="839">
        <v>4</v>
      </c>
      <c r="AR38" s="837" t="s">
        <v>137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74</v>
      </c>
      <c r="AL39" s="785"/>
      <c r="AM39" s="785"/>
      <c r="AN39" s="802"/>
      <c r="AO39" s="811">
        <v>-3122</v>
      </c>
      <c r="AP39" s="811">
        <v>-518</v>
      </c>
      <c r="AQ39" s="838">
        <v>-3538</v>
      </c>
      <c r="AR39" s="848">
        <v>-85.4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515</v>
      </c>
      <c r="AL40" s="784"/>
      <c r="AM40" s="784"/>
      <c r="AN40" s="801"/>
      <c r="AO40" s="811">
        <v>-286143</v>
      </c>
      <c r="AP40" s="811">
        <v>-47516</v>
      </c>
      <c r="AQ40" s="838">
        <v>-64803</v>
      </c>
      <c r="AR40" s="848">
        <v>-26.7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176277</v>
      </c>
      <c r="AP41" s="811">
        <v>29272</v>
      </c>
      <c r="AQ41" s="838">
        <v>30585</v>
      </c>
      <c r="AR41" s="848">
        <v>-4.3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77</v>
      </c>
      <c r="AN49" s="804" t="s">
        <v>436</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492</v>
      </c>
      <c r="AO50" s="817" t="s">
        <v>493</v>
      </c>
      <c r="AP50" s="828" t="s">
        <v>517</v>
      </c>
      <c r="AQ50" s="841" t="s">
        <v>375</v>
      </c>
      <c r="AR50" s="851" t="s">
        <v>518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479339</v>
      </c>
      <c r="AN51" s="806">
        <v>74432</v>
      </c>
      <c r="AO51" s="818">
        <v>432.8</v>
      </c>
      <c r="AP51" s="829">
        <v>119674</v>
      </c>
      <c r="AQ51" s="842">
        <v>26.2</v>
      </c>
      <c r="AR51" s="852">
        <v>406.6</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270</v>
      </c>
      <c r="AM52" s="794">
        <v>346390</v>
      </c>
      <c r="AN52" s="807">
        <v>53787</v>
      </c>
      <c r="AO52" s="819">
        <v>747.3</v>
      </c>
      <c r="AP52" s="830">
        <v>57803</v>
      </c>
      <c r="AQ52" s="843">
        <v>4.8</v>
      </c>
      <c r="AR52" s="853">
        <v>742.5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383</v>
      </c>
      <c r="AL53" s="787"/>
      <c r="AM53" s="793">
        <v>1084568</v>
      </c>
      <c r="AN53" s="806">
        <v>171284</v>
      </c>
      <c r="AO53" s="818">
        <v>130.1</v>
      </c>
      <c r="AP53" s="829">
        <v>119685</v>
      </c>
      <c r="AQ53" s="842">
        <v>0</v>
      </c>
      <c r="AR53" s="852">
        <v>130.1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270</v>
      </c>
      <c r="AM54" s="794">
        <v>425690</v>
      </c>
      <c r="AN54" s="807">
        <v>67228</v>
      </c>
      <c r="AO54" s="819">
        <v>25</v>
      </c>
      <c r="AP54" s="830">
        <v>68464</v>
      </c>
      <c r="AQ54" s="843">
        <v>18.399999999999999</v>
      </c>
      <c r="AR54" s="853">
        <v>6.6</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229</v>
      </c>
      <c r="AL55" s="787"/>
      <c r="AM55" s="793">
        <v>208750</v>
      </c>
      <c r="AN55" s="806">
        <v>33653</v>
      </c>
      <c r="AO55" s="818">
        <v>-80.400000000000006</v>
      </c>
      <c r="AP55" s="829">
        <v>109920</v>
      </c>
      <c r="AQ55" s="842">
        <v>-8.1999999999999993</v>
      </c>
      <c r="AR55" s="852">
        <v>-72.2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270</v>
      </c>
      <c r="AM56" s="794">
        <v>121860</v>
      </c>
      <c r="AN56" s="807">
        <v>19645</v>
      </c>
      <c r="AO56" s="819">
        <v>-70.8</v>
      </c>
      <c r="AP56" s="830">
        <v>62739</v>
      </c>
      <c r="AQ56" s="843">
        <v>-8.4</v>
      </c>
      <c r="AR56" s="853">
        <v>-62.4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123</v>
      </c>
      <c r="AL57" s="787"/>
      <c r="AM57" s="793">
        <v>276262</v>
      </c>
      <c r="AN57" s="806">
        <v>45185</v>
      </c>
      <c r="AO57" s="818">
        <v>34.299999999999997</v>
      </c>
      <c r="AP57" s="829">
        <v>119882</v>
      </c>
      <c r="AQ57" s="842">
        <v>9.1</v>
      </c>
      <c r="AR57" s="852">
        <v>25.2</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270</v>
      </c>
      <c r="AM58" s="794">
        <v>92408</v>
      </c>
      <c r="AN58" s="807">
        <v>15114</v>
      </c>
      <c r="AO58" s="819">
        <v>-23.1</v>
      </c>
      <c r="AP58" s="830">
        <v>66481</v>
      </c>
      <c r="AQ58" s="843">
        <v>6</v>
      </c>
      <c r="AR58" s="853">
        <v>-29.1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227</v>
      </c>
      <c r="AL59" s="787"/>
      <c r="AM59" s="793">
        <v>430361</v>
      </c>
      <c r="AN59" s="806">
        <v>71465</v>
      </c>
      <c r="AO59" s="818">
        <v>58.2</v>
      </c>
      <c r="AP59" s="829">
        <v>116162</v>
      </c>
      <c r="AQ59" s="842">
        <v>-3.1</v>
      </c>
      <c r="AR59" s="852">
        <v>61.3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270</v>
      </c>
      <c r="AM60" s="794">
        <v>112366</v>
      </c>
      <c r="AN60" s="807">
        <v>18659</v>
      </c>
      <c r="AO60" s="819">
        <v>23.5</v>
      </c>
      <c r="AP60" s="830">
        <v>61562</v>
      </c>
      <c r="AQ60" s="843">
        <v>-7.4</v>
      </c>
      <c r="AR60" s="853">
        <v>30.9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519</v>
      </c>
      <c r="AL61" s="790"/>
      <c r="AM61" s="793">
        <v>495856</v>
      </c>
      <c r="AN61" s="806">
        <v>79204</v>
      </c>
      <c r="AO61" s="818">
        <v>115</v>
      </c>
      <c r="AP61" s="829">
        <v>117065</v>
      </c>
      <c r="AQ61" s="844">
        <v>4.8</v>
      </c>
      <c r="AR61" s="852">
        <v>110.2</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270</v>
      </c>
      <c r="AM62" s="794">
        <v>219743</v>
      </c>
      <c r="AN62" s="807">
        <v>34887</v>
      </c>
      <c r="AO62" s="819">
        <v>140.4</v>
      </c>
      <c r="AP62" s="830">
        <v>63410</v>
      </c>
      <c r="AQ62" s="843">
        <v>2.7</v>
      </c>
      <c r="AR62" s="853">
        <v>137.69999999999999</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uDnv59oAEqrXNaWxXTkAVCUNgD70IUTClcDWviVakEWulLCrEhIGQv75MvYPkBftEgK6a/blUmWq8izhwF1a5Q==" saltValue="Ei7CV9aDPmFmY/NqQpXZW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9"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91</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n2tuKnY/JhaFXFTANNIv/SIZjt7JLetmODN+hmowi/MA/nnNPGcugljEpNul6TVhTNSjza+gUhAJfJmsnDnzQ==" saltValue="/+5rp5M2VI1apEa/PeSzo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3"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76EUkIqYZFkYe4eFSpn6IwUu7yFABAukk4KFO3FTx2G6hpSi58FxPJQcELLfNWs9uDdfE5neVqn2u+RbPZllg==" saltValue="kHoL+j4t00KWzJaBLBvN3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8"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9</v>
      </c>
      <c r="C46" s="864"/>
      <c r="D46" s="864"/>
      <c r="E46" s="868" t="s">
        <v>14</v>
      </c>
      <c r="F46" s="872" t="s">
        <v>521</v>
      </c>
      <c r="G46" s="876" t="s">
        <v>522</v>
      </c>
      <c r="H46" s="876" t="s">
        <v>371</v>
      </c>
      <c r="I46" s="876" t="s">
        <v>193</v>
      </c>
      <c r="J46" s="881" t="s">
        <v>440</v>
      </c>
    </row>
    <row r="47" spans="2:10" ht="57.75" customHeight="1">
      <c r="B47" s="861"/>
      <c r="C47" s="865" t="s">
        <v>3</v>
      </c>
      <c r="D47" s="865"/>
      <c r="E47" s="869"/>
      <c r="F47" s="873">
        <v>85.37</v>
      </c>
      <c r="G47" s="877">
        <v>99.11</v>
      </c>
      <c r="H47" s="877">
        <v>106.85</v>
      </c>
      <c r="I47" s="877">
        <v>119.83</v>
      </c>
      <c r="J47" s="882">
        <v>123.26</v>
      </c>
    </row>
    <row r="48" spans="2:10" ht="57.75" customHeight="1">
      <c r="B48" s="862"/>
      <c r="C48" s="866" t="s">
        <v>8</v>
      </c>
      <c r="D48" s="866"/>
      <c r="E48" s="870"/>
      <c r="F48" s="874">
        <v>10.42</v>
      </c>
      <c r="G48" s="878">
        <v>10.220000000000001</v>
      </c>
      <c r="H48" s="878">
        <v>11.39</v>
      </c>
      <c r="I48" s="878">
        <v>9.99</v>
      </c>
      <c r="J48" s="883">
        <v>10.36</v>
      </c>
    </row>
    <row r="49" spans="2:10" ht="57.75" customHeight="1">
      <c r="B49" s="863"/>
      <c r="C49" s="867" t="s">
        <v>13</v>
      </c>
      <c r="D49" s="867"/>
      <c r="E49" s="871"/>
      <c r="F49" s="875">
        <v>9.25</v>
      </c>
      <c r="G49" s="879">
        <v>13.51</v>
      </c>
      <c r="H49" s="879">
        <v>12.43</v>
      </c>
      <c r="I49" s="879">
        <v>7.97</v>
      </c>
      <c r="J49" s="884">
        <v>3.06</v>
      </c>
    </row>
    <row r="50" spans="2:10" ht="13.5" customHeight="1"/>
    <row r="51" spans="2:10" ht="13.5" hidden="1" customHeight="1"/>
    <row r="52" spans="2:10" ht="13.5" hidden="1" customHeight="1"/>
    <row r="53" spans="2:10" ht="13.5" hidden="1" customHeight="1"/>
  </sheetData>
  <sheetProtection algorithmName="SHA-512" hashValue="jNYkvjGl4OmRXBKsqaX7z5XMYmEf9m6hb/fCdd4gXGJWHcUyLuCKYq8/cO40trL3SrB6dPfxaqFnBj4NjNF/5g==" saltValue="dOKPQCjrMjfmWG8vRhiBR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2019-06-06T04:46:03Z</dcterms:created>
  <dcterms:modified xsi:type="dcterms:W3CDTF">2020-03-12T00:59:45Z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3.1.3.0</vt:lpwstr>
    </vt:vector>
  </property>
  <property fmtid="{DCFEDD21-7773-49B2-8022-6FC58DB5260B}" pid="3" name="LastSavedVersion">
    <vt:lpwstr>3.1.3.0</vt:lpwstr>
  </property>
  <property fmtid="{DCFEDD21-7773-49B2-8022-6FC58DB5260B}" pid="4" name="LastSavedDate">
    <vt:filetime>2020-03-12T00:59:45Z</vt:filetime>
  </property>
</Properties>
</file>