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191016追加分（公会計）\提出\"/>
    </mc:Choice>
  </mc:AlternateContent>
  <bookViews>
    <workbookView xWindow="0" yWindow="0" windowWidth="20490" windowHeight="766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AF88" i="9"/>
  <c r="AU63" i="9"/>
  <c r="AP63" i="9"/>
  <c r="DG43" i="7"/>
  <c r="CQ43" i="7"/>
  <c r="CO43" i="7" s="1"/>
  <c r="BY43" i="7"/>
  <c r="BW43" i="7"/>
  <c r="BE43" i="7"/>
  <c r="AM43" i="7"/>
  <c r="U43" i="7"/>
  <c r="E43" i="7"/>
  <c r="C43" i="7" s="1"/>
  <c r="DG42" i="7"/>
  <c r="CQ42" i="7"/>
  <c r="CO42" i="7"/>
  <c r="BY42" i="7"/>
  <c r="BW42" i="7" s="1"/>
  <c r="BE42" i="7"/>
  <c r="AM42" i="7"/>
  <c r="U42" i="7"/>
  <c r="E42" i="7"/>
  <c r="C42" i="7"/>
  <c r="DG41" i="7"/>
  <c r="CQ41" i="7"/>
  <c r="CO41" i="7" s="1"/>
  <c r="BY41" i="7"/>
  <c r="BE41" i="7"/>
  <c r="AM41" i="7"/>
  <c r="U41" i="7"/>
  <c r="E41" i="7"/>
  <c r="C41" i="7" s="1"/>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O35" i="7"/>
  <c r="W35" i="7"/>
  <c r="E35" i="7"/>
  <c r="C35" i="7"/>
  <c r="DG34" i="7"/>
  <c r="CQ34" i="7"/>
  <c r="BY34" i="7"/>
  <c r="BG34" i="7"/>
  <c r="AO34" i="7"/>
  <c r="W34" i="7"/>
  <c r="E34" i="7"/>
  <c r="C34" i="7" s="1"/>
  <c r="U36" i="7" l="1"/>
  <c r="AM34" i="7" s="1"/>
  <c r="AM35" i="7" s="1"/>
  <c r="U34" i="7"/>
  <c r="U35" i="7" s="1"/>
  <c r="BE34" i="7" l="1"/>
  <c r="BE35" i="7" s="1"/>
  <c r="BW34" i="7"/>
  <c r="BW35" i="7" s="1"/>
  <c r="BW36" i="7" s="1"/>
  <c r="BW37" i="7" s="1"/>
  <c r="BW38" i="7" s="1"/>
  <c r="BW39" i="7" s="1"/>
  <c r="BW40" i="7" s="1"/>
  <c r="BW41" i="7" s="1"/>
  <c r="CO34" i="7" l="1"/>
</calcChain>
</file>

<file path=xl/sharedStrings.xml><?xml version="1.0" encoding="utf-8"?>
<sst xmlns="http://schemas.openxmlformats.org/spreadsheetml/2006/main" count="1038" uniqueCount="561">
  <si>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</si>
  <si>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</si>
  <si>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</si>
  <si>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</si>
  <si>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</si>
  <si>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</si>
  <si>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</si>
  <si>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</si>
  <si>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</si>
  <si>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</si>
  <si>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</si>
  <si>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</si>
  <si>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</si>
  <si>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</si>
  <si>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</si>
  <si>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</si>
  <si>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</si>
  <si>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</si>
  <si>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</si>
  <si>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</si>
  <si>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</si>
  <si>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</si>
  <si>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</si>
  <si>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</si>
  <si>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</si>
  <si>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</si>
  <si>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</si>
  <si>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</si>
  <si>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</si>
  <si>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</si>
  <si>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</si>
  <si>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</si>
  <si>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</si>
  <si>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</si>
  <si>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</si>
  <si>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</si>
  <si>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</si>
  <si>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</si>
  <si>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</si>
  <si>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</si>
  <si>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</si>
  <si>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</si>
  <si>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</si>
  <si>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</si>
  <si>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</si>
  <si>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</si>
  <si>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</si>
  <si>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</si>
  <si>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</si>
  <si>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</si>
  <si>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</si>
  <si>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</si>
  <si>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</si>
  <si>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</si>
  <si>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</si>
  <si>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</si>
  <si>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</si>
  <si>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</si>
  <si>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</si>
  <si>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</si>
  <si>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</si>
  <si>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</si>
  <si>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</si>
  <si>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</si>
  <si>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</si>
  <si>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</si>
  <si>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</si>
  <si>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</si>
  <si>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</si>
  <si>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</si>
  <si>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</si>
  <si>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</si>
  <si>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</si>
  <si>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</si>
  <si>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</si>
  <si>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</si>
  <si>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</si>
  <si>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</si>
  <si>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</si>
  <si>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</si>
  <si>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</si>
  <si>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</si>
  <si>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</si>
  <si>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</si>
  <si>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</si>
  <si>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</si>
  <si>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</si>
  <si>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</si>
  <si>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</si>
  <si>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</si>
  <si>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</si>
  <si>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</si>
  <si>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</si>
  <si>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</si>
  <si>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</si>
  <si>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</si>
  <si>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</si>
  <si>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</si>
  <si>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</si>
  <si>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</si>
  <si>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</si>
  <si>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</si>
  <si>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</si>
  <si>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</si>
  <si>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</si>
  <si>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</si>
  <si>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</si>
  <si>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</si>
  <si>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</si>
  <si>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</si>
  <si>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</si>
  <si>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</si>
  <si>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</si>
  <si>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</si>
  <si>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</si>
  <si>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</si>
  <si>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</si>
  <si>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</si>
  <si>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</si>
  <si>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</si>
  <si>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</si>
  <si>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</si>
  <si>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</si>
  <si>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</si>
  <si>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</si>
  <si>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</si>
  <si>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</si>
  <si>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</si>
  <si>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</si>
  <si>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</si>
  <si>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</si>
  <si>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</si>
  <si>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</si>
  <si>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</si>
  <si>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</si>
  <si>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</si>
  <si>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</si>
  <si>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</si>
  <si>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</si>
  <si>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</si>
  <si>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</si>
  <si>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</si>
  <si>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</si>
  <si>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</si>
  <si>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</si>
  <si>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</si>
  <si>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</si>
  <si>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</si>
  <si>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</si>
  <si>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</si>
  <si>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</si>
  <si>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</si>
  <si>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秋田県にかほ市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</si>
  <si>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</si>
  <si>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</si>
  <si>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</si>
  <si>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</si>
  <si>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</si>
  <si>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</si>
  <si>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</si>
  <si>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</si>
  <si>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</si>
  <si>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</si>
  <si>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</si>
  <si>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</si>
  <si>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</si>
  <si>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</si>
  <si>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</si>
  <si>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</si>
  <si>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</si>
  <si>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</si>
  <si>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</si>
  <si>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</si>
  <si>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</si>
  <si>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</si>
  <si>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</si>
  <si>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</si>
  <si>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</si>
  <si>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</si>
  <si>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</si>
  <si>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</si>
  <si>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</si>
  <si>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</si>
  <si>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</si>
  <si>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</si>
  <si>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</si>
  <si>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</si>
  <si>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</si>
  <si>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</si>
  <si>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</si>
  <si>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</si>
  <si>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</si>
  <si>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</si>
  <si>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</si>
  <si>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</si>
  <si>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</si>
  <si>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</si>
  <si>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</si>
  <si>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</si>
  <si>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</si>
  <si>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</si>
  <si>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</si>
  <si>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</si>
  <si>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</si>
  <si>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</si>
  <si>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</si>
  <si>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</si>
  <si>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</si>
  <si>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</si>
  <si>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</si>
  <si>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</si>
  <si>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</si>
  <si>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</si>
  <si>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</si>
  <si>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</si>
  <si>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</si>
  <si>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</si>
  <si>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</si>
  <si>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</si>
  <si>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</si>
  <si>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</si>
  <si>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</si>
  <si>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</si>
  <si>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</si>
  <si>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</si>
  <si>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</si>
  <si>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</si>
  <si>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</si>
  <si>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</si>
  <si>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</si>
  <si>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</si>
  <si>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</si>
  <si>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</si>
  <si>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</si>
  <si>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</si>
  <si>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</si>
  <si>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</si>
  <si>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</si>
  <si>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</si>
  <si>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</si>
  <si>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</si>
  <si>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</si>
  <si>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</si>
  <si>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</si>
  <si>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</si>
  <si>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</si>
  <si>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</si>
  <si>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</si>
  <si>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</si>
  <si>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</si>
  <si>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</si>
  <si>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</si>
  <si>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</si>
  <si>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</si>
  <si>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</si>
  <si>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</si>
  <si>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</si>
  <si>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</si>
  <si>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</si>
  <si>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</si>
  <si>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</si>
  <si>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</si>
  <si>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</si>
  <si>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</si>
  <si>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</si>
  <si>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</si>
  <si>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</si>
  <si>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</si>
  <si>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</si>
  <si>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</si>
  <si>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</si>
  <si>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</si>
  <si>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</si>
  <si>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</si>
  <si>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</si>
  <si>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</si>
  <si>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</si>
  <si>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</si>
  <si>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</si>
  <si>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</si>
  <si>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</si>
  <si>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</si>
  <si>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</si>
  <si>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</si>
  <si>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</si>
  <si>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</si>
  <si>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</si>
  <si>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</si>
  <si>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</si>
  <si>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</si>
  <si>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</si>
  <si>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</si>
  <si>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</si>
  <si>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</si>
  <si>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</si>
  <si>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</si>
  <si>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</si>
  <si>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</si>
  <si>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</si>
  <si>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</si>
  <si>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</si>
  <si>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</si>
  <si>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秋田県にかほ市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</si>
  <si>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</si>
  <si>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</si>
  <si>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</si>
  <si>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</si>
  <si>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</si>
  <si>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</si>
  <si>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</si>
  <si>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</si>
  <si>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</si>
  <si>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</si>
  <si>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</si>
  <si>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</si>
  <si>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</si>
  <si>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</si>
  <si>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</si>
  <si>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</si>
  <si>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</si>
  <si>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</si>
  <si>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</si>
  <si>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</si>
  <si>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にかほ市観光開発</t>
    <rPh sb="3" eb="4">
      <t>シ</t>
    </rPh>
    <rPh sb="4" eb="6">
      <t>カンコウ</t>
    </rPh>
    <rPh sb="6" eb="8">
      <t>カイハツ</t>
    </rPh>
    <phoneticPr fontId="2"/>
  </si>
  <si>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</si>
  <si>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</si>
  <si>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</si>
  <si>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</si>
  <si>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</si>
  <si>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</si>
  <si>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</si>
  <si>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</si>
  <si>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</si>
  <si>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</si>
  <si>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</si>
  <si>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</si>
  <si>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</si>
  <si>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</si>
  <si>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</si>
  <si>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</si>
  <si>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</si>
  <si>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t>
    <phoneticPr fontId="2"/>
  </si>
  <si>
    <t>後期高齢者医療特別会計</t>
    <phoneticPr fontId="5"/>
  </si>
  <si>
    <t>ガス事業会計</t>
    <phoneticPr fontId="5"/>
  </si>
  <si>
    <t>法適用企業</t>
    <phoneticPr fontId="5"/>
  </si>
  <si>
    <t>水道事業会計</t>
    <phoneticPr fontId="5"/>
  </si>
  <si>
    <t>-</t>
    <phoneticPr fontId="2"/>
  </si>
  <si>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</si>
  <si>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</si>
  <si>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</si>
  <si>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</si>
  <si>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</si>
  <si>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</si>
  <si>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</si>
  <si>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</si>
  <si>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</si>
  <si>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</si>
  <si>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企業債
（地方債）
現在高</t>
    <phoneticPr fontId="5"/>
  </si>
  <si>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</si>
  <si>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</si>
  <si>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t>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</si>
  <si>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ジギョウナド</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</si>
  <si>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</si>
  <si>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</si>
  <si>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</si>
  <si>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</si>
  <si>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</si>
  <si>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</si>
  <si>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</si>
  <si>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</si>
  <si>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</si>
  <si>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</si>
  <si>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</si>
  <si>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</si>
  <si>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</si>
  <si>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</si>
  <si>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</si>
  <si>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</si>
  <si>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</si>
  <si>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</si>
  <si>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</si>
  <si>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</si>
  <si>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</si>
  <si>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</si>
  <si>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</si>
  <si>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</si>
  <si>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</si>
  <si>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</si>
  <si>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</si>
  <si>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</si>
  <si>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</si>
  <si>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</si>
  <si>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</si>
  <si>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</si>
  <si>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</si>
  <si>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</si>
  <si>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</si>
  <si>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</si>
  <si>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</si>
  <si>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</si>
  <si>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</si>
  <si>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</si>
  <si>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</si>
  <si>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</si>
  <si>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</si>
  <si>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</si>
  <si>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</si>
  <si>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</si>
  <si>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</si>
  <si>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</si>
  <si>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</si>
  <si>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</si>
  <si>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</si>
  <si>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</si>
  <si>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</si>
  <si>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</si>
  <si>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</si>
  <si>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</si>
  <si>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</si>
  <si>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</si>
  <si>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</si>
  <si>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</si>
  <si>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</si>
  <si>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</si>
  <si>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</si>
  <si>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</si>
  <si>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</si>
  <si>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</si>
  <si>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</si>
  <si>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</si>
  <si>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</si>
  <si>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</si>
  <si>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</si>
  <si>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</si>
  <si>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</si>
  <si>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</si>
  <si>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</si>
  <si>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</si>
  <si>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</si>
  <si>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</si>
  <si>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</si>
  <si>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</si>
  <si>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</si>
  <si>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</si>
  <si>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</si>
  <si>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</si>
  <si>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</si>
  <si>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</si>
  <si>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</si>
  <si>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</si>
  <si>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</si>
  <si>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</si>
  <si>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</si>
  <si>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</si>
  <si>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</si>
  <si>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</si>
  <si>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</si>
  <si>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</si>
  <si>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</si>
  <si>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</si>
  <si>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</si>
  <si>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</si>
  <si>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</si>
  <si>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</si>
  <si>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</si>
  <si>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</si>
  <si>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</si>
  <si>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</si>
  <si>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</si>
  <si>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</si>
  <si>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</si>
  <si>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</si>
  <si>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</si>
  <si>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</si>
  <si>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</si>
  <si>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</si>
  <si>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</si>
  <si>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</si>
  <si>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</si>
  <si>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</si>
  <si>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</si>
  <si>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</si>
  <si>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</si>
  <si>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</si>
  <si>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</si>
  <si>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</si>
  <si>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</si>
  <si>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</si>
  <si>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</si>
  <si>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</si>
  <si>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</si>
  <si>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</si>
  <si>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</si>
  <si>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</si>
  <si>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</si>
  <si>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</si>
  <si>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</si>
  <si>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</si>
  <si>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</si>
  <si>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</si>
  <si>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</si>
  <si>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</si>
  <si>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</si>
  <si>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</si>
  <si>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</si>
  <si>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</si>
  <si>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</si>
  <si>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</si>
  <si>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</si>
  <si>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水道事業会計</t>
  </si>
  <si>
    <t>一般会計</t>
  </si>
  <si>
    <t>ガス事業会計</t>
  </si>
  <si>
    <t>国民健康保険事業特別会計事業勘定</t>
  </si>
  <si>
    <t>公共下水道事業特別会計</t>
  </si>
  <si>
    <t>国民健康保険事業特別会計施設勘定</t>
  </si>
  <si>
    <t>農業集落排水事業特別会計</t>
  </si>
  <si>
    <t>後期高齢者医療特別会計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</si>
  <si>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</si>
  <si>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</si>
  <si>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</si>
  <si>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</si>
  <si>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</si>
  <si>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</si>
  <si>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</si>
  <si>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</si>
  <si>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</si>
  <si>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</si>
  <si>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</si>
  <si>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</si>
  <si>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</si>
  <si>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</si>
  <si>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</si>
  <si>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</si>
  <si>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</si>
  <si>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</si>
  <si>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</si>
  <si>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</si>
  <si>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</si>
  <si>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</si>
  <si>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</si>
  <si>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</si>
  <si>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</si>
  <si>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</si>
  <si>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</si>
  <si>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</si>
  <si>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</si>
  <si>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</si>
  <si>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</si>
  <si>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</si>
  <si>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</si>
  <si>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</si>
  <si>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</si>
  <si>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</si>
  <si>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33"/>
  </si>
  <si>
    <t>社会教育施設整備基金</t>
    <rPh sb="0" eb="2">
      <t>シャカイ</t>
    </rPh>
    <rPh sb="2" eb="4">
      <t>キョウイク</t>
    </rPh>
    <rPh sb="4" eb="6">
      <t>シセツ</t>
    </rPh>
    <rPh sb="6" eb="8">
      <t>セイビ</t>
    </rPh>
    <rPh sb="8" eb="10">
      <t>キキン</t>
    </rPh>
    <phoneticPr fontId="33"/>
  </si>
  <si>
    <t>山﨑科学教育振興基金</t>
    <rPh sb="0" eb="2">
      <t>ヤマザキ</t>
    </rPh>
    <rPh sb="2" eb="4">
      <t>カガク</t>
    </rPh>
    <rPh sb="4" eb="6">
      <t>キョウイク</t>
    </rPh>
    <rPh sb="6" eb="8">
      <t>シンコウ</t>
    </rPh>
    <rPh sb="8" eb="10">
      <t>キキン</t>
    </rPh>
    <phoneticPr fontId="33"/>
  </si>
  <si>
    <t>白瀬南極探検隊記念館施設整備基金</t>
    <rPh sb="0" eb="2">
      <t>シラセ</t>
    </rPh>
    <rPh sb="2" eb="4">
      <t>ナンキョク</t>
    </rPh>
    <rPh sb="4" eb="6">
      <t>タンケン</t>
    </rPh>
    <rPh sb="6" eb="7">
      <t>タイ</t>
    </rPh>
    <rPh sb="7" eb="9">
      <t>キネン</t>
    </rPh>
    <rPh sb="9" eb="10">
      <t>カン</t>
    </rPh>
    <rPh sb="10" eb="12">
      <t>シセツ</t>
    </rPh>
    <rPh sb="12" eb="14">
      <t>セイビ</t>
    </rPh>
    <rPh sb="14" eb="16">
      <t>キキン</t>
    </rPh>
    <phoneticPr fontId="33"/>
  </si>
  <si>
    <t>観光振興基金</t>
    <rPh sb="0" eb="2">
      <t>カンコウ</t>
    </rPh>
    <rPh sb="2" eb="4">
      <t>シンコウ</t>
    </rPh>
    <rPh sb="4" eb="6">
      <t>キキン</t>
    </rPh>
    <phoneticPr fontId="33"/>
  </si>
  <si>
    <t>基金残高合計</t>
    <rPh sb="0" eb="2">
      <t>キキン</t>
    </rPh>
    <rPh sb="2" eb="4">
      <t>ザンダカ</t>
    </rPh>
    <rPh sb="4" eb="6">
      <t>ゴウケイ</t>
    </rPh>
    <phoneticPr fontId="5"/>
  </si>
  <si>
    <t>　有形固定資産減価償却率は類似団体と比較して低い水準となっているものの、道路等の工作物を除く建物の償却率は、公民館では70％を超えており、市民会館では100％となっているなど、老朽化が進んでいる。将来負担比率においても、任意繰上償還の継続実施による地方債残高の抑制により年々改善傾向にはあるが、類似団体と比較して以前として高い水準にある。
　今後課題となる各公共施設等の老朽化対策については、将来負担の過度な増加を防ぎつつ、公共施設等総合管理計画に基づいて適切な対策に取り組むとともに、地方債の新規発行の抑制や基金残高の確保により、将来負担比率の改善に努める。</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3">
      <t>ヒク</t>
    </rPh>
    <rPh sb="24" eb="26">
      <t>スイジュン</t>
    </rPh>
    <rPh sb="36" eb="38">
      <t>ドウロ</t>
    </rPh>
    <rPh sb="38" eb="39">
      <t>トウ</t>
    </rPh>
    <rPh sb="40" eb="43">
      <t>コウサクブツ</t>
    </rPh>
    <rPh sb="44" eb="45">
      <t>ノゾ</t>
    </rPh>
    <rPh sb="46" eb="48">
      <t>タテモノ</t>
    </rPh>
    <rPh sb="49" eb="51">
      <t>ショウキャク</t>
    </rPh>
    <rPh sb="51" eb="52">
      <t>リツ</t>
    </rPh>
    <rPh sb="54" eb="57">
      <t>コウミンカン</t>
    </rPh>
    <rPh sb="63" eb="64">
      <t>コ</t>
    </rPh>
    <rPh sb="69" eb="71">
      <t>シミン</t>
    </rPh>
    <rPh sb="71" eb="73">
      <t>カイカン</t>
    </rPh>
    <rPh sb="88" eb="91">
      <t>ロウキュウカ</t>
    </rPh>
    <rPh sb="92" eb="93">
      <t>スス</t>
    </rPh>
    <rPh sb="156" eb="158">
      <t>イゼン</t>
    </rPh>
    <rPh sb="171" eb="173">
      <t>コンゴ</t>
    </rPh>
    <rPh sb="173" eb="175">
      <t>カダイ</t>
    </rPh>
    <rPh sb="178" eb="179">
      <t>カク</t>
    </rPh>
    <rPh sb="179" eb="181">
      <t>コウキョウ</t>
    </rPh>
    <rPh sb="181" eb="183">
      <t>シセツ</t>
    </rPh>
    <rPh sb="183" eb="184">
      <t>トウ</t>
    </rPh>
    <rPh sb="185" eb="188">
      <t>ロウキュウカ</t>
    </rPh>
    <rPh sb="188" eb="190">
      <t>タイサク</t>
    </rPh>
    <rPh sb="196" eb="198">
      <t>ショウライ</t>
    </rPh>
    <rPh sb="198" eb="200">
      <t>フタン</t>
    </rPh>
    <rPh sb="201" eb="203">
      <t>カド</t>
    </rPh>
    <rPh sb="204" eb="206">
      <t>ゾウカ</t>
    </rPh>
    <rPh sb="207" eb="208">
      <t>フセ</t>
    </rPh>
    <rPh sb="228" eb="230">
      <t>テキセツ</t>
    </rPh>
    <rPh sb="231" eb="233">
      <t>タイサク</t>
    </rPh>
    <rPh sb="234" eb="235">
      <t>ト</t>
    </rPh>
    <rPh sb="236" eb="237">
      <t>ク</t>
    </rPh>
    <rPh sb="243" eb="246">
      <t>チホウサイ</t>
    </rPh>
    <rPh sb="247" eb="249">
      <t>シンキ</t>
    </rPh>
    <rPh sb="249" eb="251">
      <t>ハッコウ</t>
    </rPh>
    <rPh sb="252" eb="254">
      <t>ヨクセイ</t>
    </rPh>
    <rPh sb="255" eb="257">
      <t>キキン</t>
    </rPh>
    <rPh sb="257" eb="259">
      <t>ザンダカ</t>
    </rPh>
    <rPh sb="260" eb="262">
      <t>カクホ</t>
    </rPh>
    <rPh sb="266" eb="268">
      <t>ショウライ</t>
    </rPh>
    <rPh sb="268" eb="270">
      <t>フタン</t>
    </rPh>
    <rPh sb="270" eb="272">
      <t>ヒリツ</t>
    </rPh>
    <rPh sb="273" eb="275">
      <t>カイゼン</t>
    </rPh>
    <rPh sb="276" eb="277">
      <t>ツト</t>
    </rPh>
    <phoneticPr fontId="5"/>
  </si>
  <si>
    <t>　将来負担比率は類似団体と比較して高い水準にあるが、前年度比で11.5ポイント改善した。任意繰上償還による地方債残高の抑制が比率改善の要因として挙げられる。なお、公営企業債等繰入金は増加傾向にあるものの、公共下水道事業・農業集落排水事業において資本費平準化債を発行し、繰入金の平準化を図っており、直近では熱回収施設や観光拠点センター整備など大型事業を実施しながらも着実に比率を改善している。
　実質公債費比率は、平成29年度より熱回収施設等整備事業の償還開始となったため、前年度比0.6ポイント増加したが、類似団体と比較して同程度の水準にある。1％以下の低金利が続く現在、財政調整基金残高のバランスを勘案しつつ繰上償還を継続する予定であり、次年度以降も同比率は10％前後を維持できる見込みである。</t>
    <rPh sb="1" eb="3">
      <t>ショウライ</t>
    </rPh>
    <rPh sb="3" eb="5">
      <t>フタン</t>
    </rPh>
    <rPh sb="5" eb="7">
      <t>ヒリツ</t>
    </rPh>
    <rPh sb="8" eb="10">
      <t>ルイジ</t>
    </rPh>
    <rPh sb="10" eb="12">
      <t>ダンタイ</t>
    </rPh>
    <rPh sb="13" eb="15">
      <t>ヒカク</t>
    </rPh>
    <rPh sb="17" eb="18">
      <t>タカ</t>
    </rPh>
    <rPh sb="19" eb="21">
      <t>スイジュン</t>
    </rPh>
    <rPh sb="39" eb="41">
      <t>カイゼン</t>
    </rPh>
    <rPh sb="44" eb="46">
      <t>ニンイ</t>
    </rPh>
    <rPh sb="46" eb="48">
      <t>クリアゲ</t>
    </rPh>
    <rPh sb="48" eb="50">
      <t>ショウカン</t>
    </rPh>
    <rPh sb="53" eb="56">
      <t>チホウサイ</t>
    </rPh>
    <rPh sb="56" eb="58">
      <t>ザンダカ</t>
    </rPh>
    <rPh sb="59" eb="61">
      <t>ヨクセイ</t>
    </rPh>
    <rPh sb="62" eb="64">
      <t>ヒリツ</t>
    </rPh>
    <rPh sb="64" eb="66">
      <t>カイゼン</t>
    </rPh>
    <rPh sb="67" eb="69">
      <t>ヨウイン</t>
    </rPh>
    <rPh sb="72" eb="73">
      <t>ア</t>
    </rPh>
    <rPh sb="81" eb="83">
      <t>コウエイ</t>
    </rPh>
    <rPh sb="83" eb="85">
      <t>キギョウ</t>
    </rPh>
    <rPh sb="85" eb="86">
      <t>サイ</t>
    </rPh>
    <rPh sb="86" eb="87">
      <t>トウ</t>
    </rPh>
    <rPh sb="87" eb="89">
      <t>クリイレ</t>
    </rPh>
    <rPh sb="89" eb="90">
      <t>キン</t>
    </rPh>
    <rPh sb="91" eb="93">
      <t>ゾウカ</t>
    </rPh>
    <rPh sb="93" eb="95">
      <t>ケイコウ</t>
    </rPh>
    <rPh sb="102" eb="104">
      <t>コウキョウ</t>
    </rPh>
    <rPh sb="104" eb="107">
      <t>ゲスイドウ</t>
    </rPh>
    <rPh sb="107" eb="109">
      <t>ジギョウ</t>
    </rPh>
    <rPh sb="110" eb="112">
      <t>ノウギョウ</t>
    </rPh>
    <rPh sb="112" eb="114">
      <t>シュウラク</t>
    </rPh>
    <rPh sb="114" eb="116">
      <t>ハイスイ</t>
    </rPh>
    <rPh sb="116" eb="118">
      <t>ジギョウ</t>
    </rPh>
    <rPh sb="122" eb="124">
      <t>シホン</t>
    </rPh>
    <rPh sb="124" eb="125">
      <t>ヒ</t>
    </rPh>
    <rPh sb="125" eb="128">
      <t>ヘイジュンカ</t>
    </rPh>
    <rPh sb="128" eb="129">
      <t>サイ</t>
    </rPh>
    <rPh sb="130" eb="132">
      <t>ハッコウ</t>
    </rPh>
    <rPh sb="134" eb="136">
      <t>クリイレ</t>
    </rPh>
    <rPh sb="136" eb="137">
      <t>キン</t>
    </rPh>
    <rPh sb="138" eb="141">
      <t>ヘイジュンカ</t>
    </rPh>
    <rPh sb="142" eb="143">
      <t>ハカ</t>
    </rPh>
    <rPh sb="148" eb="150">
      <t>チョッキン</t>
    </rPh>
    <rPh sb="152" eb="153">
      <t>ネツ</t>
    </rPh>
    <rPh sb="153" eb="155">
      <t>カイシュウ</t>
    </rPh>
    <rPh sb="155" eb="157">
      <t>シセツ</t>
    </rPh>
    <rPh sb="158" eb="160">
      <t>カンコウ</t>
    </rPh>
    <rPh sb="160" eb="162">
      <t>キョテン</t>
    </rPh>
    <rPh sb="166" eb="168">
      <t>セイビ</t>
    </rPh>
    <rPh sb="170" eb="172">
      <t>オオガタ</t>
    </rPh>
    <rPh sb="172" eb="174">
      <t>ジギョウ</t>
    </rPh>
    <rPh sb="175" eb="177">
      <t>ジッシ</t>
    </rPh>
    <rPh sb="182" eb="184">
      <t>チャクジツ</t>
    </rPh>
    <rPh sb="185" eb="187">
      <t>ヒリツ</t>
    </rPh>
    <rPh sb="188" eb="190">
      <t>カイゼン</t>
    </rPh>
    <rPh sb="197" eb="199">
      <t>ジッシツ</t>
    </rPh>
    <rPh sb="199" eb="202">
      <t>コウサイヒ</t>
    </rPh>
    <rPh sb="202" eb="204">
      <t>ヒリツ</t>
    </rPh>
    <rPh sb="206" eb="208">
      <t>ヘイセイ</t>
    </rPh>
    <rPh sb="210" eb="212">
      <t>ネンド</t>
    </rPh>
    <rPh sb="214" eb="215">
      <t>ネツ</t>
    </rPh>
    <rPh sb="215" eb="217">
      <t>カイシュウ</t>
    </rPh>
    <rPh sb="217" eb="219">
      <t>シセツ</t>
    </rPh>
    <rPh sb="219" eb="220">
      <t>トウ</t>
    </rPh>
    <rPh sb="220" eb="222">
      <t>セイビ</t>
    </rPh>
    <rPh sb="222" eb="224">
      <t>ジギョウ</t>
    </rPh>
    <rPh sb="225" eb="227">
      <t>ショウカン</t>
    </rPh>
    <rPh sb="227" eb="229">
      <t>カイシ</t>
    </rPh>
    <rPh sb="236" eb="239">
      <t>ゼンネンド</t>
    </rPh>
    <rPh sb="239" eb="240">
      <t>ヒ</t>
    </rPh>
    <rPh sb="247" eb="249">
      <t>ゾウカ</t>
    </rPh>
    <rPh sb="253" eb="255">
      <t>ルイジ</t>
    </rPh>
    <rPh sb="255" eb="257">
      <t>ダンタイ</t>
    </rPh>
    <rPh sb="258" eb="260">
      <t>ヒカク</t>
    </rPh>
    <rPh sb="262" eb="265">
      <t>ドウテイド</t>
    </rPh>
    <rPh sb="266" eb="268">
      <t>スイジュン</t>
    </rPh>
    <rPh sb="274" eb="276">
      <t>イカ</t>
    </rPh>
    <rPh sb="277" eb="280">
      <t>テイキンリ</t>
    </rPh>
    <rPh sb="281" eb="282">
      <t>ツヅ</t>
    </rPh>
    <rPh sb="283" eb="285">
      <t>ゲンザイ</t>
    </rPh>
    <rPh sb="286" eb="288">
      <t>ザイセイ</t>
    </rPh>
    <rPh sb="288" eb="290">
      <t>チョウセイ</t>
    </rPh>
    <rPh sb="290" eb="292">
      <t>キキン</t>
    </rPh>
    <rPh sb="292" eb="294">
      <t>ザンダカ</t>
    </rPh>
    <rPh sb="300" eb="302">
      <t>カンアン</t>
    </rPh>
    <rPh sb="305" eb="307">
      <t>クリアゲ</t>
    </rPh>
    <rPh sb="307" eb="309">
      <t>ショウカン</t>
    </rPh>
    <rPh sb="310" eb="312">
      <t>ケイゾク</t>
    </rPh>
    <rPh sb="314" eb="316">
      <t>ヨテイ</t>
    </rPh>
    <rPh sb="320" eb="323">
      <t>ジネンド</t>
    </rPh>
    <rPh sb="323" eb="325">
      <t>イコウ</t>
    </rPh>
    <rPh sb="326" eb="327">
      <t>ドウ</t>
    </rPh>
    <rPh sb="327" eb="329">
      <t>ヒリツ</t>
    </rPh>
    <rPh sb="333" eb="335">
      <t>ゼンゴ</t>
    </rPh>
    <rPh sb="336" eb="338">
      <t>イジ</t>
    </rPh>
    <rPh sb="341" eb="34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</si>
</sst>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84389</c:v>
                </c:pt>
                <c:pt idx="1">
                  <c:v>83623</c:v>
                </c:pt>
                <c:pt idx="2">
                  <c:v>81768</c:v>
                </c:pt>
                <c:pt idx="3">
                  <c:v>78864</c:v>
                </c:pt>
                <c:pt idx="4">
                  <c:v>85042</c:v>
                </c:pt>
              </c:numCache>
            </c:numRef>
          </c:val>
          <c:smooth val="0"/>
          <c:extLst>
            <c:ext xmlns:c16="http://schemas.microsoft.com/office/drawing/2014/chart" uri="{C3380CC4-5D6E-409C-BE32-E72D297353CC}">
              <c16:uniqueId val="{00000000-1AAC-4AB8-99A7-18C41AD8ED8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89385</c:v>
                </c:pt>
                <c:pt idx="1">
                  <c:v>79826</c:v>
                </c:pt>
                <c:pt idx="2">
                  <c:v>161156</c:v>
                </c:pt>
                <c:pt idx="3">
                  <c:v>80031</c:v>
                </c:pt>
                <c:pt idx="4">
                  <c:v>75190</c:v>
                </c:pt>
              </c:numCache>
            </c:numRef>
          </c:val>
          <c:smooth val="0"/>
          <c:extLst>
            <c:ext xmlns:c16="http://schemas.microsoft.com/office/drawing/2014/chart" uri="{C3380CC4-5D6E-409C-BE32-E72D297353CC}">
              <c16:uniqueId val="{00000001-1AAC-4AB8-99A7-18C41AD8ED8D}"/>
            </c:ext>
          </c:extLst>
        </c:ser>
        <c:dLbls>
          <c:showLegendKey val="0"/>
          <c:showVal val="0"/>
          <c:showCatName val="0"/>
          <c:showSerName val="0"/>
          <c:showPercent val="0"/>
          <c:showBubbleSize val="0"/>
        </c:dLbls>
        <c:marker val="1"/>
        <c:smooth val="0"/>
        <c:axId val="201401088"/>
        <c:axId val="201403008"/>
      </c:lineChart>
      <c:catAx>
        <c:axId val="20140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403008"/>
        <c:crosses val="autoZero"/>
        <c:auto val="1"/>
        <c:lblAlgn val="ctr"/>
        <c:lblOffset val="100"/>
        <c:tickLblSkip val="1"/>
        <c:tickMarkSkip val="1"/>
        <c:noMultiLvlLbl val="0"/>
      </c:catAx>
      <c:valAx>
        <c:axId val="2014030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40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2.76</c:v>
                </c:pt>
                <c:pt idx="1">
                  <c:v>2.31</c:v>
                </c:pt>
                <c:pt idx="2">
                  <c:v>2.72</c:v>
                </c:pt>
                <c:pt idx="3">
                  <c:v>2.4300000000000002</c:v>
                </c:pt>
                <c:pt idx="4">
                  <c:v>1.93</c:v>
                </c:pt>
              </c:numCache>
            </c:numRef>
          </c:val>
          <c:extLst>
            <c:ext xmlns:c16="http://schemas.microsoft.com/office/drawing/2014/chart" uri="{C3380CC4-5D6E-409C-BE32-E72D297353CC}">
              <c16:uniqueId val="{00000000-C9D8-4C43-9FAE-DCE87878EF2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28.97</c:v>
                </c:pt>
                <c:pt idx="1">
                  <c:v>25.9</c:v>
                </c:pt>
                <c:pt idx="2">
                  <c:v>26.54</c:v>
                </c:pt>
                <c:pt idx="3">
                  <c:v>25.86</c:v>
                </c:pt>
                <c:pt idx="4">
                  <c:v>25.42</c:v>
                </c:pt>
              </c:numCache>
            </c:numRef>
          </c:val>
          <c:extLst>
            <c:ext xmlns:c16="http://schemas.microsoft.com/office/drawing/2014/chart" uri="{C3380CC4-5D6E-409C-BE32-E72D297353CC}">
              <c16:uniqueId val="{00000001-C9D8-4C43-9FAE-DCE87878EF2B}"/>
            </c:ext>
          </c:extLst>
        </c:ser>
        <c:dLbls>
          <c:showLegendKey val="0"/>
          <c:showVal val="0"/>
          <c:showCatName val="0"/>
          <c:showSerName val="0"/>
          <c:showPercent val="0"/>
          <c:showBubbleSize val="0"/>
        </c:dLbls>
        <c:gapWidth val="250"/>
        <c:overlap val="100"/>
        <c:axId val="244852608"/>
        <c:axId val="2448629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11.62</c:v>
                </c:pt>
                <c:pt idx="1">
                  <c:v>4.0599999999999996</c:v>
                </c:pt>
                <c:pt idx="2">
                  <c:v>9.0299999999999994</c:v>
                </c:pt>
                <c:pt idx="3">
                  <c:v>6.87</c:v>
                </c:pt>
                <c:pt idx="4">
                  <c:v>8.1199999999999992</c:v>
                </c:pt>
              </c:numCache>
            </c:numRef>
          </c:val>
          <c:smooth val="0"/>
          <c:extLst>
            <c:ext xmlns:c16="http://schemas.microsoft.com/office/drawing/2014/chart" uri="{C3380CC4-5D6E-409C-BE32-E72D297353CC}">
              <c16:uniqueId val="{00000002-C9D8-4C43-9FAE-DCE87878EF2B}"/>
            </c:ext>
          </c:extLst>
        </c:ser>
        <c:dLbls>
          <c:showLegendKey val="0"/>
          <c:showVal val="0"/>
          <c:showCatName val="0"/>
          <c:showSerName val="0"/>
          <c:showPercent val="0"/>
          <c:showBubbleSize val="0"/>
        </c:dLbls>
        <c:marker val="1"/>
        <c:smooth val="0"/>
        <c:axId val="244852608"/>
        <c:axId val="244862976"/>
      </c:lineChart>
      <c:catAx>
        <c:axId val="2448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862976"/>
        <c:crosses val="autoZero"/>
        <c:auto val="1"/>
        <c:lblAlgn val="ctr"/>
        <c:lblOffset val="100"/>
        <c:tickLblSkip val="1"/>
        <c:tickMarkSkip val="1"/>
        <c:noMultiLvlLbl val="0"/>
      </c:catAx>
      <c:valAx>
        <c:axId val="24486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8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0.04</c:v>
                </c:pt>
                <c:pt idx="2">
                  <c:v>#N/A</c:v>
                </c:pt>
                <c:pt idx="3">
                  <c:v>0.03</c:v>
                </c:pt>
                <c:pt idx="4">
                  <c:v>#N/A</c:v>
                </c:pt>
                <c:pt idx="5">
                  <c:v>0.03</c:v>
                </c:pt>
                <c:pt idx="6">
                  <c:v>#N/A</c:v>
                </c:pt>
                <c:pt idx="7">
                  <c:v>0</c:v>
                </c:pt>
                <c:pt idx="8">
                  <c:v>0</c:v>
                </c:pt>
                <c:pt idx="9">
                  <c:v>0</c:v>
                </c:pt>
              </c:numCache>
            </c:numRef>
          </c:val>
          <c:extLst>
            <c:ext xmlns:c16="http://schemas.microsoft.com/office/drawing/2014/chart" uri="{C3380CC4-5D6E-409C-BE32-E72D297353CC}">
              <c16:uniqueId val="{00000000-EBA2-4480-9B08-4653B72D4CF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A2-4480-9B08-4653B72D4CF8}"/>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BA2-4480-9B08-4653B72D4CF8}"/>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0.08</c:v>
                </c:pt>
                <c:pt idx="2">
                  <c:v>#N/A</c:v>
                </c:pt>
                <c:pt idx="3">
                  <c:v>0.03</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3-EBA2-4480-9B08-4653B72D4CF8}"/>
            </c:ext>
          </c:extLst>
        </c:ser>
        <c:ser>
          <c:idx val="4"/>
          <c:order val="4"/>
          <c:tx>
            <c:strRef>
              <c:f>[1]データシート!$A$31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0.11</c:v>
                </c:pt>
                <c:pt idx="2">
                  <c:v>#N/A</c:v>
                </c:pt>
                <c:pt idx="3">
                  <c:v>0.13</c:v>
                </c:pt>
                <c:pt idx="4">
                  <c:v>#N/A</c:v>
                </c:pt>
                <c:pt idx="5">
                  <c:v>0.13</c:v>
                </c:pt>
                <c:pt idx="6">
                  <c:v>#N/A</c:v>
                </c:pt>
                <c:pt idx="7">
                  <c:v>0.14000000000000001</c:v>
                </c:pt>
                <c:pt idx="8">
                  <c:v>#N/A</c:v>
                </c:pt>
                <c:pt idx="9">
                  <c:v>0.11</c:v>
                </c:pt>
              </c:numCache>
            </c:numRef>
          </c:val>
          <c:extLst>
            <c:ext xmlns:c16="http://schemas.microsoft.com/office/drawing/2014/chart" uri="{C3380CC4-5D6E-409C-BE32-E72D297353CC}">
              <c16:uniqueId val="{00000004-EBA2-4480-9B08-4653B72D4CF8}"/>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0.09</c:v>
                </c:pt>
                <c:pt idx="2">
                  <c:v>#N/A</c:v>
                </c:pt>
                <c:pt idx="3">
                  <c:v>0.1</c:v>
                </c:pt>
                <c:pt idx="4">
                  <c:v>#N/A</c:v>
                </c:pt>
                <c:pt idx="5">
                  <c:v>0.14000000000000001</c:v>
                </c:pt>
                <c:pt idx="6">
                  <c:v>#N/A</c:v>
                </c:pt>
                <c:pt idx="7">
                  <c:v>0.27</c:v>
                </c:pt>
                <c:pt idx="8">
                  <c:v>#N/A</c:v>
                </c:pt>
                <c:pt idx="9">
                  <c:v>0.22</c:v>
                </c:pt>
              </c:numCache>
            </c:numRef>
          </c:val>
          <c:extLst>
            <c:ext xmlns:c16="http://schemas.microsoft.com/office/drawing/2014/chart" uri="{C3380CC4-5D6E-409C-BE32-E72D297353CC}">
              <c16:uniqueId val="{00000005-EBA2-4480-9B08-4653B72D4CF8}"/>
            </c:ext>
          </c:extLst>
        </c:ser>
        <c:ser>
          <c:idx val="6"/>
          <c:order val="6"/>
          <c:tx>
            <c:strRef>
              <c:f>[1]データシート!$A$33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1.51</c:v>
                </c:pt>
                <c:pt idx="2">
                  <c:v>#N/A</c:v>
                </c:pt>
                <c:pt idx="3">
                  <c:v>0.43</c:v>
                </c:pt>
                <c:pt idx="4">
                  <c:v>#N/A</c:v>
                </c:pt>
                <c:pt idx="5">
                  <c:v>0.27</c:v>
                </c:pt>
                <c:pt idx="6">
                  <c:v>#N/A</c:v>
                </c:pt>
                <c:pt idx="7">
                  <c:v>0.32</c:v>
                </c:pt>
                <c:pt idx="8">
                  <c:v>#N/A</c:v>
                </c:pt>
                <c:pt idx="9">
                  <c:v>0.25</c:v>
                </c:pt>
              </c:numCache>
            </c:numRef>
          </c:val>
          <c:extLst>
            <c:ext xmlns:c16="http://schemas.microsoft.com/office/drawing/2014/chart" uri="{C3380CC4-5D6E-409C-BE32-E72D297353CC}">
              <c16:uniqueId val="{00000006-EBA2-4480-9B08-4653B72D4CF8}"/>
            </c:ext>
          </c:extLst>
        </c:ser>
        <c:ser>
          <c:idx val="7"/>
          <c:order val="7"/>
          <c:tx>
            <c:strRef>
              <c:f>[1]データシート!$A$34</c:f>
              <c:strCache>
                <c:ptCount val="1"/>
                <c:pt idx="0">
                  <c:v>ガス事業会計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0.85</c:v>
                </c:pt>
                <c:pt idx="2">
                  <c:v>#N/A</c:v>
                </c:pt>
                <c:pt idx="3">
                  <c:v>0.57999999999999996</c:v>
                </c:pt>
                <c:pt idx="4">
                  <c:v>#N/A</c:v>
                </c:pt>
                <c:pt idx="5">
                  <c:v>0.37</c:v>
                </c:pt>
                <c:pt idx="6">
                  <c:v>#N/A</c:v>
                </c:pt>
                <c:pt idx="7">
                  <c:v>0.28000000000000003</c:v>
                </c:pt>
                <c:pt idx="8">
                  <c:v>#N/A</c:v>
                </c:pt>
                <c:pt idx="9">
                  <c:v>1.01</c:v>
                </c:pt>
              </c:numCache>
            </c:numRef>
          </c:val>
          <c:extLst>
            <c:ext xmlns:c16="http://schemas.microsoft.com/office/drawing/2014/chart" uri="{C3380CC4-5D6E-409C-BE32-E72D297353CC}">
              <c16:uniqueId val="{00000007-EBA2-4480-9B08-4653B72D4CF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2.75</c:v>
                </c:pt>
                <c:pt idx="2">
                  <c:v>#N/A</c:v>
                </c:pt>
                <c:pt idx="3">
                  <c:v>2.31</c:v>
                </c:pt>
                <c:pt idx="4">
                  <c:v>#N/A</c:v>
                </c:pt>
                <c:pt idx="5">
                  <c:v>2.72</c:v>
                </c:pt>
                <c:pt idx="6">
                  <c:v>#N/A</c:v>
                </c:pt>
                <c:pt idx="7">
                  <c:v>2.4300000000000002</c:v>
                </c:pt>
                <c:pt idx="8">
                  <c:v>#N/A</c:v>
                </c:pt>
                <c:pt idx="9">
                  <c:v>1.92</c:v>
                </c:pt>
              </c:numCache>
            </c:numRef>
          </c:val>
          <c:extLst>
            <c:ext xmlns:c16="http://schemas.microsoft.com/office/drawing/2014/chart" uri="{C3380CC4-5D6E-409C-BE32-E72D297353CC}">
              <c16:uniqueId val="{00000008-EBA2-4480-9B08-4653B72D4CF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1.75</c:v>
                </c:pt>
                <c:pt idx="2">
                  <c:v>#N/A</c:v>
                </c:pt>
                <c:pt idx="3">
                  <c:v>2.84</c:v>
                </c:pt>
                <c:pt idx="4">
                  <c:v>#N/A</c:v>
                </c:pt>
                <c:pt idx="5">
                  <c:v>3.96</c:v>
                </c:pt>
                <c:pt idx="6">
                  <c:v>#N/A</c:v>
                </c:pt>
                <c:pt idx="7">
                  <c:v>3.39</c:v>
                </c:pt>
                <c:pt idx="8">
                  <c:v>#N/A</c:v>
                </c:pt>
                <c:pt idx="9">
                  <c:v>4.3499999999999996</c:v>
                </c:pt>
              </c:numCache>
            </c:numRef>
          </c:val>
          <c:extLst>
            <c:ext xmlns:c16="http://schemas.microsoft.com/office/drawing/2014/chart" uri="{C3380CC4-5D6E-409C-BE32-E72D297353CC}">
              <c16:uniqueId val="{00000009-EBA2-4480-9B08-4653B72D4CF8}"/>
            </c:ext>
          </c:extLst>
        </c:ser>
        <c:dLbls>
          <c:showLegendKey val="0"/>
          <c:showVal val="0"/>
          <c:showCatName val="0"/>
          <c:showSerName val="0"/>
          <c:showPercent val="0"/>
          <c:showBubbleSize val="0"/>
        </c:dLbls>
        <c:gapWidth val="150"/>
        <c:overlap val="100"/>
        <c:axId val="232886272"/>
        <c:axId val="232887808"/>
      </c:barChart>
      <c:catAx>
        <c:axId val="2328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87808"/>
        <c:crosses val="autoZero"/>
        <c:auto val="1"/>
        <c:lblAlgn val="ctr"/>
        <c:lblOffset val="100"/>
        <c:tickLblSkip val="1"/>
        <c:tickMarkSkip val="1"/>
        <c:noMultiLvlLbl val="0"/>
      </c:catAx>
      <c:valAx>
        <c:axId val="2328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8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1619</c:v>
                </c:pt>
                <c:pt idx="5">
                  <c:v>1699</c:v>
                </c:pt>
                <c:pt idx="8">
                  <c:v>1742</c:v>
                </c:pt>
                <c:pt idx="11">
                  <c:v>1798</c:v>
                </c:pt>
                <c:pt idx="14">
                  <c:v>1877</c:v>
                </c:pt>
              </c:numCache>
            </c:numRef>
          </c:val>
          <c:extLst>
            <c:ext xmlns:c16="http://schemas.microsoft.com/office/drawing/2014/chart" uri="{C3380CC4-5D6E-409C-BE32-E72D297353CC}">
              <c16:uniqueId val="{00000000-C03F-4836-AE43-F8DA07DD1F4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3F-4836-AE43-F8DA07DD1F4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6</c:v>
                </c:pt>
                <c:pt idx="3">
                  <c:v>6</c:v>
                </c:pt>
                <c:pt idx="6">
                  <c:v>5</c:v>
                </c:pt>
                <c:pt idx="9">
                  <c:v>5</c:v>
                </c:pt>
                <c:pt idx="12">
                  <c:v>4</c:v>
                </c:pt>
              </c:numCache>
            </c:numRef>
          </c:val>
          <c:extLst>
            <c:ext xmlns:c16="http://schemas.microsoft.com/office/drawing/2014/chart" uri="{C3380CC4-5D6E-409C-BE32-E72D297353CC}">
              <c16:uniqueId val="{00000002-C03F-4836-AE43-F8DA07DD1F4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c:v>
                </c:pt>
                <c:pt idx="3">
                  <c:v>33</c:v>
                </c:pt>
                <c:pt idx="6">
                  <c:v>30</c:v>
                </c:pt>
                <c:pt idx="9">
                  <c:v>12</c:v>
                </c:pt>
                <c:pt idx="12">
                  <c:v>13</c:v>
                </c:pt>
              </c:numCache>
            </c:numRef>
          </c:val>
          <c:extLst>
            <c:ext xmlns:c16="http://schemas.microsoft.com/office/drawing/2014/chart" uri="{C3380CC4-5D6E-409C-BE32-E72D297353CC}">
              <c16:uniqueId val="{00000003-C03F-4836-AE43-F8DA07DD1F4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630</c:v>
                </c:pt>
                <c:pt idx="3">
                  <c:v>631</c:v>
                </c:pt>
                <c:pt idx="6">
                  <c:v>651</c:v>
                </c:pt>
                <c:pt idx="9">
                  <c:v>651</c:v>
                </c:pt>
                <c:pt idx="12">
                  <c:v>740</c:v>
                </c:pt>
              </c:numCache>
            </c:numRef>
          </c:val>
          <c:extLst>
            <c:ext xmlns:c16="http://schemas.microsoft.com/office/drawing/2014/chart" uri="{C3380CC4-5D6E-409C-BE32-E72D297353CC}">
              <c16:uniqueId val="{00000004-C03F-4836-AE43-F8DA07DD1F4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3F-4836-AE43-F8DA07DD1F4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3F-4836-AE43-F8DA07DD1F4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1727</c:v>
                </c:pt>
                <c:pt idx="3">
                  <c:v>1701</c:v>
                </c:pt>
                <c:pt idx="6">
                  <c:v>1780</c:v>
                </c:pt>
                <c:pt idx="9">
                  <c:v>1812</c:v>
                </c:pt>
                <c:pt idx="12">
                  <c:v>1904</c:v>
                </c:pt>
              </c:numCache>
            </c:numRef>
          </c:val>
          <c:extLst>
            <c:ext xmlns:c16="http://schemas.microsoft.com/office/drawing/2014/chart" uri="{C3380CC4-5D6E-409C-BE32-E72D297353CC}">
              <c16:uniqueId val="{00000007-C03F-4836-AE43-F8DA07DD1F46}"/>
            </c:ext>
          </c:extLst>
        </c:ser>
        <c:dLbls>
          <c:showLegendKey val="0"/>
          <c:showVal val="0"/>
          <c:showCatName val="0"/>
          <c:showSerName val="0"/>
          <c:showPercent val="0"/>
          <c:showBubbleSize val="0"/>
        </c:dLbls>
        <c:gapWidth val="100"/>
        <c:overlap val="100"/>
        <c:axId val="206314496"/>
        <c:axId val="2063166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777</c:v>
                </c:pt>
                <c:pt idx="2">
                  <c:v>#N/A</c:v>
                </c:pt>
                <c:pt idx="3">
                  <c:v>#N/A</c:v>
                </c:pt>
                <c:pt idx="4">
                  <c:v>672</c:v>
                </c:pt>
                <c:pt idx="5">
                  <c:v>#N/A</c:v>
                </c:pt>
                <c:pt idx="6">
                  <c:v>#N/A</c:v>
                </c:pt>
                <c:pt idx="7">
                  <c:v>724</c:v>
                </c:pt>
                <c:pt idx="8">
                  <c:v>#N/A</c:v>
                </c:pt>
                <c:pt idx="9">
                  <c:v>#N/A</c:v>
                </c:pt>
                <c:pt idx="10">
                  <c:v>682</c:v>
                </c:pt>
                <c:pt idx="11">
                  <c:v>#N/A</c:v>
                </c:pt>
                <c:pt idx="12">
                  <c:v>#N/A</c:v>
                </c:pt>
                <c:pt idx="13">
                  <c:v>784</c:v>
                </c:pt>
                <c:pt idx="14">
                  <c:v>#N/A</c:v>
                </c:pt>
              </c:numCache>
            </c:numRef>
          </c:val>
          <c:smooth val="0"/>
          <c:extLst>
            <c:ext xmlns:c16="http://schemas.microsoft.com/office/drawing/2014/chart" uri="{C3380CC4-5D6E-409C-BE32-E72D297353CC}">
              <c16:uniqueId val="{00000008-C03F-4836-AE43-F8DA07DD1F46}"/>
            </c:ext>
          </c:extLst>
        </c:ser>
        <c:dLbls>
          <c:showLegendKey val="0"/>
          <c:showVal val="0"/>
          <c:showCatName val="0"/>
          <c:showSerName val="0"/>
          <c:showPercent val="0"/>
          <c:showBubbleSize val="0"/>
        </c:dLbls>
        <c:marker val="1"/>
        <c:smooth val="0"/>
        <c:axId val="206314496"/>
        <c:axId val="206316672"/>
      </c:lineChart>
      <c:catAx>
        <c:axId val="2063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316672"/>
        <c:crosses val="autoZero"/>
        <c:auto val="1"/>
        <c:lblAlgn val="ctr"/>
        <c:lblOffset val="100"/>
        <c:tickLblSkip val="1"/>
        <c:tickMarkSkip val="1"/>
        <c:noMultiLvlLbl val="0"/>
      </c:catAx>
      <c:valAx>
        <c:axId val="20631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21167</c:v>
                </c:pt>
                <c:pt idx="5">
                  <c:v>20953</c:v>
                </c:pt>
                <c:pt idx="8">
                  <c:v>21618</c:v>
                </c:pt>
                <c:pt idx="11">
                  <c:v>21239</c:v>
                </c:pt>
                <c:pt idx="14">
                  <c:v>20657</c:v>
                </c:pt>
              </c:numCache>
            </c:numRef>
          </c:val>
          <c:extLst>
            <c:ext xmlns:c16="http://schemas.microsoft.com/office/drawing/2014/chart" uri="{C3380CC4-5D6E-409C-BE32-E72D297353CC}">
              <c16:uniqueId val="{00000000-5726-4768-8C42-BAE9FDBF6FE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436</c:v>
                </c:pt>
                <c:pt idx="5">
                  <c:v>397</c:v>
                </c:pt>
                <c:pt idx="8">
                  <c:v>363</c:v>
                </c:pt>
                <c:pt idx="11">
                  <c:v>324</c:v>
                </c:pt>
                <c:pt idx="14">
                  <c:v>265</c:v>
                </c:pt>
              </c:numCache>
            </c:numRef>
          </c:val>
          <c:extLst>
            <c:ext xmlns:c16="http://schemas.microsoft.com/office/drawing/2014/chart" uri="{C3380CC4-5D6E-409C-BE32-E72D297353CC}">
              <c16:uniqueId val="{00000001-5726-4768-8C42-BAE9FDBF6FE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3744</c:v>
                </c:pt>
                <c:pt idx="5">
                  <c:v>3484</c:v>
                </c:pt>
                <c:pt idx="8">
                  <c:v>3488</c:v>
                </c:pt>
                <c:pt idx="11">
                  <c:v>3474</c:v>
                </c:pt>
                <c:pt idx="14">
                  <c:v>3486</c:v>
                </c:pt>
              </c:numCache>
            </c:numRef>
          </c:val>
          <c:extLst>
            <c:ext xmlns:c16="http://schemas.microsoft.com/office/drawing/2014/chart" uri="{C3380CC4-5D6E-409C-BE32-E72D297353CC}">
              <c16:uniqueId val="{00000002-5726-4768-8C42-BAE9FDBF6FE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26-4768-8C42-BAE9FDBF6FE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26-4768-8C42-BAE9FDBF6FE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26-4768-8C42-BAE9FDBF6FE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2522</c:v>
                </c:pt>
                <c:pt idx="3">
                  <c:v>2271</c:v>
                </c:pt>
                <c:pt idx="6">
                  <c:v>1992</c:v>
                </c:pt>
                <c:pt idx="9">
                  <c:v>1831</c:v>
                </c:pt>
                <c:pt idx="12">
                  <c:v>1726</c:v>
                </c:pt>
              </c:numCache>
            </c:numRef>
          </c:val>
          <c:extLst>
            <c:ext xmlns:c16="http://schemas.microsoft.com/office/drawing/2014/chart" uri="{C3380CC4-5D6E-409C-BE32-E72D297353CC}">
              <c16:uniqueId val="{00000006-5726-4768-8C42-BAE9FDBF6FE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103</c:v>
                </c:pt>
                <c:pt idx="3">
                  <c:v>72</c:v>
                </c:pt>
                <c:pt idx="6">
                  <c:v>43</c:v>
                </c:pt>
                <c:pt idx="9">
                  <c:v>43</c:v>
                </c:pt>
                <c:pt idx="12">
                  <c:v>30</c:v>
                </c:pt>
              </c:numCache>
            </c:numRef>
          </c:val>
          <c:extLst>
            <c:ext xmlns:c16="http://schemas.microsoft.com/office/drawing/2014/chart" uri="{C3380CC4-5D6E-409C-BE32-E72D297353CC}">
              <c16:uniqueId val="{00000007-5726-4768-8C42-BAE9FDBF6FE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11909</c:v>
                </c:pt>
                <c:pt idx="3">
                  <c:v>12767</c:v>
                </c:pt>
                <c:pt idx="6">
                  <c:v>12741</c:v>
                </c:pt>
                <c:pt idx="9">
                  <c:v>12562</c:v>
                </c:pt>
                <c:pt idx="12">
                  <c:v>12198</c:v>
                </c:pt>
              </c:numCache>
            </c:numRef>
          </c:val>
          <c:extLst>
            <c:ext xmlns:c16="http://schemas.microsoft.com/office/drawing/2014/chart" uri="{C3380CC4-5D6E-409C-BE32-E72D297353CC}">
              <c16:uniqueId val="{00000008-5726-4768-8C42-BAE9FDBF6FE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18</c:v>
                </c:pt>
                <c:pt idx="3">
                  <c:v>13</c:v>
                </c:pt>
                <c:pt idx="6">
                  <c:v>8</c:v>
                </c:pt>
                <c:pt idx="9">
                  <c:v>4</c:v>
                </c:pt>
                <c:pt idx="12">
                  <c:v>0</c:v>
                </c:pt>
              </c:numCache>
            </c:numRef>
          </c:val>
          <c:extLst>
            <c:ext xmlns:c16="http://schemas.microsoft.com/office/drawing/2014/chart" uri="{C3380CC4-5D6E-409C-BE32-E72D297353CC}">
              <c16:uniqueId val="{00000009-5726-4768-8C42-BAE9FDBF6FE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18914</c:v>
                </c:pt>
                <c:pt idx="3">
                  <c:v>18019</c:v>
                </c:pt>
                <c:pt idx="6">
                  <c:v>18400</c:v>
                </c:pt>
                <c:pt idx="9">
                  <c:v>17382</c:v>
                </c:pt>
                <c:pt idx="12">
                  <c:v>16205</c:v>
                </c:pt>
              </c:numCache>
            </c:numRef>
          </c:val>
          <c:extLst>
            <c:ext xmlns:c16="http://schemas.microsoft.com/office/drawing/2014/chart" uri="{C3380CC4-5D6E-409C-BE32-E72D297353CC}">
              <c16:uniqueId val="{0000000A-5726-4768-8C42-BAE9FDBF6FEB}"/>
            </c:ext>
          </c:extLst>
        </c:ser>
        <c:dLbls>
          <c:showLegendKey val="0"/>
          <c:showVal val="0"/>
          <c:showCatName val="0"/>
          <c:showSerName val="0"/>
          <c:showPercent val="0"/>
          <c:showBubbleSize val="0"/>
        </c:dLbls>
        <c:gapWidth val="100"/>
        <c:overlap val="100"/>
        <c:axId val="244984064"/>
        <c:axId val="24500672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8119</c:v>
                </c:pt>
                <c:pt idx="2">
                  <c:v>#N/A</c:v>
                </c:pt>
                <c:pt idx="3">
                  <c:v>#N/A</c:v>
                </c:pt>
                <c:pt idx="4">
                  <c:v>8309</c:v>
                </c:pt>
                <c:pt idx="5">
                  <c:v>#N/A</c:v>
                </c:pt>
                <c:pt idx="6">
                  <c:v>#N/A</c:v>
                </c:pt>
                <c:pt idx="7">
                  <c:v>7714</c:v>
                </c:pt>
                <c:pt idx="8">
                  <c:v>#N/A</c:v>
                </c:pt>
                <c:pt idx="9">
                  <c:v>#N/A</c:v>
                </c:pt>
                <c:pt idx="10">
                  <c:v>6784</c:v>
                </c:pt>
                <c:pt idx="11">
                  <c:v>#N/A</c:v>
                </c:pt>
                <c:pt idx="12">
                  <c:v>#N/A</c:v>
                </c:pt>
                <c:pt idx="13">
                  <c:v>5752</c:v>
                </c:pt>
                <c:pt idx="14">
                  <c:v>#N/A</c:v>
                </c:pt>
              </c:numCache>
            </c:numRef>
          </c:val>
          <c:smooth val="0"/>
          <c:extLst>
            <c:ext xmlns:c16="http://schemas.microsoft.com/office/drawing/2014/chart" uri="{C3380CC4-5D6E-409C-BE32-E72D297353CC}">
              <c16:uniqueId val="{0000000B-5726-4768-8C42-BAE9FDBF6FEB}"/>
            </c:ext>
          </c:extLst>
        </c:ser>
        <c:dLbls>
          <c:showLegendKey val="0"/>
          <c:showVal val="0"/>
          <c:showCatName val="0"/>
          <c:showSerName val="0"/>
          <c:showPercent val="0"/>
          <c:showBubbleSize val="0"/>
        </c:dLbls>
        <c:marker val="1"/>
        <c:smooth val="0"/>
        <c:axId val="244984064"/>
        <c:axId val="245006720"/>
      </c:lineChart>
      <c:catAx>
        <c:axId val="2449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006720"/>
        <c:crosses val="autoZero"/>
        <c:auto val="1"/>
        <c:lblAlgn val="ctr"/>
        <c:lblOffset val="100"/>
        <c:tickLblSkip val="1"/>
        <c:tickMarkSkip val="1"/>
        <c:noMultiLvlLbl val="0"/>
      </c:catAx>
      <c:valAx>
        <c:axId val="2450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2470</c:v>
                </c:pt>
                <c:pt idx="1">
                  <c:v>2422</c:v>
                </c:pt>
                <c:pt idx="2">
                  <c:v>2356</c:v>
                </c:pt>
              </c:numCache>
            </c:numRef>
          </c:val>
          <c:extLst>
            <c:ext xmlns:c16="http://schemas.microsoft.com/office/drawing/2014/chart" uri="{C3380CC4-5D6E-409C-BE32-E72D297353CC}">
              <c16:uniqueId val="{00000000-9848-4B1F-877C-B92B13E92B5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54</c:v>
                </c:pt>
                <c:pt idx="1">
                  <c:v>54</c:v>
                </c:pt>
                <c:pt idx="2">
                  <c:v>54</c:v>
                </c:pt>
              </c:numCache>
            </c:numRef>
          </c:val>
          <c:extLst>
            <c:ext xmlns:c16="http://schemas.microsoft.com/office/drawing/2014/chart" uri="{C3380CC4-5D6E-409C-BE32-E72D297353CC}">
              <c16:uniqueId val="{00000001-9848-4B1F-877C-B92B13E92B5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2336</c:v>
                </c:pt>
                <c:pt idx="1">
                  <c:v>2362</c:v>
                </c:pt>
                <c:pt idx="2">
                  <c:v>2444</c:v>
                </c:pt>
              </c:numCache>
            </c:numRef>
          </c:val>
          <c:extLst>
            <c:ext xmlns:c16="http://schemas.microsoft.com/office/drawing/2014/chart" uri="{C3380CC4-5D6E-409C-BE32-E72D297353CC}">
              <c16:uniqueId val="{00000002-9848-4B1F-877C-B92B13E92B56}"/>
            </c:ext>
          </c:extLst>
        </c:ser>
        <c:dLbls>
          <c:showLegendKey val="0"/>
          <c:showVal val="0"/>
          <c:showCatName val="0"/>
          <c:showSerName val="0"/>
          <c:showPercent val="0"/>
          <c:showBubbleSize val="0"/>
        </c:dLbls>
        <c:gapWidth val="120"/>
        <c:overlap val="100"/>
        <c:axId val="246943104"/>
        <c:axId val="246953088"/>
      </c:barChart>
      <c:catAx>
        <c:axId val="2469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953088"/>
        <c:crosses val="autoZero"/>
        <c:auto val="1"/>
        <c:lblAlgn val="ctr"/>
        <c:lblOffset val="100"/>
        <c:tickLblSkip val="1"/>
        <c:tickMarkSkip val="1"/>
        <c:noMultiLvlLbl val="0"/>
      </c:catAx>
      <c:valAx>
        <c:axId val="24695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9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{022858D8-0107-4AC6-B71F-3C99F87585D6}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E40-4C95-AB2E-3B02EF845B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{C016B9D8-24A4-4EC2-8AB9-F184363A869C}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40-4C95-AB2E-3B02EF845B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{77EC6D4D-C5DE-4A87-A39D-D922A30FD916}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40-4C95-AB2E-3B02EF845B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{54BC0A7F-0453-422D-A07F-A2332F23D9C8}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40-4C95-AB2E-3B02EF845B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{DB7670AF-F13E-4CE1-8AA4-A037BBA00C51}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40-4C95-AB2E-3B02EF845B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{34266D45-BA41-41F9-BE49-89FBEE1B7035}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E40-4C95-AB2E-3B02EF845B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{0D4DBF00-7B06-4F09-BFD4-0E749199C1B2}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E40-4C95-AB2E-3B02EF845BD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{58C66E5E-3785-4D88-BF8C-F49E572740F7}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E40-4C95-AB2E-3B02EF845BD7}"/>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{786E096B-BF1F-4F4D-96B6-56FD2E16724E}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E40-4C95-AB2E-3B02EF845B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27.3</c:v>
                </c:pt>
                <c:pt idx="32">
                  <c:v>29.2</c:v>
                </c:pt>
              </c:numCache>
            </c:numRef>
          </c:xVal>
          <c:yVal>
            <c:numRef>
              <c:f>公会計指標分析・財政指標組合せ分析表!$BP$51:$DC$51</c:f>
              <c:numCache>
                <c:formatCode>#,##0.0;"▲ "#,##0.0</c:formatCode>
                <c:ptCount val="40"/>
                <c:pt idx="24">
                  <c:v>88.8</c:v>
                </c:pt>
                <c:pt idx="32">
                  <c:v>77.3</c:v>
                </c:pt>
              </c:numCache>
            </c:numRef>
          </c:yVal>
          <c:smooth val="0"/>
          <c:extLst>
            <c:ext xmlns:c16="http://schemas.microsoft.com/office/drawing/2014/chart" uri="{C3380CC4-5D6E-409C-BE32-E72D297353CC}">
              <c16:uniqueId val="{00000009-0E40-4C95-AB2E-3B02EF845B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{FF94B38F-A4F3-4C1D-8756-AC074F8B8D5D}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E40-4C95-AB2E-3B02EF845B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{47290418-892B-488E-B029-A749379D6C94}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40-4C95-AB2E-3B02EF845B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{62EAA410-C6F4-4617-A2C0-9BF05C058956}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40-4C95-AB2E-3B02EF845B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{39A8E374-6380-42B8-9B7F-8CAE2E7EDF4D}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40-4C95-AB2E-3B02EF845B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{9C122E53-1704-4B16-BEFA-CFFB3544E7EC}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40-4C95-AB2E-3B02EF845B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{D05AFEC2-E721-431E-9247-B3FA1F227803}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E40-4C95-AB2E-3B02EF845B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{2D63B7F1-8A69-4979-8305-983214A64416}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E40-4C95-AB2E-3B02EF845BD7}"/>
                </c:ext>
              </c:extLst>
            </c:dLbl>
            <c:dLbl>
              <c:idx val="24"/>
              <c:layout>
                <c:manualLayout>
                  <c:x val="-2.679378279747334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{558F44E6-1CB6-45A3-9D5E-F3D6FC41D3D9}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E40-4C95-AB2E-3B02EF845BD7}"/>
                </c:ext>
              </c:extLst>
            </c:dLbl>
            <c:dLbl>
              <c:idx val="32"/>
              <c:layout>
                <c:manualLayout>
                  <c:x val="-3.74966181416715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{B0B1D981-8EA6-4F1E-8370-89C42A4EEC92}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E40-4C95-AB2E-3B02EF845B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c:ext xmlns:c16="http://schemas.microsoft.com/office/drawing/2014/chart" uri="{C3380CC4-5D6E-409C-BE32-E72D297353CC}">
              <c16:uniqueId val="{00000013-0E40-4C95-AB2E-3B02EF845BD7}"/>
            </c:ext>
          </c:extLst>
        </c:ser>
        <c:dLbls>
          <c:showLegendKey val="0"/>
          <c:showVal val="1"/>
          <c:showCatName val="0"/>
          <c:showSerName val="0"/>
          <c:showPercent val="0"/>
          <c:showBubbleSize val="0"/>
        </c:dLbls>
        <c:axId val="46179840"/>
        <c:axId val="46181760"/>
      </c:scatterChart>
      <c:valAx>
        <c:axId val="46179840"/>
        <c:scaling>
          <c:orientation val="minMax"/>
          <c:max val="56"/>
          <c:min val="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{DC0A3AD5-FCBE-4E09-94E6-BD7A9247AC6C}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D5-4AFF-9810-FEF661CDDD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{9EF6D5FF-6B5E-4BCE-918B-41DB22F6578A}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D5-4AFF-9810-FEF661CDDD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{BF8A1A52-4FE1-41AA-A274-3B97364178D3}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D5-4AFF-9810-FEF661CDDD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{F67152D3-0819-44C1-BA19-1DAF69802AF3}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D5-4AFF-9810-FEF661CDDD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{A4725EA1-7668-4B60-AC80-4E6FCAAB5211}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D5-4AFF-9810-FEF661CDDDF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{3A7D3B75-1372-487C-A14B-5B90B81FBB7B}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D5-4AFF-9810-FEF661CDDDF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{A9FD1E7D-7023-45B1-9211-489A34760EEC}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D5-4AFF-9810-FEF661CDDDF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{3EE99849-5BE9-4958-89A9-B27F02399119}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D5-4AFF-9810-FEF661CDDDF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{C333BCB1-4F3B-43DF-B283-0A0299A2BDF5}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D5-4AFF-9810-FEF661CDDD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9.6999999999999993</c:v>
                </c:pt>
                <c:pt idx="16">
                  <c:v>9.4</c:v>
                </c:pt>
                <c:pt idx="24">
                  <c:v>9</c:v>
                </c:pt>
                <c:pt idx="32">
                  <c:v>9.6</c:v>
                </c:pt>
              </c:numCache>
            </c:numRef>
          </c:xVal>
          <c:yVal>
            <c:numRef>
              <c:f>公会計指標分析・財政指標組合せ分析表!$BP$73:$DC$73</c:f>
              <c:numCache>
                <c:formatCode>#,##0.0;"▲ "#,##0.0</c:formatCode>
                <c:ptCount val="40"/>
                <c:pt idx="0">
                  <c:v>104.7</c:v>
                </c:pt>
                <c:pt idx="8">
                  <c:v>108.5</c:v>
                </c:pt>
                <c:pt idx="16">
                  <c:v>100.9</c:v>
                </c:pt>
                <c:pt idx="24">
                  <c:v>88.8</c:v>
                </c:pt>
                <c:pt idx="32">
                  <c:v>77.3</c:v>
                </c:pt>
              </c:numCache>
            </c:numRef>
          </c:yVal>
          <c:smooth val="0"/>
          <c:extLst>
            <c:ext xmlns:c16="http://schemas.microsoft.com/office/drawing/2014/chart" uri="{C3380CC4-5D6E-409C-BE32-E72D297353CC}">
              <c16:uniqueId val="{00000009-4AD5-4AFF-9810-FEF661CDDD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{CE703EF7-4CDC-4693-9CDA-861F29714CA0}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D5-4AFF-9810-FEF661CDDD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{47D597BF-4EFB-4133-9F84-68C1CDCE528B}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D5-4AFF-9810-FEF661CDDD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{70C8D12A-BF4E-4F53-A2EC-3CD87CDA279A}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D5-4AFF-9810-FEF661CDDD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{836D8EA4-E9BF-44BD-B923-FBD7BC126CFC}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D5-4AFF-9810-FEF661CDDD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{D0521659-6EAF-487B-A886-D09B02C49049}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D5-4AFF-9810-FEF661CDDDF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{22D9418D-5353-4AEC-98E3-D2084351BBDA}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D5-4AFF-9810-FEF661CDDDF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{A60F8EBF-F9FE-4BE2-AF35-3925EC944109}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D5-4AFF-9810-FEF661CDDDF9}"/>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{16D403E1-1E88-4D8B-AD5D-C396751150DB}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D5-4AFF-9810-FEF661CDDDF9}"/>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{A3F86607-9FE3-494A-BD51-C792929155CE}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D5-4AFF-9810-FEF661CDDD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8.6</c:v>
                </c:pt>
                <c:pt idx="32">
                  <c:v>8.5</c:v>
                </c:pt>
              </c:numCache>
            </c:numRef>
          </c:xVal>
          <c:yVal>
            <c:numRef>
              <c:f>公会計指標分析・財政指標組合せ分析表!$BP$77:$DC$77</c:f>
              <c:numCache>
                <c:formatCode>#,##0.0;"▲ "#,##0.0</c:formatCode>
                <c:ptCount val="40"/>
                <c:pt idx="0">
                  <c:v>52.8</c:v>
                </c:pt>
                <c:pt idx="8">
                  <c:v>48.6</c:v>
                </c:pt>
                <c:pt idx="16">
                  <c:v>56.8</c:v>
                </c:pt>
                <c:pt idx="24">
                  <c:v>20.2</c:v>
                </c:pt>
                <c:pt idx="32">
                  <c:v>19</c:v>
                </c:pt>
              </c:numCache>
            </c:numRef>
          </c:yVal>
          <c:smooth val="0"/>
          <c:extLst>
            <c:ext xmlns:c16="http://schemas.microsoft.com/office/drawing/2014/chart" uri="{C3380CC4-5D6E-409C-BE32-E72D297353CC}">
              <c16:uniqueId val="{00000013-4AD5-4AFF-9810-FEF661CDDDF9}"/>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地方債の新規発行と併せ、任意繰上償還を行い元利償還金を抑制してきたが、熱回収施設等大型建設事業の償還が開始したことから</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年度以降、年々増加している。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○公営企業債の元利償還金に対する繰入金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公共下水道事業が継続中のため、増加傾向で推移している。</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年度は下水道事業係る公債費等の増により前年度から増加した。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早期健全化基準未満ではあるが、財政状況を勘案しながら任意繰上償還の実施などにより、比率の改善を図る。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年度以降実施してきた熱回収施設（一般廃棄物処理場）整備事業等の主要事業が</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年度で完了したため、地方債発行額が減少したほか、</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年度から実施している任意繰上償還等により着実に減少している。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公共下水道事業が継続中ではあるものの、資本費平準化債の発行により繰入金の平準化を図っているため、</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年度以降は減少傾向で推移している。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直近</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年間で充当可能財源等は横ばいだが、今後は普通交付税の段階的縮減による財源不足により、基金を取り崩しての財政運営となることが予想される。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はあるが、今後、充当可能財源等の減少は避けられないことから、財政状況を勘案しながら市債の新規発行の精査等により比率の改善を図り、一般会計からの繰入金に依存しないよう料金改定を行うなど公営企業の経営改善も併せて実施することで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秋田県にかほ市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一般財源による繰上償還の実施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除雪費の増などにより「財政調整基金」から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百万円、ジオパーク推進事業等への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百万円、観光施設の改修工事に伴い「観光振興基金」を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」へ建物売払収入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百万円、「地域振興基金」の運用収入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百万円、「社会教育施設整備基金」へ定額積立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百万円、「観光振興基金」へ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市内観光施設の使用料等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・「社会教育施設整備基金」、「山﨑科学教育振興基金」など施設整備の財源に充てるために積み立てている基金が多く、現時点では繰り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入れを予定している事業がないことから、短期的には微増で推移している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・地域振興基金：市民の連帯強化及び地域振興に係る施策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・社会教育施設整備基金：社会教育施設（図書館複合施設等）の整備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・山﨑科学教育振興基金：フェライト子ども科学館及び学校教育を通じて、科学的な知識及び想像力を養い、次代に貢献し得る優位な人間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の育成を図る施策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・白瀬南極探検隊記念館施設整備基金：白瀬南極探検隊記念館の施設整備及び周辺環境の整備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・観光振興基金：観光施設（道の駅きさかた中核施設「ねむの丘」、温泉保養センター「はまなす」、にかほ市観光拠点センター「にか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ほっと」等）の整備、誘客促進等観光振興を図る施策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・地域振興基金：ジオパーク推進事業、協働のまちづくり事業、地域振興交付金事業等の財源として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百万円を充当した一方で、基金の運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・観光振興基金：観光施設（道の駅きさかた中核施設「ねむの丘」及び温泉保養センター「はまなす」）の改修工事の財源として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を充当した一方で、観光施設（観光拠点センター「にかほっと」、道の駅きさかた中核施設「ねむの丘」、温泉保養セン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ター「はまなす」）の施設使用料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百万円程度の繰り入れを予定しており、基金利子分を積み立てる予定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・観光振興基金：観光施設改修工事費等へ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百万円の繰り入れを予定しており、施設の老朽化が進んでいるこ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とから、今後取崩額は増加する見込み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・普通交付税の合併算定替による特例措置の縮減開始に伴う減収対策としての取り崩し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・一般財源による繰上償還の実施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・除雪費の増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・市税や地方交付税の減収による財源不足を補てんするため、毎年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・基金残高は現在高い水準であるが、今後、市税や地方交付税の減収対策により減少していく見込である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万円を積立てたことにより増加（表示単位未満）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・地方債の任意繰上償還の財源として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有形固定資産減価償却率は、類似団体平均を大きく下回っている。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これは、有形固定資産の約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割を占める道路等の工作物について、供用開始年月日が不明なものが多く、合併時の平成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年を供用開始としているため全体の償却率が低くなっている。一方、公民館や市民会館の老朽化が進んでおり、建物全体の償却率は約</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％で高い水準にある。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今後は、公共施設等総合管理計画に基づき、予防保全型の維持管理により各施設の長寿命化を図るとともに、統廃合についても検討を行っていく。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67"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151765</xdr:rowOff>
    </xdr:from>
    <xdr:to>
      <xdr:col>15</xdr:col>
      <xdr:colOff>187325</xdr:colOff>
      <xdr:row>30</xdr:row>
      <xdr:rowOff>81915</xdr:rowOff>
    </xdr:to>
    <xdr:sp macro="" textlink="">
      <xdr:nvSpPr>
        <xdr:cNvPr id="70" name="フローチャート: 判断 69"/>
        <xdr:cNvSpPr/>
      </xdr:nvSpPr>
      <xdr:spPr>
        <a:xfrm>
          <a:off x="3238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1397</xdr:rowOff>
    </xdr:from>
    <xdr:to>
      <xdr:col>23</xdr:col>
      <xdr:colOff>136525</xdr:colOff>
      <xdr:row>33</xdr:row>
      <xdr:rowOff>102997</xdr:rowOff>
    </xdr:to>
    <xdr:sp macro="" textlink="">
      <xdr:nvSpPr>
        <xdr:cNvPr id="76" name="楕円 75"/>
        <xdr:cNvSpPr/>
      </xdr:nvSpPr>
      <xdr:spPr>
        <a:xfrm>
          <a:off x="4711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87774</xdr:rowOff>
    </xdr:from>
    <xdr:ext cx="405111" cy="259045"/>
    <xdr:sp macro="" textlink="">
      <xdr:nvSpPr>
        <xdr:cNvPr id="77" name="有形固定資産減価償却率該当値テキスト"/>
        <xdr:cNvSpPr txBox="1"/>
      </xdr:nvSpPr>
      <xdr:spPr>
        <a:xfrm>
          <a:off x="4813300" y="634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42418</xdr:rowOff>
    </xdr:from>
    <xdr:to>
      <xdr:col>19</xdr:col>
      <xdr:colOff>187325</xdr:colOff>
      <xdr:row>33</xdr:row>
      <xdr:rowOff>144018</xdr:rowOff>
    </xdr:to>
    <xdr:sp macro="" textlink="">
      <xdr:nvSpPr>
        <xdr:cNvPr id="78" name="楕円 77"/>
        <xdr:cNvSpPr/>
      </xdr:nvSpPr>
      <xdr:spPr>
        <a:xfrm>
          <a:off x="4000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52197</xdr:rowOff>
    </xdr:from>
    <xdr:to>
      <xdr:col>23</xdr:col>
      <xdr:colOff>85725</xdr:colOff>
      <xdr:row>33</xdr:row>
      <xdr:rowOff>93218</xdr:rowOff>
    </xdr:to>
    <xdr:cxnSp macro="">
      <xdr:nvCxnSpPr>
        <xdr:cNvPr id="79" name="直線コネクタ 78"/>
        <xdr:cNvCxnSpPr/>
      </xdr:nvCxnSpPr>
      <xdr:spPr>
        <a:xfrm flipV="1">
          <a:off x="4051300" y="6481572"/>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0"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81" name="n_2ave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135145</xdr:rowOff>
    </xdr:from>
    <xdr:ext cx="405111" cy="259045"/>
    <xdr:sp macro="" textlink="">
      <xdr:nvSpPr>
        <xdr:cNvPr id="82" name="n_1mainValue有形固定資産減価償却率"/>
        <xdr:cNvSpPr txBox="1"/>
      </xdr:nvSpPr>
      <xdr:spPr>
        <a:xfrm>
          <a:off x="3836044" y="65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債務償還可能年数は、類似団体平均を</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上回っている。分子では熱回収施設や観光拠点センターなどの大型建設事業を実施しながらも、任意繰上償還を継続的に実施してきたことにより地方債残高は減少しているが、分母で市税及び普通交付税等の経常的な一般財源が大幅な減少傾向にあることが類似団体平均を上回る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今後も分母の減少は避けられないと見込まれるため、地方債の新規発行の精査や職員数の適正管理による退職手当引当金等、分子の抑制に努める。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76956</xdr:rowOff>
    </xdr:from>
    <xdr:to>
      <xdr:col>76</xdr:col>
      <xdr:colOff>73025</xdr:colOff>
      <xdr:row>31</xdr:row>
      <xdr:rowOff>7106</xdr:rowOff>
    </xdr:to>
    <xdr:sp macro="" textlink="">
      <xdr:nvSpPr>
        <xdr:cNvPr id="125" name="楕円 124"/>
        <xdr:cNvSpPr/>
      </xdr:nvSpPr>
      <xdr:spPr>
        <a:xfrm>
          <a:off x="147447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99833</xdr:rowOff>
    </xdr:from>
    <xdr:ext cx="340478" cy="259045"/>
    <xdr:sp macro="" textlink="">
      <xdr:nvSpPr>
        <xdr:cNvPr id="126" name="債務償還可能年数該当値テキスト"/>
        <xdr:cNvSpPr txBox="1"/>
      </xdr:nvSpPr>
      <xdr:spPr>
        <a:xfrm>
          <a:off x="14846300" y="5843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88282</xdr:rowOff>
    </xdr:from>
    <xdr:ext cx="405111" cy="259045"/>
    <xdr:sp macro="" textlink="">
      <xdr:nvSpPr>
        <xdr:cNvPr id="61" name="【道路】&#10;有形固定資産減価償却率平均値テキスト"/>
        <xdr:cNvSpPr txBox="1"/>
      </xdr:nvSpPr>
      <xdr:spPr>
        <a:xfrm>
          <a:off x="4673600" y="643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120650</xdr:rowOff>
    </xdr:from>
    <xdr:to>
      <xdr:col>24</xdr:col>
      <xdr:colOff>114300</xdr:colOff>
      <xdr:row>42</xdr:row>
      <xdr:rowOff>50800</xdr:rowOff>
    </xdr:to>
    <xdr:sp macro="" textlink="">
      <xdr:nvSpPr>
        <xdr:cNvPr id="70" name="楕円 69"/>
        <xdr:cNvSpPr/>
      </xdr:nvSpPr>
      <xdr:spPr>
        <a:xfrm>
          <a:off x="4584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35577</xdr:rowOff>
    </xdr:from>
    <xdr:ext cx="405111" cy="259045"/>
    <xdr:sp macro="" textlink="">
      <xdr:nvSpPr>
        <xdr:cNvPr id="71" name="【道路】&#10;有形固定資産減価償却率該当値テキスト"/>
        <xdr:cNvSpPr txBox="1"/>
      </xdr:nvSpPr>
      <xdr:spPr>
        <a:xfrm>
          <a:off x="4673600" y="706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0</xdr:rowOff>
    </xdr:from>
    <xdr:to>
      <xdr:col>24</xdr:col>
      <xdr:colOff>63500</xdr:colOff>
      <xdr:row>42</xdr:row>
      <xdr:rowOff>38100</xdr:rowOff>
    </xdr:to>
    <xdr:cxnSp macro="">
      <xdr:nvCxnSpPr>
        <xdr:cNvPr id="73" name="直線コネクタ 72"/>
        <xdr:cNvCxnSpPr/>
      </xdr:nvCxnSpPr>
      <xdr:spPr>
        <a:xfrm flipV="1">
          <a:off x="3797300" y="720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12082</xdr:rowOff>
    </xdr:from>
    <xdr:ext cx="405111" cy="259045"/>
    <xdr:sp macro="" textlink="">
      <xdr:nvSpPr>
        <xdr:cNvPr id="74" name="n_1aveValue【道路】&#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168292</xdr:rowOff>
    </xdr:from>
    <xdr:ext cx="405111" cy="259045"/>
    <xdr:sp macro="" textlink="">
      <xdr:nvSpPr>
        <xdr:cNvPr id="75" name="n_2aveValue【道路】&#10;有形固定資産減価償却率"/>
        <xdr:cNvSpPr txBox="1"/>
      </xdr:nvSpPr>
      <xdr:spPr>
        <a:xfrm>
          <a:off x="2705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80027</xdr:rowOff>
    </xdr:from>
    <xdr:ext cx="405111" cy="259045"/>
    <xdr:sp macro="" textlink="">
      <xdr:nvSpPr>
        <xdr:cNvPr id="76" name="n_1mainValue【道路】&#10;有形固定資産減価償却率"/>
        <xdr:cNvSpPr txBox="1"/>
      </xdr:nvSpPr>
      <xdr:spPr>
        <a:xfrm>
          <a:off x="35820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13836</xdr:rowOff>
    </xdr:from>
    <xdr:to>
      <xdr:col>46</xdr:col>
      <xdr:colOff>38100</xdr:colOff>
      <xdr:row>40</xdr:row>
      <xdr:rowOff>115436</xdr:rowOff>
    </xdr:to>
    <xdr:sp macro="" textlink="">
      <xdr:nvSpPr>
        <xdr:cNvPr id="108" name="フローチャート: 判断 107"/>
        <xdr:cNvSpPr/>
      </xdr:nvSpPr>
      <xdr:spPr>
        <a:xfrm>
          <a:off x="8699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152845</xdr:rowOff>
    </xdr:from>
    <xdr:to>
      <xdr:col>55</xdr:col>
      <xdr:colOff>50800</xdr:colOff>
      <xdr:row>34</xdr:row>
      <xdr:rowOff>82995</xdr:rowOff>
    </xdr:to>
    <xdr:sp macro="" textlink="">
      <xdr:nvSpPr>
        <xdr:cNvPr id="114" name="楕円 113"/>
        <xdr:cNvSpPr/>
      </xdr:nvSpPr>
      <xdr:spPr>
        <a:xfrm>
          <a:off x="10426700" y="58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105872</xdr:rowOff>
    </xdr:from>
    <xdr:ext cx="534377" cy="259045"/>
    <xdr:sp macro="" textlink="">
      <xdr:nvSpPr>
        <xdr:cNvPr id="115" name="【道路】&#10;一人当たり延長該当値テキスト"/>
        <xdr:cNvSpPr txBox="1"/>
      </xdr:nvSpPr>
      <xdr:spPr>
        <a:xfrm>
          <a:off x="10515600" y="5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3397</xdr:rowOff>
    </xdr:from>
    <xdr:to>
      <xdr:col>50</xdr:col>
      <xdr:colOff>165100</xdr:colOff>
      <xdr:row>34</xdr:row>
      <xdr:rowOff>104997</xdr:rowOff>
    </xdr:to>
    <xdr:sp macro="" textlink="">
      <xdr:nvSpPr>
        <xdr:cNvPr id="116" name="楕円 115"/>
        <xdr:cNvSpPr/>
      </xdr:nvSpPr>
      <xdr:spPr>
        <a:xfrm>
          <a:off x="9588500" y="58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32195</xdr:rowOff>
    </xdr:from>
    <xdr:to>
      <xdr:col>55</xdr:col>
      <xdr:colOff>0</xdr:colOff>
      <xdr:row>34</xdr:row>
      <xdr:rowOff>54197</xdr:rowOff>
    </xdr:to>
    <xdr:cxnSp macro="">
      <xdr:nvCxnSpPr>
        <xdr:cNvPr id="117" name="直線コネクタ 116"/>
        <xdr:cNvCxnSpPr/>
      </xdr:nvCxnSpPr>
      <xdr:spPr>
        <a:xfrm flipV="1">
          <a:off x="9639300" y="5861495"/>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8"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131963</xdr:rowOff>
    </xdr:from>
    <xdr:ext cx="534377" cy="259045"/>
    <xdr:sp macro="" textlink="">
      <xdr:nvSpPr>
        <xdr:cNvPr id="119" name="n_2aveValue【道路】&#10;一人当たり延長"/>
        <xdr:cNvSpPr txBox="1"/>
      </xdr:nvSpPr>
      <xdr:spPr>
        <a:xfrm>
          <a:off x="848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121524</xdr:rowOff>
    </xdr:from>
    <xdr:ext cx="534377" cy="259045"/>
    <xdr:sp macro="" textlink="">
      <xdr:nvSpPr>
        <xdr:cNvPr id="120" name="n_1mainValue【道路】&#10;一人当たり延長"/>
        <xdr:cNvSpPr txBox="1"/>
      </xdr:nvSpPr>
      <xdr:spPr>
        <a:xfrm>
          <a:off x="9359411" y="56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48"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1" name="フローチャート: 判断 150"/>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57" name="楕円 156"/>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37355</xdr:rowOff>
    </xdr:from>
    <xdr:ext cx="405111" cy="259045"/>
    <xdr:sp macro="" textlink="">
      <xdr:nvSpPr>
        <xdr:cNvPr id="158" name="【橋りょう・トンネル】&#10;有形固定資産減価償却率該当値テキスト"/>
        <xdr:cNvSpPr txBox="1"/>
      </xdr:nvSpPr>
      <xdr:spPr>
        <a:xfrm>
          <a:off x="4673600"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88646</xdr:rowOff>
    </xdr:from>
    <xdr:to>
      <xdr:col>20</xdr:col>
      <xdr:colOff>38100</xdr:colOff>
      <xdr:row>63</xdr:row>
      <xdr:rowOff>18796</xdr:rowOff>
    </xdr:to>
    <xdr:sp macro="" textlink="">
      <xdr:nvSpPr>
        <xdr:cNvPr id="159" name="楕円 158"/>
        <xdr:cNvSpPr/>
      </xdr:nvSpPr>
      <xdr:spPr>
        <a:xfrm>
          <a:off x="3746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109728</xdr:rowOff>
    </xdr:from>
    <xdr:to>
      <xdr:col>24</xdr:col>
      <xdr:colOff>63500</xdr:colOff>
      <xdr:row>62</xdr:row>
      <xdr:rowOff>139446</xdr:rowOff>
    </xdr:to>
    <xdr:cxnSp macro="">
      <xdr:nvCxnSpPr>
        <xdr:cNvPr id="160" name="直線コネクタ 159"/>
        <xdr:cNvCxnSpPr/>
      </xdr:nvCxnSpPr>
      <xdr:spPr>
        <a:xfrm flipV="1">
          <a:off x="3797300" y="107396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2" name="n_2aveValue【橋りょう・トンネ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9923</xdr:rowOff>
    </xdr:from>
    <xdr:ext cx="405111" cy="259045"/>
    <xdr:sp macro="" textlink="">
      <xdr:nvSpPr>
        <xdr:cNvPr id="163" name="n_1mainValue【橋りょう・トンネル】&#10;有形固定資産減価償却率"/>
        <xdr:cNvSpPr txBox="1"/>
      </xdr:nvSpPr>
      <xdr:spPr>
        <a:xfrm>
          <a:off x="35820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5" name="フローチャート: 判断 194"/>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60416</xdr:rowOff>
    </xdr:from>
    <xdr:to>
      <xdr:col>55</xdr:col>
      <xdr:colOff>50800</xdr:colOff>
      <xdr:row>56</xdr:row>
      <xdr:rowOff>162016</xdr:rowOff>
    </xdr:to>
    <xdr:sp macro="" textlink="">
      <xdr:nvSpPr>
        <xdr:cNvPr id="201" name="楕円 200"/>
        <xdr:cNvSpPr/>
      </xdr:nvSpPr>
      <xdr:spPr>
        <a:xfrm>
          <a:off x="10426700" y="9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13443</xdr:rowOff>
    </xdr:from>
    <xdr:ext cx="599010" cy="259045"/>
    <xdr:sp macro="" textlink="">
      <xdr:nvSpPr>
        <xdr:cNvPr id="202" name="【橋りょう・トンネル】&#10;一人当たり有形固定資産（償却資産）額該当値テキスト"/>
        <xdr:cNvSpPr txBox="1"/>
      </xdr:nvSpPr>
      <xdr:spPr>
        <a:xfrm>
          <a:off x="10515600" y="961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90469</xdr:rowOff>
    </xdr:from>
    <xdr:to>
      <xdr:col>50</xdr:col>
      <xdr:colOff>165100</xdr:colOff>
      <xdr:row>57</xdr:row>
      <xdr:rowOff>20619</xdr:rowOff>
    </xdr:to>
    <xdr:sp macro="" textlink="">
      <xdr:nvSpPr>
        <xdr:cNvPr id="203" name="楕円 202"/>
        <xdr:cNvSpPr/>
      </xdr:nvSpPr>
      <xdr:spPr>
        <a:xfrm>
          <a:off x="9588500" y="96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111216</xdr:rowOff>
    </xdr:from>
    <xdr:to>
      <xdr:col>55</xdr:col>
      <xdr:colOff>0</xdr:colOff>
      <xdr:row>56</xdr:row>
      <xdr:rowOff>141269</xdr:rowOff>
    </xdr:to>
    <xdr:cxnSp macro="">
      <xdr:nvCxnSpPr>
        <xdr:cNvPr id="204" name="直線コネクタ 203"/>
        <xdr:cNvCxnSpPr/>
      </xdr:nvCxnSpPr>
      <xdr:spPr>
        <a:xfrm flipV="1">
          <a:off x="9639300" y="9712416"/>
          <a:ext cx="8382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70321</xdr:rowOff>
    </xdr:from>
    <xdr:ext cx="599010" cy="259045"/>
    <xdr:sp macro="" textlink="">
      <xdr:nvSpPr>
        <xdr:cNvPr id="205"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37146</xdr:rowOff>
    </xdr:from>
    <xdr:ext cx="599010" cy="259045"/>
    <xdr:sp macro="" textlink="">
      <xdr:nvSpPr>
        <xdr:cNvPr id="207" name="n_1mainValue【橋りょう・トンネル】&#10;一人当たり有形固定資産（償却資産）額"/>
        <xdr:cNvSpPr txBox="1"/>
      </xdr:nvSpPr>
      <xdr:spPr>
        <a:xfrm>
          <a:off x="9327095" y="946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127334</xdr:rowOff>
    </xdr:from>
    <xdr:ext cx="405111" cy="259045"/>
    <xdr:sp macro="" textlink="">
      <xdr:nvSpPr>
        <xdr:cNvPr id="241" name="【公営住宅】&#10;有形固定資産減価償却率平均値テキスト"/>
        <xdr:cNvSpPr txBox="1"/>
      </xdr:nvSpPr>
      <xdr:spPr>
        <a:xfrm>
          <a:off x="4673600" y="14014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35877</xdr:rowOff>
    </xdr:from>
    <xdr:to>
      <xdr:col>15</xdr:col>
      <xdr:colOff>101600</xdr:colOff>
      <xdr:row>83</xdr:row>
      <xdr:rowOff>137477</xdr:rowOff>
    </xdr:to>
    <xdr:sp macro="" textlink="">
      <xdr:nvSpPr>
        <xdr:cNvPr id="244" name="フローチャート: 判断 243"/>
        <xdr:cNvSpPr/>
      </xdr:nvSpPr>
      <xdr:spPr>
        <a:xfrm>
          <a:off x="2857500" y="14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250" name="楕円 249"/>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251" name="【公営住宅】&#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252" name="楕円 251"/>
        <xdr:cNvSpPr/>
      </xdr:nvSpPr>
      <xdr:spPr>
        <a:xfrm>
          <a:off x="3746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100964</xdr:rowOff>
    </xdr:to>
    <xdr:cxnSp macro="">
      <xdr:nvCxnSpPr>
        <xdr:cNvPr id="253" name="直線コネクタ 252"/>
        <xdr:cNvCxnSpPr/>
      </xdr:nvCxnSpPr>
      <xdr:spPr>
        <a:xfrm flipV="1">
          <a:off x="3797300" y="144513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4"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154004</xdr:rowOff>
    </xdr:from>
    <xdr:ext cx="405111" cy="259045"/>
    <xdr:sp macro="" textlink="">
      <xdr:nvSpPr>
        <xdr:cNvPr id="255" name="n_2aveValue【公営住宅】&#10;有形固定資産減価償却率"/>
        <xdr:cNvSpPr txBox="1"/>
      </xdr:nvSpPr>
      <xdr:spPr>
        <a:xfrm>
          <a:off x="2705744" y="1404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256" name="n_1mainValue【公営住宅】&#10;有形固定資産減価償却率"/>
        <xdr:cNvSpPr txBox="1"/>
      </xdr:nvSpPr>
      <xdr:spPr>
        <a:xfrm>
          <a:off x="3582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7"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126420</xdr:rowOff>
    </xdr:from>
    <xdr:to>
      <xdr:col>46</xdr:col>
      <xdr:colOff>38100</xdr:colOff>
      <xdr:row>83</xdr:row>
      <xdr:rowOff>56570</xdr:rowOff>
    </xdr:to>
    <xdr:sp macro="" textlink="">
      <xdr:nvSpPr>
        <xdr:cNvPr id="290" name="フローチャート: 判断 289"/>
        <xdr:cNvSpPr/>
      </xdr:nvSpPr>
      <xdr:spPr>
        <a:xfrm>
          <a:off x="8699500" y="1418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81026</xdr:rowOff>
    </xdr:from>
    <xdr:to>
      <xdr:col>55</xdr:col>
      <xdr:colOff>50800</xdr:colOff>
      <xdr:row>80</xdr:row>
      <xdr:rowOff>11176</xdr:rowOff>
    </xdr:to>
    <xdr:sp macro="" textlink="">
      <xdr:nvSpPr>
        <xdr:cNvPr id="296" name="楕円 295"/>
        <xdr:cNvSpPr/>
      </xdr:nvSpPr>
      <xdr:spPr>
        <a:xfrm>
          <a:off x="10426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103903</xdr:rowOff>
    </xdr:from>
    <xdr:ext cx="469744" cy="259045"/>
    <xdr:sp macro="" textlink="">
      <xdr:nvSpPr>
        <xdr:cNvPr id="297" name="【公営住宅】&#10;一人当たり面積該当値テキスト"/>
        <xdr:cNvSpPr txBox="1"/>
      </xdr:nvSpPr>
      <xdr:spPr>
        <a:xfrm>
          <a:off x="10515600"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81679</xdr:rowOff>
    </xdr:from>
    <xdr:to>
      <xdr:col>50</xdr:col>
      <xdr:colOff>165100</xdr:colOff>
      <xdr:row>80</xdr:row>
      <xdr:rowOff>11829</xdr:rowOff>
    </xdr:to>
    <xdr:sp macro="" textlink="">
      <xdr:nvSpPr>
        <xdr:cNvPr id="298" name="楕円 297"/>
        <xdr:cNvSpPr/>
      </xdr:nvSpPr>
      <xdr:spPr>
        <a:xfrm>
          <a:off x="9588500" y="136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131826</xdr:rowOff>
    </xdr:from>
    <xdr:to>
      <xdr:col>55</xdr:col>
      <xdr:colOff>0</xdr:colOff>
      <xdr:row>79</xdr:row>
      <xdr:rowOff>132479</xdr:rowOff>
    </xdr:to>
    <xdr:cxnSp macro="">
      <xdr:nvCxnSpPr>
        <xdr:cNvPr id="299" name="直線コネクタ 298"/>
        <xdr:cNvCxnSpPr/>
      </xdr:nvCxnSpPr>
      <xdr:spPr>
        <a:xfrm flipV="1">
          <a:off x="9639300" y="1367637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00"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73097</xdr:rowOff>
    </xdr:from>
    <xdr:ext cx="469744" cy="259045"/>
    <xdr:sp macro="" textlink="">
      <xdr:nvSpPr>
        <xdr:cNvPr id="301" name="n_2aveValue【公営住宅】&#10;一人当たり面積"/>
        <xdr:cNvSpPr txBox="1"/>
      </xdr:nvSpPr>
      <xdr:spPr>
        <a:xfrm>
          <a:off x="8515427" y="139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28356</xdr:rowOff>
    </xdr:from>
    <xdr:ext cx="469744" cy="259045"/>
    <xdr:sp macro="" textlink="">
      <xdr:nvSpPr>
        <xdr:cNvPr id="302" name="n_1mainValue【公営住宅】&#10;一人当たり面積"/>
        <xdr:cNvSpPr txBox="1"/>
      </xdr:nvSpPr>
      <xdr:spPr>
        <a:xfrm>
          <a:off x="9391727" y="134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5" name="テキスト ボックス 34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6" name="直線コネクタ 3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7" name="テキスト ボックス 3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8" name="直線コネクタ 3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9" name="テキスト ボックス 3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0" name="直線コネクタ 3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1" name="テキスト ボックス 3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2" name="直線コネクタ 3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3" name="テキスト ボックス 3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357" name="直線コネクタ 356"/>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358"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359" name="直線コネクタ 358"/>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60"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61" name="直線コネクタ 36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362" name="【学校施設】&#10;有形固定資産減価償却率平均値テキスト"/>
        <xdr:cNvSpPr txBox="1"/>
      </xdr:nvSpPr>
      <xdr:spPr>
        <a:xfrm>
          <a:off x="16357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363" name="フローチャート: 判断 362"/>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364" name="フローチャート: 判断 36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365" name="フローチャート: 判断 364"/>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100076</xdr:rowOff>
    </xdr:from>
    <xdr:to>
      <xdr:col>85</xdr:col>
      <xdr:colOff>177800</xdr:colOff>
      <xdr:row>60</xdr:row>
      <xdr:rowOff>30226</xdr:rowOff>
    </xdr:to>
    <xdr:sp macro="" textlink="">
      <xdr:nvSpPr>
        <xdr:cNvPr id="371" name="楕円 370"/>
        <xdr:cNvSpPr/>
      </xdr:nvSpPr>
      <xdr:spPr>
        <a:xfrm>
          <a:off x="16268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78503</xdr:rowOff>
    </xdr:from>
    <xdr:ext cx="405111" cy="259045"/>
    <xdr:sp macro="" textlink="">
      <xdr:nvSpPr>
        <xdr:cNvPr id="372" name="【学校施設】&#10;有形固定資産減価償却率該当値テキスト"/>
        <xdr:cNvSpPr txBox="1"/>
      </xdr:nvSpPr>
      <xdr:spPr>
        <a:xfrm>
          <a:off x="16357600"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122936</xdr:rowOff>
    </xdr:from>
    <xdr:to>
      <xdr:col>81</xdr:col>
      <xdr:colOff>101600</xdr:colOff>
      <xdr:row>60</xdr:row>
      <xdr:rowOff>53086</xdr:rowOff>
    </xdr:to>
    <xdr:sp macro="" textlink="">
      <xdr:nvSpPr>
        <xdr:cNvPr id="373" name="楕円 372"/>
        <xdr:cNvSpPr/>
      </xdr:nvSpPr>
      <xdr:spPr>
        <a:xfrm>
          <a:off x="15430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150876</xdr:rowOff>
    </xdr:from>
    <xdr:to>
      <xdr:col>85</xdr:col>
      <xdr:colOff>127000</xdr:colOff>
      <xdr:row>60</xdr:row>
      <xdr:rowOff>2286</xdr:rowOff>
    </xdr:to>
    <xdr:cxnSp macro="">
      <xdr:nvCxnSpPr>
        <xdr:cNvPr id="374" name="直線コネクタ 373"/>
        <xdr:cNvCxnSpPr/>
      </xdr:nvCxnSpPr>
      <xdr:spPr>
        <a:xfrm flipV="1">
          <a:off x="15481300" y="102664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375"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376"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44213</xdr:rowOff>
    </xdr:from>
    <xdr:ext cx="405111" cy="259045"/>
    <xdr:sp macro="" textlink="">
      <xdr:nvSpPr>
        <xdr:cNvPr id="377" name="n_1mainValue【学校施設】&#10;有形固定資産減価償却率"/>
        <xdr:cNvSpPr txBox="1"/>
      </xdr:nvSpPr>
      <xdr:spPr>
        <a:xfrm>
          <a:off x="152660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9" name="直線コネクタ 3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0" name="テキスト ボックス 3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1" name="直線コネクタ 3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2" name="テキスト ボックス 3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3" name="直線コネクタ 3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4" name="テキスト ボックス 3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5" name="直線コネクタ 3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6" name="テキスト ボックス 3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7" name="直線コネクタ 3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8" name="テキスト ボックス 3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9" name="直線コネクタ 3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0" name="テキスト ボックス 3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02" name="直線コネクタ 401"/>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03"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04" name="直線コネクタ 403"/>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05"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06" name="直線コネクタ 405"/>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07"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08" name="フローチャート: 判断 407"/>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09" name="フローチャート: 判断 408"/>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14732</xdr:rowOff>
    </xdr:from>
    <xdr:to>
      <xdr:col>107</xdr:col>
      <xdr:colOff>101600</xdr:colOff>
      <xdr:row>62</xdr:row>
      <xdr:rowOff>116332</xdr:rowOff>
    </xdr:to>
    <xdr:sp macro="" textlink="">
      <xdr:nvSpPr>
        <xdr:cNvPr id="410" name="フローチャート: 判断 409"/>
        <xdr:cNvSpPr/>
      </xdr:nvSpPr>
      <xdr:spPr>
        <a:xfrm>
          <a:off x="20383500" y="106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42164</xdr:rowOff>
    </xdr:from>
    <xdr:to>
      <xdr:col>116</xdr:col>
      <xdr:colOff>114300</xdr:colOff>
      <xdr:row>55</xdr:row>
      <xdr:rowOff>143764</xdr:rowOff>
    </xdr:to>
    <xdr:sp macro="" textlink="">
      <xdr:nvSpPr>
        <xdr:cNvPr id="416" name="楕円 415"/>
        <xdr:cNvSpPr/>
      </xdr:nvSpPr>
      <xdr:spPr>
        <a:xfrm>
          <a:off x="22110700" y="94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166641</xdr:rowOff>
    </xdr:from>
    <xdr:ext cx="469744" cy="259045"/>
    <xdr:sp macro="" textlink="">
      <xdr:nvSpPr>
        <xdr:cNvPr id="417" name="【学校施設】&#10;一人当たり面積該当値テキスト"/>
        <xdr:cNvSpPr txBox="1"/>
      </xdr:nvSpPr>
      <xdr:spPr>
        <a:xfrm>
          <a:off x="22199600" y="942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72644</xdr:rowOff>
    </xdr:from>
    <xdr:to>
      <xdr:col>112</xdr:col>
      <xdr:colOff>38100</xdr:colOff>
      <xdr:row>56</xdr:row>
      <xdr:rowOff>2794</xdr:rowOff>
    </xdr:to>
    <xdr:sp macro="" textlink="">
      <xdr:nvSpPr>
        <xdr:cNvPr id="418" name="楕円 417"/>
        <xdr:cNvSpPr/>
      </xdr:nvSpPr>
      <xdr:spPr>
        <a:xfrm>
          <a:off x="21272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92964</xdr:rowOff>
    </xdr:from>
    <xdr:to>
      <xdr:col>116</xdr:col>
      <xdr:colOff>63500</xdr:colOff>
      <xdr:row>55</xdr:row>
      <xdr:rowOff>123444</xdr:rowOff>
    </xdr:to>
    <xdr:cxnSp macro="">
      <xdr:nvCxnSpPr>
        <xdr:cNvPr id="419" name="直線コネクタ 418"/>
        <xdr:cNvCxnSpPr/>
      </xdr:nvCxnSpPr>
      <xdr:spPr>
        <a:xfrm flipV="1">
          <a:off x="21323300" y="952271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420"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132859</xdr:rowOff>
    </xdr:from>
    <xdr:ext cx="469744" cy="259045"/>
    <xdr:sp macro="" textlink="">
      <xdr:nvSpPr>
        <xdr:cNvPr id="421" name="n_2aveValue【学校施設】&#10;一人当たり面積"/>
        <xdr:cNvSpPr txBox="1"/>
      </xdr:nvSpPr>
      <xdr:spPr>
        <a:xfrm>
          <a:off x="201994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19321</xdr:rowOff>
    </xdr:from>
    <xdr:ext cx="469744" cy="259045"/>
    <xdr:sp macro="" textlink="">
      <xdr:nvSpPr>
        <xdr:cNvPr id="422" name="n_1mainValue【学校施設】&#10;一人当たり面積"/>
        <xdr:cNvSpPr txBox="1"/>
      </xdr:nvSpPr>
      <xdr:spPr>
        <a:xfrm>
          <a:off x="21075727" y="927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1" name="テキスト ボックス 4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9" name="テキスト ボックス 4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463" name="直線コネクタ 462"/>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464"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465" name="直線コネクタ 464"/>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466"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467" name="直線コネクタ 466"/>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468"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469" name="フローチャート: 判断 468"/>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470" name="フローチャート: 判断 469"/>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471" name="フローチャート: 判断 47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114936</xdr:rowOff>
    </xdr:from>
    <xdr:to>
      <xdr:col>85</xdr:col>
      <xdr:colOff>177800</xdr:colOff>
      <xdr:row>103</xdr:row>
      <xdr:rowOff>45086</xdr:rowOff>
    </xdr:to>
    <xdr:sp macro="" textlink="">
      <xdr:nvSpPr>
        <xdr:cNvPr id="477" name="楕円 476"/>
        <xdr:cNvSpPr/>
      </xdr:nvSpPr>
      <xdr:spPr>
        <a:xfrm>
          <a:off x="162687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137813</xdr:rowOff>
    </xdr:from>
    <xdr:ext cx="405111" cy="259045"/>
    <xdr:sp macro="" textlink="">
      <xdr:nvSpPr>
        <xdr:cNvPr id="478" name="【公民館】&#10;有形固定資産減価償却率該当値テキスト"/>
        <xdr:cNvSpPr txBox="1"/>
      </xdr:nvSpPr>
      <xdr:spPr>
        <a:xfrm>
          <a:off x="16357600"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479" name="楕円 478"/>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165736</xdr:rowOff>
    </xdr:from>
    <xdr:to>
      <xdr:col>85</xdr:col>
      <xdr:colOff>127000</xdr:colOff>
      <xdr:row>103</xdr:row>
      <xdr:rowOff>36195</xdr:rowOff>
    </xdr:to>
    <xdr:cxnSp macro="">
      <xdr:nvCxnSpPr>
        <xdr:cNvPr id="480" name="直線コネクタ 479"/>
        <xdr:cNvCxnSpPr/>
      </xdr:nvCxnSpPr>
      <xdr:spPr>
        <a:xfrm flipV="1">
          <a:off x="15481300" y="176536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481"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482"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483" name="n_1mainValue【公民館】&#10;有形固定資産減価償却率"/>
        <xdr:cNvSpPr txBox="1"/>
      </xdr:nvSpPr>
      <xdr:spPr>
        <a:xfrm>
          <a:off x="15266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05" name="直線コネクタ 504"/>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06"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07" name="直線コネクタ 506"/>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08"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09" name="直線コネクタ 508"/>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10"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11" name="フローチャート: 判断 510"/>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12" name="フローチャート: 判断 511"/>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513" name="フローチャート: 判断 512"/>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73406</xdr:rowOff>
    </xdr:from>
    <xdr:to>
      <xdr:col>116</xdr:col>
      <xdr:colOff>114300</xdr:colOff>
      <xdr:row>102</xdr:row>
      <xdr:rowOff>3556</xdr:rowOff>
    </xdr:to>
    <xdr:sp macro="" textlink="">
      <xdr:nvSpPr>
        <xdr:cNvPr id="519" name="楕円 518"/>
        <xdr:cNvSpPr/>
      </xdr:nvSpPr>
      <xdr:spPr>
        <a:xfrm>
          <a:off x="221107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96283</xdr:rowOff>
    </xdr:from>
    <xdr:ext cx="469744" cy="259045"/>
    <xdr:sp macro="" textlink="">
      <xdr:nvSpPr>
        <xdr:cNvPr id="520" name="【公民館】&#10;一人当たり面積該当値テキスト"/>
        <xdr:cNvSpPr txBox="1"/>
      </xdr:nvSpPr>
      <xdr:spPr>
        <a:xfrm>
          <a:off x="22199600" y="1724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91694</xdr:rowOff>
    </xdr:from>
    <xdr:to>
      <xdr:col>112</xdr:col>
      <xdr:colOff>38100</xdr:colOff>
      <xdr:row>102</xdr:row>
      <xdr:rowOff>21844</xdr:rowOff>
    </xdr:to>
    <xdr:sp macro="" textlink="">
      <xdr:nvSpPr>
        <xdr:cNvPr id="521" name="楕円 520"/>
        <xdr:cNvSpPr/>
      </xdr:nvSpPr>
      <xdr:spPr>
        <a:xfrm>
          <a:off x="2127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124206</xdr:rowOff>
    </xdr:from>
    <xdr:to>
      <xdr:col>116</xdr:col>
      <xdr:colOff>63500</xdr:colOff>
      <xdr:row>101</xdr:row>
      <xdr:rowOff>142494</xdr:rowOff>
    </xdr:to>
    <xdr:cxnSp macro="">
      <xdr:nvCxnSpPr>
        <xdr:cNvPr id="522" name="直線コネクタ 521"/>
        <xdr:cNvCxnSpPr/>
      </xdr:nvCxnSpPr>
      <xdr:spPr>
        <a:xfrm flipV="1">
          <a:off x="21323300" y="17440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523"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524" name="n_2ave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38371</xdr:rowOff>
    </xdr:from>
    <xdr:ext cx="469744" cy="259045"/>
    <xdr:sp macro="" textlink="">
      <xdr:nvSpPr>
        <xdr:cNvPr id="525" name="n_1mainValue【公民館】&#10;一人当たり面積"/>
        <xdr:cNvSpPr txBox="1"/>
      </xdr:nvSpPr>
      <xdr:spPr>
        <a:xfrm>
          <a:off x="21075727" y="171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類似団体と比較して有形固定資産減価償却率が高くなっている施設は公民館であり、低くなっている施設は道路、橋りょう・トンネル、学校施設、公営住宅である。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公民館は、有形固定資産減価償却率の類似団体平均を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ポイント上回っている。旧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町ごとに設置しており、平成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年度に象潟公民館</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階部分の大規模改修を行う予定であるが、他の２公民館についても、今後、維持補修費が増加することが予想されるため、計画的に老朽化対策に取り組む必要がある。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道路及び橋りょう・トンネルは、有形固定資産減価償却率の類似団体平均を下回っている。これは、供用開始年月日が不明なものが多く、合併時の平成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年を供用開始としていることが償却率が低い要因となっている。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学校施設は、小学校が有形固定資産減価償却率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％で、特に小学校の比率が高くなっている。平成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年度には旧象潟町の３小学校を象潟小学校に統合するため大規模改修を実施するなど、老朽化対策に取り組んでいる。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公営住宅は、有形固定資産減価償却率の類似団体平均を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ポイント下回っている。国庫補助事業を活用しながら長寿命化計画に基づいて、老朽化対策を計画的に実施している。今後も公共施設等総合管理計画に基づいた対策を進める。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3" name="フローチャート: 判断 62"/>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9" name="楕円 68"/>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99077</xdr:rowOff>
    </xdr:from>
    <xdr:ext cx="405111" cy="259045"/>
    <xdr:sp macro="" textlink="">
      <xdr:nvSpPr>
        <xdr:cNvPr id="70" name="【図書館】&#10;有形固定資産減価償却率該当値テキスト"/>
        <xdr:cNvSpPr txBox="1"/>
      </xdr:nvSpPr>
      <xdr:spPr>
        <a:xfrm>
          <a:off x="4673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1" name="楕円 70"/>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39</xdr:row>
      <xdr:rowOff>133350</xdr:rowOff>
    </xdr:to>
    <xdr:cxnSp macro="">
      <xdr:nvCxnSpPr>
        <xdr:cNvPr id="72" name="直線コネクタ 71"/>
        <xdr:cNvCxnSpPr/>
      </xdr:nvCxnSpPr>
      <xdr:spPr>
        <a:xfrm flipV="1">
          <a:off x="3797300" y="6515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122572</xdr:rowOff>
    </xdr:from>
    <xdr:ext cx="405111" cy="259045"/>
    <xdr:sp macro="" textlink="">
      <xdr:nvSpPr>
        <xdr:cNvPr id="73" name="n_1aveValue【図書館】&#10;有形固定資産減価償却率"/>
        <xdr:cNvSpPr txBox="1"/>
      </xdr:nvSpPr>
      <xdr:spPr>
        <a:xfrm>
          <a:off x="35820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4" name="n_2aveValue【図書館】&#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5" name="n_1mainValue【図書館】&#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6" name="フローチャート: 判断 105"/>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2" name="楕円 111"/>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13" name="【図書館】&#10;一人当たり面積該当値テキスト"/>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4" name="楕円 113"/>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144780</xdr:rowOff>
    </xdr:to>
    <xdr:cxnSp macro="">
      <xdr:nvCxnSpPr>
        <xdr:cNvPr id="115" name="直線コネクタ 114"/>
        <xdr:cNvCxnSpPr/>
      </xdr:nvCxnSpPr>
      <xdr:spPr>
        <a:xfrm flipV="1">
          <a:off x="9639300" y="6644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1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18"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77805</xdr:rowOff>
    </xdr:from>
    <xdr:ext cx="405111" cy="259045"/>
    <xdr:sp macro="" textlink="">
      <xdr:nvSpPr>
        <xdr:cNvPr id="152" name="【体育館・プール】&#10;有形固定資産減価償却率平均値テキスト"/>
        <xdr:cNvSpPr txBox="1"/>
      </xdr:nvSpPr>
      <xdr:spPr>
        <a:xfrm>
          <a:off x="4673600" y="10364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60643</xdr:rowOff>
    </xdr:from>
    <xdr:to>
      <xdr:col>15</xdr:col>
      <xdr:colOff>101600</xdr:colOff>
      <xdr:row>61</xdr:row>
      <xdr:rowOff>162243</xdr:rowOff>
    </xdr:to>
    <xdr:sp macro="" textlink="">
      <xdr:nvSpPr>
        <xdr:cNvPr id="155" name="フローチャート: 判断 154"/>
        <xdr:cNvSpPr/>
      </xdr:nvSpPr>
      <xdr:spPr>
        <a:xfrm>
          <a:off x="2857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77788</xdr:rowOff>
    </xdr:from>
    <xdr:to>
      <xdr:col>24</xdr:col>
      <xdr:colOff>114300</xdr:colOff>
      <xdr:row>62</xdr:row>
      <xdr:rowOff>7938</xdr:rowOff>
    </xdr:to>
    <xdr:sp macro="" textlink="">
      <xdr:nvSpPr>
        <xdr:cNvPr id="161" name="楕円 160"/>
        <xdr:cNvSpPr/>
      </xdr:nvSpPr>
      <xdr:spPr>
        <a:xfrm>
          <a:off x="4584700" y="105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56215</xdr:rowOff>
    </xdr:from>
    <xdr:ext cx="405111" cy="259045"/>
    <xdr:sp macro="" textlink="">
      <xdr:nvSpPr>
        <xdr:cNvPr id="162" name="【体育館・プール】&#10;有形固定資産減価償却率該当値テキスト"/>
        <xdr:cNvSpPr txBox="1"/>
      </xdr:nvSpPr>
      <xdr:spPr>
        <a:xfrm>
          <a:off x="4673600" y="1051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140653</xdr:rowOff>
    </xdr:from>
    <xdr:to>
      <xdr:col>20</xdr:col>
      <xdr:colOff>38100</xdr:colOff>
      <xdr:row>62</xdr:row>
      <xdr:rowOff>70803</xdr:rowOff>
    </xdr:to>
    <xdr:sp macro="" textlink="">
      <xdr:nvSpPr>
        <xdr:cNvPr id="163" name="楕円 162"/>
        <xdr:cNvSpPr/>
      </xdr:nvSpPr>
      <xdr:spPr>
        <a:xfrm>
          <a:off x="3746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128588</xdr:rowOff>
    </xdr:from>
    <xdr:to>
      <xdr:col>24</xdr:col>
      <xdr:colOff>63500</xdr:colOff>
      <xdr:row>62</xdr:row>
      <xdr:rowOff>20003</xdr:rowOff>
    </xdr:to>
    <xdr:cxnSp macro="">
      <xdr:nvCxnSpPr>
        <xdr:cNvPr id="164" name="直線コネクタ 163"/>
        <xdr:cNvCxnSpPr/>
      </xdr:nvCxnSpPr>
      <xdr:spPr>
        <a:xfrm flipV="1">
          <a:off x="3797300" y="10587038"/>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35895</xdr:rowOff>
    </xdr:from>
    <xdr:ext cx="405111" cy="259045"/>
    <xdr:sp macro="" textlink="">
      <xdr:nvSpPr>
        <xdr:cNvPr id="165"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7320</xdr:rowOff>
    </xdr:from>
    <xdr:ext cx="405111" cy="259045"/>
    <xdr:sp macro="" textlink="">
      <xdr:nvSpPr>
        <xdr:cNvPr id="166" name="n_2aveValue【体育館・プール】&#10;有形固定資産減価償却率"/>
        <xdr:cNvSpPr txBox="1"/>
      </xdr:nvSpPr>
      <xdr:spPr>
        <a:xfrm>
          <a:off x="2705744" y="1029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61930</xdr:rowOff>
    </xdr:from>
    <xdr:ext cx="405111" cy="259045"/>
    <xdr:sp macro="" textlink="">
      <xdr:nvSpPr>
        <xdr:cNvPr id="167" name="n_1mainValue【体育館・プール】&#10;有形固定資産減価償却率"/>
        <xdr:cNvSpPr txBox="1"/>
      </xdr:nvSpPr>
      <xdr:spPr>
        <a:xfrm>
          <a:off x="3582044" y="1069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7"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93980</xdr:rowOff>
    </xdr:from>
    <xdr:to>
      <xdr:col>46</xdr:col>
      <xdr:colOff>38100</xdr:colOff>
      <xdr:row>60</xdr:row>
      <xdr:rowOff>24130</xdr:rowOff>
    </xdr:to>
    <xdr:sp macro="" textlink="">
      <xdr:nvSpPr>
        <xdr:cNvPr id="200" name="フローチャート: 判断 199"/>
        <xdr:cNvSpPr/>
      </xdr:nvSpPr>
      <xdr:spPr>
        <a:xfrm>
          <a:off x="869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206" name="楕円 205"/>
        <xdr:cNvSpPr/>
      </xdr:nvSpPr>
      <xdr:spPr>
        <a:xfrm>
          <a:off x="10426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135907</xdr:rowOff>
    </xdr:from>
    <xdr:ext cx="469744" cy="259045"/>
    <xdr:sp macro="" textlink="">
      <xdr:nvSpPr>
        <xdr:cNvPr id="207" name="【体育館・プール】&#10;一人当たり面積該当値テキスト"/>
        <xdr:cNvSpPr txBox="1"/>
      </xdr:nvSpPr>
      <xdr:spPr>
        <a:xfrm>
          <a:off x="10515600"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139700</xdr:rowOff>
    </xdr:from>
    <xdr:to>
      <xdr:col>50</xdr:col>
      <xdr:colOff>165100</xdr:colOff>
      <xdr:row>58</xdr:row>
      <xdr:rowOff>69850</xdr:rowOff>
    </xdr:to>
    <xdr:sp macro="" textlink="">
      <xdr:nvSpPr>
        <xdr:cNvPr id="208" name="楕円 207"/>
        <xdr:cNvSpPr/>
      </xdr:nvSpPr>
      <xdr:spPr>
        <a:xfrm>
          <a:off x="958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163830</xdr:rowOff>
    </xdr:from>
    <xdr:to>
      <xdr:col>55</xdr:col>
      <xdr:colOff>0</xdr:colOff>
      <xdr:row>58</xdr:row>
      <xdr:rowOff>19050</xdr:rowOff>
    </xdr:to>
    <xdr:cxnSp macro="">
      <xdr:nvCxnSpPr>
        <xdr:cNvPr id="209" name="直線コネクタ 208"/>
        <xdr:cNvCxnSpPr/>
      </xdr:nvCxnSpPr>
      <xdr:spPr>
        <a:xfrm flipV="1">
          <a:off x="9639300" y="9936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41927</xdr:rowOff>
    </xdr:from>
    <xdr:ext cx="469744" cy="259045"/>
    <xdr:sp macro="" textlink="">
      <xdr:nvSpPr>
        <xdr:cNvPr id="210" name="n_1aveValue【体育館・プール】&#10;一人当たり面積"/>
        <xdr:cNvSpPr txBox="1"/>
      </xdr:nvSpPr>
      <xdr:spPr>
        <a:xfrm>
          <a:off x="9391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40657</xdr:rowOff>
    </xdr:from>
    <xdr:ext cx="469744" cy="259045"/>
    <xdr:sp macro="" textlink="">
      <xdr:nvSpPr>
        <xdr:cNvPr id="211" name="n_2aveValue【体育館・プール】&#10;一人当たり面積"/>
        <xdr:cNvSpPr txBox="1"/>
      </xdr:nvSpPr>
      <xdr:spPr>
        <a:xfrm>
          <a:off x="8515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86377</xdr:rowOff>
    </xdr:from>
    <xdr:ext cx="469744" cy="259045"/>
    <xdr:sp macro="" textlink="">
      <xdr:nvSpPr>
        <xdr:cNvPr id="212" name="n_1mainValue【体育館・プール】&#10;一人当たり面積"/>
        <xdr:cNvSpPr txBox="1"/>
      </xdr:nvSpPr>
      <xdr:spPr>
        <a:xfrm>
          <a:off x="9391727" y="968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9" name="直線コネクタ 2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0" name="テキスト ボックス 2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1" name="直線コネクタ 2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2" name="テキスト ボックス 2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3" name="直線コネクタ 2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4" name="テキスト ボックス 2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5" name="直線コネクタ 2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6" name="テキスト ボックス 2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7" name="直線コネクタ 2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8" name="テキスト ボックス 2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9" name="直線コネクタ 2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0" name="テキスト ボックス 2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1" name="直線コネクタ 2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2" name="テキスト ボックス 2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254" name="直線コネクタ 253"/>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255"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256" name="直線コネクタ 255"/>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8" name="直線コネクタ 2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259"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60" name="フローチャート: 判断 2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261" name="フローチャート: 判断 260"/>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262" name="フローチャート: 判断 26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268" name="楕円 267"/>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269"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270" name="楕円 269"/>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271" name="直線コネクタ 270"/>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272"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27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274"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3" name="テキスト ボックス 2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4" name="直線コネクタ 2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5" name="直線コネクタ 2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6" name="テキスト ボックス 2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7" name="直線コネクタ 2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8" name="テキスト ボックス 2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9" name="直線コネクタ 2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0" name="テキスト ボックス 2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1" name="直線コネクタ 2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2" name="テキスト ボックス 2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3" name="直線コネクタ 2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4" name="テキスト ボックス 2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298" name="直線コネクタ 297"/>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299"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00" name="直線コネクタ 29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01"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02" name="直線コネクタ 301"/>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03"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04" name="フローチャート: 判断 303"/>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05" name="フローチャート: 判断 304"/>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06" name="フローチャート: 判断 305"/>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312" name="楕円 311"/>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313" name="【市民会館】&#10;一人当たり面積該当値テキスト"/>
        <xdr:cNvSpPr txBox="1"/>
      </xdr:nvSpPr>
      <xdr:spPr>
        <a:xfrm>
          <a:off x="10515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147320</xdr:rowOff>
    </xdr:from>
    <xdr:to>
      <xdr:col>50</xdr:col>
      <xdr:colOff>165100</xdr:colOff>
      <xdr:row>108</xdr:row>
      <xdr:rowOff>77470</xdr:rowOff>
    </xdr:to>
    <xdr:sp macro="" textlink="">
      <xdr:nvSpPr>
        <xdr:cNvPr id="314" name="楕円 313"/>
        <xdr:cNvSpPr/>
      </xdr:nvSpPr>
      <xdr:spPr>
        <a:xfrm>
          <a:off x="958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26670</xdr:rowOff>
    </xdr:to>
    <xdr:cxnSp macro="">
      <xdr:nvCxnSpPr>
        <xdr:cNvPr id="315" name="直線コネクタ 314"/>
        <xdr:cNvCxnSpPr/>
      </xdr:nvCxnSpPr>
      <xdr:spPr>
        <a:xfrm flipV="1">
          <a:off x="9639300" y="1853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2557</xdr:rowOff>
    </xdr:from>
    <xdr:ext cx="469744" cy="259045"/>
    <xdr:sp macro="" textlink="">
      <xdr:nvSpPr>
        <xdr:cNvPr id="316"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1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68597</xdr:rowOff>
    </xdr:from>
    <xdr:ext cx="469744" cy="259045"/>
    <xdr:sp macro="" textlink="">
      <xdr:nvSpPr>
        <xdr:cNvPr id="318" name="n_1mainValue【市民会館】&#10;一人当たり面積"/>
        <xdr:cNvSpPr txBox="1"/>
      </xdr:nvSpPr>
      <xdr:spPr>
        <a:xfrm>
          <a:off x="9391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1" name="テキスト ボックス 3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9" name="テキスト ボックス 3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43" name="直線コネクタ 342"/>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5" name="直線コネクタ 34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46"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47" name="直線コネクタ 346"/>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48"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49" name="フローチャート: 判断 348"/>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50" name="フローチャート: 判断 349"/>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31115</xdr:rowOff>
    </xdr:from>
    <xdr:to>
      <xdr:col>76</xdr:col>
      <xdr:colOff>165100</xdr:colOff>
      <xdr:row>38</xdr:row>
      <xdr:rowOff>132715</xdr:rowOff>
    </xdr:to>
    <xdr:sp macro="" textlink="">
      <xdr:nvSpPr>
        <xdr:cNvPr id="351" name="フローチャート: 判断 350"/>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357" name="楕円 356"/>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358" name="【一般廃棄物処理施設】&#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359" name="楕円 358"/>
        <xdr:cNvSpPr/>
      </xdr:nvSpPr>
      <xdr:spPr>
        <a:xfrm>
          <a:off x="1543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112395</xdr:rowOff>
    </xdr:from>
    <xdr:to>
      <xdr:col>85</xdr:col>
      <xdr:colOff>127000</xdr:colOff>
      <xdr:row>38</xdr:row>
      <xdr:rowOff>142875</xdr:rowOff>
    </xdr:to>
    <xdr:cxnSp macro="">
      <xdr:nvCxnSpPr>
        <xdr:cNvPr id="360" name="直線コネクタ 359"/>
        <xdr:cNvCxnSpPr/>
      </xdr:nvCxnSpPr>
      <xdr:spPr>
        <a:xfrm flipV="1">
          <a:off x="15481300" y="66274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162577</xdr:rowOff>
    </xdr:from>
    <xdr:ext cx="405111" cy="259045"/>
    <xdr:sp macro="" textlink="">
      <xdr:nvSpPr>
        <xdr:cNvPr id="361"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149242</xdr:rowOff>
    </xdr:from>
    <xdr:ext cx="405111" cy="259045"/>
    <xdr:sp macro="" textlink="">
      <xdr:nvSpPr>
        <xdr:cNvPr id="362" name="n_2aveValue【一般廃棄物処理施設】&#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13352</xdr:rowOff>
    </xdr:from>
    <xdr:ext cx="405111" cy="259045"/>
    <xdr:sp macro="" textlink="">
      <xdr:nvSpPr>
        <xdr:cNvPr id="363" name="n_1mainValue【一般廃棄物処理施設】&#10;有形固定資産減価償却率"/>
        <xdr:cNvSpPr txBox="1"/>
      </xdr:nvSpPr>
      <xdr:spPr>
        <a:xfrm>
          <a:off x="15266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5" name="テキスト ボックス 3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7" name="テキスト ボックス 3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9" name="テキスト ボックス 3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1" name="テキスト ボックス 3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3" name="テキスト ボックス 3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85" name="直線コネクタ 384"/>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86"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87" name="直線コネクタ 386"/>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88"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89" name="直線コネクタ 388"/>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90"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91" name="フローチャート: 判断 390"/>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92" name="フローチャート: 判断 391"/>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121517</xdr:rowOff>
    </xdr:from>
    <xdr:to>
      <xdr:col>107</xdr:col>
      <xdr:colOff>101600</xdr:colOff>
      <xdr:row>40</xdr:row>
      <xdr:rowOff>51667</xdr:rowOff>
    </xdr:to>
    <xdr:sp macro="" textlink="">
      <xdr:nvSpPr>
        <xdr:cNvPr id="393" name="フローチャート: 判断 392"/>
        <xdr:cNvSpPr/>
      </xdr:nvSpPr>
      <xdr:spPr>
        <a:xfrm>
          <a:off x="20383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35582</xdr:rowOff>
    </xdr:from>
    <xdr:to>
      <xdr:col>116</xdr:col>
      <xdr:colOff>114300</xdr:colOff>
      <xdr:row>35</xdr:row>
      <xdr:rowOff>137182</xdr:rowOff>
    </xdr:to>
    <xdr:sp macro="" textlink="">
      <xdr:nvSpPr>
        <xdr:cNvPr id="399" name="楕円 398"/>
        <xdr:cNvSpPr/>
      </xdr:nvSpPr>
      <xdr:spPr>
        <a:xfrm>
          <a:off x="22110700" y="60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160059</xdr:rowOff>
    </xdr:from>
    <xdr:ext cx="599010" cy="259045"/>
    <xdr:sp macro="" textlink="">
      <xdr:nvSpPr>
        <xdr:cNvPr id="400" name="【一般廃棄物処理施設】&#10;一人当たり有形固定資産（償却資産）額該当値テキスト"/>
        <xdr:cNvSpPr txBox="1"/>
      </xdr:nvSpPr>
      <xdr:spPr>
        <a:xfrm>
          <a:off x="22199600" y="598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42769</xdr:rowOff>
    </xdr:from>
    <xdr:to>
      <xdr:col>112</xdr:col>
      <xdr:colOff>38100</xdr:colOff>
      <xdr:row>34</xdr:row>
      <xdr:rowOff>144369</xdr:rowOff>
    </xdr:to>
    <xdr:sp macro="" textlink="">
      <xdr:nvSpPr>
        <xdr:cNvPr id="401" name="楕円 400"/>
        <xdr:cNvSpPr/>
      </xdr:nvSpPr>
      <xdr:spPr>
        <a:xfrm>
          <a:off x="21272500" y="58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93569</xdr:rowOff>
    </xdr:from>
    <xdr:to>
      <xdr:col>116</xdr:col>
      <xdr:colOff>63500</xdr:colOff>
      <xdr:row>35</xdr:row>
      <xdr:rowOff>86382</xdr:rowOff>
    </xdr:to>
    <xdr:cxnSp macro="">
      <xdr:nvCxnSpPr>
        <xdr:cNvPr id="402" name="直線コネクタ 401"/>
        <xdr:cNvCxnSpPr/>
      </xdr:nvCxnSpPr>
      <xdr:spPr>
        <a:xfrm>
          <a:off x="21323300" y="5922869"/>
          <a:ext cx="838200" cy="1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160976</xdr:rowOff>
    </xdr:from>
    <xdr:ext cx="534377" cy="259045"/>
    <xdr:sp macro="" textlink="">
      <xdr:nvSpPr>
        <xdr:cNvPr id="403"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68194</xdr:rowOff>
    </xdr:from>
    <xdr:ext cx="534377" cy="259045"/>
    <xdr:sp macro="" textlink="">
      <xdr:nvSpPr>
        <xdr:cNvPr id="404" name="n_2aveValue【一般廃棄物処理施設】&#10;一人当たり有形固定資産（償却資産）額"/>
        <xdr:cNvSpPr txBox="1"/>
      </xdr:nvSpPr>
      <xdr:spPr>
        <a:xfrm>
          <a:off x="20167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160896</xdr:rowOff>
    </xdr:from>
    <xdr:ext cx="599010" cy="259045"/>
    <xdr:sp macro="" textlink="">
      <xdr:nvSpPr>
        <xdr:cNvPr id="405" name="n_1mainValue【一般廃棄物処理施設】&#10;一人当たり有形固定資産（償却資産）額"/>
        <xdr:cNvSpPr txBox="1"/>
      </xdr:nvSpPr>
      <xdr:spPr>
        <a:xfrm>
          <a:off x="21011095" y="564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30" name="直線コネクタ 429"/>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1"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33"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34" name="直線コネクタ 433"/>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35"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36" name="フローチャート: 判断 435"/>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37" name="フローチャート: 判断 436"/>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38" name="フローチャート: 判断 437"/>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44" name="楕円 443"/>
        <xdr:cNvSpPr/>
      </xdr:nvSpPr>
      <xdr:spPr>
        <a:xfrm>
          <a:off x="16268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141622</xdr:rowOff>
    </xdr:from>
    <xdr:ext cx="405111" cy="259045"/>
    <xdr:sp macro="" textlink="">
      <xdr:nvSpPr>
        <xdr:cNvPr id="445" name="【保健センター・保健所】&#10;有形固定資産減価償却率該当値テキスト"/>
        <xdr:cNvSpPr txBox="1"/>
      </xdr:nvSpPr>
      <xdr:spPr>
        <a:xfrm>
          <a:off x="16357600"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446" name="楕円 445"/>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169545</xdr:rowOff>
    </xdr:from>
    <xdr:to>
      <xdr:col>85</xdr:col>
      <xdr:colOff>127000</xdr:colOff>
      <xdr:row>61</xdr:row>
      <xdr:rowOff>40005</xdr:rowOff>
    </xdr:to>
    <xdr:cxnSp macro="">
      <xdr:nvCxnSpPr>
        <xdr:cNvPr id="447" name="直線コネクタ 446"/>
        <xdr:cNvCxnSpPr/>
      </xdr:nvCxnSpPr>
      <xdr:spPr>
        <a:xfrm flipV="1">
          <a:off x="15481300" y="104565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448"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449" name="n_2aveValue【保健センター・保健所】&#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107332</xdr:rowOff>
    </xdr:from>
    <xdr:ext cx="405111" cy="259045"/>
    <xdr:sp macro="" textlink="">
      <xdr:nvSpPr>
        <xdr:cNvPr id="450" name="n_1mainValue【保健センター・保健所】&#10;有形固定資産減価償却率"/>
        <xdr:cNvSpPr txBox="1"/>
      </xdr:nvSpPr>
      <xdr:spPr>
        <a:xfrm>
          <a:off x="15266044"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76" name="直線コネクタ 475"/>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8" name="直線コネクタ 47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79"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80" name="直線コネクタ 479"/>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8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82" name="フローチャート: 判断 48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83" name="フローチャート: 判断 482"/>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484" name="フローチャート: 判断 483"/>
        <xdr:cNvSpPr/>
      </xdr:nvSpPr>
      <xdr:spPr>
        <a:xfrm>
          <a:off x="20383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30843</xdr:rowOff>
    </xdr:from>
    <xdr:to>
      <xdr:col>116</xdr:col>
      <xdr:colOff>114300</xdr:colOff>
      <xdr:row>56</xdr:row>
      <xdr:rowOff>132443</xdr:rowOff>
    </xdr:to>
    <xdr:sp macro="" textlink="">
      <xdr:nvSpPr>
        <xdr:cNvPr id="490" name="楕円 489"/>
        <xdr:cNvSpPr/>
      </xdr:nvSpPr>
      <xdr:spPr>
        <a:xfrm>
          <a:off x="22110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155320</xdr:rowOff>
    </xdr:from>
    <xdr:ext cx="469744" cy="259045"/>
    <xdr:sp macro="" textlink="">
      <xdr:nvSpPr>
        <xdr:cNvPr id="491" name="【保健センター・保健所】&#10;一人当たり面積該当値テキスト"/>
        <xdr:cNvSpPr txBox="1"/>
      </xdr:nvSpPr>
      <xdr:spPr>
        <a:xfrm>
          <a:off x="22199600" y="9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53703</xdr:rowOff>
    </xdr:from>
    <xdr:to>
      <xdr:col>112</xdr:col>
      <xdr:colOff>38100</xdr:colOff>
      <xdr:row>56</xdr:row>
      <xdr:rowOff>155303</xdr:rowOff>
    </xdr:to>
    <xdr:sp macro="" textlink="">
      <xdr:nvSpPr>
        <xdr:cNvPr id="492" name="楕円 491"/>
        <xdr:cNvSpPr/>
      </xdr:nvSpPr>
      <xdr:spPr>
        <a:xfrm>
          <a:off x="2127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81643</xdr:rowOff>
    </xdr:from>
    <xdr:to>
      <xdr:col>116</xdr:col>
      <xdr:colOff>63500</xdr:colOff>
      <xdr:row>56</xdr:row>
      <xdr:rowOff>104503</xdr:rowOff>
    </xdr:to>
    <xdr:cxnSp macro="">
      <xdr:nvCxnSpPr>
        <xdr:cNvPr id="493" name="直線コネクタ 492"/>
        <xdr:cNvCxnSpPr/>
      </xdr:nvCxnSpPr>
      <xdr:spPr>
        <a:xfrm flipV="1">
          <a:off x="21323300" y="96828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494"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21607</xdr:rowOff>
    </xdr:from>
    <xdr:ext cx="469744" cy="259045"/>
    <xdr:sp macro="" textlink="">
      <xdr:nvSpPr>
        <xdr:cNvPr id="495" name="n_2aveValue【保健センター・保健所】&#10;一人当たり面積"/>
        <xdr:cNvSpPr txBox="1"/>
      </xdr:nvSpPr>
      <xdr:spPr>
        <a:xfrm>
          <a:off x="20199427"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380</xdr:rowOff>
    </xdr:from>
    <xdr:ext cx="469744" cy="259045"/>
    <xdr:sp macro="" textlink="">
      <xdr:nvSpPr>
        <xdr:cNvPr id="496" name="n_1mainValue【保健センター・保健所】&#10;一人当たり面積"/>
        <xdr:cNvSpPr txBox="1"/>
      </xdr:nvSpPr>
      <xdr:spPr>
        <a:xfrm>
          <a:off x="21075727" y="94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8" name="直線コネクタ 50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9" name="テキスト ボックス 50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0" name="直線コネクタ 50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1" name="テキスト ボックス 51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2" name="直線コネクタ 51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3" name="テキスト ボックス 51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4" name="直線コネクタ 51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5" name="テキスト ボックス 51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19" name="直線コネクタ 518"/>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20"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21" name="直線コネクタ 520"/>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2"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3" name="直線コネクタ 52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524"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25" name="フローチャート: 判断 524"/>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26" name="フローチャート: 判断 525"/>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49022</xdr:rowOff>
    </xdr:from>
    <xdr:to>
      <xdr:col>76</xdr:col>
      <xdr:colOff>165100</xdr:colOff>
      <xdr:row>81</xdr:row>
      <xdr:rowOff>150622</xdr:rowOff>
    </xdr:to>
    <xdr:sp macro="" textlink="">
      <xdr:nvSpPr>
        <xdr:cNvPr id="527" name="フローチャート: 判断 526"/>
        <xdr:cNvSpPr/>
      </xdr:nvSpPr>
      <xdr:spPr>
        <a:xfrm>
          <a:off x="14541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62737</xdr:rowOff>
    </xdr:from>
    <xdr:to>
      <xdr:col>85</xdr:col>
      <xdr:colOff>177800</xdr:colOff>
      <xdr:row>83</xdr:row>
      <xdr:rowOff>164337</xdr:rowOff>
    </xdr:to>
    <xdr:sp macro="" textlink="">
      <xdr:nvSpPr>
        <xdr:cNvPr id="533" name="楕円 532"/>
        <xdr:cNvSpPr/>
      </xdr:nvSpPr>
      <xdr:spPr>
        <a:xfrm>
          <a:off x="16268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41164</xdr:rowOff>
    </xdr:from>
    <xdr:ext cx="405111" cy="259045"/>
    <xdr:sp macro="" textlink="">
      <xdr:nvSpPr>
        <xdr:cNvPr id="534" name="【消防施設】&#10;有形固定資産減価償却率該当値テキスト"/>
        <xdr:cNvSpPr txBox="1"/>
      </xdr:nvSpPr>
      <xdr:spPr>
        <a:xfrm>
          <a:off x="16357600"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117602</xdr:rowOff>
    </xdr:from>
    <xdr:to>
      <xdr:col>81</xdr:col>
      <xdr:colOff>101600</xdr:colOff>
      <xdr:row>84</xdr:row>
      <xdr:rowOff>47752</xdr:rowOff>
    </xdr:to>
    <xdr:sp macro="" textlink="">
      <xdr:nvSpPr>
        <xdr:cNvPr id="535" name="楕円 534"/>
        <xdr:cNvSpPr/>
      </xdr:nvSpPr>
      <xdr:spPr>
        <a:xfrm>
          <a:off x="1543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113537</xdr:rowOff>
    </xdr:from>
    <xdr:to>
      <xdr:col>85</xdr:col>
      <xdr:colOff>127000</xdr:colOff>
      <xdr:row>83</xdr:row>
      <xdr:rowOff>168402</xdr:rowOff>
    </xdr:to>
    <xdr:cxnSp macro="">
      <xdr:nvCxnSpPr>
        <xdr:cNvPr id="536" name="直線コネクタ 535"/>
        <xdr:cNvCxnSpPr/>
      </xdr:nvCxnSpPr>
      <xdr:spPr>
        <a:xfrm flipV="1">
          <a:off x="15481300" y="143438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537"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167149</xdr:rowOff>
    </xdr:from>
    <xdr:ext cx="405111" cy="259045"/>
    <xdr:sp macro="" textlink="">
      <xdr:nvSpPr>
        <xdr:cNvPr id="538" name="n_2aveValue【消防施設】&#10;有形固定資産減価償却率"/>
        <xdr:cNvSpPr txBox="1"/>
      </xdr:nvSpPr>
      <xdr:spPr>
        <a:xfrm>
          <a:off x="14389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38879</xdr:rowOff>
    </xdr:from>
    <xdr:ext cx="405111" cy="259045"/>
    <xdr:sp macro="" textlink="">
      <xdr:nvSpPr>
        <xdr:cNvPr id="539" name="n_1mainValue【消防施設】&#10;有形固定資産減価償却率"/>
        <xdr:cNvSpPr txBox="1"/>
      </xdr:nvSpPr>
      <xdr:spPr>
        <a:xfrm>
          <a:off x="152660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63" name="直線コネクタ 562"/>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64"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5" name="直線コネクタ 564"/>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66"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67" name="直線コネクタ 566"/>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8"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69" name="フローチャート: 判断 5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0" name="フローチャート: 判断 56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571" name="フローチャート: 判断 570"/>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93980</xdr:rowOff>
    </xdr:from>
    <xdr:to>
      <xdr:col>116</xdr:col>
      <xdr:colOff>114300</xdr:colOff>
      <xdr:row>79</xdr:row>
      <xdr:rowOff>24130</xdr:rowOff>
    </xdr:to>
    <xdr:sp macro="" textlink="">
      <xdr:nvSpPr>
        <xdr:cNvPr id="577" name="楕円 576"/>
        <xdr:cNvSpPr/>
      </xdr:nvSpPr>
      <xdr:spPr>
        <a:xfrm>
          <a:off x="22110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47007</xdr:rowOff>
    </xdr:from>
    <xdr:ext cx="469744" cy="259045"/>
    <xdr:sp macro="" textlink="">
      <xdr:nvSpPr>
        <xdr:cNvPr id="578" name="【消防施設】&#10;一人当たり面積該当値テキスト"/>
        <xdr:cNvSpPr txBox="1"/>
      </xdr:nvSpPr>
      <xdr:spPr>
        <a:xfrm>
          <a:off x="22199600" y="1342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105411</xdr:rowOff>
    </xdr:from>
    <xdr:to>
      <xdr:col>112</xdr:col>
      <xdr:colOff>38100</xdr:colOff>
      <xdr:row>79</xdr:row>
      <xdr:rowOff>35561</xdr:rowOff>
    </xdr:to>
    <xdr:sp macro="" textlink="">
      <xdr:nvSpPr>
        <xdr:cNvPr id="579" name="楕円 578"/>
        <xdr:cNvSpPr/>
      </xdr:nvSpPr>
      <xdr:spPr>
        <a:xfrm>
          <a:off x="2127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144780</xdr:rowOff>
    </xdr:from>
    <xdr:to>
      <xdr:col>116</xdr:col>
      <xdr:colOff>63500</xdr:colOff>
      <xdr:row>78</xdr:row>
      <xdr:rowOff>156211</xdr:rowOff>
    </xdr:to>
    <xdr:cxnSp macro="">
      <xdr:nvCxnSpPr>
        <xdr:cNvPr id="580" name="直線コネクタ 579"/>
        <xdr:cNvCxnSpPr/>
      </xdr:nvCxnSpPr>
      <xdr:spPr>
        <a:xfrm flipV="1">
          <a:off x="21323300" y="13517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581"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582" name="n_2aveValue【消防施設】&#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52088</xdr:rowOff>
    </xdr:from>
    <xdr:ext cx="469744" cy="259045"/>
    <xdr:sp macro="" textlink="">
      <xdr:nvSpPr>
        <xdr:cNvPr id="583" name="n_1mainValue【消防施設】&#10;一人当たり面積"/>
        <xdr:cNvSpPr txBox="1"/>
      </xdr:nvSpPr>
      <xdr:spPr>
        <a:xfrm>
          <a:off x="21075727"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2" name="テキスト ボックス 6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06" name="直線コネクタ 605"/>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07"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08" name="直線コネクタ 60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09"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10" name="直線コネクタ 609"/>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11"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12" name="フローチャート: 判断 611"/>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13" name="フローチャート: 判断 612"/>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xdr:rowOff>
    </xdr:from>
    <xdr:to>
      <xdr:col>76</xdr:col>
      <xdr:colOff>165100</xdr:colOff>
      <xdr:row>103</xdr:row>
      <xdr:rowOff>117856</xdr:rowOff>
    </xdr:to>
    <xdr:sp macro="" textlink="">
      <xdr:nvSpPr>
        <xdr:cNvPr id="614" name="フローチャート: 判断 613"/>
        <xdr:cNvSpPr/>
      </xdr:nvSpPr>
      <xdr:spPr>
        <a:xfrm>
          <a:off x="14541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45974</xdr:rowOff>
    </xdr:from>
    <xdr:to>
      <xdr:col>85</xdr:col>
      <xdr:colOff>177800</xdr:colOff>
      <xdr:row>103</xdr:row>
      <xdr:rowOff>147574</xdr:rowOff>
    </xdr:to>
    <xdr:sp macro="" textlink="">
      <xdr:nvSpPr>
        <xdr:cNvPr id="620" name="楕円 619"/>
        <xdr:cNvSpPr/>
      </xdr:nvSpPr>
      <xdr:spPr>
        <a:xfrm>
          <a:off x="16268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68851</xdr:rowOff>
    </xdr:from>
    <xdr:ext cx="405111" cy="259045"/>
    <xdr:sp macro="" textlink="">
      <xdr:nvSpPr>
        <xdr:cNvPr id="621" name="【庁舎】&#10;有形固定資産減価償却率該当値テキスト"/>
        <xdr:cNvSpPr txBox="1"/>
      </xdr:nvSpPr>
      <xdr:spPr>
        <a:xfrm>
          <a:off x="16357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39115</xdr:rowOff>
    </xdr:from>
    <xdr:to>
      <xdr:col>81</xdr:col>
      <xdr:colOff>101600</xdr:colOff>
      <xdr:row>104</xdr:row>
      <xdr:rowOff>140715</xdr:rowOff>
    </xdr:to>
    <xdr:sp macro="" textlink="">
      <xdr:nvSpPr>
        <xdr:cNvPr id="622" name="楕円 621"/>
        <xdr:cNvSpPr/>
      </xdr:nvSpPr>
      <xdr:spPr>
        <a:xfrm>
          <a:off x="15430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104</xdr:row>
      <xdr:rowOff>89915</xdr:rowOff>
    </xdr:to>
    <xdr:cxnSp macro="">
      <xdr:nvCxnSpPr>
        <xdr:cNvPr id="623" name="直線コネクタ 622"/>
        <xdr:cNvCxnSpPr/>
      </xdr:nvCxnSpPr>
      <xdr:spPr>
        <a:xfrm flipV="1">
          <a:off x="15481300" y="17756124"/>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624"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134383</xdr:rowOff>
    </xdr:from>
    <xdr:ext cx="405111" cy="259045"/>
    <xdr:sp macro="" textlink="">
      <xdr:nvSpPr>
        <xdr:cNvPr id="625" name="n_2aveValue【庁舎】&#10;有形固定資産減価償却率"/>
        <xdr:cNvSpPr txBox="1"/>
      </xdr:nvSpPr>
      <xdr:spPr>
        <a:xfrm>
          <a:off x="14389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157242</xdr:rowOff>
    </xdr:from>
    <xdr:ext cx="405111" cy="259045"/>
    <xdr:sp macro="" textlink="">
      <xdr:nvSpPr>
        <xdr:cNvPr id="626" name="n_1mainValue【庁舎】&#10;有形固定資産減価償却率"/>
        <xdr:cNvSpPr txBox="1"/>
      </xdr:nvSpPr>
      <xdr:spPr>
        <a:xfrm>
          <a:off x="15266044" y="176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7" name="テキスト ボックス 6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51" name="直線コネクタ 650"/>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52"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53" name="直線コネクタ 652"/>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54"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55" name="直線コネクタ 65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56"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57" name="フローチャート: 判断 656"/>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58" name="フローチャート: 判断 657"/>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133986</xdr:rowOff>
    </xdr:from>
    <xdr:to>
      <xdr:col>107</xdr:col>
      <xdr:colOff>101600</xdr:colOff>
      <xdr:row>108</xdr:row>
      <xdr:rowOff>64136</xdr:rowOff>
    </xdr:to>
    <xdr:sp macro="" textlink="">
      <xdr:nvSpPr>
        <xdr:cNvPr id="659" name="フローチャート: 判断 658"/>
        <xdr:cNvSpPr/>
      </xdr:nvSpPr>
      <xdr:spPr>
        <a:xfrm>
          <a:off x="20383500" y="1847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10161</xdr:rowOff>
    </xdr:from>
    <xdr:to>
      <xdr:col>116</xdr:col>
      <xdr:colOff>114300</xdr:colOff>
      <xdr:row>101</xdr:row>
      <xdr:rowOff>111761</xdr:rowOff>
    </xdr:to>
    <xdr:sp macro="" textlink="">
      <xdr:nvSpPr>
        <xdr:cNvPr id="665" name="楕円 664"/>
        <xdr:cNvSpPr/>
      </xdr:nvSpPr>
      <xdr:spPr>
        <a:xfrm>
          <a:off x="22110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134638</xdr:rowOff>
    </xdr:from>
    <xdr:ext cx="469744" cy="259045"/>
    <xdr:sp macro="" textlink="">
      <xdr:nvSpPr>
        <xdr:cNvPr id="666" name="【庁舎】&#10;一人当たり面積該当値テキスト"/>
        <xdr:cNvSpPr txBox="1"/>
      </xdr:nvSpPr>
      <xdr:spPr>
        <a:xfrm>
          <a:off x="22199600" y="172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42545</xdr:rowOff>
    </xdr:from>
    <xdr:to>
      <xdr:col>112</xdr:col>
      <xdr:colOff>38100</xdr:colOff>
      <xdr:row>99</xdr:row>
      <xdr:rowOff>144145</xdr:rowOff>
    </xdr:to>
    <xdr:sp macro="" textlink="">
      <xdr:nvSpPr>
        <xdr:cNvPr id="667" name="楕円 666"/>
        <xdr:cNvSpPr/>
      </xdr:nvSpPr>
      <xdr:spPr>
        <a:xfrm>
          <a:off x="21272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93345</xdr:rowOff>
    </xdr:from>
    <xdr:to>
      <xdr:col>116</xdr:col>
      <xdr:colOff>63500</xdr:colOff>
      <xdr:row>101</xdr:row>
      <xdr:rowOff>60961</xdr:rowOff>
    </xdr:to>
    <xdr:cxnSp macro="">
      <xdr:nvCxnSpPr>
        <xdr:cNvPr id="668" name="直線コネクタ 667"/>
        <xdr:cNvCxnSpPr/>
      </xdr:nvCxnSpPr>
      <xdr:spPr>
        <a:xfrm>
          <a:off x="21323300" y="17066895"/>
          <a:ext cx="838200" cy="3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152416</xdr:rowOff>
    </xdr:from>
    <xdr:ext cx="469744" cy="259045"/>
    <xdr:sp macro="" textlink="">
      <xdr:nvSpPr>
        <xdr:cNvPr id="669"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80663</xdr:rowOff>
    </xdr:from>
    <xdr:ext cx="469744" cy="259045"/>
    <xdr:sp macro="" textlink="">
      <xdr:nvSpPr>
        <xdr:cNvPr id="670" name="n_2aveValue【庁舎】&#10;一人当たり面積"/>
        <xdr:cNvSpPr txBox="1"/>
      </xdr:nvSpPr>
      <xdr:spPr>
        <a:xfrm>
          <a:off x="20199427" y="1825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160672</xdr:rowOff>
    </xdr:from>
    <xdr:ext cx="469744" cy="259045"/>
    <xdr:sp macro="" textlink="">
      <xdr:nvSpPr>
        <xdr:cNvPr id="671" name="n_1mainValue【庁舎】&#10;一人当たり面積"/>
        <xdr:cNvSpPr txBox="1"/>
      </xdr:nvSpPr>
      <xdr:spPr>
        <a:xfrm>
          <a:off x="21075727" y="167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有形固定資産減価償却率は図書館、体育館・プール、保健センター・保健所については類似団体平均と同水準であるが、高くなっている施設は市民会館、庁舎であり、低くなっている施設は、一般廃棄物処理施設、消防施設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市民会館は、建築から</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年経過し耐用年数を超えていることから、有形固定資産減価償却率が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現状も美術品の展示や音楽イベントなどで通常使用しているが、使用頻度が他の施設と比べて多くないことから大規模改修等は行わず修繕で対応している。今後も公共施設等総合管理計画に基づき修繕等の適切な管理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ポイント上回っている。象潟庁舎は平成</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年度、金浦庁舎は昭和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年度、仁賀保庁舎は昭和</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年度の建設であり、維持補修を必要とする箇所が年々増加傾向にある。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ポイント下回っている。熱回収施設の新規整備及び旧清掃センターの除却が主な要因であると考えられる。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消防施設は、有形固定資産減価償却率の類似団体平均を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ポイント下回っている。一定年数を経過した消防団施設を年次計画で建て替えをしており、老朽化対策を計画的に実施していることが、類似団体平均を下回る要因となっている。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直近</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年間は横ばいの状況が続き</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年度は前年度より</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ポイント低下し、類似団体平均も下回っている。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これは、大手製造業の組織再編等の影響による法人市民税の減収や地方消費税交付金の減少等が主な要因であると考える。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現状の動向では、企業収益の大きな増加は見込めないため、</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年度以降も大幅な税収の増加を見込むことはできず、加えて労働人口を含めた人口減に歯止めがかからないこと、基幹産業である農業所得が上向かないことなど、今後も厳しい財政運営が予想される。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企業誘致による雇用、既存企業・産業の活性化及び新産業の創出などによる人口減少対策を最優先課題とし、将来的な財政基盤の強化に努める。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年度は前年度比</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ポイント比率が上昇したが、類似団体平均を</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ポイント下回った。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職員数の減（</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人）による職員給・共済費の減、若年退職者が多かったことや制度改定による退職手当組合負担金の減等により人件費は減少したものの、熱回収施設（一般廃棄物処理場）整備事業などの大型事業に係る地方債の償還開始による公債費の増加、下水道事業に係る繰出金の増加等により、経常経費が増加したことが、比率上昇の要因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人口減少に歯止めがかからないため、今後も産業構造等に変化がない限り税収増を期待できる要素が少ないことや、</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年度からの合併算定替えの段階的縮減による普通交付税の減少などにより、財政規模は縮小して行く中で、人件費、扶助費、公債費等の経常費用の抑制に努め、比率の改善を図っていく。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62</xdr:row>
      <xdr:rowOff>44450</xdr:rowOff>
    </xdr:to>
    <xdr:cxnSp macro="">
      <xdr:nvCxnSpPr>
        <xdr:cNvPr id="132" name="直線コネクタ 131"/>
        <xdr:cNvCxnSpPr/>
      </xdr:nvCxnSpPr>
      <xdr:spPr>
        <a:xfrm>
          <a:off x="4114800" y="1052152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61</xdr:row>
      <xdr:rowOff>63077</xdr:rowOff>
    </xdr:to>
    <xdr:cxnSp macro="">
      <xdr:nvCxnSpPr>
        <xdr:cNvPr id="135" name="直線コネクタ 134"/>
        <xdr:cNvCxnSpPr/>
      </xdr:nvCxnSpPr>
      <xdr:spPr>
        <a:xfrm>
          <a:off x="3225800" y="1028022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61</xdr:row>
      <xdr:rowOff>46990</xdr:rowOff>
    </xdr:to>
    <xdr:cxnSp macro="">
      <xdr:nvCxnSpPr>
        <xdr:cNvPr id="138" name="直線コネクタ 137"/>
        <xdr:cNvCxnSpPr/>
      </xdr:nvCxnSpPr>
      <xdr:spPr>
        <a:xfrm flipV="1">
          <a:off x="2336800" y="1028022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39" name="フローチャート: 判断 138"/>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0" name="テキスト ボックス 139"/>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61</xdr:row>
      <xdr:rowOff>46990</xdr:rowOff>
    </xdr:to>
    <xdr:cxnSp macro="">
      <xdr:nvCxnSpPr>
        <xdr:cNvPr id="141" name="直線コネクタ 140"/>
        <xdr:cNvCxnSpPr/>
      </xdr:nvCxnSpPr>
      <xdr:spPr>
        <a:xfrm>
          <a:off x="1447800" y="10135446"/>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2"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4" name="テキスト ボックス 153"/>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5" name="楕円 154"/>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6" name="テキスト ボックス 155"/>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140546</xdr:rowOff>
    </xdr:from>
    <xdr:to>
      <xdr:col>7</xdr:col>
      <xdr:colOff>31750</xdr:colOff>
      <xdr:row>59</xdr:row>
      <xdr:rowOff>70696</xdr:rowOff>
    </xdr:to>
    <xdr:sp macro="" textlink="">
      <xdr:nvSpPr>
        <xdr:cNvPr id="159" name="楕円 158"/>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80873</xdr:rowOff>
    </xdr:from>
    <xdr:ext cx="762000" cy="259045"/>
    <xdr:sp macro="" textlink="">
      <xdr:nvSpPr>
        <xdr:cNvPr id="160" name="テキスト ボックス 159"/>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7,596</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％）上回り、前年度比</a:t>
          </a:r>
          <a:r>
            <a:rPr kumimoji="1" lang="en-US" altLang="ja-JP" sz="1100">
              <a:latin typeface="ＭＳ Ｐゴシック" panose="020B0600070205080204" pitchFamily="50" charset="-128"/>
              <a:ea typeface="ＭＳ Ｐゴシック" panose="020B0600070205080204" pitchFamily="50" charset="-128"/>
            </a:rPr>
            <a:t>6,416</a:t>
          </a:r>
          <a:r>
            <a:rPr kumimoji="1" lang="ja-JP" altLang="en-US" sz="1100">
              <a:latin typeface="ＭＳ Ｐゴシック" panose="020B0600070205080204" pitchFamily="50" charset="-128"/>
              <a:ea typeface="ＭＳ Ｐゴシック" panose="020B0600070205080204" pitchFamily="50" charset="-128"/>
            </a:rPr>
            <a:t>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職員数の減少（</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人）による職員給・共済費の減等により人件費は減少したものの、公共施設の解体工事や市内全学校の給食費の公会計化に伴う材料費の増などにより物件費が増加したことが要因として挙げられる。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き、事務事業の効率化を進め、行政経費の抑制を図ると共に、「にかほ市公共施設等総合管理計画」を基本とした公共施設の統廃合、計画的改修による管理運営費用等経費の削減に努め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51460</xdr:rowOff>
    </xdr:from>
    <xdr:to>
      <xdr:col>23</xdr:col>
      <xdr:colOff>133350</xdr:colOff>
      <xdr:row>84</xdr:row>
      <xdr:rowOff>113388</xdr:rowOff>
    </xdr:to>
    <xdr:cxnSp macro="">
      <xdr:nvCxnSpPr>
        <xdr:cNvPr id="193" name="直線コネクタ 192"/>
        <xdr:cNvCxnSpPr/>
      </xdr:nvCxnSpPr>
      <xdr:spPr>
        <a:xfrm>
          <a:off x="4114800" y="14453260"/>
          <a:ext cx="8382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51460</xdr:rowOff>
    </xdr:from>
    <xdr:to>
      <xdr:col>19</xdr:col>
      <xdr:colOff>133350</xdr:colOff>
      <xdr:row>84</xdr:row>
      <xdr:rowOff>62638</xdr:rowOff>
    </xdr:to>
    <xdr:cxnSp macro="">
      <xdr:nvCxnSpPr>
        <xdr:cNvPr id="196" name="直線コネクタ 195"/>
        <xdr:cNvCxnSpPr/>
      </xdr:nvCxnSpPr>
      <xdr:spPr>
        <a:xfrm flipV="1">
          <a:off x="3225800" y="14453260"/>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23730</xdr:rowOff>
    </xdr:from>
    <xdr:to>
      <xdr:col>15</xdr:col>
      <xdr:colOff>82550</xdr:colOff>
      <xdr:row>84</xdr:row>
      <xdr:rowOff>62638</xdr:rowOff>
    </xdr:to>
    <xdr:cxnSp macro="">
      <xdr:nvCxnSpPr>
        <xdr:cNvPr id="199" name="直線コネクタ 198"/>
        <xdr:cNvCxnSpPr/>
      </xdr:nvCxnSpPr>
      <xdr:spPr>
        <a:xfrm>
          <a:off x="2336800" y="14425530"/>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3635</xdr:rowOff>
    </xdr:from>
    <xdr:to>
      <xdr:col>15</xdr:col>
      <xdr:colOff>133350</xdr:colOff>
      <xdr:row>83</xdr:row>
      <xdr:rowOff>105235</xdr:rowOff>
    </xdr:to>
    <xdr:sp macro="" textlink="">
      <xdr:nvSpPr>
        <xdr:cNvPr id="200" name="フローチャート: 判断 199"/>
        <xdr:cNvSpPr/>
      </xdr:nvSpPr>
      <xdr:spPr>
        <a:xfrm>
          <a:off x="3175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115412</xdr:rowOff>
    </xdr:from>
    <xdr:ext cx="762000" cy="259045"/>
    <xdr:sp macro="" textlink="">
      <xdr:nvSpPr>
        <xdr:cNvPr id="201" name="テキスト ボックス 200"/>
        <xdr:cNvSpPr txBox="1"/>
      </xdr:nvSpPr>
      <xdr:spPr>
        <a:xfrm>
          <a:off x="2844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23730</xdr:rowOff>
    </xdr:from>
    <xdr:to>
      <xdr:col>11</xdr:col>
      <xdr:colOff>31750</xdr:colOff>
      <xdr:row>84</xdr:row>
      <xdr:rowOff>119942</xdr:rowOff>
    </xdr:to>
    <xdr:cxnSp macro="">
      <xdr:nvCxnSpPr>
        <xdr:cNvPr id="202" name="直線コネクタ 201"/>
        <xdr:cNvCxnSpPr/>
      </xdr:nvCxnSpPr>
      <xdr:spPr>
        <a:xfrm flipV="1">
          <a:off x="1447800" y="14425530"/>
          <a:ext cx="889000" cy="9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4" name="テキスト ボックス 203"/>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5475</xdr:rowOff>
    </xdr:from>
    <xdr:ext cx="762000" cy="259045"/>
    <xdr:sp macro="" textlink="">
      <xdr:nvSpPr>
        <xdr:cNvPr id="206" name="テキスト ボックス 205"/>
        <xdr:cNvSpPr txBox="1"/>
      </xdr:nvSpPr>
      <xdr:spPr>
        <a:xfrm>
          <a:off x="1066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62588</xdr:rowOff>
    </xdr:from>
    <xdr:to>
      <xdr:col>23</xdr:col>
      <xdr:colOff>184150</xdr:colOff>
      <xdr:row>84</xdr:row>
      <xdr:rowOff>164188</xdr:rowOff>
    </xdr:to>
    <xdr:sp macro="" textlink="">
      <xdr:nvSpPr>
        <xdr:cNvPr id="212" name="楕円 211"/>
        <xdr:cNvSpPr/>
      </xdr:nvSpPr>
      <xdr:spPr>
        <a:xfrm>
          <a:off x="4902200" y="144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34665</xdr:rowOff>
    </xdr:from>
    <xdr:ext cx="762000" cy="259045"/>
    <xdr:sp macro="" textlink="">
      <xdr:nvSpPr>
        <xdr:cNvPr id="213" name="人件費・物件費等の状況該当値テキスト"/>
        <xdr:cNvSpPr txBox="1"/>
      </xdr:nvSpPr>
      <xdr:spPr>
        <a:xfrm>
          <a:off x="5041900" y="144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660</xdr:rowOff>
    </xdr:from>
    <xdr:to>
      <xdr:col>19</xdr:col>
      <xdr:colOff>184150</xdr:colOff>
      <xdr:row>84</xdr:row>
      <xdr:rowOff>102260</xdr:rowOff>
    </xdr:to>
    <xdr:sp macro="" textlink="">
      <xdr:nvSpPr>
        <xdr:cNvPr id="214" name="楕円 213"/>
        <xdr:cNvSpPr/>
      </xdr:nvSpPr>
      <xdr:spPr>
        <a:xfrm>
          <a:off x="4064000" y="144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87037</xdr:rowOff>
    </xdr:from>
    <xdr:ext cx="736600" cy="259045"/>
    <xdr:sp macro="" textlink="">
      <xdr:nvSpPr>
        <xdr:cNvPr id="215" name="テキスト ボックス 214"/>
        <xdr:cNvSpPr txBox="1"/>
      </xdr:nvSpPr>
      <xdr:spPr>
        <a:xfrm>
          <a:off x="3733800" y="1448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11838</xdr:rowOff>
    </xdr:from>
    <xdr:to>
      <xdr:col>15</xdr:col>
      <xdr:colOff>133350</xdr:colOff>
      <xdr:row>84</xdr:row>
      <xdr:rowOff>113438</xdr:rowOff>
    </xdr:to>
    <xdr:sp macro="" textlink="">
      <xdr:nvSpPr>
        <xdr:cNvPr id="216" name="楕円 215"/>
        <xdr:cNvSpPr/>
      </xdr:nvSpPr>
      <xdr:spPr>
        <a:xfrm>
          <a:off x="3175000" y="144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98215</xdr:rowOff>
    </xdr:from>
    <xdr:ext cx="762000" cy="259045"/>
    <xdr:sp macro="" textlink="">
      <xdr:nvSpPr>
        <xdr:cNvPr id="217" name="テキスト ボックス 216"/>
        <xdr:cNvSpPr txBox="1"/>
      </xdr:nvSpPr>
      <xdr:spPr>
        <a:xfrm>
          <a:off x="2844800" y="1450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144380</xdr:rowOff>
    </xdr:from>
    <xdr:to>
      <xdr:col>11</xdr:col>
      <xdr:colOff>82550</xdr:colOff>
      <xdr:row>84</xdr:row>
      <xdr:rowOff>74530</xdr:rowOff>
    </xdr:to>
    <xdr:sp macro="" textlink="">
      <xdr:nvSpPr>
        <xdr:cNvPr id="218" name="楕円 217"/>
        <xdr:cNvSpPr/>
      </xdr:nvSpPr>
      <xdr:spPr>
        <a:xfrm>
          <a:off x="2286000" y="143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59307</xdr:rowOff>
    </xdr:from>
    <xdr:ext cx="762000" cy="259045"/>
    <xdr:sp macro="" textlink="">
      <xdr:nvSpPr>
        <xdr:cNvPr id="219" name="テキスト ボックス 218"/>
        <xdr:cNvSpPr txBox="1"/>
      </xdr:nvSpPr>
      <xdr:spPr>
        <a:xfrm>
          <a:off x="1955800" y="1446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69142</xdr:rowOff>
    </xdr:from>
    <xdr:to>
      <xdr:col>7</xdr:col>
      <xdr:colOff>31750</xdr:colOff>
      <xdr:row>84</xdr:row>
      <xdr:rowOff>170742</xdr:rowOff>
    </xdr:to>
    <xdr:sp macro="" textlink="">
      <xdr:nvSpPr>
        <xdr:cNvPr id="220" name="楕円 219"/>
        <xdr:cNvSpPr/>
      </xdr:nvSpPr>
      <xdr:spPr>
        <a:xfrm>
          <a:off x="1397000" y="14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155519</xdr:rowOff>
    </xdr:from>
    <xdr:ext cx="762000" cy="259045"/>
    <xdr:sp macro="" textlink="">
      <xdr:nvSpPr>
        <xdr:cNvPr id="221" name="テキスト ボックス 220"/>
        <xdr:cNvSpPr txBox="1"/>
      </xdr:nvSpPr>
      <xdr:spPr>
        <a:xfrm>
          <a:off x="1066800" y="145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年度ラスパイレス指数については、平成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月末時点において未公表のため、平成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年度ラスパイレス指数を用いています。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ポイント、全国市平均より</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年度は国家公務員の時限的な給料改訂特例法による地方への削減要請に応じなかった形であるが、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年度は措置が終了したことにより減少した。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年度以降については、自主削減努力により低水準で推移している。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今後も、国や他団体の動向を考慮した上で本市の実情に合った給与水準となるよう、引き続き適正化に努める。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62593</xdr:rowOff>
    </xdr:to>
    <xdr:cxnSp macro="">
      <xdr:nvCxnSpPr>
        <xdr:cNvPr id="257" name="直線コネクタ 256"/>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131536</xdr:rowOff>
    </xdr:to>
    <xdr:cxnSp macro="">
      <xdr:nvCxnSpPr>
        <xdr:cNvPr id="260" name="直線コネクタ 259"/>
        <xdr:cNvCxnSpPr/>
      </xdr:nvCxnSpPr>
      <xdr:spPr>
        <a:xfrm flipV="1">
          <a:off x="15290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112486</xdr:rowOff>
    </xdr:from>
    <xdr:to>
      <xdr:col>72</xdr:col>
      <xdr:colOff>203200</xdr:colOff>
      <xdr:row>81</xdr:row>
      <xdr:rowOff>131536</xdr:rowOff>
    </xdr:to>
    <xdr:cxnSp macro="">
      <xdr:nvCxnSpPr>
        <xdr:cNvPr id="263" name="直線コネクタ 262"/>
        <xdr:cNvCxnSpPr/>
      </xdr:nvCxnSpPr>
      <xdr:spPr>
        <a:xfrm>
          <a:off x="14401800" y="1365703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112486</xdr:rowOff>
    </xdr:from>
    <xdr:to>
      <xdr:col>68</xdr:col>
      <xdr:colOff>152400</xdr:colOff>
      <xdr:row>80</xdr:row>
      <xdr:rowOff>27214</xdr:rowOff>
    </xdr:to>
    <xdr:cxnSp macro="">
      <xdr:nvCxnSpPr>
        <xdr:cNvPr id="266" name="直線コネクタ 265"/>
        <xdr:cNvCxnSpPr/>
      </xdr:nvCxnSpPr>
      <xdr:spPr>
        <a:xfrm flipV="1">
          <a:off x="13512800" y="136570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6" name="楕円 275"/>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7" name="給与水準   （国との比較）該当値テキスト"/>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78" name="楕円 277"/>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79" name="テキスト ボックス 278"/>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80" name="楕円 279"/>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81" name="テキスト ボックス 280"/>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61686</xdr:rowOff>
    </xdr:from>
    <xdr:to>
      <xdr:col>68</xdr:col>
      <xdr:colOff>203200</xdr:colOff>
      <xdr:row>79</xdr:row>
      <xdr:rowOff>163286</xdr:rowOff>
    </xdr:to>
    <xdr:sp macro="" textlink="">
      <xdr:nvSpPr>
        <xdr:cNvPr id="282" name="楕円 281"/>
        <xdr:cNvSpPr/>
      </xdr:nvSpPr>
      <xdr:spPr>
        <a:xfrm>
          <a:off x="143510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2013</xdr:rowOff>
    </xdr:from>
    <xdr:ext cx="762000" cy="259045"/>
    <xdr:sp macro="" textlink="">
      <xdr:nvSpPr>
        <xdr:cNvPr id="283" name="テキスト ボックス 282"/>
        <xdr:cNvSpPr txBox="1"/>
      </xdr:nvSpPr>
      <xdr:spPr>
        <a:xfrm>
          <a:off x="14020800" y="1337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147864</xdr:rowOff>
    </xdr:from>
    <xdr:to>
      <xdr:col>64</xdr:col>
      <xdr:colOff>152400</xdr:colOff>
      <xdr:row>80</xdr:row>
      <xdr:rowOff>78014</xdr:rowOff>
    </xdr:to>
    <xdr:sp macro="" textlink="">
      <xdr:nvSpPr>
        <xdr:cNvPr id="284" name="楕円 283"/>
        <xdr:cNvSpPr/>
      </xdr:nvSpPr>
      <xdr:spPr>
        <a:xfrm>
          <a:off x="13462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88191</xdr:rowOff>
    </xdr:from>
    <xdr:ext cx="762000" cy="259045"/>
    <xdr:sp macro="" textlink="">
      <xdr:nvSpPr>
        <xdr:cNvPr id="285" name="テキスト ボックス 284"/>
        <xdr:cNvSpPr txBox="1"/>
      </xdr:nvSpPr>
      <xdr:spPr>
        <a:xfrm>
          <a:off x="13131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年度職員数については、平成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月末時点において未公表のため、平成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年度職員数を用いています。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他団体では一部事務組合で実施していると思われる消防業務を市単独で行っており、職員数に消防職員が含まれているため、類似団体より職員数が多くなっている。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まで「にかほ市行財政改革大綱」に基づき、新規採用者を退職者数以下として徹底した定員管理を実施しており、現在は同大綱の目標数を達成しているが、職員減少に加え人口減少に歯止めがかからないため、数値はほぼ横ばいで推移すると考えられる。サービス低下に繋がらないよう年齢構成のバランスに配慮しながら適正な管理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77198</xdr:rowOff>
    </xdr:from>
    <xdr:to>
      <xdr:col>81</xdr:col>
      <xdr:colOff>44450</xdr:colOff>
      <xdr:row>62</xdr:row>
      <xdr:rowOff>106499</xdr:rowOff>
    </xdr:to>
    <xdr:cxnSp macro="">
      <xdr:nvCxnSpPr>
        <xdr:cNvPr id="322" name="直線コネクタ 321"/>
        <xdr:cNvCxnSpPr/>
      </xdr:nvCxnSpPr>
      <xdr:spPr>
        <a:xfrm>
          <a:off x="16179800" y="1070709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77198</xdr:rowOff>
    </xdr:from>
    <xdr:to>
      <xdr:col>77</xdr:col>
      <xdr:colOff>44450</xdr:colOff>
      <xdr:row>62</xdr:row>
      <xdr:rowOff>118563</xdr:rowOff>
    </xdr:to>
    <xdr:cxnSp macro="">
      <xdr:nvCxnSpPr>
        <xdr:cNvPr id="325" name="直線コネクタ 324"/>
        <xdr:cNvCxnSpPr/>
      </xdr:nvCxnSpPr>
      <xdr:spPr>
        <a:xfrm flipV="1">
          <a:off x="15290800" y="1070709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118563</xdr:rowOff>
    </xdr:from>
    <xdr:to>
      <xdr:col>72</xdr:col>
      <xdr:colOff>203200</xdr:colOff>
      <xdr:row>62</xdr:row>
      <xdr:rowOff>125458</xdr:rowOff>
    </xdr:to>
    <xdr:cxnSp macro="">
      <xdr:nvCxnSpPr>
        <xdr:cNvPr id="328" name="直線コネクタ 327"/>
        <xdr:cNvCxnSpPr/>
      </xdr:nvCxnSpPr>
      <xdr:spPr>
        <a:xfrm flipV="1">
          <a:off x="14401800" y="1074846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147774</xdr:rowOff>
    </xdr:from>
    <xdr:to>
      <xdr:col>73</xdr:col>
      <xdr:colOff>44450</xdr:colOff>
      <xdr:row>60</xdr:row>
      <xdr:rowOff>77924</xdr:rowOff>
    </xdr:to>
    <xdr:sp macro="" textlink="">
      <xdr:nvSpPr>
        <xdr:cNvPr id="329" name="フローチャート: 判断 328"/>
        <xdr:cNvSpPr/>
      </xdr:nvSpPr>
      <xdr:spPr>
        <a:xfrm>
          <a:off x="15240000" y="1026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88101</xdr:rowOff>
    </xdr:from>
    <xdr:ext cx="762000" cy="259045"/>
    <xdr:sp macro="" textlink="">
      <xdr:nvSpPr>
        <xdr:cNvPr id="330" name="テキスト ボックス 329"/>
        <xdr:cNvSpPr txBox="1"/>
      </xdr:nvSpPr>
      <xdr:spPr>
        <a:xfrm>
          <a:off x="14909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75474</xdr:rowOff>
    </xdr:from>
    <xdr:to>
      <xdr:col>68</xdr:col>
      <xdr:colOff>152400</xdr:colOff>
      <xdr:row>62</xdr:row>
      <xdr:rowOff>125458</xdr:rowOff>
    </xdr:to>
    <xdr:cxnSp macro="">
      <xdr:nvCxnSpPr>
        <xdr:cNvPr id="331" name="直線コネクタ 330"/>
        <xdr:cNvCxnSpPr/>
      </xdr:nvCxnSpPr>
      <xdr:spPr>
        <a:xfrm>
          <a:off x="13512800" y="10705374"/>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55699</xdr:rowOff>
    </xdr:from>
    <xdr:to>
      <xdr:col>81</xdr:col>
      <xdr:colOff>95250</xdr:colOff>
      <xdr:row>62</xdr:row>
      <xdr:rowOff>157299</xdr:rowOff>
    </xdr:to>
    <xdr:sp macro="" textlink="">
      <xdr:nvSpPr>
        <xdr:cNvPr id="341" name="楕円 340"/>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27776</xdr:rowOff>
    </xdr:from>
    <xdr:ext cx="762000" cy="259045"/>
    <xdr:sp macro="" textlink="">
      <xdr:nvSpPr>
        <xdr:cNvPr id="342" name="定員管理の状況該当値テキスト"/>
        <xdr:cNvSpPr txBox="1"/>
      </xdr:nvSpPr>
      <xdr:spPr>
        <a:xfrm>
          <a:off x="17106900" y="10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26398</xdr:rowOff>
    </xdr:from>
    <xdr:to>
      <xdr:col>77</xdr:col>
      <xdr:colOff>95250</xdr:colOff>
      <xdr:row>62</xdr:row>
      <xdr:rowOff>127998</xdr:rowOff>
    </xdr:to>
    <xdr:sp macro="" textlink="">
      <xdr:nvSpPr>
        <xdr:cNvPr id="343" name="楕円 342"/>
        <xdr:cNvSpPr/>
      </xdr:nvSpPr>
      <xdr:spPr>
        <a:xfrm>
          <a:off x="16129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112775</xdr:rowOff>
    </xdr:from>
    <xdr:ext cx="736600" cy="259045"/>
    <xdr:sp macro="" textlink="">
      <xdr:nvSpPr>
        <xdr:cNvPr id="344" name="テキスト ボックス 343"/>
        <xdr:cNvSpPr txBox="1"/>
      </xdr:nvSpPr>
      <xdr:spPr>
        <a:xfrm>
          <a:off x="15798800" y="1074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67763</xdr:rowOff>
    </xdr:from>
    <xdr:to>
      <xdr:col>73</xdr:col>
      <xdr:colOff>44450</xdr:colOff>
      <xdr:row>62</xdr:row>
      <xdr:rowOff>169363</xdr:rowOff>
    </xdr:to>
    <xdr:sp macro="" textlink="">
      <xdr:nvSpPr>
        <xdr:cNvPr id="345" name="楕円 344"/>
        <xdr:cNvSpPr/>
      </xdr:nvSpPr>
      <xdr:spPr>
        <a:xfrm>
          <a:off x="15240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154140</xdr:rowOff>
    </xdr:from>
    <xdr:ext cx="762000" cy="259045"/>
    <xdr:sp macro="" textlink="">
      <xdr:nvSpPr>
        <xdr:cNvPr id="346" name="テキスト ボックス 345"/>
        <xdr:cNvSpPr txBox="1"/>
      </xdr:nvSpPr>
      <xdr:spPr>
        <a:xfrm>
          <a:off x="14909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74658</xdr:rowOff>
    </xdr:from>
    <xdr:to>
      <xdr:col>68</xdr:col>
      <xdr:colOff>203200</xdr:colOff>
      <xdr:row>63</xdr:row>
      <xdr:rowOff>4808</xdr:rowOff>
    </xdr:to>
    <xdr:sp macro="" textlink="">
      <xdr:nvSpPr>
        <xdr:cNvPr id="347" name="楕円 346"/>
        <xdr:cNvSpPr/>
      </xdr:nvSpPr>
      <xdr:spPr>
        <a:xfrm>
          <a:off x="14351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161035</xdr:rowOff>
    </xdr:from>
    <xdr:ext cx="762000" cy="259045"/>
    <xdr:sp macro="" textlink="">
      <xdr:nvSpPr>
        <xdr:cNvPr id="348" name="テキスト ボックス 347"/>
        <xdr:cNvSpPr txBox="1"/>
      </xdr:nvSpPr>
      <xdr:spPr>
        <a:xfrm>
          <a:off x="14020800" y="107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24674</xdr:rowOff>
    </xdr:from>
    <xdr:to>
      <xdr:col>64</xdr:col>
      <xdr:colOff>152400</xdr:colOff>
      <xdr:row>62</xdr:row>
      <xdr:rowOff>126274</xdr:rowOff>
    </xdr:to>
    <xdr:sp macro="" textlink="">
      <xdr:nvSpPr>
        <xdr:cNvPr id="349" name="楕円 348"/>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111051</xdr:rowOff>
    </xdr:from>
    <xdr:ext cx="762000" cy="259045"/>
    <xdr:sp macro="" textlink="">
      <xdr:nvSpPr>
        <xdr:cNvPr id="350" name="テキスト ボックス 349"/>
        <xdr:cNvSpPr txBox="1"/>
      </xdr:nvSpPr>
      <xdr:spPr>
        <a:xfrm>
          <a:off x="13131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ポイント上回り、前年度からも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年度は大型事業の熱回収施設（一般廃棄物処理場）整備事業に係る地方債の償還開始等が比率悪化の要因として挙げられるものの、継続して行ってきた事業規模の適正化と市債発行の精査、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年度から実施している任意繰上償還により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年度と比較し、着実に減少してきている。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今後も財政状況を勘案しながら地方債の発行を抑制し、公債費負担の健全化に努める。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25400</xdr:rowOff>
    </xdr:to>
    <xdr:cxnSp macro="">
      <xdr:nvCxnSpPr>
        <xdr:cNvPr id="386" name="直線コネクタ 385"/>
        <xdr:cNvCxnSpPr/>
      </xdr:nvCxnSpPr>
      <xdr:spPr>
        <a:xfrm>
          <a:off x="16179800" y="715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36182</xdr:rowOff>
    </xdr:from>
    <xdr:ext cx="762000" cy="259045"/>
    <xdr:sp macro="" textlink="">
      <xdr:nvSpPr>
        <xdr:cNvPr id="387"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2419</xdr:rowOff>
    </xdr:to>
    <xdr:cxnSp macro="">
      <xdr:nvCxnSpPr>
        <xdr:cNvPr id="389" name="直線コネクタ 388"/>
        <xdr:cNvCxnSpPr/>
      </xdr:nvCxnSpPr>
      <xdr:spPr>
        <a:xfrm flipV="1">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1" name="テキスト ボックス 390"/>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36891</xdr:rowOff>
    </xdr:to>
    <xdr:cxnSp macro="">
      <xdr:nvCxnSpPr>
        <xdr:cNvPr id="392" name="直線コネクタ 391"/>
        <xdr:cNvCxnSpPr/>
      </xdr:nvCxnSpPr>
      <xdr:spPr>
        <a:xfrm flipV="1">
          <a:off x="14401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3" name="フローチャート: 判断 39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4" name="テキスト ボックス 39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163285</xdr:rowOff>
    </xdr:to>
    <xdr:cxnSp macro="">
      <xdr:nvCxnSpPr>
        <xdr:cNvPr id="395" name="直線コネクタ 394"/>
        <xdr:cNvCxnSpPr/>
      </xdr:nvCxnSpPr>
      <xdr:spPr>
        <a:xfrm flipV="1">
          <a:off x="13512800" y="723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5" name="楕円 40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6"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7" name="楕円 406"/>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8" name="テキスト ボックス 407"/>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9" name="楕円 408"/>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63396</xdr:rowOff>
    </xdr:from>
    <xdr:ext cx="762000" cy="259045"/>
    <xdr:sp macro="" textlink="">
      <xdr:nvSpPr>
        <xdr:cNvPr id="410" name="テキスト ボックス 409"/>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1" name="楕円 410"/>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97868</xdr:rowOff>
    </xdr:from>
    <xdr:ext cx="762000" cy="259045"/>
    <xdr:sp macro="" textlink="">
      <xdr:nvSpPr>
        <xdr:cNvPr id="412" name="テキスト ボックス 411"/>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3" name="楕円 412"/>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14" name="テキスト ボックス 413"/>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類似団体平均を</a:t>
          </a:r>
          <a:r>
            <a:rPr kumimoji="1" lang="en-US" altLang="ja-JP" sz="1000">
              <a:latin typeface="ＭＳ Ｐゴシック" panose="020B0600070205080204" pitchFamily="50" charset="-128"/>
              <a:ea typeface="ＭＳ Ｐゴシック" panose="020B0600070205080204" pitchFamily="50" charset="-128"/>
            </a:rPr>
            <a:t>58.3</a:t>
          </a:r>
          <a:r>
            <a:rPr kumimoji="1" lang="ja-JP" altLang="en-US" sz="100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000">
              <a:latin typeface="ＭＳ Ｐゴシック" panose="020B0600070205080204" pitchFamily="50" charset="-128"/>
              <a:ea typeface="ＭＳ Ｐゴシック" panose="020B0600070205080204" pitchFamily="50" charset="-128"/>
            </a:rPr>
            <a:t>11.5</a:t>
          </a:r>
          <a:r>
            <a:rPr kumimoji="1" lang="ja-JP" altLang="en-US" sz="1000">
              <a:latin typeface="ＭＳ Ｐゴシック" panose="020B0600070205080204" pitchFamily="50" charset="-128"/>
              <a:ea typeface="ＭＳ Ｐゴシック" panose="020B0600070205080204" pitchFamily="50" charset="-128"/>
            </a:rPr>
            <a:t>ポイント改善した。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地方債残高は</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中学校校舎建設が終了した</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年度がピークとなっていたが、任意繰上償還を実施し残高の増加を抑制したことや地域振興基金の運用収入により充当可能基金が増加したことなどが比率改善の要因として挙げられる。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なお、公営企業債等繰入金は増加傾向にあるものの、公共下水道事業・農業集落排水事業において資本費平準化債を発行することで、繰入金の平準化を図っている。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以降熱回収施設（一般廃棄物処理場）整備事業や観光拠点センター整備事業等の大型事業を実施しながらも着実に比率を改善してきており、今後も地方債の新規発行の精査や使用料金見直し等の経営改善のほか、充当可能基金の確保を図り、将来負担の軽減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77766</xdr:rowOff>
    </xdr:from>
    <xdr:to>
      <xdr:col>81</xdr:col>
      <xdr:colOff>44450</xdr:colOff>
      <xdr:row>17</xdr:row>
      <xdr:rowOff>170265</xdr:rowOff>
    </xdr:to>
    <xdr:cxnSp macro="">
      <xdr:nvCxnSpPr>
        <xdr:cNvPr id="448" name="直線コネクタ 447"/>
        <xdr:cNvCxnSpPr/>
      </xdr:nvCxnSpPr>
      <xdr:spPr>
        <a:xfrm flipV="1">
          <a:off x="16179800" y="2992416"/>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9"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170265</xdr:rowOff>
    </xdr:from>
    <xdr:to>
      <xdr:col>77</xdr:col>
      <xdr:colOff>44450</xdr:colOff>
      <xdr:row>18</xdr:row>
      <xdr:rowOff>96139</xdr:rowOff>
    </xdr:to>
    <xdr:cxnSp macro="">
      <xdr:nvCxnSpPr>
        <xdr:cNvPr id="451" name="直線コネクタ 450"/>
        <xdr:cNvCxnSpPr/>
      </xdr:nvCxnSpPr>
      <xdr:spPr>
        <a:xfrm flipV="1">
          <a:off x="15290800" y="3084915"/>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96139</xdr:rowOff>
    </xdr:from>
    <xdr:to>
      <xdr:col>72</xdr:col>
      <xdr:colOff>203200</xdr:colOff>
      <xdr:row>18</xdr:row>
      <xdr:rowOff>157268</xdr:rowOff>
    </xdr:to>
    <xdr:cxnSp macro="">
      <xdr:nvCxnSpPr>
        <xdr:cNvPr id="454" name="直線コネクタ 453"/>
        <xdr:cNvCxnSpPr/>
      </xdr:nvCxnSpPr>
      <xdr:spPr>
        <a:xfrm flipV="1">
          <a:off x="14401800" y="3182239"/>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5" name="フローチャート: 判断 454"/>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6" name="テキスト ボックス 455"/>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126704</xdr:rowOff>
    </xdr:from>
    <xdr:to>
      <xdr:col>68</xdr:col>
      <xdr:colOff>152400</xdr:colOff>
      <xdr:row>18</xdr:row>
      <xdr:rowOff>157268</xdr:rowOff>
    </xdr:to>
    <xdr:cxnSp macro="">
      <xdr:nvCxnSpPr>
        <xdr:cNvPr id="457" name="直線コネクタ 456"/>
        <xdr:cNvCxnSpPr/>
      </xdr:nvCxnSpPr>
      <xdr:spPr>
        <a:xfrm>
          <a:off x="13512800" y="3212804"/>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9" name="テキスト ボックス 458"/>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61" name="テキスト ボックス 460"/>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26966</xdr:rowOff>
    </xdr:from>
    <xdr:to>
      <xdr:col>81</xdr:col>
      <xdr:colOff>95250</xdr:colOff>
      <xdr:row>17</xdr:row>
      <xdr:rowOff>128566</xdr:rowOff>
    </xdr:to>
    <xdr:sp macro="" textlink="">
      <xdr:nvSpPr>
        <xdr:cNvPr id="467" name="楕円 466"/>
        <xdr:cNvSpPr/>
      </xdr:nvSpPr>
      <xdr:spPr>
        <a:xfrm>
          <a:off x="16967200" y="2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170493</xdr:rowOff>
    </xdr:from>
    <xdr:ext cx="762000" cy="259045"/>
    <xdr:sp macro="" textlink="">
      <xdr:nvSpPr>
        <xdr:cNvPr id="468" name="将来負担の状況該当値テキスト"/>
        <xdr:cNvSpPr txBox="1"/>
      </xdr:nvSpPr>
      <xdr:spPr>
        <a:xfrm>
          <a:off x="17106900" y="291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119465</xdr:rowOff>
    </xdr:from>
    <xdr:to>
      <xdr:col>77</xdr:col>
      <xdr:colOff>95250</xdr:colOff>
      <xdr:row>18</xdr:row>
      <xdr:rowOff>49615</xdr:rowOff>
    </xdr:to>
    <xdr:sp macro="" textlink="">
      <xdr:nvSpPr>
        <xdr:cNvPr id="469" name="楕円 468"/>
        <xdr:cNvSpPr/>
      </xdr:nvSpPr>
      <xdr:spPr>
        <a:xfrm>
          <a:off x="16129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34392</xdr:rowOff>
    </xdr:from>
    <xdr:ext cx="736600" cy="259045"/>
    <xdr:sp macro="" textlink="">
      <xdr:nvSpPr>
        <xdr:cNvPr id="470" name="テキスト ボックス 469"/>
        <xdr:cNvSpPr txBox="1"/>
      </xdr:nvSpPr>
      <xdr:spPr>
        <a:xfrm>
          <a:off x="15798800" y="312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45339</xdr:rowOff>
    </xdr:from>
    <xdr:to>
      <xdr:col>73</xdr:col>
      <xdr:colOff>44450</xdr:colOff>
      <xdr:row>18</xdr:row>
      <xdr:rowOff>146939</xdr:rowOff>
    </xdr:to>
    <xdr:sp macro="" textlink="">
      <xdr:nvSpPr>
        <xdr:cNvPr id="471" name="楕円 470"/>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131716</xdr:rowOff>
    </xdr:from>
    <xdr:ext cx="762000" cy="259045"/>
    <xdr:sp macro="" textlink="">
      <xdr:nvSpPr>
        <xdr:cNvPr id="472" name="テキスト ボックス 471"/>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106468</xdr:rowOff>
    </xdr:from>
    <xdr:to>
      <xdr:col>68</xdr:col>
      <xdr:colOff>203200</xdr:colOff>
      <xdr:row>19</xdr:row>
      <xdr:rowOff>36618</xdr:rowOff>
    </xdr:to>
    <xdr:sp macro="" textlink="">
      <xdr:nvSpPr>
        <xdr:cNvPr id="473" name="楕円 472"/>
        <xdr:cNvSpPr/>
      </xdr:nvSpPr>
      <xdr:spPr>
        <a:xfrm>
          <a:off x="14351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21395</xdr:rowOff>
    </xdr:from>
    <xdr:ext cx="762000" cy="259045"/>
    <xdr:sp macro="" textlink="">
      <xdr:nvSpPr>
        <xdr:cNvPr id="474" name="テキスト ボックス 473"/>
        <xdr:cNvSpPr txBox="1"/>
      </xdr:nvSpPr>
      <xdr:spPr>
        <a:xfrm>
          <a:off x="14020800" y="32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75904</xdr:rowOff>
    </xdr:from>
    <xdr:to>
      <xdr:col>64</xdr:col>
      <xdr:colOff>152400</xdr:colOff>
      <xdr:row>19</xdr:row>
      <xdr:rowOff>6054</xdr:rowOff>
    </xdr:to>
    <xdr:sp macro="" textlink="">
      <xdr:nvSpPr>
        <xdr:cNvPr id="475" name="楕円 474"/>
        <xdr:cNvSpPr/>
      </xdr:nvSpPr>
      <xdr:spPr>
        <a:xfrm>
          <a:off x="134620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162281</xdr:rowOff>
    </xdr:from>
    <xdr:ext cx="762000" cy="259045"/>
    <xdr:sp macro="" textlink="">
      <xdr:nvSpPr>
        <xdr:cNvPr id="476" name="テキスト ボックス 475"/>
        <xdr:cNvSpPr txBox="1"/>
      </xdr:nvSpPr>
      <xdr:spPr>
        <a:xfrm>
          <a:off x="13131800" y="324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ポイント下回り、前年度比も</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職員数の減による職員給・共済費の減や若年退職者が多かったこと、制度改定による退職手当組合負担金の減などが要因として挙げられる。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今後も「にかほ市行財政改革大綱」に基づいた定員管理を行い、年齢構成のバランスに配慮しながら人件費の抑制に努める。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36</xdr:row>
      <xdr:rowOff>67128</xdr:rowOff>
    </xdr:to>
    <xdr:cxnSp macro="">
      <xdr:nvCxnSpPr>
        <xdr:cNvPr id="68" name="直線コネクタ 67"/>
        <xdr:cNvCxnSpPr/>
      </xdr:nvCxnSpPr>
      <xdr:spPr>
        <a:xfrm flipV="1">
          <a:off x="3987800" y="60869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67128</xdr:rowOff>
    </xdr:to>
    <xdr:cxnSp macro="">
      <xdr:nvCxnSpPr>
        <xdr:cNvPr id="71" name="直線コネクタ 70"/>
        <xdr:cNvCxnSpPr/>
      </xdr:nvCxnSpPr>
      <xdr:spPr>
        <a:xfrm>
          <a:off x="3098800" y="621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88900</xdr:rowOff>
    </xdr:to>
    <xdr:cxnSp macro="">
      <xdr:nvCxnSpPr>
        <xdr:cNvPr id="74" name="直線コネクタ 73"/>
        <xdr:cNvCxnSpPr/>
      </xdr:nvCxnSpPr>
      <xdr:spPr>
        <a:xfrm flipV="1">
          <a:off x="2209800" y="621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76" name="テキスト ボックス 75"/>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88900</xdr:rowOff>
    </xdr:to>
    <xdr:cxnSp macro="">
      <xdr:nvCxnSpPr>
        <xdr:cNvPr id="77" name="直線コネクタ 76"/>
        <xdr:cNvCxnSpPr/>
      </xdr:nvCxnSpPr>
      <xdr:spPr>
        <a:xfrm>
          <a:off x="1320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92" name="テキスト ボックス 91"/>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3" name="楕円 92"/>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4" name="テキスト ボックス 93"/>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59163</xdr:rowOff>
    </xdr:from>
    <xdr:ext cx="762000" cy="259045"/>
    <xdr:sp macro="" textlink="">
      <xdr:nvSpPr>
        <xdr:cNvPr id="96" name="テキスト ボックス 95"/>
        <xdr:cNvSpPr txBox="1"/>
      </xdr:nvSpPr>
      <xdr:spPr>
        <a:xfrm>
          <a:off x="939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ポイント上回り、前年度比も</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公共施設の解体工事や市内全学校給食費の公会計化に伴う材料費の増が要因として挙げられる。また、他団体では一部事務組合で実施していると思われる一般廃棄物処理や消防業務などを市単独で行っていることが類似団体平均を上回る要因であ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今後も「にかほ市行財政改革大綱」に基づいた取組や事務事業の見直しによる経費削減を継続する。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158750</xdr:rowOff>
    </xdr:from>
    <xdr:to>
      <xdr:col>82</xdr:col>
      <xdr:colOff>107950</xdr:colOff>
      <xdr:row>20</xdr:row>
      <xdr:rowOff>0</xdr:rowOff>
    </xdr:to>
    <xdr:cxnSp macro="">
      <xdr:nvCxnSpPr>
        <xdr:cNvPr id="129" name="直線コネクタ 128"/>
        <xdr:cNvCxnSpPr/>
      </xdr:nvCxnSpPr>
      <xdr:spPr>
        <a:xfrm>
          <a:off x="15671800" y="341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158750</xdr:rowOff>
    </xdr:to>
    <xdr:cxnSp macro="">
      <xdr:nvCxnSpPr>
        <xdr:cNvPr id="132" name="直線コネクタ 131"/>
        <xdr:cNvCxnSpPr/>
      </xdr:nvCxnSpPr>
      <xdr:spPr>
        <a:xfrm>
          <a:off x="14782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38100</xdr:rowOff>
    </xdr:to>
    <xdr:cxnSp macro="">
      <xdr:nvCxnSpPr>
        <xdr:cNvPr id="135" name="直線コネクタ 134"/>
        <xdr:cNvCxnSpPr/>
      </xdr:nvCxnSpPr>
      <xdr:spPr>
        <a:xfrm flipV="1">
          <a:off x="13893800" y="332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7" name="テキスト ボックス 136"/>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38100</xdr:rowOff>
    </xdr:to>
    <xdr:cxnSp macro="">
      <xdr:nvCxnSpPr>
        <xdr:cNvPr id="138" name="直線コネクタ 137"/>
        <xdr:cNvCxnSpPr/>
      </xdr:nvCxnSpPr>
      <xdr:spPr>
        <a:xfrm>
          <a:off x="13004800" y="3289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107950</xdr:rowOff>
    </xdr:from>
    <xdr:to>
      <xdr:col>78</xdr:col>
      <xdr:colOff>120650</xdr:colOff>
      <xdr:row>20</xdr:row>
      <xdr:rowOff>38100</xdr:rowOff>
    </xdr:to>
    <xdr:sp macro="" textlink="">
      <xdr:nvSpPr>
        <xdr:cNvPr id="150" name="楕円 149"/>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22877</xdr:rowOff>
    </xdr:from>
    <xdr:ext cx="736600" cy="259045"/>
    <xdr:sp macro="" textlink="">
      <xdr:nvSpPr>
        <xdr:cNvPr id="151" name="テキスト ボックス 150"/>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4" name="楕円 153"/>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5" name="テキスト ボックス 154"/>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6" name="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臨時福祉給付金の減があったものの、前年度から横ばいとなり、類似団体平均を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ポイント下回った。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少子高齢化の影響により児童福祉費は減少し、障害者福祉費、老人福祉費は増加することが見込まれる。歳入についても納付方法の拡大等により地方税の収納率の向上を図り、未利用公有財産の積極的な売却・貸付など、新たな財源の検討を進め安定した財政基盤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56</xdr:row>
      <xdr:rowOff>165100</xdr:rowOff>
    </xdr:to>
    <xdr:cxnSp macro="">
      <xdr:nvCxnSpPr>
        <xdr:cNvPr id="190" name="直線コネクタ 189"/>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165100</xdr:rowOff>
    </xdr:to>
    <xdr:cxnSp macro="">
      <xdr:nvCxnSpPr>
        <xdr:cNvPr id="193" name="直線コネクタ 192"/>
        <xdr:cNvCxnSpPr/>
      </xdr:nvCxnSpPr>
      <xdr:spPr>
        <a:xfrm>
          <a:off x="3098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6" name="直線コネクタ 195"/>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88900</xdr:rowOff>
    </xdr:to>
    <xdr:cxnSp macro="">
      <xdr:nvCxnSpPr>
        <xdr:cNvPr id="199" name="直線コネクタ 198"/>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0"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8" name="テキスト ボックス 21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ポイント上回り、前年度比も</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では、冬期間の天候状況による除雪費の増加、繰出金では、下水道事業に係る公債費等が増加したことが要因として挙げられる。特に、公共下水道事業の継続により、繰出額が増加傾向で推移し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投資規模の適正化を図り、過大な投資とならないように、同事業のみならずその他事業においても経費削減に取り組むとともに、使用料金見直し等公営企業の経営改善などにより、繰出額の抑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31750</xdr:rowOff>
    </xdr:from>
    <xdr:to>
      <xdr:col>82</xdr:col>
      <xdr:colOff>107950</xdr:colOff>
      <xdr:row>59</xdr:row>
      <xdr:rowOff>41275</xdr:rowOff>
    </xdr:to>
    <xdr:cxnSp macro="">
      <xdr:nvCxnSpPr>
        <xdr:cNvPr id="255" name="直線コネクタ 254"/>
        <xdr:cNvCxnSpPr/>
      </xdr:nvCxnSpPr>
      <xdr:spPr>
        <a:xfrm>
          <a:off x="15671800" y="997585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31750</xdr:rowOff>
    </xdr:to>
    <xdr:cxnSp macro="">
      <xdr:nvCxnSpPr>
        <xdr:cNvPr id="258" name="直線コネクタ 257"/>
        <xdr:cNvCxnSpPr/>
      </xdr:nvCxnSpPr>
      <xdr:spPr>
        <a:xfrm>
          <a:off x="14782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60325</xdr:rowOff>
    </xdr:to>
    <xdr:cxnSp macro="">
      <xdr:nvCxnSpPr>
        <xdr:cNvPr id="261" name="直線コネクタ 260"/>
        <xdr:cNvCxnSpPr/>
      </xdr:nvCxnSpPr>
      <xdr:spPr>
        <a:xfrm flipV="1">
          <a:off x="13893800" y="991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38100</xdr:rowOff>
    </xdr:from>
    <xdr:to>
      <xdr:col>74</xdr:col>
      <xdr:colOff>31750</xdr:colOff>
      <xdr:row>57</xdr:row>
      <xdr:rowOff>139700</xdr:rowOff>
    </xdr:to>
    <xdr:sp macro="" textlink="">
      <xdr:nvSpPr>
        <xdr:cNvPr id="262" name="フローチャート: 判断 261"/>
        <xdr:cNvSpPr/>
      </xdr:nvSpPr>
      <xdr:spPr>
        <a:xfrm>
          <a:off x="14732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149877</xdr:rowOff>
    </xdr:from>
    <xdr:ext cx="762000" cy="259045"/>
    <xdr:sp macro="" textlink="">
      <xdr:nvSpPr>
        <xdr:cNvPr id="263" name="テキスト ボックス 262"/>
        <xdr:cNvSpPr txBox="1"/>
      </xdr:nvSpPr>
      <xdr:spPr>
        <a:xfrm>
          <a:off x="14401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60325</xdr:rowOff>
    </xdr:to>
    <xdr:cxnSp macro="">
      <xdr:nvCxnSpPr>
        <xdr:cNvPr id="264" name="直線コネクタ 263"/>
        <xdr:cNvCxnSpPr/>
      </xdr:nvCxnSpPr>
      <xdr:spPr>
        <a:xfrm>
          <a:off x="13004800" y="98425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74" name="楕円 273"/>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75"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6" name="楕円 275"/>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67327</xdr:rowOff>
    </xdr:from>
    <xdr:ext cx="736600" cy="259045"/>
    <xdr:sp macro="" textlink="">
      <xdr:nvSpPr>
        <xdr:cNvPr id="277" name="テキスト ボックス 276"/>
        <xdr:cNvSpPr txBox="1"/>
      </xdr:nvSpPr>
      <xdr:spPr>
        <a:xfrm>
          <a:off x="15290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9" name="テキスト ボックス 27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80" name="楕円 279"/>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81" name="テキスト ボックス 280"/>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ポイント下回ったものの、前年度比は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統合簡易水道事業による繰出金が増加したこと等が要因として挙げられる。また、類似団体平均を大きく下回っている要因としては、一般廃棄物処理や消防業務を市単独で行っていることにより、一部事務組合への負担金が小さ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引き続き、各種団体などへの補助金交付の適正化に努め、経費の抑制を図る。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1270</xdr:rowOff>
    </xdr:to>
    <xdr:cxnSp macro="">
      <xdr:nvCxnSpPr>
        <xdr:cNvPr id="315" name="直線コネクタ 314"/>
        <xdr:cNvCxnSpPr/>
      </xdr:nvCxnSpPr>
      <xdr:spPr>
        <a:xfrm>
          <a:off x="15671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8890</xdr:rowOff>
    </xdr:to>
    <xdr:cxnSp macro="">
      <xdr:nvCxnSpPr>
        <xdr:cNvPr id="318" name="直線コネクタ 317"/>
        <xdr:cNvCxnSpPr/>
      </xdr:nvCxnSpPr>
      <xdr:spPr>
        <a:xfrm flipV="1">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16510</xdr:rowOff>
    </xdr:to>
    <xdr:cxnSp macro="">
      <xdr:nvCxnSpPr>
        <xdr:cNvPr id="321" name="直線コネクタ 320"/>
        <xdr:cNvCxnSpPr/>
      </xdr:nvCxnSpPr>
      <xdr:spPr>
        <a:xfrm flipV="1">
          <a:off x="13893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3" name="テキスト ボックス 322"/>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16510</xdr:rowOff>
    </xdr:to>
    <xdr:cxnSp macro="">
      <xdr:nvCxnSpPr>
        <xdr:cNvPr id="324" name="直線コネクタ 323"/>
        <xdr:cNvCxnSpPr/>
      </xdr:nvCxnSpPr>
      <xdr:spPr>
        <a:xfrm>
          <a:off x="13004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4" name="楕円 333"/>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35" name="補助費等該当値テキスト"/>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6" name="楕円 335"/>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7" name="テキスト ボックス 336"/>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8" name="楕円 337"/>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9" name="テキスト ボックス 338"/>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40" name="楕円 339"/>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1" name="テキスト ボックス 340"/>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42" name="楕円 341"/>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43" name="テキスト ボックス 342"/>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ポイント上回り、前年度比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任意繰上償還や大型事業である熱回収施設（一般廃棄物処理場）等整備事業に係る地方債の償還開始などにより増加したものである。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これまでも、地方債発行の精査や任意繰上償還の継続実施により公債費負担の健全化を図ってきたが、今後も財源確保による地方債発行の抑制に努める。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107950</xdr:rowOff>
    </xdr:to>
    <xdr:cxnSp macro="">
      <xdr:nvCxnSpPr>
        <xdr:cNvPr id="376" name="直線コネクタ 375"/>
        <xdr:cNvCxnSpPr/>
      </xdr:nvCxnSpPr>
      <xdr:spPr>
        <a:xfrm>
          <a:off x="3987800" y="1356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24130</xdr:rowOff>
    </xdr:to>
    <xdr:cxnSp macro="">
      <xdr:nvCxnSpPr>
        <xdr:cNvPr id="379" name="直線コネクタ 378"/>
        <xdr:cNvCxnSpPr/>
      </xdr:nvCxnSpPr>
      <xdr:spPr>
        <a:xfrm>
          <a:off x="3098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111761</xdr:rowOff>
    </xdr:to>
    <xdr:cxnSp macro="">
      <xdr:nvCxnSpPr>
        <xdr:cNvPr id="382" name="直線コネクタ 381"/>
        <xdr:cNvCxnSpPr/>
      </xdr:nvCxnSpPr>
      <xdr:spPr>
        <a:xfrm flipV="1">
          <a:off x="2209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22861</xdr:rowOff>
    </xdr:from>
    <xdr:to>
      <xdr:col>15</xdr:col>
      <xdr:colOff>149225</xdr:colOff>
      <xdr:row>78</xdr:row>
      <xdr:rowOff>124461</xdr:rowOff>
    </xdr:to>
    <xdr:sp macro="" textlink="">
      <xdr:nvSpPr>
        <xdr:cNvPr id="383" name="フローチャート: 判断 382"/>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134638</xdr:rowOff>
    </xdr:from>
    <xdr:ext cx="762000" cy="259045"/>
    <xdr:sp macro="" textlink="">
      <xdr:nvSpPr>
        <xdr:cNvPr id="384" name="テキスト ボックス 383"/>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111761</xdr:rowOff>
    </xdr:to>
    <xdr:cxnSp macro="">
      <xdr:nvCxnSpPr>
        <xdr:cNvPr id="385" name="直線コネクタ 384"/>
        <xdr:cNvCxnSpPr/>
      </xdr:nvCxnSpPr>
      <xdr:spPr>
        <a:xfrm>
          <a:off x="1320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5" name="楕円 394"/>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6"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7" name="楕円 396"/>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8" name="テキスト ボックス 397"/>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9" name="楕円 398"/>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400" name="テキスト ボックス 399"/>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1" name="楕円 400"/>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1288</xdr:rowOff>
    </xdr:from>
    <xdr:ext cx="762000" cy="259045"/>
    <xdr:sp macro="" textlink="">
      <xdr:nvSpPr>
        <xdr:cNvPr id="402" name="テキスト ボックス 401"/>
        <xdr:cNvSpPr txBox="1"/>
      </xdr:nvSpPr>
      <xdr:spPr>
        <a:xfrm>
          <a:off x="1828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3" name="楕円 402"/>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127016</xdr:rowOff>
    </xdr:from>
    <xdr:ext cx="762000" cy="259045"/>
    <xdr:sp macro="" textlink="">
      <xdr:nvSpPr>
        <xdr:cNvPr id="404" name="テキスト ボックス 403"/>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ポイント下回っているが、前年度比は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分子においては、経常的な経費全体（公債費を除く）は増加したものの、分母においては、地方税や臨時財政対策債など経常的な一般財源も増加したことから、前年度比微増となったものである。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「にかほ市行財政改革大綱」に基づき、公共施設の統廃合など合併効果を発現させる取り組みや経常的な経費の削減への取り組みを継続する。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75</xdr:row>
      <xdr:rowOff>46990</xdr:rowOff>
    </xdr:to>
    <xdr:cxnSp macro="">
      <xdr:nvCxnSpPr>
        <xdr:cNvPr id="435" name="直線コネクタ 434"/>
        <xdr:cNvCxnSpPr/>
      </xdr:nvCxnSpPr>
      <xdr:spPr>
        <a:xfrm>
          <a:off x="15671800" y="128325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152146</xdr:rowOff>
    </xdr:from>
    <xdr:to>
      <xdr:col>78</xdr:col>
      <xdr:colOff>69850</xdr:colOff>
      <xdr:row>74</xdr:row>
      <xdr:rowOff>145288</xdr:rowOff>
    </xdr:to>
    <xdr:cxnSp macro="">
      <xdr:nvCxnSpPr>
        <xdr:cNvPr id="438" name="直線コネクタ 437"/>
        <xdr:cNvCxnSpPr/>
      </xdr:nvCxnSpPr>
      <xdr:spPr>
        <a:xfrm>
          <a:off x="14782800" y="126679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75</xdr:row>
      <xdr:rowOff>56134</xdr:rowOff>
    </xdr:to>
    <xdr:cxnSp macro="">
      <xdr:nvCxnSpPr>
        <xdr:cNvPr id="441" name="直線コネクタ 440"/>
        <xdr:cNvCxnSpPr/>
      </xdr:nvCxnSpPr>
      <xdr:spPr>
        <a:xfrm flipV="1">
          <a:off x="13893800" y="1266799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33274</xdr:rowOff>
    </xdr:from>
    <xdr:to>
      <xdr:col>69</xdr:col>
      <xdr:colOff>92075</xdr:colOff>
      <xdr:row>75</xdr:row>
      <xdr:rowOff>56134</xdr:rowOff>
    </xdr:to>
    <xdr:cxnSp macro="">
      <xdr:nvCxnSpPr>
        <xdr:cNvPr id="444" name="直線コネクタ 443"/>
        <xdr:cNvCxnSpPr/>
      </xdr:nvCxnSpPr>
      <xdr:spPr>
        <a:xfrm>
          <a:off x="13004800" y="1254912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4" name="楕円 45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56" name="楕円 455"/>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57" name="テキスト ボックス 456"/>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58" name="楕円 457"/>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59" name="テキスト ボックス 458"/>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60" name="楕円 459"/>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117111</xdr:rowOff>
    </xdr:from>
    <xdr:ext cx="762000" cy="259045"/>
    <xdr:sp macro="" textlink="">
      <xdr:nvSpPr>
        <xdr:cNvPr id="461" name="テキスト ボックス 460"/>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153924</xdr:rowOff>
    </xdr:from>
    <xdr:to>
      <xdr:col>65</xdr:col>
      <xdr:colOff>53975</xdr:colOff>
      <xdr:row>73</xdr:row>
      <xdr:rowOff>84074</xdr:rowOff>
    </xdr:to>
    <xdr:sp macro="" textlink="">
      <xdr:nvSpPr>
        <xdr:cNvPr id="462" name="楕円 461"/>
        <xdr:cNvSpPr/>
      </xdr:nvSpPr>
      <xdr:spPr>
        <a:xfrm>
          <a:off x="12954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94251</xdr:rowOff>
    </xdr:from>
    <xdr:ext cx="762000" cy="259045"/>
    <xdr:sp macro="" textlink="">
      <xdr:nvSpPr>
        <xdr:cNvPr id="463" name="テキスト ボックス 462"/>
        <xdr:cNvSpPr txBox="1"/>
      </xdr:nvSpPr>
      <xdr:spPr>
        <a:xfrm>
          <a:off x="12623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15900</xdr:rowOff>
    </xdr:from>
    <xdr:to>
      <xdr:col>29</xdr:col>
      <xdr:colOff>127000</xdr:colOff>
      <xdr:row>17</xdr:row>
      <xdr:rowOff>28873</xdr:rowOff>
    </xdr:to>
    <xdr:cxnSp macro="">
      <xdr:nvCxnSpPr>
        <xdr:cNvPr id="50" name="直線コネクタ 49"/>
        <xdr:cNvCxnSpPr/>
      </xdr:nvCxnSpPr>
      <xdr:spPr bwMode="auto">
        <a:xfrm>
          <a:off x="5003800" y="2978175"/>
          <a:ext cx="6477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157423</xdr:rowOff>
    </xdr:from>
    <xdr:to>
      <xdr:col>26</xdr:col>
      <xdr:colOff>50800</xdr:colOff>
      <xdr:row>17</xdr:row>
      <xdr:rowOff>15900</xdr:rowOff>
    </xdr:to>
    <xdr:cxnSp macro="">
      <xdr:nvCxnSpPr>
        <xdr:cNvPr id="53" name="直線コネクタ 52"/>
        <xdr:cNvCxnSpPr/>
      </xdr:nvCxnSpPr>
      <xdr:spPr bwMode="auto">
        <a:xfrm>
          <a:off x="4305300" y="2948248"/>
          <a:ext cx="698500" cy="2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157423</xdr:rowOff>
    </xdr:from>
    <xdr:to>
      <xdr:col>22</xdr:col>
      <xdr:colOff>114300</xdr:colOff>
      <xdr:row>17</xdr:row>
      <xdr:rowOff>42018</xdr:rowOff>
    </xdr:to>
    <xdr:cxnSp macro="">
      <xdr:nvCxnSpPr>
        <xdr:cNvPr id="56" name="直線コネクタ 55"/>
        <xdr:cNvCxnSpPr/>
      </xdr:nvCxnSpPr>
      <xdr:spPr bwMode="auto">
        <a:xfrm flipV="1">
          <a:off x="3606800" y="2948248"/>
          <a:ext cx="698500" cy="5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51835</xdr:rowOff>
    </xdr:from>
    <xdr:to>
      <xdr:col>22</xdr:col>
      <xdr:colOff>165100</xdr:colOff>
      <xdr:row>17</xdr:row>
      <xdr:rowOff>153435</xdr:rowOff>
    </xdr:to>
    <xdr:sp macro="" textlink="">
      <xdr:nvSpPr>
        <xdr:cNvPr id="57" name="フローチャート: 判断 56"/>
        <xdr:cNvSpPr/>
      </xdr:nvSpPr>
      <xdr:spPr bwMode="auto">
        <a:xfrm>
          <a:off x="4254500" y="301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138212</xdr:rowOff>
    </xdr:from>
    <xdr:ext cx="762000" cy="259045"/>
    <xdr:sp macro="" textlink="">
      <xdr:nvSpPr>
        <xdr:cNvPr id="58" name="テキスト ボックス 57"/>
        <xdr:cNvSpPr txBox="1"/>
      </xdr:nvSpPr>
      <xdr:spPr>
        <a:xfrm>
          <a:off x="3924300" y="31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42018</xdr:rowOff>
    </xdr:from>
    <xdr:to>
      <xdr:col>18</xdr:col>
      <xdr:colOff>177800</xdr:colOff>
      <xdr:row>17</xdr:row>
      <xdr:rowOff>49295</xdr:rowOff>
    </xdr:to>
    <xdr:cxnSp macro="">
      <xdr:nvCxnSpPr>
        <xdr:cNvPr id="59" name="直線コネクタ 58"/>
        <xdr:cNvCxnSpPr/>
      </xdr:nvCxnSpPr>
      <xdr:spPr bwMode="auto">
        <a:xfrm flipV="1">
          <a:off x="2908300" y="300429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149523</xdr:rowOff>
    </xdr:from>
    <xdr:to>
      <xdr:col>29</xdr:col>
      <xdr:colOff>177800</xdr:colOff>
      <xdr:row>17</xdr:row>
      <xdr:rowOff>79673</xdr:rowOff>
    </xdr:to>
    <xdr:sp macro="" textlink="">
      <xdr:nvSpPr>
        <xdr:cNvPr id="69" name="楕円 68"/>
        <xdr:cNvSpPr/>
      </xdr:nvSpPr>
      <xdr:spPr bwMode="auto">
        <a:xfrm>
          <a:off x="5600700" y="29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121600</xdr:rowOff>
    </xdr:from>
    <xdr:ext cx="762000" cy="259045"/>
    <xdr:sp macro="" textlink="">
      <xdr:nvSpPr>
        <xdr:cNvPr id="70" name="人口1人当たり決算額の推移該当値テキスト130"/>
        <xdr:cNvSpPr txBox="1"/>
      </xdr:nvSpPr>
      <xdr:spPr>
        <a:xfrm>
          <a:off x="5740400" y="291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136550</xdr:rowOff>
    </xdr:from>
    <xdr:to>
      <xdr:col>26</xdr:col>
      <xdr:colOff>101600</xdr:colOff>
      <xdr:row>17</xdr:row>
      <xdr:rowOff>66700</xdr:rowOff>
    </xdr:to>
    <xdr:sp macro="" textlink="">
      <xdr:nvSpPr>
        <xdr:cNvPr id="71" name="楕円 70"/>
        <xdr:cNvSpPr/>
      </xdr:nvSpPr>
      <xdr:spPr bwMode="auto">
        <a:xfrm>
          <a:off x="4953000" y="292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51477</xdr:rowOff>
    </xdr:from>
    <xdr:ext cx="736600" cy="259045"/>
    <xdr:sp macro="" textlink="">
      <xdr:nvSpPr>
        <xdr:cNvPr id="72" name="テキスト ボックス 71"/>
        <xdr:cNvSpPr txBox="1"/>
      </xdr:nvSpPr>
      <xdr:spPr>
        <a:xfrm>
          <a:off x="4622800" y="301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106623</xdr:rowOff>
    </xdr:from>
    <xdr:to>
      <xdr:col>22</xdr:col>
      <xdr:colOff>165100</xdr:colOff>
      <xdr:row>17</xdr:row>
      <xdr:rowOff>36773</xdr:rowOff>
    </xdr:to>
    <xdr:sp macro="" textlink="">
      <xdr:nvSpPr>
        <xdr:cNvPr id="73" name="楕円 72"/>
        <xdr:cNvSpPr/>
      </xdr:nvSpPr>
      <xdr:spPr bwMode="auto">
        <a:xfrm>
          <a:off x="4254500" y="289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46950</xdr:rowOff>
    </xdr:from>
    <xdr:ext cx="762000" cy="259045"/>
    <xdr:sp macro="" textlink="">
      <xdr:nvSpPr>
        <xdr:cNvPr id="74" name="テキスト ボックス 73"/>
        <xdr:cNvSpPr txBox="1"/>
      </xdr:nvSpPr>
      <xdr:spPr>
        <a:xfrm>
          <a:off x="3924300" y="26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162668</xdr:rowOff>
    </xdr:from>
    <xdr:to>
      <xdr:col>19</xdr:col>
      <xdr:colOff>38100</xdr:colOff>
      <xdr:row>17</xdr:row>
      <xdr:rowOff>92818</xdr:rowOff>
    </xdr:to>
    <xdr:sp macro="" textlink="">
      <xdr:nvSpPr>
        <xdr:cNvPr id="75" name="楕円 74"/>
        <xdr:cNvSpPr/>
      </xdr:nvSpPr>
      <xdr:spPr bwMode="auto">
        <a:xfrm>
          <a:off x="3556000" y="295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77595</xdr:rowOff>
    </xdr:from>
    <xdr:ext cx="762000" cy="259045"/>
    <xdr:sp macro="" textlink="">
      <xdr:nvSpPr>
        <xdr:cNvPr id="76" name="テキスト ボックス 75"/>
        <xdr:cNvSpPr txBox="1"/>
      </xdr:nvSpPr>
      <xdr:spPr>
        <a:xfrm>
          <a:off x="3225800" y="30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169945</xdr:rowOff>
    </xdr:from>
    <xdr:to>
      <xdr:col>15</xdr:col>
      <xdr:colOff>101600</xdr:colOff>
      <xdr:row>17</xdr:row>
      <xdr:rowOff>100095</xdr:rowOff>
    </xdr:to>
    <xdr:sp macro="" textlink="">
      <xdr:nvSpPr>
        <xdr:cNvPr id="77" name="楕円 76"/>
        <xdr:cNvSpPr/>
      </xdr:nvSpPr>
      <xdr:spPr bwMode="auto">
        <a:xfrm>
          <a:off x="2857500" y="296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84872</xdr:rowOff>
    </xdr:from>
    <xdr:ext cx="762000" cy="259045"/>
    <xdr:sp macro="" textlink="">
      <xdr:nvSpPr>
        <xdr:cNvPr id="78" name="テキスト ボックス 77"/>
        <xdr:cNvSpPr txBox="1"/>
      </xdr:nvSpPr>
      <xdr:spPr>
        <a:xfrm>
          <a:off x="2527300" y="30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157724</xdr:rowOff>
    </xdr:from>
    <xdr:to>
      <xdr:col>29</xdr:col>
      <xdr:colOff>127000</xdr:colOff>
      <xdr:row>35</xdr:row>
      <xdr:rowOff>260159</xdr:rowOff>
    </xdr:to>
    <xdr:cxnSp macro="">
      <xdr:nvCxnSpPr>
        <xdr:cNvPr id="110" name="直線コネクタ 109"/>
        <xdr:cNvCxnSpPr/>
      </xdr:nvCxnSpPr>
      <xdr:spPr bwMode="auto">
        <a:xfrm flipV="1">
          <a:off x="5003800" y="6768074"/>
          <a:ext cx="647700" cy="10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231745</xdr:rowOff>
    </xdr:from>
    <xdr:to>
      <xdr:col>26</xdr:col>
      <xdr:colOff>50800</xdr:colOff>
      <xdr:row>35</xdr:row>
      <xdr:rowOff>260159</xdr:rowOff>
    </xdr:to>
    <xdr:cxnSp macro="">
      <xdr:nvCxnSpPr>
        <xdr:cNvPr id="113" name="直線コネクタ 112"/>
        <xdr:cNvCxnSpPr/>
      </xdr:nvCxnSpPr>
      <xdr:spPr bwMode="auto">
        <a:xfrm>
          <a:off x="4305300" y="6842095"/>
          <a:ext cx="698500" cy="28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231745</xdr:rowOff>
    </xdr:from>
    <xdr:to>
      <xdr:col>22</xdr:col>
      <xdr:colOff>114300</xdr:colOff>
      <xdr:row>35</xdr:row>
      <xdr:rowOff>288941</xdr:rowOff>
    </xdr:to>
    <xdr:cxnSp macro="">
      <xdr:nvCxnSpPr>
        <xdr:cNvPr id="116" name="直線コネクタ 115"/>
        <xdr:cNvCxnSpPr/>
      </xdr:nvCxnSpPr>
      <xdr:spPr bwMode="auto">
        <a:xfrm flipV="1">
          <a:off x="3606800" y="6842095"/>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212062</xdr:rowOff>
    </xdr:from>
    <xdr:to>
      <xdr:col>18</xdr:col>
      <xdr:colOff>177800</xdr:colOff>
      <xdr:row>35</xdr:row>
      <xdr:rowOff>288941</xdr:rowOff>
    </xdr:to>
    <xdr:cxnSp macro="">
      <xdr:nvCxnSpPr>
        <xdr:cNvPr id="119" name="直線コネクタ 118"/>
        <xdr:cNvCxnSpPr/>
      </xdr:nvCxnSpPr>
      <xdr:spPr bwMode="auto">
        <a:xfrm>
          <a:off x="2908300" y="6822412"/>
          <a:ext cx="698500" cy="7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106924</xdr:rowOff>
    </xdr:from>
    <xdr:to>
      <xdr:col>29</xdr:col>
      <xdr:colOff>177800</xdr:colOff>
      <xdr:row>35</xdr:row>
      <xdr:rowOff>208524</xdr:rowOff>
    </xdr:to>
    <xdr:sp macro="" textlink="">
      <xdr:nvSpPr>
        <xdr:cNvPr id="129" name="楕円 128"/>
        <xdr:cNvSpPr/>
      </xdr:nvSpPr>
      <xdr:spPr bwMode="auto">
        <a:xfrm>
          <a:off x="5600700" y="671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294901</xdr:rowOff>
    </xdr:from>
    <xdr:ext cx="762000" cy="259045"/>
    <xdr:sp macro="" textlink="">
      <xdr:nvSpPr>
        <xdr:cNvPr id="130" name="人口1人当たり決算額の推移該当値テキスト445"/>
        <xdr:cNvSpPr txBox="1"/>
      </xdr:nvSpPr>
      <xdr:spPr>
        <a:xfrm>
          <a:off x="5740400" y="656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209359</xdr:rowOff>
    </xdr:from>
    <xdr:to>
      <xdr:col>26</xdr:col>
      <xdr:colOff>101600</xdr:colOff>
      <xdr:row>35</xdr:row>
      <xdr:rowOff>310959</xdr:rowOff>
    </xdr:to>
    <xdr:sp macro="" textlink="">
      <xdr:nvSpPr>
        <xdr:cNvPr id="131" name="楕円 130"/>
        <xdr:cNvSpPr/>
      </xdr:nvSpPr>
      <xdr:spPr bwMode="auto">
        <a:xfrm>
          <a:off x="4953000" y="681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321136</xdr:rowOff>
    </xdr:from>
    <xdr:ext cx="736600" cy="259045"/>
    <xdr:sp macro="" textlink="">
      <xdr:nvSpPr>
        <xdr:cNvPr id="132" name="テキスト ボックス 131"/>
        <xdr:cNvSpPr txBox="1"/>
      </xdr:nvSpPr>
      <xdr:spPr>
        <a:xfrm>
          <a:off x="4622800" y="658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180945</xdr:rowOff>
    </xdr:from>
    <xdr:to>
      <xdr:col>22</xdr:col>
      <xdr:colOff>165100</xdr:colOff>
      <xdr:row>35</xdr:row>
      <xdr:rowOff>282545</xdr:rowOff>
    </xdr:to>
    <xdr:sp macro="" textlink="">
      <xdr:nvSpPr>
        <xdr:cNvPr id="133" name="楕円 132"/>
        <xdr:cNvSpPr/>
      </xdr:nvSpPr>
      <xdr:spPr bwMode="auto">
        <a:xfrm>
          <a:off x="42545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292722</xdr:rowOff>
    </xdr:from>
    <xdr:ext cx="762000" cy="259045"/>
    <xdr:sp macro="" textlink="">
      <xdr:nvSpPr>
        <xdr:cNvPr id="134" name="テキスト ボックス 133"/>
        <xdr:cNvSpPr txBox="1"/>
      </xdr:nvSpPr>
      <xdr:spPr>
        <a:xfrm>
          <a:off x="3924300" y="656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238141</xdr:rowOff>
    </xdr:from>
    <xdr:to>
      <xdr:col>19</xdr:col>
      <xdr:colOff>38100</xdr:colOff>
      <xdr:row>35</xdr:row>
      <xdr:rowOff>339741</xdr:rowOff>
    </xdr:to>
    <xdr:sp macro="" textlink="">
      <xdr:nvSpPr>
        <xdr:cNvPr id="135" name="楕円 134"/>
        <xdr:cNvSpPr/>
      </xdr:nvSpPr>
      <xdr:spPr bwMode="auto">
        <a:xfrm>
          <a:off x="3556000" y="684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7018</xdr:rowOff>
    </xdr:from>
    <xdr:ext cx="762000" cy="259045"/>
    <xdr:sp macro="" textlink="">
      <xdr:nvSpPr>
        <xdr:cNvPr id="136" name="テキスト ボックス 135"/>
        <xdr:cNvSpPr txBox="1"/>
      </xdr:nvSpPr>
      <xdr:spPr>
        <a:xfrm>
          <a:off x="3225800" y="661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161262</xdr:rowOff>
    </xdr:from>
    <xdr:to>
      <xdr:col>15</xdr:col>
      <xdr:colOff>101600</xdr:colOff>
      <xdr:row>35</xdr:row>
      <xdr:rowOff>262862</xdr:rowOff>
    </xdr:to>
    <xdr:sp macro="" textlink="">
      <xdr:nvSpPr>
        <xdr:cNvPr id="137" name="楕円 136"/>
        <xdr:cNvSpPr/>
      </xdr:nvSpPr>
      <xdr:spPr bwMode="auto">
        <a:xfrm>
          <a:off x="2857500" y="677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273039</xdr:rowOff>
    </xdr:from>
    <xdr:ext cx="762000" cy="259045"/>
    <xdr:sp macro="" textlink="">
      <xdr:nvSpPr>
        <xdr:cNvPr id="138" name="テキスト ボックス 137"/>
        <xdr:cNvSpPr txBox="1"/>
      </xdr:nvSpPr>
      <xdr:spPr>
        <a:xfrm>
          <a:off x="2527300" y="6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139243</xdr:rowOff>
    </xdr:from>
    <xdr:to>
      <xdr:col>24</xdr:col>
      <xdr:colOff>63500</xdr:colOff>
      <xdr:row>35</xdr:row>
      <xdr:rowOff>16844</xdr:rowOff>
    </xdr:to>
    <xdr:cxnSp macro="">
      <xdr:nvCxnSpPr>
        <xdr:cNvPr id="63" name="直線コネクタ 62"/>
        <xdr:cNvCxnSpPr/>
      </xdr:nvCxnSpPr>
      <xdr:spPr>
        <a:xfrm>
          <a:off x="3797300" y="5968543"/>
          <a:ext cx="8382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113313</xdr:rowOff>
    </xdr:from>
    <xdr:to>
      <xdr:col>19</xdr:col>
      <xdr:colOff>177800</xdr:colOff>
      <xdr:row>34</xdr:row>
      <xdr:rowOff>139243</xdr:rowOff>
    </xdr:to>
    <xdr:cxnSp macro="">
      <xdr:nvCxnSpPr>
        <xdr:cNvPr id="66" name="直線コネクタ 65"/>
        <xdr:cNvCxnSpPr/>
      </xdr:nvCxnSpPr>
      <xdr:spPr>
        <a:xfrm>
          <a:off x="2908300" y="5942613"/>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113313</xdr:rowOff>
    </xdr:from>
    <xdr:to>
      <xdr:col>15</xdr:col>
      <xdr:colOff>50800</xdr:colOff>
      <xdr:row>35</xdr:row>
      <xdr:rowOff>7292</xdr:rowOff>
    </xdr:to>
    <xdr:cxnSp macro="">
      <xdr:nvCxnSpPr>
        <xdr:cNvPr id="69" name="直線コネクタ 68"/>
        <xdr:cNvCxnSpPr/>
      </xdr:nvCxnSpPr>
      <xdr:spPr>
        <a:xfrm flipV="1">
          <a:off x="2019300" y="5942613"/>
          <a:ext cx="889000" cy="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41286</xdr:rowOff>
    </xdr:from>
    <xdr:to>
      <xdr:col>15</xdr:col>
      <xdr:colOff>101600</xdr:colOff>
      <xdr:row>36</xdr:row>
      <xdr:rowOff>142886</xdr:rowOff>
    </xdr:to>
    <xdr:sp macro="" textlink="">
      <xdr:nvSpPr>
        <xdr:cNvPr id="70" name="フローチャート: 判断 69"/>
        <xdr:cNvSpPr/>
      </xdr:nvSpPr>
      <xdr:spPr>
        <a:xfrm>
          <a:off x="2857500" y="621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134013</xdr:rowOff>
    </xdr:from>
    <xdr:ext cx="534377" cy="259045"/>
    <xdr:sp macro="" textlink="">
      <xdr:nvSpPr>
        <xdr:cNvPr id="71" name="テキスト ボックス 70"/>
        <xdr:cNvSpPr txBox="1"/>
      </xdr:nvSpPr>
      <xdr:spPr>
        <a:xfrm>
          <a:off x="2641111" y="6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7292</xdr:rowOff>
    </xdr:from>
    <xdr:to>
      <xdr:col>10</xdr:col>
      <xdr:colOff>114300</xdr:colOff>
      <xdr:row>35</xdr:row>
      <xdr:rowOff>16370</xdr:rowOff>
    </xdr:to>
    <xdr:cxnSp macro="">
      <xdr:nvCxnSpPr>
        <xdr:cNvPr id="72" name="直線コネクタ 71"/>
        <xdr:cNvCxnSpPr/>
      </xdr:nvCxnSpPr>
      <xdr:spPr>
        <a:xfrm flipV="1">
          <a:off x="1130300" y="6008042"/>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137494</xdr:rowOff>
    </xdr:from>
    <xdr:to>
      <xdr:col>24</xdr:col>
      <xdr:colOff>114300</xdr:colOff>
      <xdr:row>35</xdr:row>
      <xdr:rowOff>67644</xdr:rowOff>
    </xdr:to>
    <xdr:sp macro="" textlink="">
      <xdr:nvSpPr>
        <xdr:cNvPr id="82" name="楕円 81"/>
        <xdr:cNvSpPr/>
      </xdr:nvSpPr>
      <xdr:spPr>
        <a:xfrm>
          <a:off x="4584700" y="59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160371</xdr:rowOff>
    </xdr:from>
    <xdr:ext cx="534377" cy="259045"/>
    <xdr:sp macro="" textlink="">
      <xdr:nvSpPr>
        <xdr:cNvPr id="83" name="人件費該当値テキスト"/>
        <xdr:cNvSpPr txBox="1"/>
      </xdr:nvSpPr>
      <xdr:spPr>
        <a:xfrm>
          <a:off x="4686300" y="58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88443</xdr:rowOff>
    </xdr:from>
    <xdr:to>
      <xdr:col>20</xdr:col>
      <xdr:colOff>38100</xdr:colOff>
      <xdr:row>35</xdr:row>
      <xdr:rowOff>18593</xdr:rowOff>
    </xdr:to>
    <xdr:sp macro="" textlink="">
      <xdr:nvSpPr>
        <xdr:cNvPr id="84" name="楕円 83"/>
        <xdr:cNvSpPr/>
      </xdr:nvSpPr>
      <xdr:spPr>
        <a:xfrm>
          <a:off x="3746500" y="5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35120</xdr:rowOff>
    </xdr:from>
    <xdr:ext cx="534377" cy="259045"/>
    <xdr:sp macro="" textlink="">
      <xdr:nvSpPr>
        <xdr:cNvPr id="85" name="テキスト ボックス 84"/>
        <xdr:cNvSpPr txBox="1"/>
      </xdr:nvSpPr>
      <xdr:spPr>
        <a:xfrm>
          <a:off x="3530111" y="56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62513</xdr:rowOff>
    </xdr:from>
    <xdr:to>
      <xdr:col>15</xdr:col>
      <xdr:colOff>101600</xdr:colOff>
      <xdr:row>34</xdr:row>
      <xdr:rowOff>164113</xdr:rowOff>
    </xdr:to>
    <xdr:sp macro="" textlink="">
      <xdr:nvSpPr>
        <xdr:cNvPr id="86" name="楕円 85"/>
        <xdr:cNvSpPr/>
      </xdr:nvSpPr>
      <xdr:spPr>
        <a:xfrm>
          <a:off x="2857500" y="58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9190</xdr:rowOff>
    </xdr:from>
    <xdr:ext cx="534377" cy="259045"/>
    <xdr:sp macro="" textlink="">
      <xdr:nvSpPr>
        <xdr:cNvPr id="87" name="テキスト ボックス 86"/>
        <xdr:cNvSpPr txBox="1"/>
      </xdr:nvSpPr>
      <xdr:spPr>
        <a:xfrm>
          <a:off x="2641111" y="56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127942</xdr:rowOff>
    </xdr:from>
    <xdr:to>
      <xdr:col>10</xdr:col>
      <xdr:colOff>165100</xdr:colOff>
      <xdr:row>35</xdr:row>
      <xdr:rowOff>58092</xdr:rowOff>
    </xdr:to>
    <xdr:sp macro="" textlink="">
      <xdr:nvSpPr>
        <xdr:cNvPr id="88" name="楕円 87"/>
        <xdr:cNvSpPr/>
      </xdr:nvSpPr>
      <xdr:spPr>
        <a:xfrm>
          <a:off x="1968500" y="5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74619</xdr:rowOff>
    </xdr:from>
    <xdr:ext cx="534377" cy="259045"/>
    <xdr:sp macro="" textlink="">
      <xdr:nvSpPr>
        <xdr:cNvPr id="89" name="テキスト ボックス 88"/>
        <xdr:cNvSpPr txBox="1"/>
      </xdr:nvSpPr>
      <xdr:spPr>
        <a:xfrm>
          <a:off x="1752111" y="5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137020</xdr:rowOff>
    </xdr:from>
    <xdr:to>
      <xdr:col>6</xdr:col>
      <xdr:colOff>38100</xdr:colOff>
      <xdr:row>35</xdr:row>
      <xdr:rowOff>67170</xdr:rowOff>
    </xdr:to>
    <xdr:sp macro="" textlink="">
      <xdr:nvSpPr>
        <xdr:cNvPr id="90" name="楕円 89"/>
        <xdr:cNvSpPr/>
      </xdr:nvSpPr>
      <xdr:spPr>
        <a:xfrm>
          <a:off x="1079500" y="59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83697</xdr:rowOff>
    </xdr:from>
    <xdr:ext cx="534377" cy="259045"/>
    <xdr:sp macro="" textlink="">
      <xdr:nvSpPr>
        <xdr:cNvPr id="91" name="テキスト ボックス 90"/>
        <xdr:cNvSpPr txBox="1"/>
      </xdr:nvSpPr>
      <xdr:spPr>
        <a:xfrm>
          <a:off x="863111" y="57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83248</xdr:rowOff>
    </xdr:from>
    <xdr:to>
      <xdr:col>24</xdr:col>
      <xdr:colOff>63500</xdr:colOff>
      <xdr:row>55</xdr:row>
      <xdr:rowOff>156553</xdr:rowOff>
    </xdr:to>
    <xdr:cxnSp macro="">
      <xdr:nvCxnSpPr>
        <xdr:cNvPr id="121" name="直線コネクタ 120"/>
        <xdr:cNvCxnSpPr/>
      </xdr:nvCxnSpPr>
      <xdr:spPr>
        <a:xfrm flipV="1">
          <a:off x="3797300" y="9512998"/>
          <a:ext cx="838200" cy="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156553</xdr:rowOff>
    </xdr:from>
    <xdr:to>
      <xdr:col>19</xdr:col>
      <xdr:colOff>177800</xdr:colOff>
      <xdr:row>55</xdr:row>
      <xdr:rowOff>157962</xdr:rowOff>
    </xdr:to>
    <xdr:cxnSp macro="">
      <xdr:nvCxnSpPr>
        <xdr:cNvPr id="124" name="直線コネクタ 123"/>
        <xdr:cNvCxnSpPr/>
      </xdr:nvCxnSpPr>
      <xdr:spPr>
        <a:xfrm flipV="1">
          <a:off x="2908300" y="958630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157962</xdr:rowOff>
    </xdr:from>
    <xdr:to>
      <xdr:col>15</xdr:col>
      <xdr:colOff>50800</xdr:colOff>
      <xdr:row>56</xdr:row>
      <xdr:rowOff>10084</xdr:rowOff>
    </xdr:to>
    <xdr:cxnSp macro="">
      <xdr:nvCxnSpPr>
        <xdr:cNvPr id="127" name="直線コネクタ 126"/>
        <xdr:cNvCxnSpPr/>
      </xdr:nvCxnSpPr>
      <xdr:spPr>
        <a:xfrm flipV="1">
          <a:off x="2019300" y="9587712"/>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169342</xdr:rowOff>
    </xdr:from>
    <xdr:to>
      <xdr:col>15</xdr:col>
      <xdr:colOff>101600</xdr:colOff>
      <xdr:row>56</xdr:row>
      <xdr:rowOff>99492</xdr:rowOff>
    </xdr:to>
    <xdr:sp macro="" textlink="">
      <xdr:nvSpPr>
        <xdr:cNvPr id="128" name="フローチャート: 判断 127"/>
        <xdr:cNvSpPr/>
      </xdr:nvSpPr>
      <xdr:spPr>
        <a:xfrm>
          <a:off x="2857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90619</xdr:rowOff>
    </xdr:from>
    <xdr:ext cx="534377" cy="259045"/>
    <xdr:sp macro="" textlink="">
      <xdr:nvSpPr>
        <xdr:cNvPr id="129" name="テキスト ボックス 128"/>
        <xdr:cNvSpPr txBox="1"/>
      </xdr:nvSpPr>
      <xdr:spPr>
        <a:xfrm>
          <a:off x="2641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48641</xdr:rowOff>
    </xdr:from>
    <xdr:to>
      <xdr:col>10</xdr:col>
      <xdr:colOff>114300</xdr:colOff>
      <xdr:row>56</xdr:row>
      <xdr:rowOff>10084</xdr:rowOff>
    </xdr:to>
    <xdr:cxnSp macro="">
      <xdr:nvCxnSpPr>
        <xdr:cNvPr id="130" name="直線コネクタ 129"/>
        <xdr:cNvCxnSpPr/>
      </xdr:nvCxnSpPr>
      <xdr:spPr>
        <a:xfrm>
          <a:off x="1130300" y="9478391"/>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4" name="テキスト ボックス 133"/>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32448</xdr:rowOff>
    </xdr:from>
    <xdr:to>
      <xdr:col>24</xdr:col>
      <xdr:colOff>114300</xdr:colOff>
      <xdr:row>55</xdr:row>
      <xdr:rowOff>134048</xdr:rowOff>
    </xdr:to>
    <xdr:sp macro="" textlink="">
      <xdr:nvSpPr>
        <xdr:cNvPr id="140" name="楕円 139"/>
        <xdr:cNvSpPr/>
      </xdr:nvSpPr>
      <xdr:spPr>
        <a:xfrm>
          <a:off x="4584700" y="94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55325</xdr:rowOff>
    </xdr:from>
    <xdr:ext cx="534377" cy="259045"/>
    <xdr:sp macro="" textlink="">
      <xdr:nvSpPr>
        <xdr:cNvPr id="141" name="物件費該当値テキスト"/>
        <xdr:cNvSpPr txBox="1"/>
      </xdr:nvSpPr>
      <xdr:spPr>
        <a:xfrm>
          <a:off x="4686300" y="93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105753</xdr:rowOff>
    </xdr:from>
    <xdr:to>
      <xdr:col>20</xdr:col>
      <xdr:colOff>38100</xdr:colOff>
      <xdr:row>56</xdr:row>
      <xdr:rowOff>35903</xdr:rowOff>
    </xdr:to>
    <xdr:sp macro="" textlink="">
      <xdr:nvSpPr>
        <xdr:cNvPr id="142" name="楕円 141"/>
        <xdr:cNvSpPr/>
      </xdr:nvSpPr>
      <xdr:spPr>
        <a:xfrm>
          <a:off x="3746500" y="95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52430</xdr:rowOff>
    </xdr:from>
    <xdr:ext cx="534377" cy="259045"/>
    <xdr:sp macro="" textlink="">
      <xdr:nvSpPr>
        <xdr:cNvPr id="143" name="テキスト ボックス 142"/>
        <xdr:cNvSpPr txBox="1"/>
      </xdr:nvSpPr>
      <xdr:spPr>
        <a:xfrm>
          <a:off x="3530111" y="93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107162</xdr:rowOff>
    </xdr:from>
    <xdr:to>
      <xdr:col>15</xdr:col>
      <xdr:colOff>101600</xdr:colOff>
      <xdr:row>56</xdr:row>
      <xdr:rowOff>37312</xdr:rowOff>
    </xdr:to>
    <xdr:sp macro="" textlink="">
      <xdr:nvSpPr>
        <xdr:cNvPr id="144" name="楕円 143"/>
        <xdr:cNvSpPr/>
      </xdr:nvSpPr>
      <xdr:spPr>
        <a:xfrm>
          <a:off x="2857500" y="95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53839</xdr:rowOff>
    </xdr:from>
    <xdr:ext cx="534377" cy="259045"/>
    <xdr:sp macro="" textlink="">
      <xdr:nvSpPr>
        <xdr:cNvPr id="145" name="テキスト ボックス 144"/>
        <xdr:cNvSpPr txBox="1"/>
      </xdr:nvSpPr>
      <xdr:spPr>
        <a:xfrm>
          <a:off x="2641111" y="93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130734</xdr:rowOff>
    </xdr:from>
    <xdr:to>
      <xdr:col>10</xdr:col>
      <xdr:colOff>165100</xdr:colOff>
      <xdr:row>56</xdr:row>
      <xdr:rowOff>60884</xdr:rowOff>
    </xdr:to>
    <xdr:sp macro="" textlink="">
      <xdr:nvSpPr>
        <xdr:cNvPr id="146" name="楕円 145"/>
        <xdr:cNvSpPr/>
      </xdr:nvSpPr>
      <xdr:spPr>
        <a:xfrm>
          <a:off x="1968500" y="9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77411</xdr:rowOff>
    </xdr:from>
    <xdr:ext cx="534377" cy="259045"/>
    <xdr:sp macro="" textlink="">
      <xdr:nvSpPr>
        <xdr:cNvPr id="147" name="テキスト ボックス 146"/>
        <xdr:cNvSpPr txBox="1"/>
      </xdr:nvSpPr>
      <xdr:spPr>
        <a:xfrm>
          <a:off x="1752111"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169291</xdr:rowOff>
    </xdr:from>
    <xdr:to>
      <xdr:col>6</xdr:col>
      <xdr:colOff>38100</xdr:colOff>
      <xdr:row>55</xdr:row>
      <xdr:rowOff>99441</xdr:rowOff>
    </xdr:to>
    <xdr:sp macro="" textlink="">
      <xdr:nvSpPr>
        <xdr:cNvPr id="148" name="楕円 147"/>
        <xdr:cNvSpPr/>
      </xdr:nvSpPr>
      <xdr:spPr>
        <a:xfrm>
          <a:off x="1079500" y="9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115968</xdr:rowOff>
    </xdr:from>
    <xdr:ext cx="534377" cy="259045"/>
    <xdr:sp macro="" textlink="">
      <xdr:nvSpPr>
        <xdr:cNvPr id="149" name="テキスト ボックス 148"/>
        <xdr:cNvSpPr txBox="1"/>
      </xdr:nvSpPr>
      <xdr:spPr>
        <a:xfrm>
          <a:off x="863111" y="92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117639</xdr:rowOff>
    </xdr:from>
    <xdr:to>
      <xdr:col>24</xdr:col>
      <xdr:colOff>63500</xdr:colOff>
      <xdr:row>77</xdr:row>
      <xdr:rowOff>152867</xdr:rowOff>
    </xdr:to>
    <xdr:cxnSp macro="">
      <xdr:nvCxnSpPr>
        <xdr:cNvPr id="176" name="直線コネクタ 175"/>
        <xdr:cNvCxnSpPr/>
      </xdr:nvCxnSpPr>
      <xdr:spPr>
        <a:xfrm flipV="1">
          <a:off x="3797300" y="13319289"/>
          <a:ext cx="838200" cy="3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152867</xdr:rowOff>
    </xdr:from>
    <xdr:to>
      <xdr:col>19</xdr:col>
      <xdr:colOff>177800</xdr:colOff>
      <xdr:row>78</xdr:row>
      <xdr:rowOff>48</xdr:rowOff>
    </xdr:to>
    <xdr:cxnSp macro="">
      <xdr:nvCxnSpPr>
        <xdr:cNvPr id="179" name="直線コネクタ 178"/>
        <xdr:cNvCxnSpPr/>
      </xdr:nvCxnSpPr>
      <xdr:spPr>
        <a:xfrm flipV="1">
          <a:off x="2908300" y="13354517"/>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158423</xdr:rowOff>
    </xdr:from>
    <xdr:to>
      <xdr:col>15</xdr:col>
      <xdr:colOff>50800</xdr:colOff>
      <xdr:row>78</xdr:row>
      <xdr:rowOff>48</xdr:rowOff>
    </xdr:to>
    <xdr:cxnSp macro="">
      <xdr:nvCxnSpPr>
        <xdr:cNvPr id="182" name="直線コネクタ 181"/>
        <xdr:cNvCxnSpPr/>
      </xdr:nvCxnSpPr>
      <xdr:spPr>
        <a:xfrm>
          <a:off x="2019300" y="13360073"/>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132952</xdr:rowOff>
    </xdr:from>
    <xdr:to>
      <xdr:col>15</xdr:col>
      <xdr:colOff>101600</xdr:colOff>
      <xdr:row>78</xdr:row>
      <xdr:rowOff>63102</xdr:rowOff>
    </xdr:to>
    <xdr:sp macro="" textlink="">
      <xdr:nvSpPr>
        <xdr:cNvPr id="183" name="フローチャート: 判断 182"/>
        <xdr:cNvSpPr/>
      </xdr:nvSpPr>
      <xdr:spPr>
        <a:xfrm>
          <a:off x="2857500" y="133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54229</xdr:rowOff>
    </xdr:from>
    <xdr:ext cx="469744" cy="259045"/>
    <xdr:sp macro="" textlink="">
      <xdr:nvSpPr>
        <xdr:cNvPr id="184" name="テキスト ボックス 183"/>
        <xdr:cNvSpPr txBox="1"/>
      </xdr:nvSpPr>
      <xdr:spPr>
        <a:xfrm>
          <a:off x="2673428" y="1342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158423</xdr:rowOff>
    </xdr:from>
    <xdr:to>
      <xdr:col>10</xdr:col>
      <xdr:colOff>114300</xdr:colOff>
      <xdr:row>77</xdr:row>
      <xdr:rowOff>159840</xdr:rowOff>
    </xdr:to>
    <xdr:cxnSp macro="">
      <xdr:nvCxnSpPr>
        <xdr:cNvPr id="185" name="直線コネクタ 184"/>
        <xdr:cNvCxnSpPr/>
      </xdr:nvCxnSpPr>
      <xdr:spPr>
        <a:xfrm flipV="1">
          <a:off x="1130300" y="1336007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66839</xdr:rowOff>
    </xdr:from>
    <xdr:to>
      <xdr:col>24</xdr:col>
      <xdr:colOff>114300</xdr:colOff>
      <xdr:row>77</xdr:row>
      <xdr:rowOff>168439</xdr:rowOff>
    </xdr:to>
    <xdr:sp macro="" textlink="">
      <xdr:nvSpPr>
        <xdr:cNvPr id="195" name="楕円 194"/>
        <xdr:cNvSpPr/>
      </xdr:nvSpPr>
      <xdr:spPr>
        <a:xfrm>
          <a:off x="45847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89716</xdr:rowOff>
    </xdr:from>
    <xdr:ext cx="469744" cy="259045"/>
    <xdr:sp macro="" textlink="">
      <xdr:nvSpPr>
        <xdr:cNvPr id="196" name="維持補修費該当値テキスト"/>
        <xdr:cNvSpPr txBox="1"/>
      </xdr:nvSpPr>
      <xdr:spPr>
        <a:xfrm>
          <a:off x="4686300" y="1311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102067</xdr:rowOff>
    </xdr:from>
    <xdr:to>
      <xdr:col>20</xdr:col>
      <xdr:colOff>38100</xdr:colOff>
      <xdr:row>78</xdr:row>
      <xdr:rowOff>32217</xdr:rowOff>
    </xdr:to>
    <xdr:sp macro="" textlink="">
      <xdr:nvSpPr>
        <xdr:cNvPr id="197" name="楕円 196"/>
        <xdr:cNvSpPr/>
      </xdr:nvSpPr>
      <xdr:spPr>
        <a:xfrm>
          <a:off x="3746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23344</xdr:rowOff>
    </xdr:from>
    <xdr:ext cx="469744" cy="259045"/>
    <xdr:sp macro="" textlink="">
      <xdr:nvSpPr>
        <xdr:cNvPr id="198" name="テキスト ボックス 197"/>
        <xdr:cNvSpPr txBox="1"/>
      </xdr:nvSpPr>
      <xdr:spPr>
        <a:xfrm>
          <a:off x="3562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120698</xdr:rowOff>
    </xdr:from>
    <xdr:to>
      <xdr:col>15</xdr:col>
      <xdr:colOff>101600</xdr:colOff>
      <xdr:row>78</xdr:row>
      <xdr:rowOff>50848</xdr:rowOff>
    </xdr:to>
    <xdr:sp macro="" textlink="">
      <xdr:nvSpPr>
        <xdr:cNvPr id="199" name="楕円 198"/>
        <xdr:cNvSpPr/>
      </xdr:nvSpPr>
      <xdr:spPr>
        <a:xfrm>
          <a:off x="2857500" y="133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67375</xdr:rowOff>
    </xdr:from>
    <xdr:ext cx="469744" cy="259045"/>
    <xdr:sp macro="" textlink="">
      <xdr:nvSpPr>
        <xdr:cNvPr id="200" name="テキスト ボックス 199"/>
        <xdr:cNvSpPr txBox="1"/>
      </xdr:nvSpPr>
      <xdr:spPr>
        <a:xfrm>
          <a:off x="2673428" y="1309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107623</xdr:rowOff>
    </xdr:from>
    <xdr:to>
      <xdr:col>10</xdr:col>
      <xdr:colOff>165100</xdr:colOff>
      <xdr:row>78</xdr:row>
      <xdr:rowOff>37773</xdr:rowOff>
    </xdr:to>
    <xdr:sp macro="" textlink="">
      <xdr:nvSpPr>
        <xdr:cNvPr id="201" name="楕円 200"/>
        <xdr:cNvSpPr/>
      </xdr:nvSpPr>
      <xdr:spPr>
        <a:xfrm>
          <a:off x="1968500" y="133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28900</xdr:rowOff>
    </xdr:from>
    <xdr:ext cx="469744" cy="259045"/>
    <xdr:sp macro="" textlink="">
      <xdr:nvSpPr>
        <xdr:cNvPr id="202" name="テキスト ボックス 201"/>
        <xdr:cNvSpPr txBox="1"/>
      </xdr:nvSpPr>
      <xdr:spPr>
        <a:xfrm>
          <a:off x="1784428" y="1340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109040</xdr:rowOff>
    </xdr:from>
    <xdr:to>
      <xdr:col>6</xdr:col>
      <xdr:colOff>38100</xdr:colOff>
      <xdr:row>78</xdr:row>
      <xdr:rowOff>39190</xdr:rowOff>
    </xdr:to>
    <xdr:sp macro="" textlink="">
      <xdr:nvSpPr>
        <xdr:cNvPr id="203" name="楕円 202"/>
        <xdr:cNvSpPr/>
      </xdr:nvSpPr>
      <xdr:spPr>
        <a:xfrm>
          <a:off x="1079500" y="133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55717</xdr:rowOff>
    </xdr:from>
    <xdr:ext cx="469744" cy="259045"/>
    <xdr:sp macro="" textlink="">
      <xdr:nvSpPr>
        <xdr:cNvPr id="204" name="テキスト ボックス 203"/>
        <xdr:cNvSpPr txBox="1"/>
      </xdr:nvSpPr>
      <xdr:spPr>
        <a:xfrm>
          <a:off x="895428" y="1308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43264</xdr:rowOff>
    </xdr:from>
    <xdr:to>
      <xdr:col>24</xdr:col>
      <xdr:colOff>63500</xdr:colOff>
      <xdr:row>96</xdr:row>
      <xdr:rowOff>103042</xdr:rowOff>
    </xdr:to>
    <xdr:cxnSp macro="">
      <xdr:nvCxnSpPr>
        <xdr:cNvPr id="236" name="直線コネクタ 235"/>
        <xdr:cNvCxnSpPr/>
      </xdr:nvCxnSpPr>
      <xdr:spPr>
        <a:xfrm>
          <a:off x="3797300" y="16502464"/>
          <a:ext cx="8382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43264</xdr:rowOff>
    </xdr:from>
    <xdr:to>
      <xdr:col>19</xdr:col>
      <xdr:colOff>177800</xdr:colOff>
      <xdr:row>96</xdr:row>
      <xdr:rowOff>133021</xdr:rowOff>
    </xdr:to>
    <xdr:cxnSp macro="">
      <xdr:nvCxnSpPr>
        <xdr:cNvPr id="239" name="直線コネクタ 238"/>
        <xdr:cNvCxnSpPr/>
      </xdr:nvCxnSpPr>
      <xdr:spPr>
        <a:xfrm flipV="1">
          <a:off x="2908300" y="16502464"/>
          <a:ext cx="889000" cy="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40891</xdr:rowOff>
    </xdr:from>
    <xdr:ext cx="534377" cy="259045"/>
    <xdr:sp macro="" textlink="">
      <xdr:nvSpPr>
        <xdr:cNvPr id="241" name="テキスト ボックス 240"/>
        <xdr:cNvSpPr txBox="1"/>
      </xdr:nvSpPr>
      <xdr:spPr>
        <a:xfrm>
          <a:off x="3530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133021</xdr:rowOff>
    </xdr:from>
    <xdr:to>
      <xdr:col>15</xdr:col>
      <xdr:colOff>50800</xdr:colOff>
      <xdr:row>97</xdr:row>
      <xdr:rowOff>24860</xdr:rowOff>
    </xdr:to>
    <xdr:cxnSp macro="">
      <xdr:nvCxnSpPr>
        <xdr:cNvPr id="242" name="直線コネクタ 241"/>
        <xdr:cNvCxnSpPr/>
      </xdr:nvCxnSpPr>
      <xdr:spPr>
        <a:xfrm flipV="1">
          <a:off x="2019300" y="16592221"/>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157218</xdr:rowOff>
    </xdr:from>
    <xdr:to>
      <xdr:col>15</xdr:col>
      <xdr:colOff>101600</xdr:colOff>
      <xdr:row>98</xdr:row>
      <xdr:rowOff>87368</xdr:rowOff>
    </xdr:to>
    <xdr:sp macro="" textlink="">
      <xdr:nvSpPr>
        <xdr:cNvPr id="243" name="フローチャート: 判断 242"/>
        <xdr:cNvSpPr/>
      </xdr:nvSpPr>
      <xdr:spPr>
        <a:xfrm>
          <a:off x="2857500" y="1678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78495</xdr:rowOff>
    </xdr:from>
    <xdr:ext cx="534377" cy="259045"/>
    <xdr:sp macro="" textlink="">
      <xdr:nvSpPr>
        <xdr:cNvPr id="244" name="テキスト ボックス 243"/>
        <xdr:cNvSpPr txBox="1"/>
      </xdr:nvSpPr>
      <xdr:spPr>
        <a:xfrm>
          <a:off x="2641111" y="168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24860</xdr:rowOff>
    </xdr:from>
    <xdr:to>
      <xdr:col>10</xdr:col>
      <xdr:colOff>114300</xdr:colOff>
      <xdr:row>97</xdr:row>
      <xdr:rowOff>92446</xdr:rowOff>
    </xdr:to>
    <xdr:cxnSp macro="">
      <xdr:nvCxnSpPr>
        <xdr:cNvPr id="245" name="直線コネクタ 244"/>
        <xdr:cNvCxnSpPr/>
      </xdr:nvCxnSpPr>
      <xdr:spPr>
        <a:xfrm flipV="1">
          <a:off x="1130300" y="16655510"/>
          <a:ext cx="889000" cy="6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142764</xdr:rowOff>
    </xdr:from>
    <xdr:ext cx="534377" cy="259045"/>
    <xdr:sp macro="" textlink="">
      <xdr:nvSpPr>
        <xdr:cNvPr id="249" name="テキスト ボックス 248"/>
        <xdr:cNvSpPr txBox="1"/>
      </xdr:nvSpPr>
      <xdr:spPr>
        <a:xfrm>
          <a:off x="863111" y="169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52242</xdr:rowOff>
    </xdr:from>
    <xdr:to>
      <xdr:col>24</xdr:col>
      <xdr:colOff>114300</xdr:colOff>
      <xdr:row>96</xdr:row>
      <xdr:rowOff>153842</xdr:rowOff>
    </xdr:to>
    <xdr:sp macro="" textlink="">
      <xdr:nvSpPr>
        <xdr:cNvPr id="255" name="楕円 254"/>
        <xdr:cNvSpPr/>
      </xdr:nvSpPr>
      <xdr:spPr>
        <a:xfrm>
          <a:off x="4584700" y="165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75119</xdr:rowOff>
    </xdr:from>
    <xdr:ext cx="534377" cy="259045"/>
    <xdr:sp macro="" textlink="">
      <xdr:nvSpPr>
        <xdr:cNvPr id="256" name="扶助費該当値テキスト"/>
        <xdr:cNvSpPr txBox="1"/>
      </xdr:nvSpPr>
      <xdr:spPr>
        <a:xfrm>
          <a:off x="4686300" y="163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163914</xdr:rowOff>
    </xdr:from>
    <xdr:to>
      <xdr:col>20</xdr:col>
      <xdr:colOff>38100</xdr:colOff>
      <xdr:row>96</xdr:row>
      <xdr:rowOff>94064</xdr:rowOff>
    </xdr:to>
    <xdr:sp macro="" textlink="">
      <xdr:nvSpPr>
        <xdr:cNvPr id="257" name="楕円 256"/>
        <xdr:cNvSpPr/>
      </xdr:nvSpPr>
      <xdr:spPr>
        <a:xfrm>
          <a:off x="3746500" y="16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110591</xdr:rowOff>
    </xdr:from>
    <xdr:ext cx="534377" cy="259045"/>
    <xdr:sp macro="" textlink="">
      <xdr:nvSpPr>
        <xdr:cNvPr id="258" name="テキスト ボックス 257"/>
        <xdr:cNvSpPr txBox="1"/>
      </xdr:nvSpPr>
      <xdr:spPr>
        <a:xfrm>
          <a:off x="3530111" y="162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82221</xdr:rowOff>
    </xdr:from>
    <xdr:to>
      <xdr:col>15</xdr:col>
      <xdr:colOff>101600</xdr:colOff>
      <xdr:row>97</xdr:row>
      <xdr:rowOff>12371</xdr:rowOff>
    </xdr:to>
    <xdr:sp macro="" textlink="">
      <xdr:nvSpPr>
        <xdr:cNvPr id="259" name="楕円 258"/>
        <xdr:cNvSpPr/>
      </xdr:nvSpPr>
      <xdr:spPr>
        <a:xfrm>
          <a:off x="2857500" y="165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28898</xdr:rowOff>
    </xdr:from>
    <xdr:ext cx="534377" cy="259045"/>
    <xdr:sp macro="" textlink="">
      <xdr:nvSpPr>
        <xdr:cNvPr id="260" name="テキスト ボックス 259"/>
        <xdr:cNvSpPr txBox="1"/>
      </xdr:nvSpPr>
      <xdr:spPr>
        <a:xfrm>
          <a:off x="2641111" y="1631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145510</xdr:rowOff>
    </xdr:from>
    <xdr:to>
      <xdr:col>10</xdr:col>
      <xdr:colOff>165100</xdr:colOff>
      <xdr:row>97</xdr:row>
      <xdr:rowOff>75660</xdr:rowOff>
    </xdr:to>
    <xdr:sp macro="" textlink="">
      <xdr:nvSpPr>
        <xdr:cNvPr id="261" name="楕円 260"/>
        <xdr:cNvSpPr/>
      </xdr:nvSpPr>
      <xdr:spPr>
        <a:xfrm>
          <a:off x="1968500" y="166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92187</xdr:rowOff>
    </xdr:from>
    <xdr:ext cx="534377" cy="259045"/>
    <xdr:sp macro="" textlink="">
      <xdr:nvSpPr>
        <xdr:cNvPr id="262" name="テキスト ボックス 261"/>
        <xdr:cNvSpPr txBox="1"/>
      </xdr:nvSpPr>
      <xdr:spPr>
        <a:xfrm>
          <a:off x="1752111" y="163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41646</xdr:rowOff>
    </xdr:from>
    <xdr:to>
      <xdr:col>6</xdr:col>
      <xdr:colOff>38100</xdr:colOff>
      <xdr:row>97</xdr:row>
      <xdr:rowOff>143246</xdr:rowOff>
    </xdr:to>
    <xdr:sp macro="" textlink="">
      <xdr:nvSpPr>
        <xdr:cNvPr id="263" name="楕円 262"/>
        <xdr:cNvSpPr/>
      </xdr:nvSpPr>
      <xdr:spPr>
        <a:xfrm>
          <a:off x="1079500" y="16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159773</xdr:rowOff>
    </xdr:from>
    <xdr:ext cx="534377" cy="259045"/>
    <xdr:sp macro="" textlink="">
      <xdr:nvSpPr>
        <xdr:cNvPr id="264" name="テキスト ボックス 263"/>
        <xdr:cNvSpPr txBox="1"/>
      </xdr:nvSpPr>
      <xdr:spPr>
        <a:xfrm>
          <a:off x="863111" y="164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154657</xdr:rowOff>
    </xdr:from>
    <xdr:to>
      <xdr:col>55</xdr:col>
      <xdr:colOff>0</xdr:colOff>
      <xdr:row>37</xdr:row>
      <xdr:rowOff>157416</xdr:rowOff>
    </xdr:to>
    <xdr:cxnSp macro="">
      <xdr:nvCxnSpPr>
        <xdr:cNvPr id="296" name="直線コネクタ 295"/>
        <xdr:cNvCxnSpPr/>
      </xdr:nvCxnSpPr>
      <xdr:spPr>
        <a:xfrm flipV="1">
          <a:off x="9639300" y="6498307"/>
          <a:ext cx="838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157416</xdr:rowOff>
    </xdr:from>
    <xdr:to>
      <xdr:col>50</xdr:col>
      <xdr:colOff>114300</xdr:colOff>
      <xdr:row>38</xdr:row>
      <xdr:rowOff>14656</xdr:rowOff>
    </xdr:to>
    <xdr:cxnSp macro="">
      <xdr:nvCxnSpPr>
        <xdr:cNvPr id="299" name="直線コネクタ 298"/>
        <xdr:cNvCxnSpPr/>
      </xdr:nvCxnSpPr>
      <xdr:spPr>
        <a:xfrm flipV="1">
          <a:off x="8750300" y="6501066"/>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169336</xdr:rowOff>
    </xdr:from>
    <xdr:to>
      <xdr:col>45</xdr:col>
      <xdr:colOff>177800</xdr:colOff>
      <xdr:row>38</xdr:row>
      <xdr:rowOff>14656</xdr:rowOff>
    </xdr:to>
    <xdr:cxnSp macro="">
      <xdr:nvCxnSpPr>
        <xdr:cNvPr id="302" name="直線コネクタ 301"/>
        <xdr:cNvCxnSpPr/>
      </xdr:nvCxnSpPr>
      <xdr:spPr>
        <a:xfrm>
          <a:off x="7861300" y="651298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131469</xdr:rowOff>
    </xdr:from>
    <xdr:to>
      <xdr:col>46</xdr:col>
      <xdr:colOff>38100</xdr:colOff>
      <xdr:row>36</xdr:row>
      <xdr:rowOff>61619</xdr:rowOff>
    </xdr:to>
    <xdr:sp macro="" textlink="">
      <xdr:nvSpPr>
        <xdr:cNvPr id="303" name="フローチャート: 判断 302"/>
        <xdr:cNvSpPr/>
      </xdr:nvSpPr>
      <xdr:spPr>
        <a:xfrm>
          <a:off x="8699500" y="613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78146</xdr:rowOff>
    </xdr:from>
    <xdr:ext cx="534377" cy="259045"/>
    <xdr:sp macro="" textlink="">
      <xdr:nvSpPr>
        <xdr:cNvPr id="304" name="テキスト ボックス 303"/>
        <xdr:cNvSpPr txBox="1"/>
      </xdr:nvSpPr>
      <xdr:spPr>
        <a:xfrm>
          <a:off x="8483111" y="5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169336</xdr:rowOff>
    </xdr:from>
    <xdr:to>
      <xdr:col>41</xdr:col>
      <xdr:colOff>50800</xdr:colOff>
      <xdr:row>38</xdr:row>
      <xdr:rowOff>41582</xdr:rowOff>
    </xdr:to>
    <xdr:cxnSp macro="">
      <xdr:nvCxnSpPr>
        <xdr:cNvPr id="305" name="直線コネクタ 304"/>
        <xdr:cNvCxnSpPr/>
      </xdr:nvCxnSpPr>
      <xdr:spPr>
        <a:xfrm flipV="1">
          <a:off x="6972300" y="6512986"/>
          <a:ext cx="8890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103857</xdr:rowOff>
    </xdr:from>
    <xdr:to>
      <xdr:col>55</xdr:col>
      <xdr:colOff>50800</xdr:colOff>
      <xdr:row>38</xdr:row>
      <xdr:rowOff>34007</xdr:rowOff>
    </xdr:to>
    <xdr:sp macro="" textlink="">
      <xdr:nvSpPr>
        <xdr:cNvPr id="315" name="楕円 314"/>
        <xdr:cNvSpPr/>
      </xdr:nvSpPr>
      <xdr:spPr>
        <a:xfrm>
          <a:off x="10426700" y="64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18784</xdr:rowOff>
    </xdr:from>
    <xdr:ext cx="534377" cy="259045"/>
    <xdr:sp macro="" textlink="">
      <xdr:nvSpPr>
        <xdr:cNvPr id="316" name="補助費等該当値テキスト"/>
        <xdr:cNvSpPr txBox="1"/>
      </xdr:nvSpPr>
      <xdr:spPr>
        <a:xfrm>
          <a:off x="10528300" y="63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106616</xdr:rowOff>
    </xdr:from>
    <xdr:to>
      <xdr:col>50</xdr:col>
      <xdr:colOff>165100</xdr:colOff>
      <xdr:row>38</xdr:row>
      <xdr:rowOff>36767</xdr:rowOff>
    </xdr:to>
    <xdr:sp macro="" textlink="">
      <xdr:nvSpPr>
        <xdr:cNvPr id="317" name="楕円 316"/>
        <xdr:cNvSpPr/>
      </xdr:nvSpPr>
      <xdr:spPr>
        <a:xfrm>
          <a:off x="9588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27894</xdr:rowOff>
    </xdr:from>
    <xdr:ext cx="534377" cy="259045"/>
    <xdr:sp macro="" textlink="">
      <xdr:nvSpPr>
        <xdr:cNvPr id="318" name="テキスト ボックス 317"/>
        <xdr:cNvSpPr txBox="1"/>
      </xdr:nvSpPr>
      <xdr:spPr>
        <a:xfrm>
          <a:off x="9372111" y="65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135306</xdr:rowOff>
    </xdr:from>
    <xdr:to>
      <xdr:col>46</xdr:col>
      <xdr:colOff>38100</xdr:colOff>
      <xdr:row>38</xdr:row>
      <xdr:rowOff>65456</xdr:rowOff>
    </xdr:to>
    <xdr:sp macro="" textlink="">
      <xdr:nvSpPr>
        <xdr:cNvPr id="319" name="楕円 318"/>
        <xdr:cNvSpPr/>
      </xdr:nvSpPr>
      <xdr:spPr>
        <a:xfrm>
          <a:off x="8699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56583</xdr:rowOff>
    </xdr:from>
    <xdr:ext cx="534377" cy="259045"/>
    <xdr:sp macro="" textlink="">
      <xdr:nvSpPr>
        <xdr:cNvPr id="320" name="テキスト ボックス 319"/>
        <xdr:cNvSpPr txBox="1"/>
      </xdr:nvSpPr>
      <xdr:spPr>
        <a:xfrm>
          <a:off x="8483111" y="6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118536</xdr:rowOff>
    </xdr:from>
    <xdr:to>
      <xdr:col>41</xdr:col>
      <xdr:colOff>101600</xdr:colOff>
      <xdr:row>38</xdr:row>
      <xdr:rowOff>48686</xdr:rowOff>
    </xdr:to>
    <xdr:sp macro="" textlink="">
      <xdr:nvSpPr>
        <xdr:cNvPr id="321" name="楕円 320"/>
        <xdr:cNvSpPr/>
      </xdr:nvSpPr>
      <xdr:spPr>
        <a:xfrm>
          <a:off x="7810500" y="64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39813</xdr:rowOff>
    </xdr:from>
    <xdr:ext cx="534377" cy="259045"/>
    <xdr:sp macro="" textlink="">
      <xdr:nvSpPr>
        <xdr:cNvPr id="322" name="テキスト ボックス 321"/>
        <xdr:cNvSpPr txBox="1"/>
      </xdr:nvSpPr>
      <xdr:spPr>
        <a:xfrm>
          <a:off x="7594111" y="65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162232</xdr:rowOff>
    </xdr:from>
    <xdr:to>
      <xdr:col>36</xdr:col>
      <xdr:colOff>165100</xdr:colOff>
      <xdr:row>38</xdr:row>
      <xdr:rowOff>92382</xdr:rowOff>
    </xdr:to>
    <xdr:sp macro="" textlink="">
      <xdr:nvSpPr>
        <xdr:cNvPr id="323" name="楕円 322"/>
        <xdr:cNvSpPr/>
      </xdr:nvSpPr>
      <xdr:spPr>
        <a:xfrm>
          <a:off x="6921500" y="65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83509</xdr:rowOff>
    </xdr:from>
    <xdr:ext cx="534377" cy="259045"/>
    <xdr:sp macro="" textlink="">
      <xdr:nvSpPr>
        <xdr:cNvPr id="324" name="テキスト ボックス 323"/>
        <xdr:cNvSpPr txBox="1"/>
      </xdr:nvSpPr>
      <xdr:spPr>
        <a:xfrm>
          <a:off x="6705111" y="65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154916</xdr:rowOff>
    </xdr:from>
    <xdr:to>
      <xdr:col>55</xdr:col>
      <xdr:colOff>0</xdr:colOff>
      <xdr:row>58</xdr:row>
      <xdr:rowOff>158605</xdr:rowOff>
    </xdr:to>
    <xdr:cxnSp macro="">
      <xdr:nvCxnSpPr>
        <xdr:cNvPr id="353" name="直線コネクタ 352"/>
        <xdr:cNvCxnSpPr/>
      </xdr:nvCxnSpPr>
      <xdr:spPr>
        <a:xfrm>
          <a:off x="9639300" y="10099016"/>
          <a:ext cx="8382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93099</xdr:rowOff>
    </xdr:from>
    <xdr:to>
      <xdr:col>50</xdr:col>
      <xdr:colOff>114300</xdr:colOff>
      <xdr:row>58</xdr:row>
      <xdr:rowOff>154916</xdr:rowOff>
    </xdr:to>
    <xdr:cxnSp macro="">
      <xdr:nvCxnSpPr>
        <xdr:cNvPr id="356" name="直線コネクタ 355"/>
        <xdr:cNvCxnSpPr/>
      </xdr:nvCxnSpPr>
      <xdr:spPr>
        <a:xfrm>
          <a:off x="8750300" y="10037199"/>
          <a:ext cx="889000" cy="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8" name="テキスト ボックス 357"/>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93099</xdr:rowOff>
    </xdr:from>
    <xdr:to>
      <xdr:col>45</xdr:col>
      <xdr:colOff>177800</xdr:colOff>
      <xdr:row>58</xdr:row>
      <xdr:rowOff>155073</xdr:rowOff>
    </xdr:to>
    <xdr:cxnSp macro="">
      <xdr:nvCxnSpPr>
        <xdr:cNvPr id="359" name="直線コネクタ 358"/>
        <xdr:cNvCxnSpPr/>
      </xdr:nvCxnSpPr>
      <xdr:spPr>
        <a:xfrm flipV="1">
          <a:off x="7861300" y="10037199"/>
          <a:ext cx="8890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102793</xdr:rowOff>
    </xdr:from>
    <xdr:to>
      <xdr:col>46</xdr:col>
      <xdr:colOff>38100</xdr:colOff>
      <xdr:row>59</xdr:row>
      <xdr:rowOff>32943</xdr:rowOff>
    </xdr:to>
    <xdr:sp macro="" textlink="">
      <xdr:nvSpPr>
        <xdr:cNvPr id="360" name="フローチャート: 判断 359"/>
        <xdr:cNvSpPr/>
      </xdr:nvSpPr>
      <xdr:spPr>
        <a:xfrm>
          <a:off x="8699500" y="1004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24070</xdr:rowOff>
    </xdr:from>
    <xdr:ext cx="534377" cy="259045"/>
    <xdr:sp macro="" textlink="">
      <xdr:nvSpPr>
        <xdr:cNvPr id="361" name="テキスト ボックス 360"/>
        <xdr:cNvSpPr txBox="1"/>
      </xdr:nvSpPr>
      <xdr:spPr>
        <a:xfrm>
          <a:off x="8483111" y="101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147789</xdr:rowOff>
    </xdr:from>
    <xdr:to>
      <xdr:col>41</xdr:col>
      <xdr:colOff>50800</xdr:colOff>
      <xdr:row>58</xdr:row>
      <xdr:rowOff>155073</xdr:rowOff>
    </xdr:to>
    <xdr:cxnSp macro="">
      <xdr:nvCxnSpPr>
        <xdr:cNvPr id="362" name="直線コネクタ 361"/>
        <xdr:cNvCxnSpPr/>
      </xdr:nvCxnSpPr>
      <xdr:spPr>
        <a:xfrm>
          <a:off x="6972300" y="10091889"/>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6" name="テキスト ボックス 365"/>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107805</xdr:rowOff>
    </xdr:from>
    <xdr:to>
      <xdr:col>55</xdr:col>
      <xdr:colOff>50800</xdr:colOff>
      <xdr:row>59</xdr:row>
      <xdr:rowOff>37955</xdr:rowOff>
    </xdr:to>
    <xdr:sp macro="" textlink="">
      <xdr:nvSpPr>
        <xdr:cNvPr id="372" name="楕円 371"/>
        <xdr:cNvSpPr/>
      </xdr:nvSpPr>
      <xdr:spPr>
        <a:xfrm>
          <a:off x="10426700" y="100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104116</xdr:rowOff>
    </xdr:from>
    <xdr:to>
      <xdr:col>50</xdr:col>
      <xdr:colOff>165100</xdr:colOff>
      <xdr:row>59</xdr:row>
      <xdr:rowOff>34266</xdr:rowOff>
    </xdr:to>
    <xdr:sp macro="" textlink="">
      <xdr:nvSpPr>
        <xdr:cNvPr id="374" name="楕円 373"/>
        <xdr:cNvSpPr/>
      </xdr:nvSpPr>
      <xdr:spPr>
        <a:xfrm>
          <a:off x="9588500" y="100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50793</xdr:rowOff>
    </xdr:from>
    <xdr:ext cx="534377" cy="259045"/>
    <xdr:sp macro="" textlink="">
      <xdr:nvSpPr>
        <xdr:cNvPr id="375" name="テキスト ボックス 374"/>
        <xdr:cNvSpPr txBox="1"/>
      </xdr:nvSpPr>
      <xdr:spPr>
        <a:xfrm>
          <a:off x="9372111" y="98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42299</xdr:rowOff>
    </xdr:from>
    <xdr:to>
      <xdr:col>46</xdr:col>
      <xdr:colOff>38100</xdr:colOff>
      <xdr:row>58</xdr:row>
      <xdr:rowOff>143899</xdr:rowOff>
    </xdr:to>
    <xdr:sp macro="" textlink="">
      <xdr:nvSpPr>
        <xdr:cNvPr id="376" name="楕円 375"/>
        <xdr:cNvSpPr/>
      </xdr:nvSpPr>
      <xdr:spPr>
        <a:xfrm>
          <a:off x="8699500" y="9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160426</xdr:rowOff>
    </xdr:from>
    <xdr:ext cx="599010" cy="259045"/>
    <xdr:sp macro="" textlink="">
      <xdr:nvSpPr>
        <xdr:cNvPr id="377" name="テキスト ボックス 376"/>
        <xdr:cNvSpPr txBox="1"/>
      </xdr:nvSpPr>
      <xdr:spPr>
        <a:xfrm>
          <a:off x="8450795" y="97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104273</xdr:rowOff>
    </xdr:from>
    <xdr:to>
      <xdr:col>41</xdr:col>
      <xdr:colOff>101600</xdr:colOff>
      <xdr:row>59</xdr:row>
      <xdr:rowOff>34423</xdr:rowOff>
    </xdr:to>
    <xdr:sp macro="" textlink="">
      <xdr:nvSpPr>
        <xdr:cNvPr id="378" name="楕円 377"/>
        <xdr:cNvSpPr/>
      </xdr:nvSpPr>
      <xdr:spPr>
        <a:xfrm>
          <a:off x="7810500" y="100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25550</xdr:rowOff>
    </xdr:from>
    <xdr:ext cx="534377" cy="259045"/>
    <xdr:sp macro="" textlink="">
      <xdr:nvSpPr>
        <xdr:cNvPr id="379" name="テキスト ボックス 378"/>
        <xdr:cNvSpPr txBox="1"/>
      </xdr:nvSpPr>
      <xdr:spPr>
        <a:xfrm>
          <a:off x="7594111" y="101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96989</xdr:rowOff>
    </xdr:from>
    <xdr:to>
      <xdr:col>36</xdr:col>
      <xdr:colOff>165100</xdr:colOff>
      <xdr:row>59</xdr:row>
      <xdr:rowOff>27139</xdr:rowOff>
    </xdr:to>
    <xdr:sp macro="" textlink="">
      <xdr:nvSpPr>
        <xdr:cNvPr id="380" name="楕円 379"/>
        <xdr:cNvSpPr/>
      </xdr:nvSpPr>
      <xdr:spPr>
        <a:xfrm>
          <a:off x="6921500" y="100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43666</xdr:rowOff>
    </xdr:from>
    <xdr:ext cx="534377" cy="259045"/>
    <xdr:sp macro="" textlink="">
      <xdr:nvSpPr>
        <xdr:cNvPr id="381" name="テキスト ボックス 380"/>
        <xdr:cNvSpPr txBox="1"/>
      </xdr:nvSpPr>
      <xdr:spPr>
        <a:xfrm>
          <a:off x="6705111" y="9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47681</xdr:rowOff>
    </xdr:from>
    <xdr:to>
      <xdr:col>55</xdr:col>
      <xdr:colOff>0</xdr:colOff>
      <xdr:row>79</xdr:row>
      <xdr:rowOff>92965</xdr:rowOff>
    </xdr:to>
    <xdr:cxnSp macro="">
      <xdr:nvCxnSpPr>
        <xdr:cNvPr id="412" name="直線コネクタ 411"/>
        <xdr:cNvCxnSpPr/>
      </xdr:nvCxnSpPr>
      <xdr:spPr>
        <a:xfrm>
          <a:off x="9639300" y="13592231"/>
          <a:ext cx="8382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149165</xdr:rowOff>
    </xdr:from>
    <xdr:to>
      <xdr:col>50</xdr:col>
      <xdr:colOff>114300</xdr:colOff>
      <xdr:row>79</xdr:row>
      <xdr:rowOff>47681</xdr:rowOff>
    </xdr:to>
    <xdr:cxnSp macro="">
      <xdr:nvCxnSpPr>
        <xdr:cNvPr id="415" name="直線コネクタ 414"/>
        <xdr:cNvCxnSpPr/>
      </xdr:nvCxnSpPr>
      <xdr:spPr>
        <a:xfrm>
          <a:off x="8750300" y="13522265"/>
          <a:ext cx="889000" cy="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149165</xdr:rowOff>
    </xdr:from>
    <xdr:to>
      <xdr:col>45</xdr:col>
      <xdr:colOff>177800</xdr:colOff>
      <xdr:row>79</xdr:row>
      <xdr:rowOff>83522</xdr:rowOff>
    </xdr:to>
    <xdr:cxnSp macro="">
      <xdr:nvCxnSpPr>
        <xdr:cNvPr id="418" name="直線コネクタ 417"/>
        <xdr:cNvCxnSpPr/>
      </xdr:nvCxnSpPr>
      <xdr:spPr>
        <a:xfrm flipV="1">
          <a:off x="7861300" y="13522265"/>
          <a:ext cx="889000" cy="10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3556</xdr:rowOff>
    </xdr:from>
    <xdr:to>
      <xdr:col>46</xdr:col>
      <xdr:colOff>38100</xdr:colOff>
      <xdr:row>79</xdr:row>
      <xdr:rowOff>105156</xdr:rowOff>
    </xdr:to>
    <xdr:sp macro="" textlink="">
      <xdr:nvSpPr>
        <xdr:cNvPr id="419" name="フローチャート: 判断 418"/>
        <xdr:cNvSpPr/>
      </xdr:nvSpPr>
      <xdr:spPr>
        <a:xfrm>
          <a:off x="8699500" y="1354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96283</xdr:rowOff>
    </xdr:from>
    <xdr:ext cx="534377" cy="259045"/>
    <xdr:sp macro="" textlink="">
      <xdr:nvSpPr>
        <xdr:cNvPr id="420" name="テキスト ボックス 419"/>
        <xdr:cNvSpPr txBox="1"/>
      </xdr:nvSpPr>
      <xdr:spPr>
        <a:xfrm>
          <a:off x="8483111" y="136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42165</xdr:rowOff>
    </xdr:from>
    <xdr:to>
      <xdr:col>55</xdr:col>
      <xdr:colOff>50800</xdr:colOff>
      <xdr:row>79</xdr:row>
      <xdr:rowOff>143765</xdr:rowOff>
    </xdr:to>
    <xdr:sp macro="" textlink="">
      <xdr:nvSpPr>
        <xdr:cNvPr id="428" name="楕円 427"/>
        <xdr:cNvSpPr/>
      </xdr:nvSpPr>
      <xdr:spPr>
        <a:xfrm>
          <a:off x="10426700" y="13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469744" cy="259045"/>
    <xdr:sp macro="" textlink="">
      <xdr:nvSpPr>
        <xdr:cNvPr id="429" name="普通建設事業費 （ うち新規整備　）該当値テキスト"/>
        <xdr:cNvSpPr txBox="1"/>
      </xdr:nvSpPr>
      <xdr:spPr>
        <a:xfrm>
          <a:off x="10528300" y="135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168331</xdr:rowOff>
    </xdr:from>
    <xdr:to>
      <xdr:col>50</xdr:col>
      <xdr:colOff>165100</xdr:colOff>
      <xdr:row>79</xdr:row>
      <xdr:rowOff>98481</xdr:rowOff>
    </xdr:to>
    <xdr:sp macro="" textlink="">
      <xdr:nvSpPr>
        <xdr:cNvPr id="430" name="楕円 429"/>
        <xdr:cNvSpPr/>
      </xdr:nvSpPr>
      <xdr:spPr>
        <a:xfrm>
          <a:off x="9588500" y="135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115008</xdr:rowOff>
    </xdr:from>
    <xdr:ext cx="534377" cy="259045"/>
    <xdr:sp macro="" textlink="">
      <xdr:nvSpPr>
        <xdr:cNvPr id="431" name="テキスト ボックス 430"/>
        <xdr:cNvSpPr txBox="1"/>
      </xdr:nvSpPr>
      <xdr:spPr>
        <a:xfrm>
          <a:off x="9372111" y="133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98365</xdr:rowOff>
    </xdr:from>
    <xdr:to>
      <xdr:col>46</xdr:col>
      <xdr:colOff>38100</xdr:colOff>
      <xdr:row>79</xdr:row>
      <xdr:rowOff>28515</xdr:rowOff>
    </xdr:to>
    <xdr:sp macro="" textlink="">
      <xdr:nvSpPr>
        <xdr:cNvPr id="432" name="楕円 431"/>
        <xdr:cNvSpPr/>
      </xdr:nvSpPr>
      <xdr:spPr>
        <a:xfrm>
          <a:off x="8699500" y="134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45042</xdr:rowOff>
    </xdr:from>
    <xdr:ext cx="599010" cy="259045"/>
    <xdr:sp macro="" textlink="">
      <xdr:nvSpPr>
        <xdr:cNvPr id="433" name="テキスト ボックス 432"/>
        <xdr:cNvSpPr txBox="1"/>
      </xdr:nvSpPr>
      <xdr:spPr>
        <a:xfrm>
          <a:off x="8450795" y="132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32722</xdr:rowOff>
    </xdr:from>
    <xdr:to>
      <xdr:col>41</xdr:col>
      <xdr:colOff>101600</xdr:colOff>
      <xdr:row>79</xdr:row>
      <xdr:rowOff>134322</xdr:rowOff>
    </xdr:to>
    <xdr:sp macro="" textlink="">
      <xdr:nvSpPr>
        <xdr:cNvPr id="434" name="楕円 433"/>
        <xdr:cNvSpPr/>
      </xdr:nvSpPr>
      <xdr:spPr>
        <a:xfrm>
          <a:off x="7810500" y="135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125449</xdr:rowOff>
    </xdr:from>
    <xdr:ext cx="534377" cy="259045"/>
    <xdr:sp macro="" textlink="">
      <xdr:nvSpPr>
        <xdr:cNvPr id="435" name="テキスト ボックス 434"/>
        <xdr:cNvSpPr txBox="1"/>
      </xdr:nvSpPr>
      <xdr:spPr>
        <a:xfrm>
          <a:off x="7594111" y="136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31849</xdr:rowOff>
    </xdr:from>
    <xdr:to>
      <xdr:col>55</xdr:col>
      <xdr:colOff>0</xdr:colOff>
      <xdr:row>98</xdr:row>
      <xdr:rowOff>13889</xdr:rowOff>
    </xdr:to>
    <xdr:cxnSp macro="">
      <xdr:nvCxnSpPr>
        <xdr:cNvPr id="466" name="直線コネクタ 465"/>
        <xdr:cNvCxnSpPr/>
      </xdr:nvCxnSpPr>
      <xdr:spPr>
        <a:xfrm flipV="1">
          <a:off x="9639300" y="16148149"/>
          <a:ext cx="838200" cy="6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89914</xdr:rowOff>
    </xdr:from>
    <xdr:to>
      <xdr:col>50</xdr:col>
      <xdr:colOff>114300</xdr:colOff>
      <xdr:row>98</xdr:row>
      <xdr:rowOff>13889</xdr:rowOff>
    </xdr:to>
    <xdr:cxnSp macro="">
      <xdr:nvCxnSpPr>
        <xdr:cNvPr id="469" name="直線コネクタ 468"/>
        <xdr:cNvCxnSpPr/>
      </xdr:nvCxnSpPr>
      <xdr:spPr>
        <a:xfrm>
          <a:off x="8750300" y="16549114"/>
          <a:ext cx="889000" cy="2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66108</xdr:rowOff>
    </xdr:from>
    <xdr:to>
      <xdr:col>45</xdr:col>
      <xdr:colOff>177800</xdr:colOff>
      <xdr:row>96</xdr:row>
      <xdr:rowOff>89914</xdr:rowOff>
    </xdr:to>
    <xdr:cxnSp macro="">
      <xdr:nvCxnSpPr>
        <xdr:cNvPr id="472" name="直線コネクタ 471"/>
        <xdr:cNvCxnSpPr/>
      </xdr:nvCxnSpPr>
      <xdr:spPr>
        <a:xfrm>
          <a:off x="7861300" y="16353858"/>
          <a:ext cx="889000" cy="19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99188</xdr:rowOff>
    </xdr:from>
    <xdr:to>
      <xdr:col>46</xdr:col>
      <xdr:colOff>38100</xdr:colOff>
      <xdr:row>97</xdr:row>
      <xdr:rowOff>29338</xdr:rowOff>
    </xdr:to>
    <xdr:sp macro="" textlink="">
      <xdr:nvSpPr>
        <xdr:cNvPr id="473" name="フローチャート: 判断 472"/>
        <xdr:cNvSpPr/>
      </xdr:nvSpPr>
      <xdr:spPr>
        <a:xfrm>
          <a:off x="8699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20465</xdr:rowOff>
    </xdr:from>
    <xdr:ext cx="534377" cy="259045"/>
    <xdr:sp macro="" textlink="">
      <xdr:nvSpPr>
        <xdr:cNvPr id="474" name="テキスト ボックス 473"/>
        <xdr:cNvSpPr txBox="1"/>
      </xdr:nvSpPr>
      <xdr:spPr>
        <a:xfrm>
          <a:off x="8483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6" name="テキスト ボックス 475"/>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152499</xdr:rowOff>
    </xdr:from>
    <xdr:to>
      <xdr:col>55</xdr:col>
      <xdr:colOff>50800</xdr:colOff>
      <xdr:row>94</xdr:row>
      <xdr:rowOff>82649</xdr:rowOff>
    </xdr:to>
    <xdr:sp macro="" textlink="">
      <xdr:nvSpPr>
        <xdr:cNvPr id="482" name="楕円 481"/>
        <xdr:cNvSpPr/>
      </xdr:nvSpPr>
      <xdr:spPr>
        <a:xfrm>
          <a:off x="10426700" y="160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3926</xdr:rowOff>
    </xdr:from>
    <xdr:ext cx="534377" cy="259045"/>
    <xdr:sp macro="" textlink="">
      <xdr:nvSpPr>
        <xdr:cNvPr id="483" name="普通建設事業費 （ うち更新整備　）該当値テキスト"/>
        <xdr:cNvSpPr txBox="1"/>
      </xdr:nvSpPr>
      <xdr:spPr>
        <a:xfrm>
          <a:off x="10528300" y="159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134539</xdr:rowOff>
    </xdr:from>
    <xdr:to>
      <xdr:col>50</xdr:col>
      <xdr:colOff>165100</xdr:colOff>
      <xdr:row>98</xdr:row>
      <xdr:rowOff>64689</xdr:rowOff>
    </xdr:to>
    <xdr:sp macro="" textlink="">
      <xdr:nvSpPr>
        <xdr:cNvPr id="484" name="楕円 483"/>
        <xdr:cNvSpPr/>
      </xdr:nvSpPr>
      <xdr:spPr>
        <a:xfrm>
          <a:off x="9588500" y="16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55816</xdr:rowOff>
    </xdr:from>
    <xdr:ext cx="534377" cy="259045"/>
    <xdr:sp macro="" textlink="">
      <xdr:nvSpPr>
        <xdr:cNvPr id="485" name="テキスト ボックス 484"/>
        <xdr:cNvSpPr txBox="1"/>
      </xdr:nvSpPr>
      <xdr:spPr>
        <a:xfrm>
          <a:off x="9372111" y="16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39114</xdr:rowOff>
    </xdr:from>
    <xdr:to>
      <xdr:col>46</xdr:col>
      <xdr:colOff>38100</xdr:colOff>
      <xdr:row>96</xdr:row>
      <xdr:rowOff>140714</xdr:rowOff>
    </xdr:to>
    <xdr:sp macro="" textlink="">
      <xdr:nvSpPr>
        <xdr:cNvPr id="486" name="楕円 485"/>
        <xdr:cNvSpPr/>
      </xdr:nvSpPr>
      <xdr:spPr>
        <a:xfrm>
          <a:off x="8699500" y="16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157241</xdr:rowOff>
    </xdr:from>
    <xdr:ext cx="534377" cy="259045"/>
    <xdr:sp macro="" textlink="">
      <xdr:nvSpPr>
        <xdr:cNvPr id="487" name="テキスト ボックス 486"/>
        <xdr:cNvSpPr txBox="1"/>
      </xdr:nvSpPr>
      <xdr:spPr>
        <a:xfrm>
          <a:off x="8483111" y="162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15308</xdr:rowOff>
    </xdr:from>
    <xdr:to>
      <xdr:col>41</xdr:col>
      <xdr:colOff>101600</xdr:colOff>
      <xdr:row>95</xdr:row>
      <xdr:rowOff>116908</xdr:rowOff>
    </xdr:to>
    <xdr:sp macro="" textlink="">
      <xdr:nvSpPr>
        <xdr:cNvPr id="488" name="楕円 487"/>
        <xdr:cNvSpPr/>
      </xdr:nvSpPr>
      <xdr:spPr>
        <a:xfrm>
          <a:off x="7810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133435</xdr:rowOff>
    </xdr:from>
    <xdr:ext cx="534377" cy="259045"/>
    <xdr:sp macro="" textlink="">
      <xdr:nvSpPr>
        <xdr:cNvPr id="489" name="テキスト ボックス 488"/>
        <xdr:cNvSpPr txBox="1"/>
      </xdr:nvSpPr>
      <xdr:spPr>
        <a:xfrm>
          <a:off x="7594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138257</xdr:rowOff>
    </xdr:from>
    <xdr:to>
      <xdr:col>85</xdr:col>
      <xdr:colOff>127000</xdr:colOff>
      <xdr:row>38</xdr:row>
      <xdr:rowOff>139336</xdr:rowOff>
    </xdr:to>
    <xdr:cxnSp macro="">
      <xdr:nvCxnSpPr>
        <xdr:cNvPr id="516" name="直線コネクタ 515"/>
        <xdr:cNvCxnSpPr/>
      </xdr:nvCxnSpPr>
      <xdr:spPr>
        <a:xfrm flipV="1">
          <a:off x="15481300" y="6653357"/>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139336</xdr:rowOff>
    </xdr:from>
    <xdr:to>
      <xdr:col>81</xdr:col>
      <xdr:colOff>50800</xdr:colOff>
      <xdr:row>38</xdr:row>
      <xdr:rowOff>139657</xdr:rowOff>
    </xdr:to>
    <xdr:cxnSp macro="">
      <xdr:nvCxnSpPr>
        <xdr:cNvPr id="519" name="直線コネクタ 518"/>
        <xdr:cNvCxnSpPr/>
      </xdr:nvCxnSpPr>
      <xdr:spPr>
        <a:xfrm flipV="1">
          <a:off x="14592300" y="6654436"/>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138788</xdr:rowOff>
    </xdr:from>
    <xdr:to>
      <xdr:col>76</xdr:col>
      <xdr:colOff>114300</xdr:colOff>
      <xdr:row>38</xdr:row>
      <xdr:rowOff>139657</xdr:rowOff>
    </xdr:to>
    <xdr:cxnSp macro="">
      <xdr:nvCxnSpPr>
        <xdr:cNvPr id="522" name="直線コネクタ 521"/>
        <xdr:cNvCxnSpPr/>
      </xdr:nvCxnSpPr>
      <xdr:spPr>
        <a:xfrm>
          <a:off x="13703300" y="665388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82228</xdr:rowOff>
    </xdr:from>
    <xdr:to>
      <xdr:col>76</xdr:col>
      <xdr:colOff>165100</xdr:colOff>
      <xdr:row>39</xdr:row>
      <xdr:rowOff>12378</xdr:rowOff>
    </xdr:to>
    <xdr:sp macro="" textlink="">
      <xdr:nvSpPr>
        <xdr:cNvPr id="523" name="フローチャート: 判断 522"/>
        <xdr:cNvSpPr/>
      </xdr:nvSpPr>
      <xdr:spPr>
        <a:xfrm>
          <a:off x="14541500" y="65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28904</xdr:rowOff>
    </xdr:from>
    <xdr:ext cx="469744" cy="259045"/>
    <xdr:sp macro="" textlink="">
      <xdr:nvSpPr>
        <xdr:cNvPr id="524" name="テキスト ボックス 523"/>
        <xdr:cNvSpPr txBox="1"/>
      </xdr:nvSpPr>
      <xdr:spPr>
        <a:xfrm>
          <a:off x="14357428" y="637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114280</xdr:rowOff>
    </xdr:from>
    <xdr:to>
      <xdr:col>71</xdr:col>
      <xdr:colOff>177800</xdr:colOff>
      <xdr:row>38</xdr:row>
      <xdr:rowOff>138788</xdr:rowOff>
    </xdr:to>
    <xdr:cxnSp macro="">
      <xdr:nvCxnSpPr>
        <xdr:cNvPr id="525" name="直線コネクタ 524"/>
        <xdr:cNvCxnSpPr/>
      </xdr:nvCxnSpPr>
      <xdr:spPr>
        <a:xfrm>
          <a:off x="12814300" y="6629380"/>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165728</xdr:rowOff>
    </xdr:from>
    <xdr:ext cx="469744" cy="259045"/>
    <xdr:sp macro="" textlink="">
      <xdr:nvSpPr>
        <xdr:cNvPr id="529" name="テキスト ボックス 528"/>
        <xdr:cNvSpPr txBox="1"/>
      </xdr:nvSpPr>
      <xdr:spPr>
        <a:xfrm>
          <a:off x="12579428"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87457</xdr:rowOff>
    </xdr:from>
    <xdr:to>
      <xdr:col>85</xdr:col>
      <xdr:colOff>177800</xdr:colOff>
      <xdr:row>39</xdr:row>
      <xdr:rowOff>17607</xdr:rowOff>
    </xdr:to>
    <xdr:sp macro="" textlink="">
      <xdr:nvSpPr>
        <xdr:cNvPr id="535" name="楕円 534"/>
        <xdr:cNvSpPr/>
      </xdr:nvSpPr>
      <xdr:spPr>
        <a:xfrm>
          <a:off x="16268700" y="66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61458</xdr:rowOff>
    </xdr:from>
    <xdr:ext cx="378565" cy="259045"/>
    <xdr:sp macro="" textlink="">
      <xdr:nvSpPr>
        <xdr:cNvPr id="536" name="災害復旧事業費該当値テキスト"/>
        <xdr:cNvSpPr txBox="1"/>
      </xdr:nvSpPr>
      <xdr:spPr>
        <a:xfrm>
          <a:off x="16370300" y="657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88536</xdr:rowOff>
    </xdr:from>
    <xdr:to>
      <xdr:col>81</xdr:col>
      <xdr:colOff>101600</xdr:colOff>
      <xdr:row>39</xdr:row>
      <xdr:rowOff>18686</xdr:rowOff>
    </xdr:to>
    <xdr:sp macro="" textlink="">
      <xdr:nvSpPr>
        <xdr:cNvPr id="537" name="楕円 536"/>
        <xdr:cNvSpPr/>
      </xdr:nvSpPr>
      <xdr:spPr>
        <a:xfrm>
          <a:off x="15430500" y="66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9813</xdr:rowOff>
    </xdr:from>
    <xdr:ext cx="378565" cy="259045"/>
    <xdr:sp macro="" textlink="">
      <xdr:nvSpPr>
        <xdr:cNvPr id="538" name="テキスト ボックス 537"/>
        <xdr:cNvSpPr txBox="1"/>
      </xdr:nvSpPr>
      <xdr:spPr>
        <a:xfrm>
          <a:off x="15292017" y="669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88857</xdr:rowOff>
    </xdr:from>
    <xdr:to>
      <xdr:col>76</xdr:col>
      <xdr:colOff>165100</xdr:colOff>
      <xdr:row>39</xdr:row>
      <xdr:rowOff>19007</xdr:rowOff>
    </xdr:to>
    <xdr:sp macro="" textlink="">
      <xdr:nvSpPr>
        <xdr:cNvPr id="539" name="楕円 538"/>
        <xdr:cNvSpPr/>
      </xdr:nvSpPr>
      <xdr:spPr>
        <a:xfrm>
          <a:off x="14541500" y="6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10134</xdr:rowOff>
    </xdr:from>
    <xdr:ext cx="313932" cy="259045"/>
    <xdr:sp macro="" textlink="">
      <xdr:nvSpPr>
        <xdr:cNvPr id="540" name="テキスト ボックス 539"/>
        <xdr:cNvSpPr txBox="1"/>
      </xdr:nvSpPr>
      <xdr:spPr>
        <a:xfrm>
          <a:off x="14435333" y="6696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87988</xdr:rowOff>
    </xdr:from>
    <xdr:to>
      <xdr:col>72</xdr:col>
      <xdr:colOff>38100</xdr:colOff>
      <xdr:row>39</xdr:row>
      <xdr:rowOff>18138</xdr:rowOff>
    </xdr:to>
    <xdr:sp macro="" textlink="">
      <xdr:nvSpPr>
        <xdr:cNvPr id="541" name="楕円 540"/>
        <xdr:cNvSpPr/>
      </xdr:nvSpPr>
      <xdr:spPr>
        <a:xfrm>
          <a:off x="13652500" y="66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9265</xdr:rowOff>
    </xdr:from>
    <xdr:ext cx="378565" cy="259045"/>
    <xdr:sp macro="" textlink="">
      <xdr:nvSpPr>
        <xdr:cNvPr id="542" name="テキスト ボックス 541"/>
        <xdr:cNvSpPr txBox="1"/>
      </xdr:nvSpPr>
      <xdr:spPr>
        <a:xfrm>
          <a:off x="13514017" y="669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63480</xdr:rowOff>
    </xdr:from>
    <xdr:to>
      <xdr:col>67</xdr:col>
      <xdr:colOff>101600</xdr:colOff>
      <xdr:row>38</xdr:row>
      <xdr:rowOff>165080</xdr:rowOff>
    </xdr:to>
    <xdr:sp macro="" textlink="">
      <xdr:nvSpPr>
        <xdr:cNvPr id="543" name="楕円 542"/>
        <xdr:cNvSpPr/>
      </xdr:nvSpPr>
      <xdr:spPr>
        <a:xfrm>
          <a:off x="12763500" y="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10157</xdr:rowOff>
    </xdr:from>
    <xdr:ext cx="534377" cy="259045"/>
    <xdr:sp macro="" textlink="">
      <xdr:nvSpPr>
        <xdr:cNvPr id="544" name="テキスト ボックス 543"/>
        <xdr:cNvSpPr txBox="1"/>
      </xdr:nvSpPr>
      <xdr:spPr>
        <a:xfrm>
          <a:off x="12547111" y="63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99183</xdr:rowOff>
    </xdr:from>
    <xdr:to>
      <xdr:col>85</xdr:col>
      <xdr:colOff>127000</xdr:colOff>
      <xdr:row>73</xdr:row>
      <xdr:rowOff>49762</xdr:rowOff>
    </xdr:to>
    <xdr:cxnSp macro="">
      <xdr:nvCxnSpPr>
        <xdr:cNvPr id="624" name="直線コネクタ 623"/>
        <xdr:cNvCxnSpPr/>
      </xdr:nvCxnSpPr>
      <xdr:spPr>
        <a:xfrm flipV="1">
          <a:off x="15481300" y="12443583"/>
          <a:ext cx="838200" cy="1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49762</xdr:rowOff>
    </xdr:from>
    <xdr:to>
      <xdr:col>81</xdr:col>
      <xdr:colOff>50800</xdr:colOff>
      <xdr:row>73</xdr:row>
      <xdr:rowOff>75246</xdr:rowOff>
    </xdr:to>
    <xdr:cxnSp macro="">
      <xdr:nvCxnSpPr>
        <xdr:cNvPr id="627" name="直線コネクタ 626"/>
        <xdr:cNvCxnSpPr/>
      </xdr:nvCxnSpPr>
      <xdr:spPr>
        <a:xfrm flipV="1">
          <a:off x="14592300" y="12565612"/>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75246</xdr:rowOff>
    </xdr:from>
    <xdr:to>
      <xdr:col>76</xdr:col>
      <xdr:colOff>114300</xdr:colOff>
      <xdr:row>73</xdr:row>
      <xdr:rowOff>137044</xdr:rowOff>
    </xdr:to>
    <xdr:cxnSp macro="">
      <xdr:nvCxnSpPr>
        <xdr:cNvPr id="630" name="直線コネクタ 629"/>
        <xdr:cNvCxnSpPr/>
      </xdr:nvCxnSpPr>
      <xdr:spPr>
        <a:xfrm flipV="1">
          <a:off x="13703300" y="12591096"/>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133956</xdr:rowOff>
    </xdr:from>
    <xdr:to>
      <xdr:col>76</xdr:col>
      <xdr:colOff>165100</xdr:colOff>
      <xdr:row>76</xdr:row>
      <xdr:rowOff>64106</xdr:rowOff>
    </xdr:to>
    <xdr:sp macro="" textlink="">
      <xdr:nvSpPr>
        <xdr:cNvPr id="631" name="フローチャート: 判断 630"/>
        <xdr:cNvSpPr/>
      </xdr:nvSpPr>
      <xdr:spPr>
        <a:xfrm>
          <a:off x="14541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55233</xdr:rowOff>
    </xdr:from>
    <xdr:ext cx="534377" cy="259045"/>
    <xdr:sp macro="" textlink="">
      <xdr:nvSpPr>
        <xdr:cNvPr id="632" name="テキスト ボックス 631"/>
        <xdr:cNvSpPr txBox="1"/>
      </xdr:nvSpPr>
      <xdr:spPr>
        <a:xfrm>
          <a:off x="14325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137044</xdr:rowOff>
    </xdr:from>
    <xdr:to>
      <xdr:col>71</xdr:col>
      <xdr:colOff>177800</xdr:colOff>
      <xdr:row>73</xdr:row>
      <xdr:rowOff>146678</xdr:rowOff>
    </xdr:to>
    <xdr:cxnSp macro="">
      <xdr:nvCxnSpPr>
        <xdr:cNvPr id="633" name="直線コネクタ 632"/>
        <xdr:cNvCxnSpPr/>
      </xdr:nvCxnSpPr>
      <xdr:spPr>
        <a:xfrm flipV="1">
          <a:off x="12814300" y="12652894"/>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48383</xdr:rowOff>
    </xdr:from>
    <xdr:to>
      <xdr:col>85</xdr:col>
      <xdr:colOff>177800</xdr:colOff>
      <xdr:row>72</xdr:row>
      <xdr:rowOff>149983</xdr:rowOff>
    </xdr:to>
    <xdr:sp macro="" textlink="">
      <xdr:nvSpPr>
        <xdr:cNvPr id="643" name="楕円 642"/>
        <xdr:cNvSpPr/>
      </xdr:nvSpPr>
      <xdr:spPr>
        <a:xfrm>
          <a:off x="16268700" y="1239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71260</xdr:rowOff>
    </xdr:from>
    <xdr:ext cx="599010" cy="259045"/>
    <xdr:sp macro="" textlink="">
      <xdr:nvSpPr>
        <xdr:cNvPr id="644" name="公債費該当値テキスト"/>
        <xdr:cNvSpPr txBox="1"/>
      </xdr:nvSpPr>
      <xdr:spPr>
        <a:xfrm>
          <a:off x="16370300" y="1224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170412</xdr:rowOff>
    </xdr:from>
    <xdr:to>
      <xdr:col>81</xdr:col>
      <xdr:colOff>101600</xdr:colOff>
      <xdr:row>73</xdr:row>
      <xdr:rowOff>100562</xdr:rowOff>
    </xdr:to>
    <xdr:sp macro="" textlink="">
      <xdr:nvSpPr>
        <xdr:cNvPr id="645" name="楕円 644"/>
        <xdr:cNvSpPr/>
      </xdr:nvSpPr>
      <xdr:spPr>
        <a:xfrm>
          <a:off x="15430500" y="12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117089</xdr:rowOff>
    </xdr:from>
    <xdr:ext cx="534377" cy="259045"/>
    <xdr:sp macro="" textlink="">
      <xdr:nvSpPr>
        <xdr:cNvPr id="646" name="テキスト ボックス 645"/>
        <xdr:cNvSpPr txBox="1"/>
      </xdr:nvSpPr>
      <xdr:spPr>
        <a:xfrm>
          <a:off x="15214111" y="12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24446</xdr:rowOff>
    </xdr:from>
    <xdr:to>
      <xdr:col>76</xdr:col>
      <xdr:colOff>165100</xdr:colOff>
      <xdr:row>73</xdr:row>
      <xdr:rowOff>126046</xdr:rowOff>
    </xdr:to>
    <xdr:sp macro="" textlink="">
      <xdr:nvSpPr>
        <xdr:cNvPr id="647" name="楕円 646"/>
        <xdr:cNvSpPr/>
      </xdr:nvSpPr>
      <xdr:spPr>
        <a:xfrm>
          <a:off x="14541500" y="125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142573</xdr:rowOff>
    </xdr:from>
    <xdr:ext cx="534377" cy="259045"/>
    <xdr:sp macro="" textlink="">
      <xdr:nvSpPr>
        <xdr:cNvPr id="648" name="テキスト ボックス 647"/>
        <xdr:cNvSpPr txBox="1"/>
      </xdr:nvSpPr>
      <xdr:spPr>
        <a:xfrm>
          <a:off x="14325111" y="123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86244</xdr:rowOff>
    </xdr:from>
    <xdr:to>
      <xdr:col>72</xdr:col>
      <xdr:colOff>38100</xdr:colOff>
      <xdr:row>74</xdr:row>
      <xdr:rowOff>16394</xdr:rowOff>
    </xdr:to>
    <xdr:sp macro="" textlink="">
      <xdr:nvSpPr>
        <xdr:cNvPr id="649" name="楕円 648"/>
        <xdr:cNvSpPr/>
      </xdr:nvSpPr>
      <xdr:spPr>
        <a:xfrm>
          <a:off x="13652500" y="126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32921</xdr:rowOff>
    </xdr:from>
    <xdr:ext cx="534377" cy="259045"/>
    <xdr:sp macro="" textlink="">
      <xdr:nvSpPr>
        <xdr:cNvPr id="650" name="テキスト ボックス 649"/>
        <xdr:cNvSpPr txBox="1"/>
      </xdr:nvSpPr>
      <xdr:spPr>
        <a:xfrm>
          <a:off x="13436111" y="123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95878</xdr:rowOff>
    </xdr:from>
    <xdr:to>
      <xdr:col>67</xdr:col>
      <xdr:colOff>101600</xdr:colOff>
      <xdr:row>74</xdr:row>
      <xdr:rowOff>26028</xdr:rowOff>
    </xdr:to>
    <xdr:sp macro="" textlink="">
      <xdr:nvSpPr>
        <xdr:cNvPr id="651" name="楕円 650"/>
        <xdr:cNvSpPr/>
      </xdr:nvSpPr>
      <xdr:spPr>
        <a:xfrm>
          <a:off x="12763500" y="126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42555</xdr:rowOff>
    </xdr:from>
    <xdr:ext cx="534377" cy="259045"/>
    <xdr:sp macro="" textlink="">
      <xdr:nvSpPr>
        <xdr:cNvPr id="652" name="テキスト ボックス 651"/>
        <xdr:cNvSpPr txBox="1"/>
      </xdr:nvSpPr>
      <xdr:spPr>
        <a:xfrm>
          <a:off x="12547111" y="123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38889</xdr:rowOff>
    </xdr:from>
    <xdr:to>
      <xdr:col>85</xdr:col>
      <xdr:colOff>127000</xdr:colOff>
      <xdr:row>99</xdr:row>
      <xdr:rowOff>40827</xdr:rowOff>
    </xdr:to>
    <xdr:cxnSp macro="">
      <xdr:nvCxnSpPr>
        <xdr:cNvPr id="681" name="直線コネクタ 680"/>
        <xdr:cNvCxnSpPr/>
      </xdr:nvCxnSpPr>
      <xdr:spPr>
        <a:xfrm flipV="1">
          <a:off x="15481300" y="17012439"/>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37702</xdr:rowOff>
    </xdr:from>
    <xdr:to>
      <xdr:col>81</xdr:col>
      <xdr:colOff>50800</xdr:colOff>
      <xdr:row>99</xdr:row>
      <xdr:rowOff>40827</xdr:rowOff>
    </xdr:to>
    <xdr:cxnSp macro="">
      <xdr:nvCxnSpPr>
        <xdr:cNvPr id="684" name="直線コネクタ 683"/>
        <xdr:cNvCxnSpPr/>
      </xdr:nvCxnSpPr>
      <xdr:spPr>
        <a:xfrm>
          <a:off x="14592300" y="1701125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37702</xdr:rowOff>
    </xdr:from>
    <xdr:to>
      <xdr:col>76</xdr:col>
      <xdr:colOff>114300</xdr:colOff>
      <xdr:row>99</xdr:row>
      <xdr:rowOff>41621</xdr:rowOff>
    </xdr:to>
    <xdr:cxnSp macro="">
      <xdr:nvCxnSpPr>
        <xdr:cNvPr id="687" name="直線コネクタ 686"/>
        <xdr:cNvCxnSpPr/>
      </xdr:nvCxnSpPr>
      <xdr:spPr>
        <a:xfrm flipV="1">
          <a:off x="13703300" y="1701125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154387</xdr:rowOff>
    </xdr:from>
    <xdr:to>
      <xdr:col>76</xdr:col>
      <xdr:colOff>165100</xdr:colOff>
      <xdr:row>99</xdr:row>
      <xdr:rowOff>84537</xdr:rowOff>
    </xdr:to>
    <xdr:sp macro="" textlink="">
      <xdr:nvSpPr>
        <xdr:cNvPr id="688" name="フローチャート: 判断 687"/>
        <xdr:cNvSpPr/>
      </xdr:nvSpPr>
      <xdr:spPr>
        <a:xfrm>
          <a:off x="14541500" y="1695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101064</xdr:rowOff>
    </xdr:from>
    <xdr:ext cx="534377" cy="259045"/>
    <xdr:sp macro="" textlink="">
      <xdr:nvSpPr>
        <xdr:cNvPr id="689" name="テキスト ボックス 688"/>
        <xdr:cNvSpPr txBox="1"/>
      </xdr:nvSpPr>
      <xdr:spPr>
        <a:xfrm>
          <a:off x="14325111" y="167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27961</xdr:rowOff>
    </xdr:from>
    <xdr:to>
      <xdr:col>71</xdr:col>
      <xdr:colOff>177800</xdr:colOff>
      <xdr:row>99</xdr:row>
      <xdr:rowOff>41621</xdr:rowOff>
    </xdr:to>
    <xdr:cxnSp macro="">
      <xdr:nvCxnSpPr>
        <xdr:cNvPr id="690" name="直線コネクタ 689"/>
        <xdr:cNvCxnSpPr/>
      </xdr:nvCxnSpPr>
      <xdr:spPr>
        <a:xfrm>
          <a:off x="12814300" y="17001511"/>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159539</xdr:rowOff>
    </xdr:from>
    <xdr:to>
      <xdr:col>85</xdr:col>
      <xdr:colOff>177800</xdr:colOff>
      <xdr:row>99</xdr:row>
      <xdr:rowOff>89689</xdr:rowOff>
    </xdr:to>
    <xdr:sp macro="" textlink="">
      <xdr:nvSpPr>
        <xdr:cNvPr id="700" name="楕円 699"/>
        <xdr:cNvSpPr/>
      </xdr:nvSpPr>
      <xdr:spPr>
        <a:xfrm>
          <a:off x="16268700" y="169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469744" cy="259045"/>
    <xdr:sp macro="" textlink="">
      <xdr:nvSpPr>
        <xdr:cNvPr id="701" name="積立金該当値テキスト"/>
        <xdr:cNvSpPr txBox="1"/>
      </xdr:nvSpPr>
      <xdr:spPr>
        <a:xfrm>
          <a:off x="16370300" y="169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161477</xdr:rowOff>
    </xdr:from>
    <xdr:to>
      <xdr:col>81</xdr:col>
      <xdr:colOff>101600</xdr:colOff>
      <xdr:row>99</xdr:row>
      <xdr:rowOff>91627</xdr:rowOff>
    </xdr:to>
    <xdr:sp macro="" textlink="">
      <xdr:nvSpPr>
        <xdr:cNvPr id="702" name="楕円 701"/>
        <xdr:cNvSpPr/>
      </xdr:nvSpPr>
      <xdr:spPr>
        <a:xfrm>
          <a:off x="15430500" y="169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82754</xdr:rowOff>
    </xdr:from>
    <xdr:ext cx="469744" cy="259045"/>
    <xdr:sp macro="" textlink="">
      <xdr:nvSpPr>
        <xdr:cNvPr id="703" name="テキスト ボックス 702"/>
        <xdr:cNvSpPr txBox="1"/>
      </xdr:nvSpPr>
      <xdr:spPr>
        <a:xfrm>
          <a:off x="15246428" y="1705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158352</xdr:rowOff>
    </xdr:from>
    <xdr:to>
      <xdr:col>76</xdr:col>
      <xdr:colOff>165100</xdr:colOff>
      <xdr:row>99</xdr:row>
      <xdr:rowOff>88502</xdr:rowOff>
    </xdr:to>
    <xdr:sp macro="" textlink="">
      <xdr:nvSpPr>
        <xdr:cNvPr id="704" name="楕円 703"/>
        <xdr:cNvSpPr/>
      </xdr:nvSpPr>
      <xdr:spPr>
        <a:xfrm>
          <a:off x="14541500" y="16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79629</xdr:rowOff>
    </xdr:from>
    <xdr:ext cx="469744" cy="259045"/>
    <xdr:sp macro="" textlink="">
      <xdr:nvSpPr>
        <xdr:cNvPr id="705" name="テキスト ボックス 704"/>
        <xdr:cNvSpPr txBox="1"/>
      </xdr:nvSpPr>
      <xdr:spPr>
        <a:xfrm>
          <a:off x="14357428" y="17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162271</xdr:rowOff>
    </xdr:from>
    <xdr:to>
      <xdr:col>72</xdr:col>
      <xdr:colOff>38100</xdr:colOff>
      <xdr:row>99</xdr:row>
      <xdr:rowOff>92421</xdr:rowOff>
    </xdr:to>
    <xdr:sp macro="" textlink="">
      <xdr:nvSpPr>
        <xdr:cNvPr id="706" name="楕円 705"/>
        <xdr:cNvSpPr/>
      </xdr:nvSpPr>
      <xdr:spPr>
        <a:xfrm>
          <a:off x="13652500" y="169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83548</xdr:rowOff>
    </xdr:from>
    <xdr:ext cx="469744" cy="259045"/>
    <xdr:sp macro="" textlink="">
      <xdr:nvSpPr>
        <xdr:cNvPr id="707" name="テキスト ボックス 706"/>
        <xdr:cNvSpPr txBox="1"/>
      </xdr:nvSpPr>
      <xdr:spPr>
        <a:xfrm>
          <a:off x="13468428" y="1705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148611</xdr:rowOff>
    </xdr:from>
    <xdr:to>
      <xdr:col>67</xdr:col>
      <xdr:colOff>101600</xdr:colOff>
      <xdr:row>99</xdr:row>
      <xdr:rowOff>78761</xdr:rowOff>
    </xdr:to>
    <xdr:sp macro="" textlink="">
      <xdr:nvSpPr>
        <xdr:cNvPr id="708" name="楕円 707"/>
        <xdr:cNvSpPr/>
      </xdr:nvSpPr>
      <xdr:spPr>
        <a:xfrm>
          <a:off x="12763500" y="169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69888</xdr:rowOff>
    </xdr:from>
    <xdr:ext cx="534377" cy="259045"/>
    <xdr:sp macro="" textlink="">
      <xdr:nvSpPr>
        <xdr:cNvPr id="709" name="テキスト ボックス 708"/>
        <xdr:cNvSpPr txBox="1"/>
      </xdr:nvSpPr>
      <xdr:spPr>
        <a:xfrm>
          <a:off x="12547111" y="170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161823</xdr:rowOff>
    </xdr:from>
    <xdr:to>
      <xdr:col>107</xdr:col>
      <xdr:colOff>101600</xdr:colOff>
      <xdr:row>38</xdr:row>
      <xdr:rowOff>91973</xdr:rowOff>
    </xdr:to>
    <xdr:sp macro="" textlink="">
      <xdr:nvSpPr>
        <xdr:cNvPr id="743" name="フローチャート: 判断 742"/>
        <xdr:cNvSpPr/>
      </xdr:nvSpPr>
      <xdr:spPr>
        <a:xfrm>
          <a:off x="20383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108500</xdr:rowOff>
    </xdr:from>
    <xdr:ext cx="469744" cy="259045"/>
    <xdr:sp macro="" textlink="">
      <xdr:nvSpPr>
        <xdr:cNvPr id="744" name="テキスト ボックス 743"/>
        <xdr:cNvSpPr txBox="1"/>
      </xdr:nvSpPr>
      <xdr:spPr>
        <a:xfrm>
          <a:off x="20199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39710</xdr:rowOff>
    </xdr:from>
    <xdr:to>
      <xdr:col>116</xdr:col>
      <xdr:colOff>63500</xdr:colOff>
      <xdr:row>58</xdr:row>
      <xdr:rowOff>41287</xdr:rowOff>
    </xdr:to>
    <xdr:cxnSp macro="">
      <xdr:nvCxnSpPr>
        <xdr:cNvPr id="791" name="直線コネクタ 790"/>
        <xdr:cNvCxnSpPr/>
      </xdr:nvCxnSpPr>
      <xdr:spPr>
        <a:xfrm flipV="1">
          <a:off x="21323300" y="9983810"/>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41287</xdr:rowOff>
    </xdr:from>
    <xdr:to>
      <xdr:col>111</xdr:col>
      <xdr:colOff>177800</xdr:colOff>
      <xdr:row>58</xdr:row>
      <xdr:rowOff>41699</xdr:rowOff>
    </xdr:to>
    <xdr:cxnSp macro="">
      <xdr:nvCxnSpPr>
        <xdr:cNvPr id="794" name="直線コネクタ 793"/>
        <xdr:cNvCxnSpPr/>
      </xdr:nvCxnSpPr>
      <xdr:spPr>
        <a:xfrm flipV="1">
          <a:off x="20434300" y="998538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6" name="テキスト ボックス 795"/>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41699</xdr:rowOff>
    </xdr:from>
    <xdr:to>
      <xdr:col>107</xdr:col>
      <xdr:colOff>50800</xdr:colOff>
      <xdr:row>58</xdr:row>
      <xdr:rowOff>44648</xdr:rowOff>
    </xdr:to>
    <xdr:cxnSp macro="">
      <xdr:nvCxnSpPr>
        <xdr:cNvPr id="797" name="直線コネクタ 796"/>
        <xdr:cNvCxnSpPr/>
      </xdr:nvCxnSpPr>
      <xdr:spPr>
        <a:xfrm flipV="1">
          <a:off x="19545300" y="9985799"/>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101588</xdr:rowOff>
    </xdr:from>
    <xdr:to>
      <xdr:col>107</xdr:col>
      <xdr:colOff>101600</xdr:colOff>
      <xdr:row>58</xdr:row>
      <xdr:rowOff>31738</xdr:rowOff>
    </xdr:to>
    <xdr:sp macro="" textlink="">
      <xdr:nvSpPr>
        <xdr:cNvPr id="798" name="フローチャート: 判断 797"/>
        <xdr:cNvSpPr/>
      </xdr:nvSpPr>
      <xdr:spPr>
        <a:xfrm>
          <a:off x="20383500" y="98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48265</xdr:rowOff>
    </xdr:from>
    <xdr:ext cx="469744" cy="259045"/>
    <xdr:sp macro="" textlink="">
      <xdr:nvSpPr>
        <xdr:cNvPr id="799" name="テキスト ボックス 798"/>
        <xdr:cNvSpPr txBox="1"/>
      </xdr:nvSpPr>
      <xdr:spPr>
        <a:xfrm>
          <a:off x="20199428" y="96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44442</xdr:rowOff>
    </xdr:from>
    <xdr:to>
      <xdr:col>102</xdr:col>
      <xdr:colOff>114300</xdr:colOff>
      <xdr:row>58</xdr:row>
      <xdr:rowOff>44648</xdr:rowOff>
    </xdr:to>
    <xdr:cxnSp macro="">
      <xdr:nvCxnSpPr>
        <xdr:cNvPr id="800" name="直線コネクタ 799"/>
        <xdr:cNvCxnSpPr/>
      </xdr:nvCxnSpPr>
      <xdr:spPr>
        <a:xfrm>
          <a:off x="18656300" y="998854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160360</xdr:rowOff>
    </xdr:from>
    <xdr:to>
      <xdr:col>116</xdr:col>
      <xdr:colOff>114300</xdr:colOff>
      <xdr:row>58</xdr:row>
      <xdr:rowOff>90510</xdr:rowOff>
    </xdr:to>
    <xdr:sp macro="" textlink="">
      <xdr:nvSpPr>
        <xdr:cNvPr id="810" name="楕円 809"/>
        <xdr:cNvSpPr/>
      </xdr:nvSpPr>
      <xdr:spPr>
        <a:xfrm>
          <a:off x="221107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1"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161937</xdr:rowOff>
    </xdr:from>
    <xdr:to>
      <xdr:col>112</xdr:col>
      <xdr:colOff>38100</xdr:colOff>
      <xdr:row>58</xdr:row>
      <xdr:rowOff>92087</xdr:rowOff>
    </xdr:to>
    <xdr:sp macro="" textlink="">
      <xdr:nvSpPr>
        <xdr:cNvPr id="812" name="楕円 811"/>
        <xdr:cNvSpPr/>
      </xdr:nvSpPr>
      <xdr:spPr>
        <a:xfrm>
          <a:off x="21272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108614</xdr:rowOff>
    </xdr:from>
    <xdr:ext cx="469744" cy="259045"/>
    <xdr:sp macro="" textlink="">
      <xdr:nvSpPr>
        <xdr:cNvPr id="813" name="テキスト ボックス 812"/>
        <xdr:cNvSpPr txBox="1"/>
      </xdr:nvSpPr>
      <xdr:spPr>
        <a:xfrm>
          <a:off x="21088428" y="970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162349</xdr:rowOff>
    </xdr:from>
    <xdr:to>
      <xdr:col>107</xdr:col>
      <xdr:colOff>101600</xdr:colOff>
      <xdr:row>58</xdr:row>
      <xdr:rowOff>92499</xdr:rowOff>
    </xdr:to>
    <xdr:sp macro="" textlink="">
      <xdr:nvSpPr>
        <xdr:cNvPr id="814" name="楕円 813"/>
        <xdr:cNvSpPr/>
      </xdr:nvSpPr>
      <xdr:spPr>
        <a:xfrm>
          <a:off x="20383500" y="99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83626</xdr:rowOff>
    </xdr:from>
    <xdr:ext cx="469744" cy="259045"/>
    <xdr:sp macro="" textlink="">
      <xdr:nvSpPr>
        <xdr:cNvPr id="815" name="テキスト ボックス 814"/>
        <xdr:cNvSpPr txBox="1"/>
      </xdr:nvSpPr>
      <xdr:spPr>
        <a:xfrm>
          <a:off x="20199428" y="100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165298</xdr:rowOff>
    </xdr:from>
    <xdr:to>
      <xdr:col>102</xdr:col>
      <xdr:colOff>165100</xdr:colOff>
      <xdr:row>58</xdr:row>
      <xdr:rowOff>95448</xdr:rowOff>
    </xdr:to>
    <xdr:sp macro="" textlink="">
      <xdr:nvSpPr>
        <xdr:cNvPr id="816" name="楕円 815"/>
        <xdr:cNvSpPr/>
      </xdr:nvSpPr>
      <xdr:spPr>
        <a:xfrm>
          <a:off x="19494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86575</xdr:rowOff>
    </xdr:from>
    <xdr:ext cx="469744" cy="259045"/>
    <xdr:sp macro="" textlink="">
      <xdr:nvSpPr>
        <xdr:cNvPr id="817" name="テキスト ボックス 816"/>
        <xdr:cNvSpPr txBox="1"/>
      </xdr:nvSpPr>
      <xdr:spPr>
        <a:xfrm>
          <a:off x="19310428" y="10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165092</xdr:rowOff>
    </xdr:from>
    <xdr:to>
      <xdr:col>98</xdr:col>
      <xdr:colOff>38100</xdr:colOff>
      <xdr:row>58</xdr:row>
      <xdr:rowOff>95242</xdr:rowOff>
    </xdr:to>
    <xdr:sp macro="" textlink="">
      <xdr:nvSpPr>
        <xdr:cNvPr id="818" name="楕円 817"/>
        <xdr:cNvSpPr/>
      </xdr:nvSpPr>
      <xdr:spPr>
        <a:xfrm>
          <a:off x="18605500" y="993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86369</xdr:rowOff>
    </xdr:from>
    <xdr:ext cx="469744" cy="259045"/>
    <xdr:sp macro="" textlink="">
      <xdr:nvSpPr>
        <xdr:cNvPr id="819" name="テキスト ボックス 818"/>
        <xdr:cNvSpPr txBox="1"/>
      </xdr:nvSpPr>
      <xdr:spPr>
        <a:xfrm>
          <a:off x="18421428" y="1003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171041</xdr:rowOff>
    </xdr:from>
    <xdr:to>
      <xdr:col>116</xdr:col>
      <xdr:colOff>63500</xdr:colOff>
      <xdr:row>72</xdr:row>
      <xdr:rowOff>7181</xdr:rowOff>
    </xdr:to>
    <xdr:cxnSp macro="">
      <xdr:nvCxnSpPr>
        <xdr:cNvPr id="847" name="直線コネクタ 846"/>
        <xdr:cNvCxnSpPr/>
      </xdr:nvCxnSpPr>
      <xdr:spPr>
        <a:xfrm flipV="1">
          <a:off x="21323300" y="12343991"/>
          <a:ext cx="8382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7181</xdr:rowOff>
    </xdr:from>
    <xdr:to>
      <xdr:col>111</xdr:col>
      <xdr:colOff>177800</xdr:colOff>
      <xdr:row>72</xdr:row>
      <xdr:rowOff>34727</xdr:rowOff>
    </xdr:to>
    <xdr:cxnSp macro="">
      <xdr:nvCxnSpPr>
        <xdr:cNvPr id="850" name="直線コネクタ 849"/>
        <xdr:cNvCxnSpPr/>
      </xdr:nvCxnSpPr>
      <xdr:spPr>
        <a:xfrm flipV="1">
          <a:off x="20434300" y="12351581"/>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34727</xdr:rowOff>
    </xdr:from>
    <xdr:to>
      <xdr:col>107</xdr:col>
      <xdr:colOff>50800</xdr:colOff>
      <xdr:row>72</xdr:row>
      <xdr:rowOff>85888</xdr:rowOff>
    </xdr:to>
    <xdr:cxnSp macro="">
      <xdr:nvCxnSpPr>
        <xdr:cNvPr id="853" name="直線コネクタ 852"/>
        <xdr:cNvCxnSpPr/>
      </xdr:nvCxnSpPr>
      <xdr:spPr>
        <a:xfrm flipV="1">
          <a:off x="19545300" y="12379127"/>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13485</xdr:rowOff>
    </xdr:from>
    <xdr:to>
      <xdr:col>107</xdr:col>
      <xdr:colOff>101600</xdr:colOff>
      <xdr:row>74</xdr:row>
      <xdr:rowOff>115085</xdr:rowOff>
    </xdr:to>
    <xdr:sp macro="" textlink="">
      <xdr:nvSpPr>
        <xdr:cNvPr id="854" name="フローチャート: 判断 853"/>
        <xdr:cNvSpPr/>
      </xdr:nvSpPr>
      <xdr:spPr>
        <a:xfrm>
          <a:off x="20383500" y="127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106212</xdr:rowOff>
    </xdr:from>
    <xdr:ext cx="534377" cy="259045"/>
    <xdr:sp macro="" textlink="">
      <xdr:nvSpPr>
        <xdr:cNvPr id="855" name="テキスト ボックス 854"/>
        <xdr:cNvSpPr txBox="1"/>
      </xdr:nvSpPr>
      <xdr:spPr>
        <a:xfrm>
          <a:off x="20167111" y="127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85888</xdr:rowOff>
    </xdr:from>
    <xdr:to>
      <xdr:col>102</xdr:col>
      <xdr:colOff>114300</xdr:colOff>
      <xdr:row>73</xdr:row>
      <xdr:rowOff>58730</xdr:rowOff>
    </xdr:to>
    <xdr:cxnSp macro="">
      <xdr:nvCxnSpPr>
        <xdr:cNvPr id="856" name="直線コネクタ 855"/>
        <xdr:cNvCxnSpPr/>
      </xdr:nvCxnSpPr>
      <xdr:spPr>
        <a:xfrm flipV="1">
          <a:off x="18656300" y="12430288"/>
          <a:ext cx="8890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120241</xdr:rowOff>
    </xdr:from>
    <xdr:to>
      <xdr:col>116</xdr:col>
      <xdr:colOff>114300</xdr:colOff>
      <xdr:row>72</xdr:row>
      <xdr:rowOff>50391</xdr:rowOff>
    </xdr:to>
    <xdr:sp macro="" textlink="">
      <xdr:nvSpPr>
        <xdr:cNvPr id="866" name="楕円 865"/>
        <xdr:cNvSpPr/>
      </xdr:nvSpPr>
      <xdr:spPr>
        <a:xfrm>
          <a:off x="22110700" y="122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143118</xdr:rowOff>
    </xdr:from>
    <xdr:ext cx="534377" cy="259045"/>
    <xdr:sp macro="" textlink="">
      <xdr:nvSpPr>
        <xdr:cNvPr id="867" name="繰出金該当値テキスト"/>
        <xdr:cNvSpPr txBox="1"/>
      </xdr:nvSpPr>
      <xdr:spPr>
        <a:xfrm>
          <a:off x="22212300" y="1214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127831</xdr:rowOff>
    </xdr:from>
    <xdr:to>
      <xdr:col>112</xdr:col>
      <xdr:colOff>38100</xdr:colOff>
      <xdr:row>72</xdr:row>
      <xdr:rowOff>57981</xdr:rowOff>
    </xdr:to>
    <xdr:sp macro="" textlink="">
      <xdr:nvSpPr>
        <xdr:cNvPr id="868" name="楕円 867"/>
        <xdr:cNvSpPr/>
      </xdr:nvSpPr>
      <xdr:spPr>
        <a:xfrm>
          <a:off x="21272500" y="123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74508</xdr:rowOff>
    </xdr:from>
    <xdr:ext cx="534377" cy="259045"/>
    <xdr:sp macro="" textlink="">
      <xdr:nvSpPr>
        <xdr:cNvPr id="869" name="テキスト ボックス 868"/>
        <xdr:cNvSpPr txBox="1"/>
      </xdr:nvSpPr>
      <xdr:spPr>
        <a:xfrm>
          <a:off x="21056111" y="120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155377</xdr:rowOff>
    </xdr:from>
    <xdr:to>
      <xdr:col>107</xdr:col>
      <xdr:colOff>101600</xdr:colOff>
      <xdr:row>72</xdr:row>
      <xdr:rowOff>85527</xdr:rowOff>
    </xdr:to>
    <xdr:sp macro="" textlink="">
      <xdr:nvSpPr>
        <xdr:cNvPr id="870" name="楕円 869"/>
        <xdr:cNvSpPr/>
      </xdr:nvSpPr>
      <xdr:spPr>
        <a:xfrm>
          <a:off x="20383500" y="123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102054</xdr:rowOff>
    </xdr:from>
    <xdr:ext cx="534377" cy="259045"/>
    <xdr:sp macro="" textlink="">
      <xdr:nvSpPr>
        <xdr:cNvPr id="871" name="テキスト ボックス 870"/>
        <xdr:cNvSpPr txBox="1"/>
      </xdr:nvSpPr>
      <xdr:spPr>
        <a:xfrm>
          <a:off x="20167111" y="121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35088</xdr:rowOff>
    </xdr:from>
    <xdr:to>
      <xdr:col>102</xdr:col>
      <xdr:colOff>165100</xdr:colOff>
      <xdr:row>72</xdr:row>
      <xdr:rowOff>136688</xdr:rowOff>
    </xdr:to>
    <xdr:sp macro="" textlink="">
      <xdr:nvSpPr>
        <xdr:cNvPr id="872" name="楕円 871"/>
        <xdr:cNvSpPr/>
      </xdr:nvSpPr>
      <xdr:spPr>
        <a:xfrm>
          <a:off x="19494500" y="123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153215</xdr:rowOff>
    </xdr:from>
    <xdr:ext cx="534377" cy="259045"/>
    <xdr:sp macro="" textlink="">
      <xdr:nvSpPr>
        <xdr:cNvPr id="873" name="テキスト ボックス 872"/>
        <xdr:cNvSpPr txBox="1"/>
      </xdr:nvSpPr>
      <xdr:spPr>
        <a:xfrm>
          <a:off x="19278111" y="121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7930</xdr:rowOff>
    </xdr:from>
    <xdr:to>
      <xdr:col>98</xdr:col>
      <xdr:colOff>38100</xdr:colOff>
      <xdr:row>73</xdr:row>
      <xdr:rowOff>109530</xdr:rowOff>
    </xdr:to>
    <xdr:sp macro="" textlink="">
      <xdr:nvSpPr>
        <xdr:cNvPr id="874" name="楕円 873"/>
        <xdr:cNvSpPr/>
      </xdr:nvSpPr>
      <xdr:spPr>
        <a:xfrm>
          <a:off x="18605500" y="125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126057</xdr:rowOff>
    </xdr:from>
    <xdr:ext cx="534377" cy="259045"/>
    <xdr:sp macro="" textlink="">
      <xdr:nvSpPr>
        <xdr:cNvPr id="875" name="テキスト ボックス 874"/>
        <xdr:cNvSpPr txBox="1"/>
      </xdr:nvSpPr>
      <xdr:spPr>
        <a:xfrm>
          <a:off x="18389111" y="122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574,108</a:t>
          </a:r>
          <a:r>
            <a:rPr kumimoji="1" lang="ja-JP" altLang="en-US" sz="1100">
              <a:latin typeface="ＭＳ Ｐゴシック" panose="020B0600070205080204" pitchFamily="50" charset="-128"/>
              <a:ea typeface="ＭＳ Ｐゴシック" panose="020B0600070205080204" pitchFamily="50" charset="-128"/>
            </a:rPr>
            <a:t>円となっており、前年度（</a:t>
          </a:r>
          <a:r>
            <a:rPr kumimoji="1" lang="en-US" altLang="ja-JP" sz="1100">
              <a:latin typeface="ＭＳ Ｐゴシック" panose="020B0600070205080204" pitchFamily="50" charset="-128"/>
              <a:ea typeface="ＭＳ Ｐゴシック" panose="020B0600070205080204" pitchFamily="50" charset="-128"/>
            </a:rPr>
            <a:t>563,505</a:t>
          </a:r>
          <a:r>
            <a:rPr kumimoji="1" lang="ja-JP" altLang="en-US" sz="1100">
              <a:latin typeface="ＭＳ Ｐゴシック" panose="020B0600070205080204" pitchFamily="50" charset="-128"/>
              <a:ea typeface="ＭＳ Ｐゴシック" panose="020B0600070205080204" pitchFamily="50" charset="-128"/>
            </a:rPr>
            <a:t>千円）と比較して、増加した。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a:t>
          </a:r>
          <a:r>
            <a:rPr kumimoji="1" lang="en-US" altLang="ja-JP" sz="1100">
              <a:latin typeface="ＭＳ Ｐゴシック" panose="020B0600070205080204" pitchFamily="50" charset="-128"/>
              <a:ea typeface="ＭＳ Ｐゴシック" panose="020B0600070205080204" pitchFamily="50" charset="-128"/>
            </a:rPr>
            <a:t>87,024</a:t>
          </a:r>
          <a:r>
            <a:rPr kumimoji="1" lang="ja-JP" altLang="en-US" sz="1100">
              <a:latin typeface="ＭＳ Ｐゴシック" panose="020B0600070205080204" pitchFamily="50" charset="-128"/>
              <a:ea typeface="ＭＳ Ｐゴシック" panose="020B0600070205080204" pitchFamily="50" charset="-128"/>
            </a:rPr>
            <a:t>円となっており、職員数の減少や制度改定による退職手当組合負担金の減により、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年度以前と同程度の水準に戻っている。年齢構成のバランスに配慮しながら、「にかほ市行財政改革大綱」に基づいた定員管理等の徹底により人件費を抑制する取組を継続する必要がある。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物件費は、</a:t>
          </a:r>
          <a:r>
            <a:rPr kumimoji="1" lang="en-US" altLang="ja-JP" sz="1100">
              <a:latin typeface="ＭＳ Ｐゴシック" panose="020B0600070205080204" pitchFamily="50" charset="-128"/>
              <a:ea typeface="ＭＳ Ｐゴシック" panose="020B0600070205080204" pitchFamily="50" charset="-128"/>
            </a:rPr>
            <a:t>80,945</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75,173</a:t>
          </a:r>
          <a:r>
            <a:rPr kumimoji="1" lang="ja-JP" altLang="en-US" sz="1100">
              <a:latin typeface="ＭＳ Ｐゴシック" panose="020B0600070205080204" pitchFamily="50" charset="-128"/>
              <a:ea typeface="ＭＳ Ｐゴシック" panose="020B0600070205080204" pitchFamily="50" charset="-128"/>
            </a:rPr>
            <a:t>円）より増加し、類似団体平均も上回っている。これは、市営住宅や老人福祉施設等の老朽化公共施設解体工事や市内全学校の給食費公会計化に伴い材料費が増えたことが主な要因である。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91,245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から減少し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これは、臨時福祉給付金の減少が主な要因である。しかし、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全体的な傾向としては、保育給付費負担金や障害福祉サービス費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が年々増加していることや人口減少により一人当たりのコストが増加しているため、今後も増加傾向で推移することが予想される。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普通建設事業費は、</a:t>
          </a:r>
          <a:r>
            <a:rPr kumimoji="1" lang="en-US" altLang="ja-JP" sz="1100">
              <a:latin typeface="ＭＳ Ｐゴシック" panose="020B0600070205080204" pitchFamily="50" charset="-128"/>
              <a:ea typeface="ＭＳ Ｐゴシック" panose="020B0600070205080204" pitchFamily="50" charset="-128"/>
            </a:rPr>
            <a:t>75,190</a:t>
          </a:r>
          <a:r>
            <a:rPr kumimoji="1" lang="ja-JP" altLang="en-US" sz="1100">
              <a:latin typeface="ＭＳ Ｐゴシック" panose="020B0600070205080204" pitchFamily="50" charset="-128"/>
              <a:ea typeface="ＭＳ Ｐゴシック" panose="020B0600070205080204" pitchFamily="50" charset="-128"/>
            </a:rPr>
            <a:t>円と直近</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で最も低い水準となっており、類似団体平均も下回った。これは、大型事業の熱回収施設（一般廃棄物処理場）整備事業の本体建設工事が完了したこと、工業振興条例補助金の交付決定数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lang="ja-JP" altLang="en-US" sz="1100">
              <a:effectLst/>
              <a:latin typeface="ＭＳ Ｐゴシック" panose="020B0600070205080204" pitchFamily="50" charset="-128"/>
              <a:ea typeface="ＭＳ Ｐゴシック" panose="020B0600070205080204" pitchFamily="50" charset="-128"/>
            </a:rPr>
            <a:t>公債費は、</a:t>
          </a:r>
          <a:r>
            <a:rPr lang="en-US" altLang="ja-JP" sz="1100">
              <a:effectLst/>
              <a:latin typeface="ＭＳ Ｐゴシック" panose="020B0600070205080204" pitchFamily="50" charset="-128"/>
              <a:ea typeface="ＭＳ Ｐゴシック" panose="020B0600070205080204" pitchFamily="50" charset="-128"/>
            </a:rPr>
            <a:t>110,222</a:t>
          </a:r>
          <a:r>
            <a:rPr lang="ja-JP" altLang="en-US" sz="1100">
              <a:effectLst/>
              <a:latin typeface="ＭＳ Ｐゴシック" panose="020B0600070205080204" pitchFamily="50" charset="-128"/>
              <a:ea typeface="ＭＳ Ｐゴシック" panose="020B0600070205080204" pitchFamily="50" charset="-128"/>
            </a:rPr>
            <a:t>円と前年度から増加し、類似団体平均を大きく上回っている。これは、</a:t>
          </a:r>
          <a:r>
            <a:rPr lang="en-US" altLang="ja-JP" sz="1100">
              <a:effectLst/>
              <a:latin typeface="ＭＳ Ｐゴシック" panose="020B0600070205080204" pitchFamily="50" charset="-128"/>
              <a:ea typeface="ＭＳ Ｐゴシック" panose="020B0600070205080204" pitchFamily="50" charset="-128"/>
            </a:rPr>
            <a:t>19</a:t>
          </a:r>
          <a:r>
            <a:rPr lang="ja-JP" altLang="en-US" sz="1100">
              <a:effectLst/>
              <a:latin typeface="ＭＳ Ｐゴシック" panose="020B0600070205080204" pitchFamily="50" charset="-128"/>
              <a:ea typeface="ＭＳ Ｐゴシック" panose="020B0600070205080204" pitchFamily="50" charset="-128"/>
            </a:rPr>
            <a:t>年度から毎年数億円規模の任意繰上償還を実施しているためである。中長期的に見れば将来支払うべき償還利子の軽減に大きな効果があり、将来負担の軽減に寄与している。今後も事業実施や財源などの状況を勘案しながら地方債の新規発行を抑制し、公債費負担の健全化を図る。</a:t>
          </a:r>
          <a:endParaRPr lang="en-US"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　</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25,146
25,059
241.13
14,624,349
14,436,521
178,549
9,269,759
16,204,967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139509</xdr:rowOff>
    </xdr:from>
    <xdr:to>
      <xdr:col>24</xdr:col>
      <xdr:colOff>63500</xdr:colOff>
      <xdr:row>35</xdr:row>
      <xdr:rowOff>164274</xdr:rowOff>
    </xdr:to>
    <xdr:cxnSp macro="">
      <xdr:nvCxnSpPr>
        <xdr:cNvPr id="61" name="直線コネクタ 60"/>
        <xdr:cNvCxnSpPr/>
      </xdr:nvCxnSpPr>
      <xdr:spPr>
        <a:xfrm>
          <a:off x="3797300" y="614025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61214</xdr:rowOff>
    </xdr:from>
    <xdr:to>
      <xdr:col>19</xdr:col>
      <xdr:colOff>177800</xdr:colOff>
      <xdr:row>35</xdr:row>
      <xdr:rowOff>139509</xdr:rowOff>
    </xdr:to>
    <xdr:cxnSp macro="">
      <xdr:nvCxnSpPr>
        <xdr:cNvPr id="64" name="直線コネクタ 63"/>
        <xdr:cNvCxnSpPr/>
      </xdr:nvCxnSpPr>
      <xdr:spPr>
        <a:xfrm>
          <a:off x="2908300" y="6061964"/>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61214</xdr:rowOff>
    </xdr:from>
    <xdr:to>
      <xdr:col>15</xdr:col>
      <xdr:colOff>50800</xdr:colOff>
      <xdr:row>36</xdr:row>
      <xdr:rowOff>37783</xdr:rowOff>
    </xdr:to>
    <xdr:cxnSp macro="">
      <xdr:nvCxnSpPr>
        <xdr:cNvPr id="67" name="直線コネクタ 66"/>
        <xdr:cNvCxnSpPr/>
      </xdr:nvCxnSpPr>
      <xdr:spPr>
        <a:xfrm flipV="1">
          <a:off x="2019300" y="6061964"/>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92329</xdr:rowOff>
    </xdr:from>
    <xdr:to>
      <xdr:col>15</xdr:col>
      <xdr:colOff>101600</xdr:colOff>
      <xdr:row>36</xdr:row>
      <xdr:rowOff>22479</xdr:rowOff>
    </xdr:to>
    <xdr:sp macro="" textlink="">
      <xdr:nvSpPr>
        <xdr:cNvPr id="68" name="フローチャート: 判断 67"/>
        <xdr:cNvSpPr/>
      </xdr:nvSpPr>
      <xdr:spPr>
        <a:xfrm>
          <a:off x="2857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13606</xdr:rowOff>
    </xdr:from>
    <xdr:ext cx="469744" cy="259045"/>
    <xdr:sp macro="" textlink="">
      <xdr:nvSpPr>
        <xdr:cNvPr id="69" name="テキスト ボックス 68"/>
        <xdr:cNvSpPr txBox="1"/>
      </xdr:nvSpPr>
      <xdr:spPr>
        <a:xfrm>
          <a:off x="2673428"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33972</xdr:rowOff>
    </xdr:from>
    <xdr:to>
      <xdr:col>10</xdr:col>
      <xdr:colOff>114300</xdr:colOff>
      <xdr:row>36</xdr:row>
      <xdr:rowOff>37783</xdr:rowOff>
    </xdr:to>
    <xdr:cxnSp macro="">
      <xdr:nvCxnSpPr>
        <xdr:cNvPr id="70" name="直線コネクタ 69"/>
        <xdr:cNvCxnSpPr/>
      </xdr:nvCxnSpPr>
      <xdr:spPr>
        <a:xfrm>
          <a:off x="1130300" y="620617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113474</xdr:rowOff>
    </xdr:from>
    <xdr:to>
      <xdr:col>24</xdr:col>
      <xdr:colOff>114300</xdr:colOff>
      <xdr:row>36</xdr:row>
      <xdr:rowOff>43624</xdr:rowOff>
    </xdr:to>
    <xdr:sp macro="" textlink="">
      <xdr:nvSpPr>
        <xdr:cNvPr id="80" name="楕円 79"/>
        <xdr:cNvSpPr/>
      </xdr:nvSpPr>
      <xdr:spPr>
        <a:xfrm>
          <a:off x="45847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136351</xdr:rowOff>
    </xdr:from>
    <xdr:ext cx="469744" cy="259045"/>
    <xdr:sp macro="" textlink="">
      <xdr:nvSpPr>
        <xdr:cNvPr id="81" name="議会費該当値テキスト"/>
        <xdr:cNvSpPr txBox="1"/>
      </xdr:nvSpPr>
      <xdr:spPr>
        <a:xfrm>
          <a:off x="4686300" y="59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88709</xdr:rowOff>
    </xdr:from>
    <xdr:to>
      <xdr:col>20</xdr:col>
      <xdr:colOff>38100</xdr:colOff>
      <xdr:row>36</xdr:row>
      <xdr:rowOff>18859</xdr:rowOff>
    </xdr:to>
    <xdr:sp macro="" textlink="">
      <xdr:nvSpPr>
        <xdr:cNvPr id="82" name="楕円 81"/>
        <xdr:cNvSpPr/>
      </xdr:nvSpPr>
      <xdr:spPr>
        <a:xfrm>
          <a:off x="3746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35386</xdr:rowOff>
    </xdr:from>
    <xdr:ext cx="469744" cy="259045"/>
    <xdr:sp macro="" textlink="">
      <xdr:nvSpPr>
        <xdr:cNvPr id="83" name="テキスト ボックス 82"/>
        <xdr:cNvSpPr txBox="1"/>
      </xdr:nvSpPr>
      <xdr:spPr>
        <a:xfrm>
          <a:off x="3562428" y="58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xdr:rowOff>
    </xdr:from>
    <xdr:to>
      <xdr:col>15</xdr:col>
      <xdr:colOff>101600</xdr:colOff>
      <xdr:row>35</xdr:row>
      <xdr:rowOff>112014</xdr:rowOff>
    </xdr:to>
    <xdr:sp macro="" textlink="">
      <xdr:nvSpPr>
        <xdr:cNvPr id="84" name="楕円 83"/>
        <xdr:cNvSpPr/>
      </xdr:nvSpPr>
      <xdr:spPr>
        <a:xfrm>
          <a:off x="2857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128541</xdr:rowOff>
    </xdr:from>
    <xdr:ext cx="469744" cy="259045"/>
    <xdr:sp macro="" textlink="">
      <xdr:nvSpPr>
        <xdr:cNvPr id="85" name="テキスト ボックス 84"/>
        <xdr:cNvSpPr txBox="1"/>
      </xdr:nvSpPr>
      <xdr:spPr>
        <a:xfrm>
          <a:off x="2673428"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158433</xdr:rowOff>
    </xdr:from>
    <xdr:to>
      <xdr:col>10</xdr:col>
      <xdr:colOff>165100</xdr:colOff>
      <xdr:row>36</xdr:row>
      <xdr:rowOff>88583</xdr:rowOff>
    </xdr:to>
    <xdr:sp macro="" textlink="">
      <xdr:nvSpPr>
        <xdr:cNvPr id="86" name="楕円 85"/>
        <xdr:cNvSpPr/>
      </xdr:nvSpPr>
      <xdr:spPr>
        <a:xfrm>
          <a:off x="19685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79710</xdr:rowOff>
    </xdr:from>
    <xdr:ext cx="469744" cy="259045"/>
    <xdr:sp macro="" textlink="">
      <xdr:nvSpPr>
        <xdr:cNvPr id="87" name="テキスト ボックス 86"/>
        <xdr:cNvSpPr txBox="1"/>
      </xdr:nvSpPr>
      <xdr:spPr>
        <a:xfrm>
          <a:off x="1784428" y="62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154622</xdr:rowOff>
    </xdr:from>
    <xdr:to>
      <xdr:col>6</xdr:col>
      <xdr:colOff>38100</xdr:colOff>
      <xdr:row>36</xdr:row>
      <xdr:rowOff>84772</xdr:rowOff>
    </xdr:to>
    <xdr:sp macro="" textlink="">
      <xdr:nvSpPr>
        <xdr:cNvPr id="88" name="楕円 87"/>
        <xdr:cNvSpPr/>
      </xdr:nvSpPr>
      <xdr:spPr>
        <a:xfrm>
          <a:off x="10795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75899</xdr:rowOff>
    </xdr:from>
    <xdr:ext cx="469744" cy="259045"/>
    <xdr:sp macro="" textlink="">
      <xdr:nvSpPr>
        <xdr:cNvPr id="89" name="テキスト ボックス 88"/>
        <xdr:cNvSpPr txBox="1"/>
      </xdr:nvSpPr>
      <xdr:spPr>
        <a:xfrm>
          <a:off x="895428"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170124</xdr:rowOff>
    </xdr:from>
    <xdr:to>
      <xdr:col>24</xdr:col>
      <xdr:colOff>63500</xdr:colOff>
      <xdr:row>58</xdr:row>
      <xdr:rowOff>171269</xdr:rowOff>
    </xdr:to>
    <xdr:cxnSp macro="">
      <xdr:nvCxnSpPr>
        <xdr:cNvPr id="118" name="直線コネクタ 117"/>
        <xdr:cNvCxnSpPr/>
      </xdr:nvCxnSpPr>
      <xdr:spPr>
        <a:xfrm flipV="1">
          <a:off x="3797300" y="10114224"/>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166701</xdr:rowOff>
    </xdr:from>
    <xdr:to>
      <xdr:col>19</xdr:col>
      <xdr:colOff>177800</xdr:colOff>
      <xdr:row>58</xdr:row>
      <xdr:rowOff>171269</xdr:rowOff>
    </xdr:to>
    <xdr:cxnSp macro="">
      <xdr:nvCxnSpPr>
        <xdr:cNvPr id="121" name="直線コネクタ 120"/>
        <xdr:cNvCxnSpPr/>
      </xdr:nvCxnSpPr>
      <xdr:spPr>
        <a:xfrm>
          <a:off x="2908300" y="10110801"/>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166701</xdr:rowOff>
    </xdr:from>
    <xdr:to>
      <xdr:col>15</xdr:col>
      <xdr:colOff>50800</xdr:colOff>
      <xdr:row>58</xdr:row>
      <xdr:rowOff>167199</xdr:rowOff>
    </xdr:to>
    <xdr:cxnSp macro="">
      <xdr:nvCxnSpPr>
        <xdr:cNvPr id="124" name="直線コネクタ 123"/>
        <xdr:cNvCxnSpPr/>
      </xdr:nvCxnSpPr>
      <xdr:spPr>
        <a:xfrm flipV="1">
          <a:off x="2019300" y="10110801"/>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114136</xdr:rowOff>
    </xdr:from>
    <xdr:to>
      <xdr:col>15</xdr:col>
      <xdr:colOff>101600</xdr:colOff>
      <xdr:row>59</xdr:row>
      <xdr:rowOff>44286</xdr:rowOff>
    </xdr:to>
    <xdr:sp macro="" textlink="">
      <xdr:nvSpPr>
        <xdr:cNvPr id="125" name="フローチャート: 判断 124"/>
        <xdr:cNvSpPr/>
      </xdr:nvSpPr>
      <xdr:spPr>
        <a:xfrm>
          <a:off x="2857500" y="100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60813</xdr:rowOff>
    </xdr:from>
    <xdr:ext cx="534377" cy="259045"/>
    <xdr:sp macro="" textlink="">
      <xdr:nvSpPr>
        <xdr:cNvPr id="126" name="テキスト ボックス 125"/>
        <xdr:cNvSpPr txBox="1"/>
      </xdr:nvSpPr>
      <xdr:spPr>
        <a:xfrm>
          <a:off x="2641111" y="98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166164</xdr:rowOff>
    </xdr:from>
    <xdr:to>
      <xdr:col>10</xdr:col>
      <xdr:colOff>114300</xdr:colOff>
      <xdr:row>58</xdr:row>
      <xdr:rowOff>167199</xdr:rowOff>
    </xdr:to>
    <xdr:cxnSp macro="">
      <xdr:nvCxnSpPr>
        <xdr:cNvPr id="127" name="直線コネクタ 126"/>
        <xdr:cNvCxnSpPr/>
      </xdr:nvCxnSpPr>
      <xdr:spPr>
        <a:xfrm>
          <a:off x="1130300" y="10110264"/>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119324</xdr:rowOff>
    </xdr:from>
    <xdr:to>
      <xdr:col>24</xdr:col>
      <xdr:colOff>114300</xdr:colOff>
      <xdr:row>59</xdr:row>
      <xdr:rowOff>49474</xdr:rowOff>
    </xdr:to>
    <xdr:sp macro="" textlink="">
      <xdr:nvSpPr>
        <xdr:cNvPr id="137" name="楕円 136"/>
        <xdr:cNvSpPr/>
      </xdr:nvSpPr>
      <xdr:spPr>
        <a:xfrm>
          <a:off x="4584700" y="100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120469</xdr:rowOff>
    </xdr:from>
    <xdr:to>
      <xdr:col>20</xdr:col>
      <xdr:colOff>38100</xdr:colOff>
      <xdr:row>59</xdr:row>
      <xdr:rowOff>50619</xdr:rowOff>
    </xdr:to>
    <xdr:sp macro="" textlink="">
      <xdr:nvSpPr>
        <xdr:cNvPr id="139" name="楕円 138"/>
        <xdr:cNvSpPr/>
      </xdr:nvSpPr>
      <xdr:spPr>
        <a:xfrm>
          <a:off x="3746500" y="100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41746</xdr:rowOff>
    </xdr:from>
    <xdr:ext cx="534377" cy="259045"/>
    <xdr:sp macro="" textlink="">
      <xdr:nvSpPr>
        <xdr:cNvPr id="140" name="テキスト ボックス 139"/>
        <xdr:cNvSpPr txBox="1"/>
      </xdr:nvSpPr>
      <xdr:spPr>
        <a:xfrm>
          <a:off x="3530111" y="1015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115901</xdr:rowOff>
    </xdr:from>
    <xdr:to>
      <xdr:col>15</xdr:col>
      <xdr:colOff>101600</xdr:colOff>
      <xdr:row>59</xdr:row>
      <xdr:rowOff>46051</xdr:rowOff>
    </xdr:to>
    <xdr:sp macro="" textlink="">
      <xdr:nvSpPr>
        <xdr:cNvPr id="141" name="楕円 140"/>
        <xdr:cNvSpPr/>
      </xdr:nvSpPr>
      <xdr:spPr>
        <a:xfrm>
          <a:off x="2857500" y="100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37178</xdr:rowOff>
    </xdr:from>
    <xdr:ext cx="534377" cy="259045"/>
    <xdr:sp macro="" textlink="">
      <xdr:nvSpPr>
        <xdr:cNvPr id="142" name="テキスト ボックス 141"/>
        <xdr:cNvSpPr txBox="1"/>
      </xdr:nvSpPr>
      <xdr:spPr>
        <a:xfrm>
          <a:off x="2641111" y="101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116399</xdr:rowOff>
    </xdr:from>
    <xdr:to>
      <xdr:col>10</xdr:col>
      <xdr:colOff>165100</xdr:colOff>
      <xdr:row>59</xdr:row>
      <xdr:rowOff>46549</xdr:rowOff>
    </xdr:to>
    <xdr:sp macro="" textlink="">
      <xdr:nvSpPr>
        <xdr:cNvPr id="143" name="楕円 142"/>
        <xdr:cNvSpPr/>
      </xdr:nvSpPr>
      <xdr:spPr>
        <a:xfrm>
          <a:off x="1968500" y="100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37676</xdr:rowOff>
    </xdr:from>
    <xdr:ext cx="534377" cy="259045"/>
    <xdr:sp macro="" textlink="">
      <xdr:nvSpPr>
        <xdr:cNvPr id="144" name="テキスト ボックス 143"/>
        <xdr:cNvSpPr txBox="1"/>
      </xdr:nvSpPr>
      <xdr:spPr>
        <a:xfrm>
          <a:off x="1752111" y="101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115364</xdr:rowOff>
    </xdr:from>
    <xdr:to>
      <xdr:col>6</xdr:col>
      <xdr:colOff>38100</xdr:colOff>
      <xdr:row>59</xdr:row>
      <xdr:rowOff>45514</xdr:rowOff>
    </xdr:to>
    <xdr:sp macro="" textlink="">
      <xdr:nvSpPr>
        <xdr:cNvPr id="145" name="楕円 144"/>
        <xdr:cNvSpPr/>
      </xdr:nvSpPr>
      <xdr:spPr>
        <a:xfrm>
          <a:off x="1079500" y="100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36641</xdr:rowOff>
    </xdr:from>
    <xdr:ext cx="534377" cy="259045"/>
    <xdr:sp macro="" textlink="">
      <xdr:nvSpPr>
        <xdr:cNvPr id="146" name="テキスト ボックス 145"/>
        <xdr:cNvSpPr txBox="1"/>
      </xdr:nvSpPr>
      <xdr:spPr>
        <a:xfrm>
          <a:off x="863111" y="101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153885</xdr:rowOff>
    </xdr:from>
    <xdr:to>
      <xdr:col>24</xdr:col>
      <xdr:colOff>63500</xdr:colOff>
      <xdr:row>77</xdr:row>
      <xdr:rowOff>18441</xdr:rowOff>
    </xdr:to>
    <xdr:cxnSp macro="">
      <xdr:nvCxnSpPr>
        <xdr:cNvPr id="176" name="直線コネクタ 175"/>
        <xdr:cNvCxnSpPr/>
      </xdr:nvCxnSpPr>
      <xdr:spPr>
        <a:xfrm>
          <a:off x="3797300" y="13184085"/>
          <a:ext cx="8382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153885</xdr:rowOff>
    </xdr:from>
    <xdr:to>
      <xdr:col>19</xdr:col>
      <xdr:colOff>177800</xdr:colOff>
      <xdr:row>77</xdr:row>
      <xdr:rowOff>66548</xdr:rowOff>
    </xdr:to>
    <xdr:cxnSp macro="">
      <xdr:nvCxnSpPr>
        <xdr:cNvPr id="179" name="直線コネクタ 178"/>
        <xdr:cNvCxnSpPr/>
      </xdr:nvCxnSpPr>
      <xdr:spPr>
        <a:xfrm flipV="1">
          <a:off x="2908300" y="13184085"/>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24600</xdr:rowOff>
    </xdr:from>
    <xdr:to>
      <xdr:col>15</xdr:col>
      <xdr:colOff>50800</xdr:colOff>
      <xdr:row>77</xdr:row>
      <xdr:rowOff>66548</xdr:rowOff>
    </xdr:to>
    <xdr:cxnSp macro="">
      <xdr:nvCxnSpPr>
        <xdr:cNvPr id="182" name="直線コネクタ 181"/>
        <xdr:cNvCxnSpPr/>
      </xdr:nvCxnSpPr>
      <xdr:spPr>
        <a:xfrm>
          <a:off x="2019300" y="13226250"/>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20434</xdr:rowOff>
    </xdr:from>
    <xdr:to>
      <xdr:col>15</xdr:col>
      <xdr:colOff>101600</xdr:colOff>
      <xdr:row>77</xdr:row>
      <xdr:rowOff>122034</xdr:rowOff>
    </xdr:to>
    <xdr:sp macro="" textlink="">
      <xdr:nvSpPr>
        <xdr:cNvPr id="183" name="フローチャート: 判断 182"/>
        <xdr:cNvSpPr/>
      </xdr:nvSpPr>
      <xdr:spPr>
        <a:xfrm>
          <a:off x="2857500" y="1322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113161</xdr:rowOff>
    </xdr:from>
    <xdr:ext cx="599010" cy="259045"/>
    <xdr:sp macro="" textlink="">
      <xdr:nvSpPr>
        <xdr:cNvPr id="184" name="テキスト ボックス 183"/>
        <xdr:cNvSpPr txBox="1"/>
      </xdr:nvSpPr>
      <xdr:spPr>
        <a:xfrm>
          <a:off x="2608795" y="1331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24600</xdr:rowOff>
    </xdr:from>
    <xdr:to>
      <xdr:col>10</xdr:col>
      <xdr:colOff>114300</xdr:colOff>
      <xdr:row>78</xdr:row>
      <xdr:rowOff>46419</xdr:rowOff>
    </xdr:to>
    <xdr:cxnSp macro="">
      <xdr:nvCxnSpPr>
        <xdr:cNvPr id="185" name="直線コネクタ 184"/>
        <xdr:cNvCxnSpPr/>
      </xdr:nvCxnSpPr>
      <xdr:spPr>
        <a:xfrm flipV="1">
          <a:off x="1130300" y="13226250"/>
          <a:ext cx="889000" cy="1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139091</xdr:rowOff>
    </xdr:from>
    <xdr:to>
      <xdr:col>24</xdr:col>
      <xdr:colOff>114300</xdr:colOff>
      <xdr:row>77</xdr:row>
      <xdr:rowOff>69241</xdr:rowOff>
    </xdr:to>
    <xdr:sp macro="" textlink="">
      <xdr:nvSpPr>
        <xdr:cNvPr id="195" name="楕円 194"/>
        <xdr:cNvSpPr/>
      </xdr:nvSpPr>
      <xdr:spPr>
        <a:xfrm>
          <a:off x="4584700" y="131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117518</xdr:rowOff>
    </xdr:from>
    <xdr:ext cx="599010" cy="259045"/>
    <xdr:sp macro="" textlink="">
      <xdr:nvSpPr>
        <xdr:cNvPr id="196" name="民生費該当値テキスト"/>
        <xdr:cNvSpPr txBox="1"/>
      </xdr:nvSpPr>
      <xdr:spPr>
        <a:xfrm>
          <a:off x="4686300" y="1314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103085</xdr:rowOff>
    </xdr:from>
    <xdr:to>
      <xdr:col>20</xdr:col>
      <xdr:colOff>38100</xdr:colOff>
      <xdr:row>77</xdr:row>
      <xdr:rowOff>33235</xdr:rowOff>
    </xdr:to>
    <xdr:sp macro="" textlink="">
      <xdr:nvSpPr>
        <xdr:cNvPr id="197" name="楕円 196"/>
        <xdr:cNvSpPr/>
      </xdr:nvSpPr>
      <xdr:spPr>
        <a:xfrm>
          <a:off x="3746500" y="131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24362</xdr:rowOff>
    </xdr:from>
    <xdr:ext cx="599010" cy="259045"/>
    <xdr:sp macro="" textlink="">
      <xdr:nvSpPr>
        <xdr:cNvPr id="198" name="テキスト ボックス 197"/>
        <xdr:cNvSpPr txBox="1"/>
      </xdr:nvSpPr>
      <xdr:spPr>
        <a:xfrm>
          <a:off x="3497795" y="1322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15748</xdr:rowOff>
    </xdr:from>
    <xdr:to>
      <xdr:col>15</xdr:col>
      <xdr:colOff>101600</xdr:colOff>
      <xdr:row>77</xdr:row>
      <xdr:rowOff>117348</xdr:rowOff>
    </xdr:to>
    <xdr:sp macro="" textlink="">
      <xdr:nvSpPr>
        <xdr:cNvPr id="199" name="楕円 198"/>
        <xdr:cNvSpPr/>
      </xdr:nvSpPr>
      <xdr:spPr>
        <a:xfrm>
          <a:off x="2857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133875</xdr:rowOff>
    </xdr:from>
    <xdr:ext cx="599010" cy="259045"/>
    <xdr:sp macro="" textlink="">
      <xdr:nvSpPr>
        <xdr:cNvPr id="200" name="テキスト ボックス 199"/>
        <xdr:cNvSpPr txBox="1"/>
      </xdr:nvSpPr>
      <xdr:spPr>
        <a:xfrm>
          <a:off x="2608795" y="129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145250</xdr:rowOff>
    </xdr:from>
    <xdr:to>
      <xdr:col>10</xdr:col>
      <xdr:colOff>165100</xdr:colOff>
      <xdr:row>77</xdr:row>
      <xdr:rowOff>75400</xdr:rowOff>
    </xdr:to>
    <xdr:sp macro="" textlink="">
      <xdr:nvSpPr>
        <xdr:cNvPr id="201" name="楕円 200"/>
        <xdr:cNvSpPr/>
      </xdr:nvSpPr>
      <xdr:spPr>
        <a:xfrm>
          <a:off x="19685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66527</xdr:rowOff>
    </xdr:from>
    <xdr:ext cx="599010" cy="259045"/>
    <xdr:sp macro="" textlink="">
      <xdr:nvSpPr>
        <xdr:cNvPr id="202" name="テキスト ボックス 201"/>
        <xdr:cNvSpPr txBox="1"/>
      </xdr:nvSpPr>
      <xdr:spPr>
        <a:xfrm>
          <a:off x="1719795" y="1326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167069</xdr:rowOff>
    </xdr:from>
    <xdr:to>
      <xdr:col>6</xdr:col>
      <xdr:colOff>38100</xdr:colOff>
      <xdr:row>78</xdr:row>
      <xdr:rowOff>97219</xdr:rowOff>
    </xdr:to>
    <xdr:sp macro="" textlink="">
      <xdr:nvSpPr>
        <xdr:cNvPr id="203" name="楕円 202"/>
        <xdr:cNvSpPr/>
      </xdr:nvSpPr>
      <xdr:spPr>
        <a:xfrm>
          <a:off x="1079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88346</xdr:rowOff>
    </xdr:from>
    <xdr:ext cx="599010" cy="259045"/>
    <xdr:sp macro="" textlink="">
      <xdr:nvSpPr>
        <xdr:cNvPr id="204" name="テキスト ボックス 203"/>
        <xdr:cNvSpPr txBox="1"/>
      </xdr:nvSpPr>
      <xdr:spPr>
        <a:xfrm>
          <a:off x="830795" y="134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154950</xdr:rowOff>
    </xdr:from>
    <xdr:to>
      <xdr:col>24</xdr:col>
      <xdr:colOff>62865</xdr:colOff>
      <xdr:row>99</xdr:row>
      <xdr:rowOff>41190</xdr:rowOff>
    </xdr:to>
    <xdr:cxnSp macro="">
      <xdr:nvCxnSpPr>
        <xdr:cNvPr id="231" name="直線コネクタ 230"/>
        <xdr:cNvCxnSpPr/>
      </xdr:nvCxnSpPr>
      <xdr:spPr>
        <a:xfrm flipV="1">
          <a:off x="4633595" y="15928350"/>
          <a:ext cx="1270" cy="108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45017</xdr:rowOff>
    </xdr:from>
    <xdr:ext cx="534377" cy="259045"/>
    <xdr:sp macro="" textlink="">
      <xdr:nvSpPr>
        <xdr:cNvPr id="232" name="衛生費最小値テキスト"/>
        <xdr:cNvSpPr txBox="1"/>
      </xdr:nvSpPr>
      <xdr:spPr>
        <a:xfrm>
          <a:off x="4686300" y="1701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41190</xdr:rowOff>
    </xdr:from>
    <xdr:to>
      <xdr:col>24</xdr:col>
      <xdr:colOff>152400</xdr:colOff>
      <xdr:row>99</xdr:row>
      <xdr:rowOff>41190</xdr:rowOff>
    </xdr:to>
    <xdr:cxnSp macro="">
      <xdr:nvCxnSpPr>
        <xdr:cNvPr id="233" name="直線コネクタ 232"/>
        <xdr:cNvCxnSpPr/>
      </xdr:nvCxnSpPr>
      <xdr:spPr>
        <a:xfrm>
          <a:off x="4546600" y="1701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101627</xdr:rowOff>
    </xdr:from>
    <xdr:ext cx="534377" cy="259045"/>
    <xdr:sp macro="" textlink="">
      <xdr:nvSpPr>
        <xdr:cNvPr id="234" name="衛生費最大値テキスト"/>
        <xdr:cNvSpPr txBox="1"/>
      </xdr:nvSpPr>
      <xdr:spPr>
        <a:xfrm>
          <a:off x="4686300" y="157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154950</xdr:rowOff>
    </xdr:from>
    <xdr:to>
      <xdr:col>24</xdr:col>
      <xdr:colOff>152400</xdr:colOff>
      <xdr:row>92</xdr:row>
      <xdr:rowOff>154950</xdr:rowOff>
    </xdr:to>
    <xdr:cxnSp macro="">
      <xdr:nvCxnSpPr>
        <xdr:cNvPr id="235" name="直線コネクタ 234"/>
        <xdr:cNvCxnSpPr/>
      </xdr:nvCxnSpPr>
      <xdr:spPr>
        <a:xfrm>
          <a:off x="4546600" y="1592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170120</xdr:rowOff>
    </xdr:from>
    <xdr:to>
      <xdr:col>24</xdr:col>
      <xdr:colOff>63500</xdr:colOff>
      <xdr:row>97</xdr:row>
      <xdr:rowOff>112105</xdr:rowOff>
    </xdr:to>
    <xdr:cxnSp macro="">
      <xdr:nvCxnSpPr>
        <xdr:cNvPr id="236" name="直線コネクタ 235"/>
        <xdr:cNvCxnSpPr/>
      </xdr:nvCxnSpPr>
      <xdr:spPr>
        <a:xfrm>
          <a:off x="3797300" y="16286420"/>
          <a:ext cx="838200" cy="4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15144</xdr:rowOff>
    </xdr:from>
    <xdr:ext cx="534377" cy="259045"/>
    <xdr:sp macro="" textlink="">
      <xdr:nvSpPr>
        <xdr:cNvPr id="237" name="衛生費平均値テキスト"/>
        <xdr:cNvSpPr txBox="1"/>
      </xdr:nvSpPr>
      <xdr:spPr>
        <a:xfrm>
          <a:off x="4686300" y="1647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163717</xdr:rowOff>
    </xdr:from>
    <xdr:to>
      <xdr:col>24</xdr:col>
      <xdr:colOff>114300</xdr:colOff>
      <xdr:row>97</xdr:row>
      <xdr:rowOff>93867</xdr:rowOff>
    </xdr:to>
    <xdr:sp macro="" textlink="">
      <xdr:nvSpPr>
        <xdr:cNvPr id="238" name="フローチャート: 判断 237"/>
        <xdr:cNvSpPr/>
      </xdr:nvSpPr>
      <xdr:spPr>
        <a:xfrm>
          <a:off x="45847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104643</xdr:rowOff>
    </xdr:from>
    <xdr:to>
      <xdr:col>19</xdr:col>
      <xdr:colOff>177800</xdr:colOff>
      <xdr:row>94</xdr:row>
      <xdr:rowOff>170120</xdr:rowOff>
    </xdr:to>
    <xdr:cxnSp macro="">
      <xdr:nvCxnSpPr>
        <xdr:cNvPr id="239" name="直線コネクタ 238"/>
        <xdr:cNvCxnSpPr/>
      </xdr:nvCxnSpPr>
      <xdr:spPr>
        <a:xfrm>
          <a:off x="2908300" y="15535143"/>
          <a:ext cx="889000" cy="7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114258</xdr:rowOff>
    </xdr:from>
    <xdr:to>
      <xdr:col>20</xdr:col>
      <xdr:colOff>38100</xdr:colOff>
      <xdr:row>97</xdr:row>
      <xdr:rowOff>44408</xdr:rowOff>
    </xdr:to>
    <xdr:sp macro="" textlink="">
      <xdr:nvSpPr>
        <xdr:cNvPr id="240" name="フローチャート: 判断 239"/>
        <xdr:cNvSpPr/>
      </xdr:nvSpPr>
      <xdr:spPr>
        <a:xfrm>
          <a:off x="3746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35535</xdr:rowOff>
    </xdr:from>
    <xdr:ext cx="534377" cy="259045"/>
    <xdr:sp macro="" textlink="">
      <xdr:nvSpPr>
        <xdr:cNvPr id="241" name="テキスト ボックス 240"/>
        <xdr:cNvSpPr txBox="1"/>
      </xdr:nvSpPr>
      <xdr:spPr>
        <a:xfrm>
          <a:off x="3530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104643</xdr:rowOff>
    </xdr:from>
    <xdr:to>
      <xdr:col>15</xdr:col>
      <xdr:colOff>50800</xdr:colOff>
      <xdr:row>97</xdr:row>
      <xdr:rowOff>107158</xdr:rowOff>
    </xdr:to>
    <xdr:cxnSp macro="">
      <xdr:nvCxnSpPr>
        <xdr:cNvPr id="242" name="直線コネクタ 241"/>
        <xdr:cNvCxnSpPr/>
      </xdr:nvCxnSpPr>
      <xdr:spPr>
        <a:xfrm flipV="1">
          <a:off x="2019300" y="15535143"/>
          <a:ext cx="889000" cy="120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107158</xdr:rowOff>
    </xdr:from>
    <xdr:to>
      <xdr:col>10</xdr:col>
      <xdr:colOff>114300</xdr:colOff>
      <xdr:row>98</xdr:row>
      <xdr:rowOff>70940</xdr:rowOff>
    </xdr:to>
    <xdr:cxnSp macro="">
      <xdr:nvCxnSpPr>
        <xdr:cNvPr id="245" name="直線コネクタ 244"/>
        <xdr:cNvCxnSpPr/>
      </xdr:nvCxnSpPr>
      <xdr:spPr>
        <a:xfrm flipV="1">
          <a:off x="1130300" y="16737808"/>
          <a:ext cx="889000" cy="13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61305</xdr:rowOff>
    </xdr:from>
    <xdr:to>
      <xdr:col>24</xdr:col>
      <xdr:colOff>114300</xdr:colOff>
      <xdr:row>97</xdr:row>
      <xdr:rowOff>162905</xdr:rowOff>
    </xdr:to>
    <xdr:sp macro="" textlink="">
      <xdr:nvSpPr>
        <xdr:cNvPr id="255" name="楕円 254"/>
        <xdr:cNvSpPr/>
      </xdr:nvSpPr>
      <xdr:spPr>
        <a:xfrm>
          <a:off x="4584700" y="166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39732</xdr:rowOff>
    </xdr:from>
    <xdr:ext cx="534377" cy="259045"/>
    <xdr:sp macro="" textlink="">
      <xdr:nvSpPr>
        <xdr:cNvPr id="256" name="衛生費該当値テキスト"/>
        <xdr:cNvSpPr txBox="1"/>
      </xdr:nvSpPr>
      <xdr:spPr>
        <a:xfrm>
          <a:off x="4686300" y="166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119320</xdr:rowOff>
    </xdr:from>
    <xdr:to>
      <xdr:col>20</xdr:col>
      <xdr:colOff>38100</xdr:colOff>
      <xdr:row>95</xdr:row>
      <xdr:rowOff>49470</xdr:rowOff>
    </xdr:to>
    <xdr:sp macro="" textlink="">
      <xdr:nvSpPr>
        <xdr:cNvPr id="257" name="楕円 256"/>
        <xdr:cNvSpPr/>
      </xdr:nvSpPr>
      <xdr:spPr>
        <a:xfrm>
          <a:off x="3746500" y="16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65997</xdr:rowOff>
    </xdr:from>
    <xdr:ext cx="534377" cy="259045"/>
    <xdr:sp macro="" textlink="">
      <xdr:nvSpPr>
        <xdr:cNvPr id="258" name="テキスト ボックス 257"/>
        <xdr:cNvSpPr txBox="1"/>
      </xdr:nvSpPr>
      <xdr:spPr>
        <a:xfrm>
          <a:off x="3530111" y="160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53843</xdr:rowOff>
    </xdr:from>
    <xdr:to>
      <xdr:col>15</xdr:col>
      <xdr:colOff>101600</xdr:colOff>
      <xdr:row>90</xdr:row>
      <xdr:rowOff>155443</xdr:rowOff>
    </xdr:to>
    <xdr:sp macro="" textlink="">
      <xdr:nvSpPr>
        <xdr:cNvPr id="259" name="楕円 258"/>
        <xdr:cNvSpPr/>
      </xdr:nvSpPr>
      <xdr:spPr>
        <a:xfrm>
          <a:off x="2857500" y="154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520</xdr:rowOff>
    </xdr:from>
    <xdr:ext cx="599010" cy="259045"/>
    <xdr:sp macro="" textlink="">
      <xdr:nvSpPr>
        <xdr:cNvPr id="260" name="テキスト ボックス 259"/>
        <xdr:cNvSpPr txBox="1"/>
      </xdr:nvSpPr>
      <xdr:spPr>
        <a:xfrm>
          <a:off x="2608795" y="1525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56358</xdr:rowOff>
    </xdr:from>
    <xdr:to>
      <xdr:col>10</xdr:col>
      <xdr:colOff>165100</xdr:colOff>
      <xdr:row>97</xdr:row>
      <xdr:rowOff>157958</xdr:rowOff>
    </xdr:to>
    <xdr:sp macro="" textlink="">
      <xdr:nvSpPr>
        <xdr:cNvPr id="261" name="楕円 260"/>
        <xdr:cNvSpPr/>
      </xdr:nvSpPr>
      <xdr:spPr>
        <a:xfrm>
          <a:off x="1968500" y="166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149085</xdr:rowOff>
    </xdr:from>
    <xdr:ext cx="534377" cy="259045"/>
    <xdr:sp macro="" textlink="">
      <xdr:nvSpPr>
        <xdr:cNvPr id="262" name="テキスト ボックス 261"/>
        <xdr:cNvSpPr txBox="1"/>
      </xdr:nvSpPr>
      <xdr:spPr>
        <a:xfrm>
          <a:off x="1752111" y="167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20140</xdr:rowOff>
    </xdr:from>
    <xdr:to>
      <xdr:col>6</xdr:col>
      <xdr:colOff>38100</xdr:colOff>
      <xdr:row>98</xdr:row>
      <xdr:rowOff>121740</xdr:rowOff>
    </xdr:to>
    <xdr:sp macro="" textlink="">
      <xdr:nvSpPr>
        <xdr:cNvPr id="263" name="楕円 262"/>
        <xdr:cNvSpPr/>
      </xdr:nvSpPr>
      <xdr:spPr>
        <a:xfrm>
          <a:off x="1079500" y="16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112867</xdr:rowOff>
    </xdr:from>
    <xdr:ext cx="534377" cy="259045"/>
    <xdr:sp macro="" textlink="">
      <xdr:nvSpPr>
        <xdr:cNvPr id="264" name="テキスト ボックス 263"/>
        <xdr:cNvSpPr txBox="1"/>
      </xdr:nvSpPr>
      <xdr:spPr>
        <a:xfrm>
          <a:off x="863111" y="169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101707</xdr:rowOff>
    </xdr:from>
    <xdr:to>
      <xdr:col>54</xdr:col>
      <xdr:colOff>189865</xdr:colOff>
      <xdr:row>38</xdr:row>
      <xdr:rowOff>139700</xdr:rowOff>
    </xdr:to>
    <xdr:cxnSp macro="">
      <xdr:nvCxnSpPr>
        <xdr:cNvPr id="286" name="直線コネクタ 285"/>
        <xdr:cNvCxnSpPr/>
      </xdr:nvCxnSpPr>
      <xdr:spPr>
        <a:xfrm flipV="1">
          <a:off x="10475595" y="6273907"/>
          <a:ext cx="1270" cy="380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149979</xdr:rowOff>
    </xdr:from>
    <xdr:ext cx="249299" cy="259045"/>
    <xdr:sp macro="" textlink="">
      <xdr:nvSpPr>
        <xdr:cNvPr id="287" name="労働費最小値テキスト"/>
        <xdr:cNvSpPr txBox="1"/>
      </xdr:nvSpPr>
      <xdr:spPr>
        <a:xfrm>
          <a:off x="10528300" y="6665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48384</xdr:rowOff>
    </xdr:from>
    <xdr:ext cx="469744" cy="259045"/>
    <xdr:sp macro="" textlink="">
      <xdr:nvSpPr>
        <xdr:cNvPr id="289" name="労働費最大値テキスト"/>
        <xdr:cNvSpPr txBox="1"/>
      </xdr:nvSpPr>
      <xdr:spPr>
        <a:xfrm>
          <a:off x="10528300" y="604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101707</xdr:rowOff>
    </xdr:from>
    <xdr:to>
      <xdr:col>55</xdr:col>
      <xdr:colOff>88900</xdr:colOff>
      <xdr:row>36</xdr:row>
      <xdr:rowOff>101707</xdr:rowOff>
    </xdr:to>
    <xdr:cxnSp macro="">
      <xdr:nvCxnSpPr>
        <xdr:cNvPr id="290" name="直線コネクタ 289"/>
        <xdr:cNvCxnSpPr/>
      </xdr:nvCxnSpPr>
      <xdr:spPr>
        <a:xfrm>
          <a:off x="10388600" y="627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109617</xdr:rowOff>
    </xdr:from>
    <xdr:to>
      <xdr:col>55</xdr:col>
      <xdr:colOff>0</xdr:colOff>
      <xdr:row>38</xdr:row>
      <xdr:rowOff>116337</xdr:rowOff>
    </xdr:to>
    <xdr:cxnSp macro="">
      <xdr:nvCxnSpPr>
        <xdr:cNvPr id="291" name="直線コネクタ 290"/>
        <xdr:cNvCxnSpPr/>
      </xdr:nvCxnSpPr>
      <xdr:spPr>
        <a:xfrm>
          <a:off x="9639300" y="6624717"/>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67429</xdr:rowOff>
    </xdr:from>
    <xdr:ext cx="378565" cy="259045"/>
    <xdr:sp macro="" textlink="">
      <xdr:nvSpPr>
        <xdr:cNvPr id="292" name="労働費平均値テキスト"/>
        <xdr:cNvSpPr txBox="1"/>
      </xdr:nvSpPr>
      <xdr:spPr>
        <a:xfrm>
          <a:off x="10528300" y="64110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44552</xdr:rowOff>
    </xdr:from>
    <xdr:to>
      <xdr:col>55</xdr:col>
      <xdr:colOff>50800</xdr:colOff>
      <xdr:row>38</xdr:row>
      <xdr:rowOff>146152</xdr:rowOff>
    </xdr:to>
    <xdr:sp macro="" textlink="">
      <xdr:nvSpPr>
        <xdr:cNvPr id="293" name="フローチャート: 判断 292"/>
        <xdr:cNvSpPr/>
      </xdr:nvSpPr>
      <xdr:spPr>
        <a:xfrm>
          <a:off x="104267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95489</xdr:rowOff>
    </xdr:from>
    <xdr:to>
      <xdr:col>50</xdr:col>
      <xdr:colOff>114300</xdr:colOff>
      <xdr:row>38</xdr:row>
      <xdr:rowOff>109617</xdr:rowOff>
    </xdr:to>
    <xdr:cxnSp macro="">
      <xdr:nvCxnSpPr>
        <xdr:cNvPr id="294" name="直線コネクタ 293"/>
        <xdr:cNvCxnSpPr/>
      </xdr:nvCxnSpPr>
      <xdr:spPr>
        <a:xfrm>
          <a:off x="8750300" y="6610589"/>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49992</xdr:rowOff>
    </xdr:from>
    <xdr:to>
      <xdr:col>50</xdr:col>
      <xdr:colOff>165100</xdr:colOff>
      <xdr:row>38</xdr:row>
      <xdr:rowOff>151592</xdr:rowOff>
    </xdr:to>
    <xdr:sp macro="" textlink="">
      <xdr:nvSpPr>
        <xdr:cNvPr id="295" name="フローチャート: 判断 294"/>
        <xdr:cNvSpPr/>
      </xdr:nvSpPr>
      <xdr:spPr>
        <a:xfrm>
          <a:off x="9588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168119</xdr:rowOff>
    </xdr:from>
    <xdr:ext cx="378565" cy="259045"/>
    <xdr:sp macro="" textlink="">
      <xdr:nvSpPr>
        <xdr:cNvPr id="296" name="テキスト ボックス 295"/>
        <xdr:cNvSpPr txBox="1"/>
      </xdr:nvSpPr>
      <xdr:spPr>
        <a:xfrm>
          <a:off x="9450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171155</xdr:rowOff>
    </xdr:from>
    <xdr:to>
      <xdr:col>45</xdr:col>
      <xdr:colOff>177800</xdr:colOff>
      <xdr:row>38</xdr:row>
      <xdr:rowOff>95489</xdr:rowOff>
    </xdr:to>
    <xdr:cxnSp macro="">
      <xdr:nvCxnSpPr>
        <xdr:cNvPr id="297" name="直線コネクタ 296"/>
        <xdr:cNvCxnSpPr/>
      </xdr:nvCxnSpPr>
      <xdr:spPr>
        <a:xfrm>
          <a:off x="7861300" y="6514805"/>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25349</xdr:rowOff>
    </xdr:from>
    <xdr:to>
      <xdr:col>46</xdr:col>
      <xdr:colOff>38100</xdr:colOff>
      <xdr:row>38</xdr:row>
      <xdr:rowOff>126949</xdr:rowOff>
    </xdr:to>
    <xdr:sp macro="" textlink="">
      <xdr:nvSpPr>
        <xdr:cNvPr id="298" name="フローチャート: 判断 297"/>
        <xdr:cNvSpPr/>
      </xdr:nvSpPr>
      <xdr:spPr>
        <a:xfrm>
          <a:off x="8699500" y="654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143476</xdr:rowOff>
    </xdr:from>
    <xdr:ext cx="469744" cy="259045"/>
    <xdr:sp macro="" textlink="">
      <xdr:nvSpPr>
        <xdr:cNvPr id="299" name="テキスト ボックス 298"/>
        <xdr:cNvSpPr txBox="1"/>
      </xdr:nvSpPr>
      <xdr:spPr>
        <a:xfrm>
          <a:off x="8515428" y="63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44511</xdr:rowOff>
    </xdr:from>
    <xdr:to>
      <xdr:col>41</xdr:col>
      <xdr:colOff>50800</xdr:colOff>
      <xdr:row>37</xdr:row>
      <xdr:rowOff>171155</xdr:rowOff>
    </xdr:to>
    <xdr:cxnSp macro="">
      <xdr:nvCxnSpPr>
        <xdr:cNvPr id="300" name="直線コネクタ 299"/>
        <xdr:cNvCxnSpPr/>
      </xdr:nvCxnSpPr>
      <xdr:spPr>
        <a:xfrm>
          <a:off x="6972300" y="5530911"/>
          <a:ext cx="889000" cy="9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12684</xdr:rowOff>
    </xdr:from>
    <xdr:to>
      <xdr:col>41</xdr:col>
      <xdr:colOff>101600</xdr:colOff>
      <xdr:row>38</xdr:row>
      <xdr:rowOff>114284</xdr:rowOff>
    </xdr:to>
    <xdr:sp macro="" textlink="">
      <xdr:nvSpPr>
        <xdr:cNvPr id="301" name="フローチャート: 判断 300"/>
        <xdr:cNvSpPr/>
      </xdr:nvSpPr>
      <xdr:spPr>
        <a:xfrm>
          <a:off x="7810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105411</xdr:rowOff>
    </xdr:from>
    <xdr:ext cx="469744" cy="259045"/>
    <xdr:sp macro="" textlink="">
      <xdr:nvSpPr>
        <xdr:cNvPr id="302" name="テキスト ボックス 301"/>
        <xdr:cNvSpPr txBox="1"/>
      </xdr:nvSpPr>
      <xdr:spPr>
        <a:xfrm>
          <a:off x="7626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154005</xdr:rowOff>
    </xdr:from>
    <xdr:to>
      <xdr:col>36</xdr:col>
      <xdr:colOff>165100</xdr:colOff>
      <xdr:row>38</xdr:row>
      <xdr:rowOff>84155</xdr:rowOff>
    </xdr:to>
    <xdr:sp macro="" textlink="">
      <xdr:nvSpPr>
        <xdr:cNvPr id="303" name="フローチャート: 判断 302"/>
        <xdr:cNvSpPr/>
      </xdr:nvSpPr>
      <xdr:spPr>
        <a:xfrm>
          <a:off x="6921500" y="64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75282</xdr:rowOff>
    </xdr:from>
    <xdr:ext cx="469744" cy="259045"/>
    <xdr:sp macro="" textlink="">
      <xdr:nvSpPr>
        <xdr:cNvPr id="304" name="テキスト ボックス 303"/>
        <xdr:cNvSpPr txBox="1"/>
      </xdr:nvSpPr>
      <xdr:spPr>
        <a:xfrm>
          <a:off x="6737428" y="65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65537</xdr:rowOff>
    </xdr:from>
    <xdr:to>
      <xdr:col>55</xdr:col>
      <xdr:colOff>50800</xdr:colOff>
      <xdr:row>38</xdr:row>
      <xdr:rowOff>167137</xdr:rowOff>
    </xdr:to>
    <xdr:sp macro="" textlink="">
      <xdr:nvSpPr>
        <xdr:cNvPr id="310" name="楕円 309"/>
        <xdr:cNvSpPr/>
      </xdr:nvSpPr>
      <xdr:spPr>
        <a:xfrm>
          <a:off x="104267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22979</xdr:rowOff>
    </xdr:from>
    <xdr:ext cx="378565" cy="259045"/>
    <xdr:sp macro="" textlink="">
      <xdr:nvSpPr>
        <xdr:cNvPr id="311" name="労働費該当値テキスト"/>
        <xdr:cNvSpPr txBox="1"/>
      </xdr:nvSpPr>
      <xdr:spPr>
        <a:xfrm>
          <a:off x="10528300" y="65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58817</xdr:rowOff>
    </xdr:from>
    <xdr:to>
      <xdr:col>50</xdr:col>
      <xdr:colOff>165100</xdr:colOff>
      <xdr:row>38</xdr:row>
      <xdr:rowOff>160417</xdr:rowOff>
    </xdr:to>
    <xdr:sp macro="" textlink="">
      <xdr:nvSpPr>
        <xdr:cNvPr id="312" name="楕円 311"/>
        <xdr:cNvSpPr/>
      </xdr:nvSpPr>
      <xdr:spPr>
        <a:xfrm>
          <a:off x="9588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151544</xdr:rowOff>
    </xdr:from>
    <xdr:ext cx="378565" cy="259045"/>
    <xdr:sp macro="" textlink="">
      <xdr:nvSpPr>
        <xdr:cNvPr id="313" name="テキスト ボックス 312"/>
        <xdr:cNvSpPr txBox="1"/>
      </xdr:nvSpPr>
      <xdr:spPr>
        <a:xfrm>
          <a:off x="9450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44689</xdr:rowOff>
    </xdr:from>
    <xdr:to>
      <xdr:col>46</xdr:col>
      <xdr:colOff>38100</xdr:colOff>
      <xdr:row>38</xdr:row>
      <xdr:rowOff>146289</xdr:rowOff>
    </xdr:to>
    <xdr:sp macro="" textlink="">
      <xdr:nvSpPr>
        <xdr:cNvPr id="314" name="楕円 313"/>
        <xdr:cNvSpPr/>
      </xdr:nvSpPr>
      <xdr:spPr>
        <a:xfrm>
          <a:off x="8699500" y="6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137416</xdr:rowOff>
    </xdr:from>
    <xdr:ext cx="378565" cy="259045"/>
    <xdr:sp macro="" textlink="">
      <xdr:nvSpPr>
        <xdr:cNvPr id="315" name="テキスト ボックス 314"/>
        <xdr:cNvSpPr txBox="1"/>
      </xdr:nvSpPr>
      <xdr:spPr>
        <a:xfrm>
          <a:off x="8561017" y="665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120355</xdr:rowOff>
    </xdr:from>
    <xdr:to>
      <xdr:col>41</xdr:col>
      <xdr:colOff>101600</xdr:colOff>
      <xdr:row>38</xdr:row>
      <xdr:rowOff>50505</xdr:rowOff>
    </xdr:to>
    <xdr:sp macro="" textlink="">
      <xdr:nvSpPr>
        <xdr:cNvPr id="316" name="楕円 315"/>
        <xdr:cNvSpPr/>
      </xdr:nvSpPr>
      <xdr:spPr>
        <a:xfrm>
          <a:off x="7810500" y="64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67032</xdr:rowOff>
    </xdr:from>
    <xdr:ext cx="469744" cy="259045"/>
    <xdr:sp macro="" textlink="">
      <xdr:nvSpPr>
        <xdr:cNvPr id="317" name="テキスト ボックス 316"/>
        <xdr:cNvSpPr txBox="1"/>
      </xdr:nvSpPr>
      <xdr:spPr>
        <a:xfrm>
          <a:off x="7626428" y="6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165161</xdr:rowOff>
    </xdr:from>
    <xdr:to>
      <xdr:col>36</xdr:col>
      <xdr:colOff>165100</xdr:colOff>
      <xdr:row>32</xdr:row>
      <xdr:rowOff>95311</xdr:rowOff>
    </xdr:to>
    <xdr:sp macro="" textlink="">
      <xdr:nvSpPr>
        <xdr:cNvPr id="318" name="楕円 317"/>
        <xdr:cNvSpPr/>
      </xdr:nvSpPr>
      <xdr:spPr>
        <a:xfrm>
          <a:off x="6921500" y="5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111838</xdr:rowOff>
    </xdr:from>
    <xdr:ext cx="534377" cy="259045"/>
    <xdr:sp macro="" textlink="">
      <xdr:nvSpPr>
        <xdr:cNvPr id="319" name="テキスト ボックス 318"/>
        <xdr:cNvSpPr txBox="1"/>
      </xdr:nvSpPr>
      <xdr:spPr>
        <a:xfrm>
          <a:off x="6705111" y="52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158924</xdr:rowOff>
    </xdr:from>
    <xdr:to>
      <xdr:col>55</xdr:col>
      <xdr:colOff>0</xdr:colOff>
      <xdr:row>57</xdr:row>
      <xdr:rowOff>4880</xdr:rowOff>
    </xdr:to>
    <xdr:cxnSp macro="">
      <xdr:nvCxnSpPr>
        <xdr:cNvPr id="350" name="直線コネクタ 349"/>
        <xdr:cNvCxnSpPr/>
      </xdr:nvCxnSpPr>
      <xdr:spPr>
        <a:xfrm>
          <a:off x="9639300" y="9760124"/>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154744</xdr:rowOff>
    </xdr:from>
    <xdr:to>
      <xdr:col>50</xdr:col>
      <xdr:colOff>114300</xdr:colOff>
      <xdr:row>56</xdr:row>
      <xdr:rowOff>158924</xdr:rowOff>
    </xdr:to>
    <xdr:cxnSp macro="">
      <xdr:nvCxnSpPr>
        <xdr:cNvPr id="353" name="直線コネクタ 352"/>
        <xdr:cNvCxnSpPr/>
      </xdr:nvCxnSpPr>
      <xdr:spPr>
        <a:xfrm>
          <a:off x="8750300" y="9755944"/>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154744</xdr:rowOff>
    </xdr:from>
    <xdr:to>
      <xdr:col>45</xdr:col>
      <xdr:colOff>177800</xdr:colOff>
      <xdr:row>57</xdr:row>
      <xdr:rowOff>71164</xdr:rowOff>
    </xdr:to>
    <xdr:cxnSp macro="">
      <xdr:nvCxnSpPr>
        <xdr:cNvPr id="356" name="直線コネクタ 355"/>
        <xdr:cNvCxnSpPr/>
      </xdr:nvCxnSpPr>
      <xdr:spPr>
        <a:xfrm flipV="1">
          <a:off x="7861300" y="9755944"/>
          <a:ext cx="889000" cy="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166711</xdr:rowOff>
    </xdr:from>
    <xdr:to>
      <xdr:col>46</xdr:col>
      <xdr:colOff>38100</xdr:colOff>
      <xdr:row>58</xdr:row>
      <xdr:rowOff>96861</xdr:rowOff>
    </xdr:to>
    <xdr:sp macro="" textlink="">
      <xdr:nvSpPr>
        <xdr:cNvPr id="357" name="フローチャート: 判断 356"/>
        <xdr:cNvSpPr/>
      </xdr:nvSpPr>
      <xdr:spPr>
        <a:xfrm>
          <a:off x="8699500" y="993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87988</xdr:rowOff>
    </xdr:from>
    <xdr:ext cx="534377" cy="259045"/>
    <xdr:sp macro="" textlink="">
      <xdr:nvSpPr>
        <xdr:cNvPr id="358" name="テキスト ボックス 357"/>
        <xdr:cNvSpPr txBox="1"/>
      </xdr:nvSpPr>
      <xdr:spPr>
        <a:xfrm>
          <a:off x="8483111" y="100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29852</xdr:rowOff>
    </xdr:from>
    <xdr:to>
      <xdr:col>41</xdr:col>
      <xdr:colOff>50800</xdr:colOff>
      <xdr:row>57</xdr:row>
      <xdr:rowOff>71164</xdr:rowOff>
    </xdr:to>
    <xdr:cxnSp macro="">
      <xdr:nvCxnSpPr>
        <xdr:cNvPr id="359" name="直線コネクタ 358"/>
        <xdr:cNvCxnSpPr/>
      </xdr:nvCxnSpPr>
      <xdr:spPr>
        <a:xfrm>
          <a:off x="6972300" y="9802502"/>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125530</xdr:rowOff>
    </xdr:from>
    <xdr:to>
      <xdr:col>55</xdr:col>
      <xdr:colOff>50800</xdr:colOff>
      <xdr:row>57</xdr:row>
      <xdr:rowOff>55680</xdr:rowOff>
    </xdr:to>
    <xdr:sp macro="" textlink="">
      <xdr:nvSpPr>
        <xdr:cNvPr id="369" name="楕円 368"/>
        <xdr:cNvSpPr/>
      </xdr:nvSpPr>
      <xdr:spPr>
        <a:xfrm>
          <a:off x="10426700" y="97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148407</xdr:rowOff>
    </xdr:from>
    <xdr:ext cx="534377" cy="259045"/>
    <xdr:sp macro="" textlink="">
      <xdr:nvSpPr>
        <xdr:cNvPr id="370" name="農林水産業費該当値テキスト"/>
        <xdr:cNvSpPr txBox="1"/>
      </xdr:nvSpPr>
      <xdr:spPr>
        <a:xfrm>
          <a:off x="10528300" y="95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108124</xdr:rowOff>
    </xdr:from>
    <xdr:to>
      <xdr:col>50</xdr:col>
      <xdr:colOff>165100</xdr:colOff>
      <xdr:row>57</xdr:row>
      <xdr:rowOff>38274</xdr:rowOff>
    </xdr:to>
    <xdr:sp macro="" textlink="">
      <xdr:nvSpPr>
        <xdr:cNvPr id="371" name="楕円 370"/>
        <xdr:cNvSpPr/>
      </xdr:nvSpPr>
      <xdr:spPr>
        <a:xfrm>
          <a:off x="9588500" y="97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54801</xdr:rowOff>
    </xdr:from>
    <xdr:ext cx="534377" cy="259045"/>
    <xdr:sp macro="" textlink="">
      <xdr:nvSpPr>
        <xdr:cNvPr id="372" name="テキスト ボックス 371"/>
        <xdr:cNvSpPr txBox="1"/>
      </xdr:nvSpPr>
      <xdr:spPr>
        <a:xfrm>
          <a:off x="9372111" y="94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103944</xdr:rowOff>
    </xdr:from>
    <xdr:to>
      <xdr:col>46</xdr:col>
      <xdr:colOff>38100</xdr:colOff>
      <xdr:row>57</xdr:row>
      <xdr:rowOff>34094</xdr:rowOff>
    </xdr:to>
    <xdr:sp macro="" textlink="">
      <xdr:nvSpPr>
        <xdr:cNvPr id="373" name="楕円 372"/>
        <xdr:cNvSpPr/>
      </xdr:nvSpPr>
      <xdr:spPr>
        <a:xfrm>
          <a:off x="8699500" y="97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50621</xdr:rowOff>
    </xdr:from>
    <xdr:ext cx="534377" cy="259045"/>
    <xdr:sp macro="" textlink="">
      <xdr:nvSpPr>
        <xdr:cNvPr id="374" name="テキスト ボックス 373"/>
        <xdr:cNvSpPr txBox="1"/>
      </xdr:nvSpPr>
      <xdr:spPr>
        <a:xfrm>
          <a:off x="8483111" y="94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20364</xdr:rowOff>
    </xdr:from>
    <xdr:to>
      <xdr:col>41</xdr:col>
      <xdr:colOff>101600</xdr:colOff>
      <xdr:row>57</xdr:row>
      <xdr:rowOff>121964</xdr:rowOff>
    </xdr:to>
    <xdr:sp macro="" textlink="">
      <xdr:nvSpPr>
        <xdr:cNvPr id="375" name="楕円 374"/>
        <xdr:cNvSpPr/>
      </xdr:nvSpPr>
      <xdr:spPr>
        <a:xfrm>
          <a:off x="7810500" y="97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138491</xdr:rowOff>
    </xdr:from>
    <xdr:ext cx="534377" cy="259045"/>
    <xdr:sp macro="" textlink="">
      <xdr:nvSpPr>
        <xdr:cNvPr id="376" name="テキスト ボックス 375"/>
        <xdr:cNvSpPr txBox="1"/>
      </xdr:nvSpPr>
      <xdr:spPr>
        <a:xfrm>
          <a:off x="7594111" y="95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150502</xdr:rowOff>
    </xdr:from>
    <xdr:to>
      <xdr:col>36</xdr:col>
      <xdr:colOff>165100</xdr:colOff>
      <xdr:row>57</xdr:row>
      <xdr:rowOff>80652</xdr:rowOff>
    </xdr:to>
    <xdr:sp macro="" textlink="">
      <xdr:nvSpPr>
        <xdr:cNvPr id="377" name="楕円 376"/>
        <xdr:cNvSpPr/>
      </xdr:nvSpPr>
      <xdr:spPr>
        <a:xfrm>
          <a:off x="6921500" y="97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97179</xdr:rowOff>
    </xdr:from>
    <xdr:ext cx="534377" cy="259045"/>
    <xdr:sp macro="" textlink="">
      <xdr:nvSpPr>
        <xdr:cNvPr id="378" name="テキスト ボックス 377"/>
        <xdr:cNvSpPr txBox="1"/>
      </xdr:nvSpPr>
      <xdr:spPr>
        <a:xfrm>
          <a:off x="6705111" y="95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131090</xdr:rowOff>
    </xdr:from>
    <xdr:to>
      <xdr:col>55</xdr:col>
      <xdr:colOff>0</xdr:colOff>
      <xdr:row>76</xdr:row>
      <xdr:rowOff>3150</xdr:rowOff>
    </xdr:to>
    <xdr:cxnSp macro="">
      <xdr:nvCxnSpPr>
        <xdr:cNvPr id="407" name="直線コネクタ 406"/>
        <xdr:cNvCxnSpPr/>
      </xdr:nvCxnSpPr>
      <xdr:spPr>
        <a:xfrm>
          <a:off x="9639300" y="12818390"/>
          <a:ext cx="838200" cy="2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13627</xdr:rowOff>
    </xdr:from>
    <xdr:to>
      <xdr:col>50</xdr:col>
      <xdr:colOff>114300</xdr:colOff>
      <xdr:row>74</xdr:row>
      <xdr:rowOff>131090</xdr:rowOff>
    </xdr:to>
    <xdr:cxnSp macro="">
      <xdr:nvCxnSpPr>
        <xdr:cNvPr id="410" name="直線コネクタ 409"/>
        <xdr:cNvCxnSpPr/>
      </xdr:nvCxnSpPr>
      <xdr:spPr>
        <a:xfrm>
          <a:off x="8750300" y="12015127"/>
          <a:ext cx="889000" cy="8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2" name="テキスト ボックス 411"/>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13627</xdr:rowOff>
    </xdr:from>
    <xdr:to>
      <xdr:col>45</xdr:col>
      <xdr:colOff>177800</xdr:colOff>
      <xdr:row>76</xdr:row>
      <xdr:rowOff>42507</xdr:rowOff>
    </xdr:to>
    <xdr:cxnSp macro="">
      <xdr:nvCxnSpPr>
        <xdr:cNvPr id="413" name="直線コネクタ 412"/>
        <xdr:cNvCxnSpPr/>
      </xdr:nvCxnSpPr>
      <xdr:spPr>
        <a:xfrm flipV="1">
          <a:off x="7861300" y="12015127"/>
          <a:ext cx="889000" cy="10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68593</xdr:rowOff>
    </xdr:from>
    <xdr:to>
      <xdr:col>46</xdr:col>
      <xdr:colOff>38100</xdr:colOff>
      <xdr:row>75</xdr:row>
      <xdr:rowOff>170193</xdr:rowOff>
    </xdr:to>
    <xdr:sp macro="" textlink="">
      <xdr:nvSpPr>
        <xdr:cNvPr id="414" name="フローチャート: 判断 413"/>
        <xdr:cNvSpPr/>
      </xdr:nvSpPr>
      <xdr:spPr>
        <a:xfrm>
          <a:off x="8699500" y="129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161320</xdr:rowOff>
    </xdr:from>
    <xdr:ext cx="534377" cy="259045"/>
    <xdr:sp macro="" textlink="">
      <xdr:nvSpPr>
        <xdr:cNvPr id="415" name="テキスト ボックス 414"/>
        <xdr:cNvSpPr txBox="1"/>
      </xdr:nvSpPr>
      <xdr:spPr>
        <a:xfrm>
          <a:off x="8483111" y="1302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42507</xdr:rowOff>
    </xdr:from>
    <xdr:to>
      <xdr:col>41</xdr:col>
      <xdr:colOff>50800</xdr:colOff>
      <xdr:row>76</xdr:row>
      <xdr:rowOff>125718</xdr:rowOff>
    </xdr:to>
    <xdr:cxnSp macro="">
      <xdr:nvCxnSpPr>
        <xdr:cNvPr id="416" name="直線コネクタ 415"/>
        <xdr:cNvCxnSpPr/>
      </xdr:nvCxnSpPr>
      <xdr:spPr>
        <a:xfrm flipV="1">
          <a:off x="6972300" y="13072707"/>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95217</xdr:rowOff>
    </xdr:from>
    <xdr:ext cx="534377" cy="259045"/>
    <xdr:sp macro="" textlink="">
      <xdr:nvSpPr>
        <xdr:cNvPr id="418" name="テキスト ボックス 417"/>
        <xdr:cNvSpPr txBox="1"/>
      </xdr:nvSpPr>
      <xdr:spPr>
        <a:xfrm>
          <a:off x="7594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123799</xdr:rowOff>
    </xdr:from>
    <xdr:to>
      <xdr:col>55</xdr:col>
      <xdr:colOff>50800</xdr:colOff>
      <xdr:row>76</xdr:row>
      <xdr:rowOff>53950</xdr:rowOff>
    </xdr:to>
    <xdr:sp macro="" textlink="">
      <xdr:nvSpPr>
        <xdr:cNvPr id="426" name="楕円 425"/>
        <xdr:cNvSpPr/>
      </xdr:nvSpPr>
      <xdr:spPr>
        <a:xfrm>
          <a:off x="10426700" y="12982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102226</xdr:rowOff>
    </xdr:from>
    <xdr:ext cx="534377" cy="259045"/>
    <xdr:sp macro="" textlink="">
      <xdr:nvSpPr>
        <xdr:cNvPr id="427" name="商工費該当値テキスト"/>
        <xdr:cNvSpPr txBox="1"/>
      </xdr:nvSpPr>
      <xdr:spPr>
        <a:xfrm>
          <a:off x="10528300" y="129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80290</xdr:rowOff>
    </xdr:from>
    <xdr:to>
      <xdr:col>50</xdr:col>
      <xdr:colOff>165100</xdr:colOff>
      <xdr:row>75</xdr:row>
      <xdr:rowOff>10440</xdr:rowOff>
    </xdr:to>
    <xdr:sp macro="" textlink="">
      <xdr:nvSpPr>
        <xdr:cNvPr id="428" name="楕円 427"/>
        <xdr:cNvSpPr/>
      </xdr:nvSpPr>
      <xdr:spPr>
        <a:xfrm>
          <a:off x="9588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26967</xdr:rowOff>
    </xdr:from>
    <xdr:ext cx="534377" cy="259045"/>
    <xdr:sp macro="" textlink="">
      <xdr:nvSpPr>
        <xdr:cNvPr id="429" name="テキスト ボックス 428"/>
        <xdr:cNvSpPr txBox="1"/>
      </xdr:nvSpPr>
      <xdr:spPr>
        <a:xfrm>
          <a:off x="9372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134277</xdr:rowOff>
    </xdr:from>
    <xdr:to>
      <xdr:col>46</xdr:col>
      <xdr:colOff>38100</xdr:colOff>
      <xdr:row>70</xdr:row>
      <xdr:rowOff>64427</xdr:rowOff>
    </xdr:to>
    <xdr:sp macro="" textlink="">
      <xdr:nvSpPr>
        <xdr:cNvPr id="430" name="楕円 429"/>
        <xdr:cNvSpPr/>
      </xdr:nvSpPr>
      <xdr:spPr>
        <a:xfrm>
          <a:off x="8699500" y="119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80954</xdr:rowOff>
    </xdr:from>
    <xdr:ext cx="534377" cy="259045"/>
    <xdr:sp macro="" textlink="">
      <xdr:nvSpPr>
        <xdr:cNvPr id="431" name="テキスト ボックス 430"/>
        <xdr:cNvSpPr txBox="1"/>
      </xdr:nvSpPr>
      <xdr:spPr>
        <a:xfrm>
          <a:off x="8483111" y="117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163157</xdr:rowOff>
    </xdr:from>
    <xdr:to>
      <xdr:col>41</xdr:col>
      <xdr:colOff>101600</xdr:colOff>
      <xdr:row>76</xdr:row>
      <xdr:rowOff>93307</xdr:rowOff>
    </xdr:to>
    <xdr:sp macro="" textlink="">
      <xdr:nvSpPr>
        <xdr:cNvPr id="432" name="楕円 431"/>
        <xdr:cNvSpPr/>
      </xdr:nvSpPr>
      <xdr:spPr>
        <a:xfrm>
          <a:off x="7810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109834</xdr:rowOff>
    </xdr:from>
    <xdr:ext cx="534377" cy="259045"/>
    <xdr:sp macro="" textlink="">
      <xdr:nvSpPr>
        <xdr:cNvPr id="433" name="テキスト ボックス 432"/>
        <xdr:cNvSpPr txBox="1"/>
      </xdr:nvSpPr>
      <xdr:spPr>
        <a:xfrm>
          <a:off x="7594111" y="127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74918</xdr:rowOff>
    </xdr:from>
    <xdr:to>
      <xdr:col>36</xdr:col>
      <xdr:colOff>165100</xdr:colOff>
      <xdr:row>77</xdr:row>
      <xdr:rowOff>5068</xdr:rowOff>
    </xdr:to>
    <xdr:sp macro="" textlink="">
      <xdr:nvSpPr>
        <xdr:cNvPr id="434" name="楕円 433"/>
        <xdr:cNvSpPr/>
      </xdr:nvSpPr>
      <xdr:spPr>
        <a:xfrm>
          <a:off x="6921500" y="131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167645</xdr:rowOff>
    </xdr:from>
    <xdr:ext cx="534377" cy="259045"/>
    <xdr:sp macro="" textlink="">
      <xdr:nvSpPr>
        <xdr:cNvPr id="435" name="テキスト ボックス 434"/>
        <xdr:cNvSpPr txBox="1"/>
      </xdr:nvSpPr>
      <xdr:spPr>
        <a:xfrm>
          <a:off x="6705111" y="131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86508</xdr:rowOff>
    </xdr:from>
    <xdr:to>
      <xdr:col>55</xdr:col>
      <xdr:colOff>0</xdr:colOff>
      <xdr:row>98</xdr:row>
      <xdr:rowOff>96979</xdr:rowOff>
    </xdr:to>
    <xdr:cxnSp macro="">
      <xdr:nvCxnSpPr>
        <xdr:cNvPr id="462" name="直線コネクタ 461"/>
        <xdr:cNvCxnSpPr/>
      </xdr:nvCxnSpPr>
      <xdr:spPr>
        <a:xfrm flipV="1">
          <a:off x="9639300" y="16888608"/>
          <a:ext cx="8382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96979</xdr:rowOff>
    </xdr:from>
    <xdr:to>
      <xdr:col>50</xdr:col>
      <xdr:colOff>114300</xdr:colOff>
      <xdr:row>98</xdr:row>
      <xdr:rowOff>97610</xdr:rowOff>
    </xdr:to>
    <xdr:cxnSp macro="">
      <xdr:nvCxnSpPr>
        <xdr:cNvPr id="465" name="直線コネクタ 464"/>
        <xdr:cNvCxnSpPr/>
      </xdr:nvCxnSpPr>
      <xdr:spPr>
        <a:xfrm flipV="1">
          <a:off x="8750300" y="1689907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92261</xdr:rowOff>
    </xdr:from>
    <xdr:to>
      <xdr:col>45</xdr:col>
      <xdr:colOff>177800</xdr:colOff>
      <xdr:row>98</xdr:row>
      <xdr:rowOff>97610</xdr:rowOff>
    </xdr:to>
    <xdr:cxnSp macro="">
      <xdr:nvCxnSpPr>
        <xdr:cNvPr id="468" name="直線コネクタ 467"/>
        <xdr:cNvCxnSpPr/>
      </xdr:nvCxnSpPr>
      <xdr:spPr>
        <a:xfrm>
          <a:off x="7861300" y="16894361"/>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34373</xdr:rowOff>
    </xdr:from>
    <xdr:to>
      <xdr:col>46</xdr:col>
      <xdr:colOff>38100</xdr:colOff>
      <xdr:row>98</xdr:row>
      <xdr:rowOff>135973</xdr:rowOff>
    </xdr:to>
    <xdr:sp macro="" textlink="">
      <xdr:nvSpPr>
        <xdr:cNvPr id="469" name="フローチャート: 判断 468"/>
        <xdr:cNvSpPr/>
      </xdr:nvSpPr>
      <xdr:spPr>
        <a:xfrm>
          <a:off x="8699500" y="1683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152500</xdr:rowOff>
    </xdr:from>
    <xdr:ext cx="534377" cy="259045"/>
    <xdr:sp macro="" textlink="">
      <xdr:nvSpPr>
        <xdr:cNvPr id="470" name="テキスト ボックス 469"/>
        <xdr:cNvSpPr txBox="1"/>
      </xdr:nvSpPr>
      <xdr:spPr>
        <a:xfrm>
          <a:off x="8483111" y="166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82541</xdr:rowOff>
    </xdr:from>
    <xdr:to>
      <xdr:col>41</xdr:col>
      <xdr:colOff>50800</xdr:colOff>
      <xdr:row>98</xdr:row>
      <xdr:rowOff>92261</xdr:rowOff>
    </xdr:to>
    <xdr:cxnSp macro="">
      <xdr:nvCxnSpPr>
        <xdr:cNvPr id="471" name="直線コネクタ 470"/>
        <xdr:cNvCxnSpPr/>
      </xdr:nvCxnSpPr>
      <xdr:spPr>
        <a:xfrm>
          <a:off x="6972300" y="16884641"/>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35708</xdr:rowOff>
    </xdr:from>
    <xdr:to>
      <xdr:col>55</xdr:col>
      <xdr:colOff>50800</xdr:colOff>
      <xdr:row>98</xdr:row>
      <xdr:rowOff>137308</xdr:rowOff>
    </xdr:to>
    <xdr:sp macro="" textlink="">
      <xdr:nvSpPr>
        <xdr:cNvPr id="481" name="楕円 480"/>
        <xdr:cNvSpPr/>
      </xdr:nvSpPr>
      <xdr:spPr>
        <a:xfrm>
          <a:off x="10426700" y="168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166535</xdr:rowOff>
    </xdr:from>
    <xdr:ext cx="534377" cy="259045"/>
    <xdr:sp macro="" textlink="">
      <xdr:nvSpPr>
        <xdr:cNvPr id="482" name="土木費該当値テキスト"/>
        <xdr:cNvSpPr txBox="1"/>
      </xdr:nvSpPr>
      <xdr:spPr>
        <a:xfrm>
          <a:off x="10528300" y="16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46179</xdr:rowOff>
    </xdr:from>
    <xdr:to>
      <xdr:col>50</xdr:col>
      <xdr:colOff>165100</xdr:colOff>
      <xdr:row>98</xdr:row>
      <xdr:rowOff>147779</xdr:rowOff>
    </xdr:to>
    <xdr:sp macro="" textlink="">
      <xdr:nvSpPr>
        <xdr:cNvPr id="483" name="楕円 482"/>
        <xdr:cNvSpPr/>
      </xdr:nvSpPr>
      <xdr:spPr>
        <a:xfrm>
          <a:off x="95885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138906</xdr:rowOff>
    </xdr:from>
    <xdr:ext cx="534377" cy="259045"/>
    <xdr:sp macro="" textlink="">
      <xdr:nvSpPr>
        <xdr:cNvPr id="484" name="テキスト ボックス 483"/>
        <xdr:cNvSpPr txBox="1"/>
      </xdr:nvSpPr>
      <xdr:spPr>
        <a:xfrm>
          <a:off x="9372111" y="169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46810</xdr:rowOff>
    </xdr:from>
    <xdr:to>
      <xdr:col>46</xdr:col>
      <xdr:colOff>38100</xdr:colOff>
      <xdr:row>98</xdr:row>
      <xdr:rowOff>148410</xdr:rowOff>
    </xdr:to>
    <xdr:sp macro="" textlink="">
      <xdr:nvSpPr>
        <xdr:cNvPr id="485" name="楕円 484"/>
        <xdr:cNvSpPr/>
      </xdr:nvSpPr>
      <xdr:spPr>
        <a:xfrm>
          <a:off x="8699500" y="168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139537</xdr:rowOff>
    </xdr:from>
    <xdr:ext cx="534377" cy="259045"/>
    <xdr:sp macro="" textlink="">
      <xdr:nvSpPr>
        <xdr:cNvPr id="486" name="テキスト ボックス 485"/>
        <xdr:cNvSpPr txBox="1"/>
      </xdr:nvSpPr>
      <xdr:spPr>
        <a:xfrm>
          <a:off x="8483111" y="169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41461</xdr:rowOff>
    </xdr:from>
    <xdr:to>
      <xdr:col>41</xdr:col>
      <xdr:colOff>101600</xdr:colOff>
      <xdr:row>98</xdr:row>
      <xdr:rowOff>143061</xdr:rowOff>
    </xdr:to>
    <xdr:sp macro="" textlink="">
      <xdr:nvSpPr>
        <xdr:cNvPr id="487" name="楕円 486"/>
        <xdr:cNvSpPr/>
      </xdr:nvSpPr>
      <xdr:spPr>
        <a:xfrm>
          <a:off x="7810500" y="168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134188</xdr:rowOff>
    </xdr:from>
    <xdr:ext cx="534377" cy="259045"/>
    <xdr:sp macro="" textlink="">
      <xdr:nvSpPr>
        <xdr:cNvPr id="488" name="テキスト ボックス 487"/>
        <xdr:cNvSpPr txBox="1"/>
      </xdr:nvSpPr>
      <xdr:spPr>
        <a:xfrm>
          <a:off x="7594111" y="169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31741</xdr:rowOff>
    </xdr:from>
    <xdr:to>
      <xdr:col>36</xdr:col>
      <xdr:colOff>165100</xdr:colOff>
      <xdr:row>98</xdr:row>
      <xdr:rowOff>133341</xdr:rowOff>
    </xdr:to>
    <xdr:sp macro="" textlink="">
      <xdr:nvSpPr>
        <xdr:cNvPr id="489" name="楕円 488"/>
        <xdr:cNvSpPr/>
      </xdr:nvSpPr>
      <xdr:spPr>
        <a:xfrm>
          <a:off x="6921500" y="168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149868</xdr:rowOff>
    </xdr:from>
    <xdr:ext cx="534377" cy="259045"/>
    <xdr:sp macro="" textlink="">
      <xdr:nvSpPr>
        <xdr:cNvPr id="490" name="テキスト ボックス 489"/>
        <xdr:cNvSpPr txBox="1"/>
      </xdr:nvSpPr>
      <xdr:spPr>
        <a:xfrm>
          <a:off x="6705111" y="166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91237</xdr:rowOff>
    </xdr:from>
    <xdr:to>
      <xdr:col>85</xdr:col>
      <xdr:colOff>127000</xdr:colOff>
      <xdr:row>36</xdr:row>
      <xdr:rowOff>115469</xdr:rowOff>
    </xdr:to>
    <xdr:cxnSp macro="">
      <xdr:nvCxnSpPr>
        <xdr:cNvPr id="520" name="直線コネクタ 519"/>
        <xdr:cNvCxnSpPr/>
      </xdr:nvCxnSpPr>
      <xdr:spPr>
        <a:xfrm flipV="1">
          <a:off x="15481300" y="626343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115469</xdr:rowOff>
    </xdr:from>
    <xdr:to>
      <xdr:col>81</xdr:col>
      <xdr:colOff>50800</xdr:colOff>
      <xdr:row>36</xdr:row>
      <xdr:rowOff>134938</xdr:rowOff>
    </xdr:to>
    <xdr:cxnSp macro="">
      <xdr:nvCxnSpPr>
        <xdr:cNvPr id="523" name="直線コネクタ 522"/>
        <xdr:cNvCxnSpPr/>
      </xdr:nvCxnSpPr>
      <xdr:spPr>
        <a:xfrm flipV="1">
          <a:off x="14592300" y="628766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157340</xdr:rowOff>
    </xdr:from>
    <xdr:to>
      <xdr:col>76</xdr:col>
      <xdr:colOff>114300</xdr:colOff>
      <xdr:row>36</xdr:row>
      <xdr:rowOff>134938</xdr:rowOff>
    </xdr:to>
    <xdr:cxnSp macro="">
      <xdr:nvCxnSpPr>
        <xdr:cNvPr id="526" name="直線コネクタ 525"/>
        <xdr:cNvCxnSpPr/>
      </xdr:nvCxnSpPr>
      <xdr:spPr>
        <a:xfrm>
          <a:off x="13703300" y="6158090"/>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7" name="フローチャート: 判断 526"/>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28" name="テキスト ボックス 527"/>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28943</xdr:rowOff>
    </xdr:from>
    <xdr:to>
      <xdr:col>71</xdr:col>
      <xdr:colOff>177800</xdr:colOff>
      <xdr:row>35</xdr:row>
      <xdr:rowOff>157340</xdr:rowOff>
    </xdr:to>
    <xdr:cxnSp macro="">
      <xdr:nvCxnSpPr>
        <xdr:cNvPr id="529" name="直線コネクタ 528"/>
        <xdr:cNvCxnSpPr/>
      </xdr:nvCxnSpPr>
      <xdr:spPr>
        <a:xfrm>
          <a:off x="12814300" y="5686793"/>
          <a:ext cx="889000" cy="4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40437</xdr:rowOff>
    </xdr:from>
    <xdr:to>
      <xdr:col>85</xdr:col>
      <xdr:colOff>177800</xdr:colOff>
      <xdr:row>36</xdr:row>
      <xdr:rowOff>142037</xdr:rowOff>
    </xdr:to>
    <xdr:sp macro="" textlink="">
      <xdr:nvSpPr>
        <xdr:cNvPr id="539" name="楕円 538"/>
        <xdr:cNvSpPr/>
      </xdr:nvSpPr>
      <xdr:spPr>
        <a:xfrm>
          <a:off x="16268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18864</xdr:rowOff>
    </xdr:from>
    <xdr:ext cx="534377" cy="259045"/>
    <xdr:sp macro="" textlink="">
      <xdr:nvSpPr>
        <xdr:cNvPr id="540" name="消防費該当値テキスト"/>
        <xdr:cNvSpPr txBox="1"/>
      </xdr:nvSpPr>
      <xdr:spPr>
        <a:xfrm>
          <a:off x="16370300"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64669</xdr:rowOff>
    </xdr:from>
    <xdr:to>
      <xdr:col>81</xdr:col>
      <xdr:colOff>101600</xdr:colOff>
      <xdr:row>36</xdr:row>
      <xdr:rowOff>166269</xdr:rowOff>
    </xdr:to>
    <xdr:sp macro="" textlink="">
      <xdr:nvSpPr>
        <xdr:cNvPr id="541" name="楕円 540"/>
        <xdr:cNvSpPr/>
      </xdr:nvSpPr>
      <xdr:spPr>
        <a:xfrm>
          <a:off x="15430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157396</xdr:rowOff>
    </xdr:from>
    <xdr:ext cx="534377" cy="259045"/>
    <xdr:sp macro="" textlink="">
      <xdr:nvSpPr>
        <xdr:cNvPr id="542" name="テキスト ボックス 541"/>
        <xdr:cNvSpPr txBox="1"/>
      </xdr:nvSpPr>
      <xdr:spPr>
        <a:xfrm>
          <a:off x="15214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84138</xdr:rowOff>
    </xdr:from>
    <xdr:to>
      <xdr:col>76</xdr:col>
      <xdr:colOff>165100</xdr:colOff>
      <xdr:row>37</xdr:row>
      <xdr:rowOff>14288</xdr:rowOff>
    </xdr:to>
    <xdr:sp macro="" textlink="">
      <xdr:nvSpPr>
        <xdr:cNvPr id="543" name="楕円 542"/>
        <xdr:cNvSpPr/>
      </xdr:nvSpPr>
      <xdr:spPr>
        <a:xfrm>
          <a:off x="14541500" y="62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5415</xdr:rowOff>
    </xdr:from>
    <xdr:ext cx="534377" cy="259045"/>
    <xdr:sp macro="" textlink="">
      <xdr:nvSpPr>
        <xdr:cNvPr id="544" name="テキスト ボックス 543"/>
        <xdr:cNvSpPr txBox="1"/>
      </xdr:nvSpPr>
      <xdr:spPr>
        <a:xfrm>
          <a:off x="14325111" y="63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106540</xdr:rowOff>
    </xdr:from>
    <xdr:to>
      <xdr:col>72</xdr:col>
      <xdr:colOff>38100</xdr:colOff>
      <xdr:row>36</xdr:row>
      <xdr:rowOff>36690</xdr:rowOff>
    </xdr:to>
    <xdr:sp macro="" textlink="">
      <xdr:nvSpPr>
        <xdr:cNvPr id="545" name="楕円 544"/>
        <xdr:cNvSpPr/>
      </xdr:nvSpPr>
      <xdr:spPr>
        <a:xfrm>
          <a:off x="13652500" y="61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53217</xdr:rowOff>
    </xdr:from>
    <xdr:ext cx="534377" cy="259045"/>
    <xdr:sp macro="" textlink="">
      <xdr:nvSpPr>
        <xdr:cNvPr id="546" name="テキスト ボックス 545"/>
        <xdr:cNvSpPr txBox="1"/>
      </xdr:nvSpPr>
      <xdr:spPr>
        <a:xfrm>
          <a:off x="13436111" y="58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149593</xdr:rowOff>
    </xdr:from>
    <xdr:to>
      <xdr:col>67</xdr:col>
      <xdr:colOff>101600</xdr:colOff>
      <xdr:row>33</xdr:row>
      <xdr:rowOff>79743</xdr:rowOff>
    </xdr:to>
    <xdr:sp macro="" textlink="">
      <xdr:nvSpPr>
        <xdr:cNvPr id="547" name="楕円 546"/>
        <xdr:cNvSpPr/>
      </xdr:nvSpPr>
      <xdr:spPr>
        <a:xfrm>
          <a:off x="12763500" y="56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96270</xdr:rowOff>
    </xdr:from>
    <xdr:ext cx="534377" cy="259045"/>
    <xdr:sp macro="" textlink="">
      <xdr:nvSpPr>
        <xdr:cNvPr id="548" name="テキスト ボックス 547"/>
        <xdr:cNvSpPr txBox="1"/>
      </xdr:nvSpPr>
      <xdr:spPr>
        <a:xfrm>
          <a:off x="12547111" y="54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262</xdr:rowOff>
    </xdr:from>
    <xdr:to>
      <xdr:col>85</xdr:col>
      <xdr:colOff>127000</xdr:colOff>
      <xdr:row>57</xdr:row>
      <xdr:rowOff>8956</xdr:rowOff>
    </xdr:to>
    <xdr:cxnSp macro="">
      <xdr:nvCxnSpPr>
        <xdr:cNvPr id="577" name="直線コネクタ 576"/>
        <xdr:cNvCxnSpPr/>
      </xdr:nvCxnSpPr>
      <xdr:spPr>
        <a:xfrm flipV="1">
          <a:off x="15481300" y="9601462"/>
          <a:ext cx="838200" cy="18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98437</xdr:rowOff>
    </xdr:from>
    <xdr:to>
      <xdr:col>81</xdr:col>
      <xdr:colOff>50800</xdr:colOff>
      <xdr:row>57</xdr:row>
      <xdr:rowOff>8956</xdr:rowOff>
    </xdr:to>
    <xdr:cxnSp macro="">
      <xdr:nvCxnSpPr>
        <xdr:cNvPr id="580" name="直線コネクタ 579"/>
        <xdr:cNvCxnSpPr/>
      </xdr:nvCxnSpPr>
      <xdr:spPr>
        <a:xfrm>
          <a:off x="14592300" y="9699637"/>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98437</xdr:rowOff>
    </xdr:from>
    <xdr:to>
      <xdr:col>76</xdr:col>
      <xdr:colOff>114300</xdr:colOff>
      <xdr:row>56</xdr:row>
      <xdr:rowOff>106957</xdr:rowOff>
    </xdr:to>
    <xdr:cxnSp macro="">
      <xdr:nvCxnSpPr>
        <xdr:cNvPr id="583" name="直線コネクタ 582"/>
        <xdr:cNvCxnSpPr/>
      </xdr:nvCxnSpPr>
      <xdr:spPr>
        <a:xfrm flipV="1">
          <a:off x="13703300" y="9699637"/>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76395</xdr:rowOff>
    </xdr:from>
    <xdr:to>
      <xdr:col>76</xdr:col>
      <xdr:colOff>165100</xdr:colOff>
      <xdr:row>57</xdr:row>
      <xdr:rowOff>6545</xdr:rowOff>
    </xdr:to>
    <xdr:sp macro="" textlink="">
      <xdr:nvSpPr>
        <xdr:cNvPr id="584" name="フローチャート: 判断 583"/>
        <xdr:cNvSpPr/>
      </xdr:nvSpPr>
      <xdr:spPr>
        <a:xfrm>
          <a:off x="14541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169122</xdr:rowOff>
    </xdr:from>
    <xdr:ext cx="534377" cy="259045"/>
    <xdr:sp macro="" textlink="">
      <xdr:nvSpPr>
        <xdr:cNvPr id="585" name="テキスト ボックス 584"/>
        <xdr:cNvSpPr txBox="1"/>
      </xdr:nvSpPr>
      <xdr:spPr>
        <a:xfrm>
          <a:off x="14325111" y="97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105623</xdr:rowOff>
    </xdr:from>
    <xdr:to>
      <xdr:col>71</xdr:col>
      <xdr:colOff>177800</xdr:colOff>
      <xdr:row>56</xdr:row>
      <xdr:rowOff>106957</xdr:rowOff>
    </xdr:to>
    <xdr:cxnSp macro="">
      <xdr:nvCxnSpPr>
        <xdr:cNvPr id="586" name="直線コネクタ 585"/>
        <xdr:cNvCxnSpPr/>
      </xdr:nvCxnSpPr>
      <xdr:spPr>
        <a:xfrm>
          <a:off x="12814300" y="970682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120912</xdr:rowOff>
    </xdr:from>
    <xdr:to>
      <xdr:col>85</xdr:col>
      <xdr:colOff>177800</xdr:colOff>
      <xdr:row>56</xdr:row>
      <xdr:rowOff>51062</xdr:rowOff>
    </xdr:to>
    <xdr:sp macro="" textlink="">
      <xdr:nvSpPr>
        <xdr:cNvPr id="596" name="楕円 595"/>
        <xdr:cNvSpPr/>
      </xdr:nvSpPr>
      <xdr:spPr>
        <a:xfrm>
          <a:off x="16268700" y="95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143789</xdr:rowOff>
    </xdr:from>
    <xdr:ext cx="534377" cy="259045"/>
    <xdr:sp macro="" textlink="">
      <xdr:nvSpPr>
        <xdr:cNvPr id="597" name="教育費該当値テキスト"/>
        <xdr:cNvSpPr txBox="1"/>
      </xdr:nvSpPr>
      <xdr:spPr>
        <a:xfrm>
          <a:off x="16370300" y="940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129606</xdr:rowOff>
    </xdr:from>
    <xdr:to>
      <xdr:col>81</xdr:col>
      <xdr:colOff>101600</xdr:colOff>
      <xdr:row>57</xdr:row>
      <xdr:rowOff>59756</xdr:rowOff>
    </xdr:to>
    <xdr:sp macro="" textlink="">
      <xdr:nvSpPr>
        <xdr:cNvPr id="598" name="楕円 597"/>
        <xdr:cNvSpPr/>
      </xdr:nvSpPr>
      <xdr:spPr>
        <a:xfrm>
          <a:off x="15430500" y="97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50883</xdr:rowOff>
    </xdr:from>
    <xdr:ext cx="534377" cy="259045"/>
    <xdr:sp macro="" textlink="">
      <xdr:nvSpPr>
        <xdr:cNvPr id="599" name="テキスト ボックス 598"/>
        <xdr:cNvSpPr txBox="1"/>
      </xdr:nvSpPr>
      <xdr:spPr>
        <a:xfrm>
          <a:off x="15214111" y="982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47637</xdr:rowOff>
    </xdr:from>
    <xdr:to>
      <xdr:col>76</xdr:col>
      <xdr:colOff>165100</xdr:colOff>
      <xdr:row>56</xdr:row>
      <xdr:rowOff>149237</xdr:rowOff>
    </xdr:to>
    <xdr:sp macro="" textlink="">
      <xdr:nvSpPr>
        <xdr:cNvPr id="600" name="楕円 599"/>
        <xdr:cNvSpPr/>
      </xdr:nvSpPr>
      <xdr:spPr>
        <a:xfrm>
          <a:off x="14541500" y="96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165764</xdr:rowOff>
    </xdr:from>
    <xdr:ext cx="534377" cy="259045"/>
    <xdr:sp macro="" textlink="">
      <xdr:nvSpPr>
        <xdr:cNvPr id="601" name="テキスト ボックス 600"/>
        <xdr:cNvSpPr txBox="1"/>
      </xdr:nvSpPr>
      <xdr:spPr>
        <a:xfrm>
          <a:off x="14325111" y="9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56157</xdr:rowOff>
    </xdr:from>
    <xdr:to>
      <xdr:col>72</xdr:col>
      <xdr:colOff>38100</xdr:colOff>
      <xdr:row>56</xdr:row>
      <xdr:rowOff>157757</xdr:rowOff>
    </xdr:to>
    <xdr:sp macro="" textlink="">
      <xdr:nvSpPr>
        <xdr:cNvPr id="602" name="楕円 601"/>
        <xdr:cNvSpPr/>
      </xdr:nvSpPr>
      <xdr:spPr>
        <a:xfrm>
          <a:off x="13652500" y="96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2834</xdr:rowOff>
    </xdr:from>
    <xdr:ext cx="534377" cy="259045"/>
    <xdr:sp macro="" textlink="">
      <xdr:nvSpPr>
        <xdr:cNvPr id="603" name="テキスト ボックス 602"/>
        <xdr:cNvSpPr txBox="1"/>
      </xdr:nvSpPr>
      <xdr:spPr>
        <a:xfrm>
          <a:off x="13436111" y="94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54823</xdr:rowOff>
    </xdr:from>
    <xdr:to>
      <xdr:col>67</xdr:col>
      <xdr:colOff>101600</xdr:colOff>
      <xdr:row>56</xdr:row>
      <xdr:rowOff>156423</xdr:rowOff>
    </xdr:to>
    <xdr:sp macro="" textlink="">
      <xdr:nvSpPr>
        <xdr:cNvPr id="604" name="楕円 603"/>
        <xdr:cNvSpPr/>
      </xdr:nvSpPr>
      <xdr:spPr>
        <a:xfrm>
          <a:off x="12763500" y="96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1500</xdr:rowOff>
    </xdr:from>
    <xdr:ext cx="534377" cy="259045"/>
    <xdr:sp macro="" textlink="">
      <xdr:nvSpPr>
        <xdr:cNvPr id="605" name="テキスト ボックス 604"/>
        <xdr:cNvSpPr txBox="1"/>
      </xdr:nvSpPr>
      <xdr:spPr>
        <a:xfrm>
          <a:off x="12547111" y="94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138258</xdr:rowOff>
    </xdr:from>
    <xdr:to>
      <xdr:col>85</xdr:col>
      <xdr:colOff>127000</xdr:colOff>
      <xdr:row>78</xdr:row>
      <xdr:rowOff>139337</xdr:rowOff>
    </xdr:to>
    <xdr:cxnSp macro="">
      <xdr:nvCxnSpPr>
        <xdr:cNvPr id="632" name="直線コネクタ 631"/>
        <xdr:cNvCxnSpPr/>
      </xdr:nvCxnSpPr>
      <xdr:spPr>
        <a:xfrm flipV="1">
          <a:off x="15481300" y="13511358"/>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78</xdr:row>
      <xdr:rowOff>139657</xdr:rowOff>
    </xdr:to>
    <xdr:cxnSp macro="">
      <xdr:nvCxnSpPr>
        <xdr:cNvPr id="635" name="直線コネクタ 634"/>
        <xdr:cNvCxnSpPr/>
      </xdr:nvCxnSpPr>
      <xdr:spPr>
        <a:xfrm flipV="1">
          <a:off x="14592300" y="135124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138788</xdr:rowOff>
    </xdr:from>
    <xdr:to>
      <xdr:col>76</xdr:col>
      <xdr:colOff>114300</xdr:colOff>
      <xdr:row>78</xdr:row>
      <xdr:rowOff>139657</xdr:rowOff>
    </xdr:to>
    <xdr:cxnSp macro="">
      <xdr:nvCxnSpPr>
        <xdr:cNvPr id="638" name="直線コネクタ 637"/>
        <xdr:cNvCxnSpPr/>
      </xdr:nvCxnSpPr>
      <xdr:spPr>
        <a:xfrm>
          <a:off x="13703300" y="1351188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82228</xdr:rowOff>
    </xdr:from>
    <xdr:to>
      <xdr:col>76</xdr:col>
      <xdr:colOff>165100</xdr:colOff>
      <xdr:row>79</xdr:row>
      <xdr:rowOff>12378</xdr:rowOff>
    </xdr:to>
    <xdr:sp macro="" textlink="">
      <xdr:nvSpPr>
        <xdr:cNvPr id="639" name="フローチャート: 判断 638"/>
        <xdr:cNvSpPr/>
      </xdr:nvSpPr>
      <xdr:spPr>
        <a:xfrm>
          <a:off x="14541500" y="134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28905</xdr:rowOff>
    </xdr:from>
    <xdr:ext cx="469744" cy="259045"/>
    <xdr:sp macro="" textlink="">
      <xdr:nvSpPr>
        <xdr:cNvPr id="640" name="テキスト ボックス 639"/>
        <xdr:cNvSpPr txBox="1"/>
      </xdr:nvSpPr>
      <xdr:spPr>
        <a:xfrm>
          <a:off x="14357428" y="132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114280</xdr:rowOff>
    </xdr:from>
    <xdr:to>
      <xdr:col>71</xdr:col>
      <xdr:colOff>177800</xdr:colOff>
      <xdr:row>78</xdr:row>
      <xdr:rowOff>138788</xdr:rowOff>
    </xdr:to>
    <xdr:cxnSp macro="">
      <xdr:nvCxnSpPr>
        <xdr:cNvPr id="641" name="直線コネクタ 640"/>
        <xdr:cNvCxnSpPr/>
      </xdr:nvCxnSpPr>
      <xdr:spPr>
        <a:xfrm>
          <a:off x="12814300" y="13487380"/>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165727</xdr:rowOff>
    </xdr:from>
    <xdr:ext cx="469744" cy="259045"/>
    <xdr:sp macro="" textlink="">
      <xdr:nvSpPr>
        <xdr:cNvPr id="645" name="テキスト ボックス 644"/>
        <xdr:cNvSpPr txBox="1"/>
      </xdr:nvSpPr>
      <xdr:spPr>
        <a:xfrm>
          <a:off x="12579428"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87458</xdr:rowOff>
    </xdr:from>
    <xdr:to>
      <xdr:col>85</xdr:col>
      <xdr:colOff>177800</xdr:colOff>
      <xdr:row>79</xdr:row>
      <xdr:rowOff>17608</xdr:rowOff>
    </xdr:to>
    <xdr:sp macro="" textlink="">
      <xdr:nvSpPr>
        <xdr:cNvPr id="651" name="楕円 650"/>
        <xdr:cNvSpPr/>
      </xdr:nvSpPr>
      <xdr:spPr>
        <a:xfrm>
          <a:off x="16268700" y="134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2"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653" name="楕円 652"/>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9814</xdr:rowOff>
    </xdr:from>
    <xdr:ext cx="378565" cy="259045"/>
    <xdr:sp macro="" textlink="">
      <xdr:nvSpPr>
        <xdr:cNvPr id="654" name="テキスト ボックス 653"/>
        <xdr:cNvSpPr txBox="1"/>
      </xdr:nvSpPr>
      <xdr:spPr>
        <a:xfrm>
          <a:off x="15292017" y="1355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88857</xdr:rowOff>
    </xdr:from>
    <xdr:to>
      <xdr:col>76</xdr:col>
      <xdr:colOff>165100</xdr:colOff>
      <xdr:row>79</xdr:row>
      <xdr:rowOff>19007</xdr:rowOff>
    </xdr:to>
    <xdr:sp macro="" textlink="">
      <xdr:nvSpPr>
        <xdr:cNvPr id="655" name="楕円 654"/>
        <xdr:cNvSpPr/>
      </xdr:nvSpPr>
      <xdr:spPr>
        <a:xfrm>
          <a:off x="14541500" y="134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10134</xdr:rowOff>
    </xdr:from>
    <xdr:ext cx="313932" cy="259045"/>
    <xdr:sp macro="" textlink="">
      <xdr:nvSpPr>
        <xdr:cNvPr id="656" name="テキスト ボックス 655"/>
        <xdr:cNvSpPr txBox="1"/>
      </xdr:nvSpPr>
      <xdr:spPr>
        <a:xfrm>
          <a:off x="14435333" y="13554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87988</xdr:rowOff>
    </xdr:from>
    <xdr:to>
      <xdr:col>72</xdr:col>
      <xdr:colOff>38100</xdr:colOff>
      <xdr:row>79</xdr:row>
      <xdr:rowOff>18138</xdr:rowOff>
    </xdr:to>
    <xdr:sp macro="" textlink="">
      <xdr:nvSpPr>
        <xdr:cNvPr id="657" name="楕円 656"/>
        <xdr:cNvSpPr/>
      </xdr:nvSpPr>
      <xdr:spPr>
        <a:xfrm>
          <a:off x="13652500" y="134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9265</xdr:rowOff>
    </xdr:from>
    <xdr:ext cx="378565" cy="259045"/>
    <xdr:sp macro="" textlink="">
      <xdr:nvSpPr>
        <xdr:cNvPr id="658" name="テキスト ボックス 657"/>
        <xdr:cNvSpPr txBox="1"/>
      </xdr:nvSpPr>
      <xdr:spPr>
        <a:xfrm>
          <a:off x="13514017" y="13553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63480</xdr:rowOff>
    </xdr:from>
    <xdr:to>
      <xdr:col>67</xdr:col>
      <xdr:colOff>101600</xdr:colOff>
      <xdr:row>78</xdr:row>
      <xdr:rowOff>165080</xdr:rowOff>
    </xdr:to>
    <xdr:sp macro="" textlink="">
      <xdr:nvSpPr>
        <xdr:cNvPr id="659" name="楕円 658"/>
        <xdr:cNvSpPr/>
      </xdr:nvSpPr>
      <xdr:spPr>
        <a:xfrm>
          <a:off x="12763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10157</xdr:rowOff>
    </xdr:from>
    <xdr:ext cx="534377" cy="259045"/>
    <xdr:sp macro="" textlink="">
      <xdr:nvSpPr>
        <xdr:cNvPr id="660" name="テキスト ボックス 659"/>
        <xdr:cNvSpPr txBox="1"/>
      </xdr:nvSpPr>
      <xdr:spPr>
        <a:xfrm>
          <a:off x="12547111" y="132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99183</xdr:rowOff>
    </xdr:from>
    <xdr:to>
      <xdr:col>85</xdr:col>
      <xdr:colOff>127000</xdr:colOff>
      <xdr:row>93</xdr:row>
      <xdr:rowOff>49763</xdr:rowOff>
    </xdr:to>
    <xdr:cxnSp macro="">
      <xdr:nvCxnSpPr>
        <xdr:cNvPr id="691" name="直線コネクタ 690"/>
        <xdr:cNvCxnSpPr/>
      </xdr:nvCxnSpPr>
      <xdr:spPr>
        <a:xfrm flipV="1">
          <a:off x="15481300" y="15872583"/>
          <a:ext cx="838200" cy="1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49763</xdr:rowOff>
    </xdr:from>
    <xdr:to>
      <xdr:col>81</xdr:col>
      <xdr:colOff>50800</xdr:colOff>
      <xdr:row>93</xdr:row>
      <xdr:rowOff>75245</xdr:rowOff>
    </xdr:to>
    <xdr:cxnSp macro="">
      <xdr:nvCxnSpPr>
        <xdr:cNvPr id="694" name="直線コネクタ 693"/>
        <xdr:cNvCxnSpPr/>
      </xdr:nvCxnSpPr>
      <xdr:spPr>
        <a:xfrm flipV="1">
          <a:off x="14592300" y="15994613"/>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75245</xdr:rowOff>
    </xdr:from>
    <xdr:to>
      <xdr:col>76</xdr:col>
      <xdr:colOff>114300</xdr:colOff>
      <xdr:row>93</xdr:row>
      <xdr:rowOff>137044</xdr:rowOff>
    </xdr:to>
    <xdr:cxnSp macro="">
      <xdr:nvCxnSpPr>
        <xdr:cNvPr id="697" name="直線コネクタ 696"/>
        <xdr:cNvCxnSpPr/>
      </xdr:nvCxnSpPr>
      <xdr:spPr>
        <a:xfrm flipV="1">
          <a:off x="13703300" y="16020095"/>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133640</xdr:rowOff>
    </xdr:from>
    <xdr:to>
      <xdr:col>76</xdr:col>
      <xdr:colOff>165100</xdr:colOff>
      <xdr:row>96</xdr:row>
      <xdr:rowOff>63790</xdr:rowOff>
    </xdr:to>
    <xdr:sp macro="" textlink="">
      <xdr:nvSpPr>
        <xdr:cNvPr id="698" name="フローチャート: 判断 697"/>
        <xdr:cNvSpPr/>
      </xdr:nvSpPr>
      <xdr:spPr>
        <a:xfrm>
          <a:off x="14541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54917</xdr:rowOff>
    </xdr:from>
    <xdr:ext cx="534377" cy="259045"/>
    <xdr:sp macro="" textlink="">
      <xdr:nvSpPr>
        <xdr:cNvPr id="699" name="テキスト ボックス 698"/>
        <xdr:cNvSpPr txBox="1"/>
      </xdr:nvSpPr>
      <xdr:spPr>
        <a:xfrm>
          <a:off x="14325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137044</xdr:rowOff>
    </xdr:from>
    <xdr:to>
      <xdr:col>71</xdr:col>
      <xdr:colOff>177800</xdr:colOff>
      <xdr:row>93</xdr:row>
      <xdr:rowOff>146678</xdr:rowOff>
    </xdr:to>
    <xdr:cxnSp macro="">
      <xdr:nvCxnSpPr>
        <xdr:cNvPr id="700" name="直線コネクタ 699"/>
        <xdr:cNvCxnSpPr/>
      </xdr:nvCxnSpPr>
      <xdr:spPr>
        <a:xfrm flipV="1">
          <a:off x="12814300" y="16081894"/>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48383</xdr:rowOff>
    </xdr:from>
    <xdr:to>
      <xdr:col>85</xdr:col>
      <xdr:colOff>177800</xdr:colOff>
      <xdr:row>92</xdr:row>
      <xdr:rowOff>149983</xdr:rowOff>
    </xdr:to>
    <xdr:sp macro="" textlink="">
      <xdr:nvSpPr>
        <xdr:cNvPr id="710" name="楕円 709"/>
        <xdr:cNvSpPr/>
      </xdr:nvSpPr>
      <xdr:spPr>
        <a:xfrm>
          <a:off x="16268700" y="158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71260</xdr:rowOff>
    </xdr:from>
    <xdr:ext cx="599010" cy="259045"/>
    <xdr:sp macro="" textlink="">
      <xdr:nvSpPr>
        <xdr:cNvPr id="711" name="公債費該当値テキスト"/>
        <xdr:cNvSpPr txBox="1"/>
      </xdr:nvSpPr>
      <xdr:spPr>
        <a:xfrm>
          <a:off x="16370300" y="1567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170413</xdr:rowOff>
    </xdr:from>
    <xdr:to>
      <xdr:col>81</xdr:col>
      <xdr:colOff>101600</xdr:colOff>
      <xdr:row>93</xdr:row>
      <xdr:rowOff>100563</xdr:rowOff>
    </xdr:to>
    <xdr:sp macro="" textlink="">
      <xdr:nvSpPr>
        <xdr:cNvPr id="712" name="楕円 711"/>
        <xdr:cNvSpPr/>
      </xdr:nvSpPr>
      <xdr:spPr>
        <a:xfrm>
          <a:off x="15430500" y="159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117090</xdr:rowOff>
    </xdr:from>
    <xdr:ext cx="534377" cy="259045"/>
    <xdr:sp macro="" textlink="">
      <xdr:nvSpPr>
        <xdr:cNvPr id="713" name="テキスト ボックス 712"/>
        <xdr:cNvSpPr txBox="1"/>
      </xdr:nvSpPr>
      <xdr:spPr>
        <a:xfrm>
          <a:off x="15214111" y="157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24445</xdr:rowOff>
    </xdr:from>
    <xdr:to>
      <xdr:col>76</xdr:col>
      <xdr:colOff>165100</xdr:colOff>
      <xdr:row>93</xdr:row>
      <xdr:rowOff>126045</xdr:rowOff>
    </xdr:to>
    <xdr:sp macro="" textlink="">
      <xdr:nvSpPr>
        <xdr:cNvPr id="714" name="楕円 713"/>
        <xdr:cNvSpPr/>
      </xdr:nvSpPr>
      <xdr:spPr>
        <a:xfrm>
          <a:off x="14541500" y="159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142572</xdr:rowOff>
    </xdr:from>
    <xdr:ext cx="534377" cy="259045"/>
    <xdr:sp macro="" textlink="">
      <xdr:nvSpPr>
        <xdr:cNvPr id="715" name="テキスト ボックス 714"/>
        <xdr:cNvSpPr txBox="1"/>
      </xdr:nvSpPr>
      <xdr:spPr>
        <a:xfrm>
          <a:off x="14325111" y="1574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86244</xdr:rowOff>
    </xdr:from>
    <xdr:to>
      <xdr:col>72</xdr:col>
      <xdr:colOff>38100</xdr:colOff>
      <xdr:row>94</xdr:row>
      <xdr:rowOff>16394</xdr:rowOff>
    </xdr:to>
    <xdr:sp macro="" textlink="">
      <xdr:nvSpPr>
        <xdr:cNvPr id="716" name="楕円 715"/>
        <xdr:cNvSpPr/>
      </xdr:nvSpPr>
      <xdr:spPr>
        <a:xfrm>
          <a:off x="13652500" y="160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32921</xdr:rowOff>
    </xdr:from>
    <xdr:ext cx="534377" cy="259045"/>
    <xdr:sp macro="" textlink="">
      <xdr:nvSpPr>
        <xdr:cNvPr id="717" name="テキスト ボックス 716"/>
        <xdr:cNvSpPr txBox="1"/>
      </xdr:nvSpPr>
      <xdr:spPr>
        <a:xfrm>
          <a:off x="13436111" y="158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95878</xdr:rowOff>
    </xdr:from>
    <xdr:to>
      <xdr:col>67</xdr:col>
      <xdr:colOff>101600</xdr:colOff>
      <xdr:row>94</xdr:row>
      <xdr:rowOff>26028</xdr:rowOff>
    </xdr:to>
    <xdr:sp macro="" textlink="">
      <xdr:nvSpPr>
        <xdr:cNvPr id="718" name="楕円 717"/>
        <xdr:cNvSpPr/>
      </xdr:nvSpPr>
      <xdr:spPr>
        <a:xfrm>
          <a:off x="12763500" y="160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42555</xdr:rowOff>
    </xdr:from>
    <xdr:ext cx="534377" cy="259045"/>
    <xdr:sp macro="" textlink="">
      <xdr:nvSpPr>
        <xdr:cNvPr id="719" name="テキスト ボックス 718"/>
        <xdr:cNvSpPr txBox="1"/>
      </xdr:nvSpPr>
      <xdr:spPr>
        <a:xfrm>
          <a:off x="12547111" y="158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44450</xdr:rowOff>
    </xdr:to>
    <xdr:cxnSp macro="">
      <xdr:nvCxnSpPr>
        <xdr:cNvPr id="748" name="直線コネクタ 747"/>
        <xdr:cNvCxnSpPr/>
      </xdr:nvCxnSpPr>
      <xdr:spPr>
        <a:xfrm>
          <a:off x="21323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21742</xdr:rowOff>
    </xdr:from>
    <xdr:to>
      <xdr:col>111</xdr:col>
      <xdr:colOff>177800</xdr:colOff>
      <xdr:row>39</xdr:row>
      <xdr:rowOff>43764</xdr:rowOff>
    </xdr:to>
    <xdr:cxnSp macro="">
      <xdr:nvCxnSpPr>
        <xdr:cNvPr id="751" name="直線コネクタ 750"/>
        <xdr:cNvCxnSpPr/>
      </xdr:nvCxnSpPr>
      <xdr:spPr>
        <a:xfrm>
          <a:off x="20434300" y="6708292"/>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21742</xdr:rowOff>
    </xdr:from>
    <xdr:to>
      <xdr:col>107</xdr:col>
      <xdr:colOff>50800</xdr:colOff>
      <xdr:row>39</xdr:row>
      <xdr:rowOff>30200</xdr:rowOff>
    </xdr:to>
    <xdr:cxnSp macro="">
      <xdr:nvCxnSpPr>
        <xdr:cNvPr id="754" name="直線コネクタ 753"/>
        <xdr:cNvCxnSpPr/>
      </xdr:nvCxnSpPr>
      <xdr:spPr>
        <a:xfrm flipV="1">
          <a:off x="19545300" y="670829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151308</xdr:rowOff>
    </xdr:from>
    <xdr:to>
      <xdr:col>107</xdr:col>
      <xdr:colOff>101600</xdr:colOff>
      <xdr:row>39</xdr:row>
      <xdr:rowOff>81458</xdr:rowOff>
    </xdr:to>
    <xdr:sp macro="" textlink="">
      <xdr:nvSpPr>
        <xdr:cNvPr id="755" name="フローチャート: 判断 754"/>
        <xdr:cNvSpPr/>
      </xdr:nvSpPr>
      <xdr:spPr>
        <a:xfrm>
          <a:off x="2038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72585</xdr:rowOff>
    </xdr:from>
    <xdr:ext cx="378565" cy="259045"/>
    <xdr:sp macro="" textlink="">
      <xdr:nvSpPr>
        <xdr:cNvPr id="756" name="テキスト ボックス 755"/>
        <xdr:cNvSpPr txBox="1"/>
      </xdr:nvSpPr>
      <xdr:spPr>
        <a:xfrm>
          <a:off x="20245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27839</xdr:rowOff>
    </xdr:from>
    <xdr:to>
      <xdr:col>102</xdr:col>
      <xdr:colOff>114300</xdr:colOff>
      <xdr:row>39</xdr:row>
      <xdr:rowOff>30200</xdr:rowOff>
    </xdr:to>
    <xdr:cxnSp macro="">
      <xdr:nvCxnSpPr>
        <xdr:cNvPr id="757" name="直線コネクタ 756"/>
        <xdr:cNvCxnSpPr/>
      </xdr:nvCxnSpPr>
      <xdr:spPr>
        <a:xfrm>
          <a:off x="18656300" y="671438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164414</xdr:rowOff>
    </xdr:from>
    <xdr:to>
      <xdr:col>112</xdr:col>
      <xdr:colOff>38100</xdr:colOff>
      <xdr:row>39</xdr:row>
      <xdr:rowOff>94564</xdr:rowOff>
    </xdr:to>
    <xdr:sp macro="" textlink="">
      <xdr:nvSpPr>
        <xdr:cNvPr id="769" name="楕円 768"/>
        <xdr:cNvSpPr/>
      </xdr:nvSpPr>
      <xdr:spPr>
        <a:xfrm>
          <a:off x="2127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85691</xdr:rowOff>
    </xdr:from>
    <xdr:ext cx="249299" cy="259045"/>
    <xdr:sp macro="" textlink="">
      <xdr:nvSpPr>
        <xdr:cNvPr id="770" name="テキスト ボックス 769"/>
        <xdr:cNvSpPr txBox="1"/>
      </xdr:nvSpPr>
      <xdr:spPr>
        <a:xfrm>
          <a:off x="21198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142392</xdr:rowOff>
    </xdr:from>
    <xdr:to>
      <xdr:col>107</xdr:col>
      <xdr:colOff>101600</xdr:colOff>
      <xdr:row>39</xdr:row>
      <xdr:rowOff>72542</xdr:rowOff>
    </xdr:to>
    <xdr:sp macro="" textlink="">
      <xdr:nvSpPr>
        <xdr:cNvPr id="771" name="楕円 770"/>
        <xdr:cNvSpPr/>
      </xdr:nvSpPr>
      <xdr:spPr>
        <a:xfrm>
          <a:off x="20383500" y="66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89069</xdr:rowOff>
    </xdr:from>
    <xdr:ext cx="378565" cy="259045"/>
    <xdr:sp macro="" textlink="">
      <xdr:nvSpPr>
        <xdr:cNvPr id="772" name="テキスト ボックス 771"/>
        <xdr:cNvSpPr txBox="1"/>
      </xdr:nvSpPr>
      <xdr:spPr>
        <a:xfrm>
          <a:off x="20245017" y="64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150850</xdr:rowOff>
    </xdr:from>
    <xdr:to>
      <xdr:col>102</xdr:col>
      <xdr:colOff>165100</xdr:colOff>
      <xdr:row>39</xdr:row>
      <xdr:rowOff>81000</xdr:rowOff>
    </xdr:to>
    <xdr:sp macro="" textlink="">
      <xdr:nvSpPr>
        <xdr:cNvPr id="773" name="楕円 772"/>
        <xdr:cNvSpPr/>
      </xdr:nvSpPr>
      <xdr:spPr>
        <a:xfrm>
          <a:off x="19494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72127</xdr:rowOff>
    </xdr:from>
    <xdr:ext cx="378565" cy="259045"/>
    <xdr:sp macro="" textlink="">
      <xdr:nvSpPr>
        <xdr:cNvPr id="774" name="テキスト ボックス 773"/>
        <xdr:cNvSpPr txBox="1"/>
      </xdr:nvSpPr>
      <xdr:spPr>
        <a:xfrm>
          <a:off x="19356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148489</xdr:rowOff>
    </xdr:from>
    <xdr:to>
      <xdr:col>98</xdr:col>
      <xdr:colOff>38100</xdr:colOff>
      <xdr:row>39</xdr:row>
      <xdr:rowOff>78639</xdr:rowOff>
    </xdr:to>
    <xdr:sp macro="" textlink="">
      <xdr:nvSpPr>
        <xdr:cNvPr id="775" name="楕円 774"/>
        <xdr:cNvSpPr/>
      </xdr:nvSpPr>
      <xdr:spPr>
        <a:xfrm>
          <a:off x="18605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69766</xdr:rowOff>
    </xdr:from>
    <xdr:ext cx="378565" cy="259045"/>
    <xdr:sp macro="" textlink="">
      <xdr:nvSpPr>
        <xdr:cNvPr id="776" name="テキスト ボックス 775"/>
        <xdr:cNvSpPr txBox="1"/>
      </xdr:nvSpPr>
      <xdr:spPr>
        <a:xfrm>
          <a:off x="18467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100">
              <a:latin typeface="ＭＳ Ｐゴシック" panose="020B0600070205080204" pitchFamily="50" charset="-128"/>
              <a:ea typeface="ＭＳ Ｐゴシック" panose="020B0600070205080204" pitchFamily="50" charset="-128"/>
            </a:rPr>
            <a:t>149,048</a:t>
          </a:r>
          <a:r>
            <a:rPr kumimoji="1" lang="ja-JP" altLang="en-US" sz="1100">
              <a:latin typeface="ＭＳ Ｐゴシック" panose="020B0600070205080204" pitchFamily="50" charset="-128"/>
              <a:ea typeface="ＭＳ Ｐゴシック" panose="020B0600070205080204" pitchFamily="50" charset="-128"/>
            </a:rPr>
            <a:t>円で、臨時福祉給付金事業の終了等により前年度から減少し、類似団体平均も下回っている。しかし</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年度以は、少子高齢化の影響等により民生費は増加傾向で推移しており、今後も障害者福祉費や老人福祉費の増加に伴い、一人当たりのコストの増加が予想される。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100">
              <a:latin typeface="ＭＳ Ｐゴシック" panose="020B0600070205080204" pitchFamily="50" charset="-128"/>
              <a:ea typeface="ＭＳ Ｐゴシック" panose="020B0600070205080204" pitchFamily="50" charset="-128"/>
            </a:rPr>
            <a:t>60,073</a:t>
          </a:r>
          <a:r>
            <a:rPr kumimoji="1" lang="ja-JP" altLang="en-US" sz="1100">
              <a:latin typeface="ＭＳ Ｐゴシック" panose="020B0600070205080204" pitchFamily="50" charset="-128"/>
              <a:ea typeface="ＭＳ Ｐゴシック" panose="020B0600070205080204" pitchFamily="50" charset="-128"/>
            </a:rPr>
            <a:t>円で、国政選挙や市長選挙等の選挙経費の増や基幹システム機器更新に係る費用の増により、前年度から増加した。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土木費の住民一人当たりのコストは</a:t>
          </a:r>
          <a:r>
            <a:rPr kumimoji="1" lang="en-US" altLang="ja-JP" sz="1100">
              <a:latin typeface="ＭＳ Ｐゴシック" panose="020B0600070205080204" pitchFamily="50" charset="-128"/>
              <a:ea typeface="ＭＳ Ｐゴシック" panose="020B0600070205080204" pitchFamily="50" charset="-128"/>
            </a:rPr>
            <a:t>58,172</a:t>
          </a:r>
          <a:r>
            <a:rPr kumimoji="1" lang="ja-JP" altLang="en-US" sz="1100">
              <a:latin typeface="ＭＳ Ｐゴシック" panose="020B0600070205080204" pitchFamily="50" charset="-128"/>
              <a:ea typeface="ＭＳ Ｐゴシック" panose="020B0600070205080204" pitchFamily="50" charset="-128"/>
            </a:rPr>
            <a:t>円で、前年度から増加した。これは、平沢小出</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号線道路改良事業や橋梁補修事業（木の根橋架替工事）の実施が主な要因として挙げられる。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教育費の住民一人当たりのコストは</a:t>
          </a:r>
          <a:r>
            <a:rPr kumimoji="1" lang="en-US" altLang="ja-JP" sz="1100">
              <a:latin typeface="ＭＳ Ｐゴシック" panose="020B0600070205080204" pitchFamily="50" charset="-128"/>
              <a:ea typeface="ＭＳ Ｐゴシック" panose="020B0600070205080204" pitchFamily="50" charset="-128"/>
            </a:rPr>
            <a:t>73,299</a:t>
          </a:r>
          <a:r>
            <a:rPr kumimoji="1" lang="ja-JP" altLang="en-US" sz="1100">
              <a:latin typeface="ＭＳ Ｐゴシック" panose="020B0600070205080204" pitchFamily="50" charset="-128"/>
              <a:ea typeface="ＭＳ Ｐゴシック" panose="020B0600070205080204" pitchFamily="50" charset="-128"/>
            </a:rPr>
            <a:t>円で、象潟小学校大規模改修事業、スクールバス整備事業、社会教育施設の改修事業等の増により、前年度から増加し、直近</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年で最も高い水準となった。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公債費の住民一人当たりのコストは</a:t>
          </a:r>
          <a:r>
            <a:rPr kumimoji="1" lang="en-US" altLang="ja-JP" sz="1100">
              <a:latin typeface="ＭＳ Ｐゴシック" panose="020B0600070205080204" pitchFamily="50" charset="-128"/>
              <a:ea typeface="ＭＳ Ｐゴシック" panose="020B0600070205080204" pitchFamily="50" charset="-128"/>
            </a:rPr>
            <a:t>110,222</a:t>
          </a:r>
          <a:r>
            <a:rPr kumimoji="1" lang="ja-JP" altLang="en-US" sz="1100">
              <a:latin typeface="ＭＳ Ｐゴシック" panose="020B0600070205080204" pitchFamily="50" charset="-128"/>
              <a:ea typeface="ＭＳ Ｐゴシック" panose="020B0600070205080204" pitchFamily="50" charset="-128"/>
            </a:rPr>
            <a:t>円で、大型市債の任意繰上償還が主な要因となり前年度から増加した。また、類似団体と比較して高い状況が続いているが、これは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年度から毎年数億円規模の任意繰上償還を実施しているためである。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年度は単年度収支の悪化や地方交付税の減により、取崩額が積立額を上回ったため、残高が減少した。今後も市税や地方交付税の減少による取崩額の増加が見込まれるが、標準財政規模の</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％程度の残高を目標とし、緊急に必要な施策などの財源とする。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○実質単年度収支</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地方交付税が減少したものの、市税の増収や任意の繰上償還などにより増加した。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○実質収支額</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積極的な任意繰上償還の実施により前年度から</a:t>
          </a:r>
          <a:r>
            <a:rPr kumimoji="1" lang="en-US" altLang="ja-JP" sz="800">
              <a:latin typeface="ＭＳ ゴシック" pitchFamily="49" charset="-128"/>
              <a:ea typeface="ＭＳ ゴシック" pitchFamily="49" charset="-128"/>
            </a:rPr>
            <a:t>0.5</a:t>
          </a:r>
          <a:r>
            <a:rPr kumimoji="1" lang="ja-JP" altLang="en-US" sz="800">
              <a:latin typeface="ＭＳ ゴシック" pitchFamily="49" charset="-128"/>
              <a:ea typeface="ＭＳ ゴシック" pitchFamily="49" charset="-128"/>
            </a:rPr>
            <a:t>％減少し、</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％台で安定的に推移している。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○今後の見通し</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本市は自主財源比率が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割弱であり、地方交付税に依存する財政運営となっている。今後も税収の大幅増は見込めないため、財政調整基金を取り崩しながらの厳しい財政運営が予想されるが、財源の確保と経常経費の抑制等により適正な運営に努める。</a:t>
          </a:r>
          <a:endParaRPr kumimoji="1" lang="en-US" altLang="ja-JP" sz="8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一般会計及び全ての特別会計において黒字となっている。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○水道事業</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月に簡易水道事業を上水道事業に統合したことにより、動力費、減価償却費等費用が増加したものの、給水量・給水収益ともに増加した。今後も新たな利用者の開拓に努め健全な事業運営に努める。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○ガス事業</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に料金改定を行ったことや旧事業所跡地の土地売却収入があったことにより黒字額が増加した。しかし、人口減少、空き家の増加、灯油・オール電化等他燃料との競合により既存利用者が減少しており、経営は依然厳しい状況が続いていることから、民間事業者への事業売却も含め検討して行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○国民健康保険事業</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保険給付費の増大や保険税の減少により、黒字額が減少傾向にある。今後は健康増進を促し、保険給付費の抑制を図るとともに税率の見直し等について検討する必要がある。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各会計で身の丈に合った財政運営、企業経営を行っていく。</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0.251\0201%20&#36001;&#25919;&#35506;\&#36001;&#25919;&#20418;\&#36001;&#25919;&#29366;&#27841;&#36039;&#26009;&#38598;\H29&#27770;&#31639;\&#25552;&#20986;\4&#22238;&#30446;\20190320&#35330;&#27491;&#12304;&#36001;&#25919;&#29366;&#27841;&#36039;&#26009;&#38598;&#12305;_052141_&#12395;&#12363;&#12411;&#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89385</v>
          </cell>
          <cell r="F3">
            <v>84389</v>
          </cell>
        </row>
        <row r="5">
          <cell r="A5" t="str">
            <v xml:space="preserve"> H26</v>
          </cell>
          <cell r="D5">
            <v>79826</v>
          </cell>
          <cell r="F5">
            <v>83623</v>
          </cell>
        </row>
        <row r="7">
          <cell r="A7" t="str">
            <v xml:space="preserve"> H27</v>
          </cell>
          <cell r="D7">
            <v>161156</v>
          </cell>
          <cell r="F7">
            <v>81768</v>
          </cell>
        </row>
        <row r="9">
          <cell r="A9" t="str">
            <v xml:space="preserve"> H28</v>
          </cell>
          <cell r="D9">
            <v>80031</v>
          </cell>
          <cell r="F9">
            <v>78864</v>
          </cell>
        </row>
        <row r="11">
          <cell r="A11" t="str">
            <v xml:space="preserve"> H29</v>
          </cell>
          <cell r="D11">
            <v>75190</v>
          </cell>
          <cell r="F11">
            <v>85042</v>
          </cell>
        </row>
        <row r="18">
          <cell r="B18" t="str">
            <v>H25</v>
          </cell>
          <cell r="C18" t="str">
            <v>H26</v>
          </cell>
          <cell r="D18" t="str">
            <v>H27</v>
          </cell>
          <cell r="E18" t="str">
            <v>H28</v>
          </cell>
          <cell r="F18" t="str">
            <v>H29</v>
          </cell>
        </row>
        <row r="19">
          <cell r="A19" t="str">
            <v>実質収支額</v>
          </cell>
          <cell r="B19">
            <v>2.76</v>
          </cell>
          <cell r="C19">
            <v>2.31</v>
          </cell>
          <cell r="D19">
            <v>2.72</v>
          </cell>
          <cell r="E19">
            <v>2.4300000000000002</v>
          </cell>
          <cell r="F19">
            <v>1.93</v>
          </cell>
        </row>
        <row r="20">
          <cell r="A20" t="str">
            <v>財政調整基金残高</v>
          </cell>
          <cell r="B20">
            <v>28.97</v>
          </cell>
          <cell r="C20">
            <v>25.9</v>
          </cell>
          <cell r="D20">
            <v>26.54</v>
          </cell>
          <cell r="E20">
            <v>25.86</v>
          </cell>
          <cell r="F20">
            <v>25.42</v>
          </cell>
        </row>
        <row r="21">
          <cell r="A21" t="str">
            <v>実質単年度収支</v>
          </cell>
          <cell r="B21">
            <v>11.62</v>
          </cell>
          <cell r="C21">
            <v>4.0599999999999996</v>
          </cell>
          <cell r="D21">
            <v>9.0299999999999994</v>
          </cell>
          <cell r="E21">
            <v>6.87</v>
          </cell>
          <cell r="F21">
            <v>8.1199999999999992</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0.03</v>
          </cell>
          <cell r="F27" t="e">
            <v>#N/A</v>
          </cell>
          <cell r="G27">
            <v>0.03</v>
          </cell>
          <cell r="H27" t="e">
            <v>#N/A</v>
          </cell>
          <cell r="I27">
            <v>0</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0.01</v>
          </cell>
          <cell r="F29" t="e">
            <v>#N/A</v>
          </cell>
          <cell r="G29">
            <v>0.01</v>
          </cell>
          <cell r="H29" t="e">
            <v>#N/A</v>
          </cell>
          <cell r="I29">
            <v>0.01</v>
          </cell>
          <cell r="J29" t="e">
            <v>#N/A</v>
          </cell>
          <cell r="K29">
            <v>0</v>
          </cell>
        </row>
        <row r="30">
          <cell r="A30" t="str">
            <v>農業集落排水事業特別会計</v>
          </cell>
          <cell r="B30" t="e">
            <v>#N/A</v>
          </cell>
          <cell r="C30">
            <v>0.08</v>
          </cell>
          <cell r="D30" t="e">
            <v>#N/A</v>
          </cell>
          <cell r="E30">
            <v>0.03</v>
          </cell>
          <cell r="F30" t="e">
            <v>#N/A</v>
          </cell>
          <cell r="G30">
            <v>0.04</v>
          </cell>
          <cell r="H30" t="e">
            <v>#N/A</v>
          </cell>
          <cell r="I30">
            <v>0.05</v>
          </cell>
          <cell r="J30" t="e">
            <v>#N/A</v>
          </cell>
          <cell r="K30">
            <v>7.0000000000000007E-2</v>
          </cell>
        </row>
        <row r="31">
          <cell r="A31" t="str">
            <v>国民健康保険事業特別会計施設勘定</v>
          </cell>
          <cell r="B31" t="e">
            <v>#N/A</v>
          </cell>
          <cell r="C31">
            <v>0.11</v>
          </cell>
          <cell r="D31" t="e">
            <v>#N/A</v>
          </cell>
          <cell r="E31">
            <v>0.13</v>
          </cell>
          <cell r="F31" t="e">
            <v>#N/A</v>
          </cell>
          <cell r="G31">
            <v>0.13</v>
          </cell>
          <cell r="H31" t="e">
            <v>#N/A</v>
          </cell>
          <cell r="I31">
            <v>0.14000000000000001</v>
          </cell>
          <cell r="J31" t="e">
            <v>#N/A</v>
          </cell>
          <cell r="K31">
            <v>0.11</v>
          </cell>
        </row>
        <row r="32">
          <cell r="A32" t="str">
            <v>公共下水道事業特別会計</v>
          </cell>
          <cell r="B32" t="e">
            <v>#N/A</v>
          </cell>
          <cell r="C32">
            <v>0.09</v>
          </cell>
          <cell r="D32" t="e">
            <v>#N/A</v>
          </cell>
          <cell r="E32">
            <v>0.1</v>
          </cell>
          <cell r="F32" t="e">
            <v>#N/A</v>
          </cell>
          <cell r="G32">
            <v>0.14000000000000001</v>
          </cell>
          <cell r="H32" t="e">
            <v>#N/A</v>
          </cell>
          <cell r="I32">
            <v>0.27</v>
          </cell>
          <cell r="J32" t="e">
            <v>#N/A</v>
          </cell>
          <cell r="K32">
            <v>0.22</v>
          </cell>
        </row>
        <row r="33">
          <cell r="A33" t="str">
            <v>国民健康保険事業特別会計事業勘定</v>
          </cell>
          <cell r="B33" t="e">
            <v>#N/A</v>
          </cell>
          <cell r="C33">
            <v>1.51</v>
          </cell>
          <cell r="D33" t="e">
            <v>#N/A</v>
          </cell>
          <cell r="E33">
            <v>0.43</v>
          </cell>
          <cell r="F33" t="e">
            <v>#N/A</v>
          </cell>
          <cell r="G33">
            <v>0.27</v>
          </cell>
          <cell r="H33" t="e">
            <v>#N/A</v>
          </cell>
          <cell r="I33">
            <v>0.32</v>
          </cell>
          <cell r="J33" t="e">
            <v>#N/A</v>
          </cell>
          <cell r="K33">
            <v>0.25</v>
          </cell>
        </row>
        <row r="34">
          <cell r="A34" t="str">
            <v>ガス事業会計</v>
          </cell>
          <cell r="B34" t="e">
            <v>#N/A</v>
          </cell>
          <cell r="C34">
            <v>0.85</v>
          </cell>
          <cell r="D34" t="e">
            <v>#N/A</v>
          </cell>
          <cell r="E34">
            <v>0.57999999999999996</v>
          </cell>
          <cell r="F34" t="e">
            <v>#N/A</v>
          </cell>
          <cell r="G34">
            <v>0.37</v>
          </cell>
          <cell r="H34" t="e">
            <v>#N/A</v>
          </cell>
          <cell r="I34">
            <v>0.28000000000000003</v>
          </cell>
          <cell r="J34" t="e">
            <v>#N/A</v>
          </cell>
          <cell r="K34">
            <v>1.01</v>
          </cell>
        </row>
        <row r="35">
          <cell r="A35" t="str">
            <v>一般会計</v>
          </cell>
          <cell r="B35" t="e">
            <v>#N/A</v>
          </cell>
          <cell r="C35">
            <v>2.75</v>
          </cell>
          <cell r="D35" t="e">
            <v>#N/A</v>
          </cell>
          <cell r="E35">
            <v>2.31</v>
          </cell>
          <cell r="F35" t="e">
            <v>#N/A</v>
          </cell>
          <cell r="G35">
            <v>2.72</v>
          </cell>
          <cell r="H35" t="e">
            <v>#N/A</v>
          </cell>
          <cell r="I35">
            <v>2.4300000000000002</v>
          </cell>
          <cell r="J35" t="e">
            <v>#N/A</v>
          </cell>
          <cell r="K35">
            <v>1.92</v>
          </cell>
        </row>
        <row r="36">
          <cell r="A36" t="str">
            <v>水道事業会計</v>
          </cell>
          <cell r="B36" t="e">
            <v>#N/A</v>
          </cell>
          <cell r="C36">
            <v>1.75</v>
          </cell>
          <cell r="D36" t="e">
            <v>#N/A</v>
          </cell>
          <cell r="E36">
            <v>2.84</v>
          </cell>
          <cell r="F36" t="e">
            <v>#N/A</v>
          </cell>
          <cell r="G36">
            <v>3.96</v>
          </cell>
          <cell r="H36" t="e">
            <v>#N/A</v>
          </cell>
          <cell r="I36">
            <v>3.39</v>
          </cell>
          <cell r="J36" t="e">
            <v>#N/A</v>
          </cell>
          <cell r="K36">
            <v>4.3499999999999996</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1619</v>
          </cell>
          <cell r="E42"/>
          <cell r="F42"/>
          <cell r="G42">
            <v>1699</v>
          </cell>
          <cell r="H42"/>
          <cell r="I42"/>
          <cell r="J42">
            <v>1742</v>
          </cell>
          <cell r="K42"/>
          <cell r="L42"/>
          <cell r="M42">
            <v>1798</v>
          </cell>
          <cell r="N42"/>
          <cell r="O42"/>
          <cell r="P42">
            <v>1877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6</v>
          </cell>
          <cell r="C44"/>
          <cell r="D44"/>
          <cell r="E44">
            <v>6</v>
          </cell>
          <cell r="F44"/>
          <cell r="G44"/>
          <cell r="H44">
            <v>5</v>
          </cell>
          <cell r="I44"/>
          <cell r="J44"/>
          <cell r="K44">
            <v>5</v>
          </cell>
          <cell r="L44"/>
          <cell r="M44"/>
          <cell r="N44">
            <v>4</v>
          </cell>
          <cell r="O44"/>
          <cell r="P44"/>
        </row>
        <row r="45">
          <cell r="A45" t="str">
            <v>組合等が起こした地方債の元利償還金に対する負担金等</v>
          </cell>
          <cell r="B45">
            <v>33</v>
          </cell>
          <cell r="C45"/>
          <cell r="D45"/>
          <cell r="E45">
            <v>33</v>
          </cell>
          <cell r="F45"/>
          <cell r="G45"/>
          <cell r="H45">
            <v>30</v>
          </cell>
          <cell r="I45"/>
          <cell r="J45"/>
          <cell r="K45">
            <v>12</v>
          </cell>
          <cell r="L45"/>
          <cell r="M45"/>
          <cell r="N45">
            <v>13</v>
          </cell>
          <cell r="O45"/>
          <cell r="P45"/>
        </row>
        <row r="46">
          <cell r="A46" t="str">
            <v>公営企業債の元利償還金に対する繰入金</v>
          </cell>
          <cell r="B46">
            <v>630</v>
          </cell>
          <cell r="C46"/>
          <cell r="D46"/>
          <cell r="E46">
            <v>631</v>
          </cell>
          <cell r="F46"/>
          <cell r="G46"/>
          <cell r="H46">
            <v>651</v>
          </cell>
          <cell r="I46"/>
          <cell r="J46"/>
          <cell r="K46">
            <v>651</v>
          </cell>
          <cell r="L46"/>
          <cell r="M46"/>
          <cell r="N46">
            <v>740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1727</v>
          </cell>
          <cell r="C49"/>
          <cell r="D49"/>
          <cell r="E49">
            <v>1701</v>
          </cell>
          <cell r="F49"/>
          <cell r="G49"/>
          <cell r="H49">
            <v>1780</v>
          </cell>
          <cell r="I49"/>
          <cell r="J49"/>
          <cell r="K49">
            <v>1812</v>
          </cell>
          <cell r="L49"/>
          <cell r="M49"/>
          <cell r="N49">
            <v>1904</v>
          </cell>
          <cell r="O49"/>
          <cell r="P49"/>
        </row>
        <row r="50">
          <cell r="A50" t="str">
            <v>実質公債費比率の分子</v>
          </cell>
          <cell r="B50" t="e">
            <v>#N/A</v>
          </cell>
          <cell r="C50">
            <v>777</v>
          </cell>
          <cell r="D50" t="e">
            <v>#N/A</v>
          </cell>
          <cell r="E50" t="e">
            <v>#N/A</v>
          </cell>
          <cell r="F50">
            <v>672</v>
          </cell>
          <cell r="G50" t="e">
            <v>#N/A</v>
          </cell>
          <cell r="H50" t="e">
            <v>#N/A</v>
          </cell>
          <cell r="I50">
            <v>724</v>
          </cell>
          <cell r="J50" t="e">
            <v>#N/A</v>
          </cell>
          <cell r="K50" t="e">
            <v>#N/A</v>
          </cell>
          <cell r="L50">
            <v>682</v>
          </cell>
          <cell r="M50" t="e">
            <v>#N/A</v>
          </cell>
          <cell r="N50" t="e">
            <v>#N/A</v>
          </cell>
          <cell r="O50">
            <v>784</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21167</v>
          </cell>
          <cell r="E56"/>
          <cell r="F56"/>
          <cell r="G56">
            <v>20953</v>
          </cell>
          <cell r="H56"/>
          <cell r="I56"/>
          <cell r="J56">
            <v>21618</v>
          </cell>
          <cell r="K56"/>
          <cell r="L56"/>
          <cell r="M56">
            <v>21239</v>
          </cell>
          <cell r="N56"/>
          <cell r="O56"/>
          <cell r="P56">
            <v>20657</v>
          </cell>
        </row>
        <row r="57">
          <cell r="A57" t="str">
            <v>充当可能特定歳入</v>
          </cell>
          <cell r="B57"/>
          <cell r="C57"/>
          <cell r="D57">
            <v>436</v>
          </cell>
          <cell r="E57"/>
          <cell r="F57"/>
          <cell r="G57">
            <v>397</v>
          </cell>
          <cell r="H57"/>
          <cell r="I57"/>
          <cell r="J57">
            <v>363</v>
          </cell>
          <cell r="K57"/>
          <cell r="L57"/>
          <cell r="M57">
            <v>324</v>
          </cell>
          <cell r="N57"/>
          <cell r="O57"/>
          <cell r="P57">
            <v>265</v>
          </cell>
        </row>
        <row r="58">
          <cell r="A58" t="str">
            <v>充当可能基金</v>
          </cell>
          <cell r="B58"/>
          <cell r="C58"/>
          <cell r="D58">
            <v>3744</v>
          </cell>
          <cell r="E58"/>
          <cell r="F58"/>
          <cell r="G58">
            <v>3484</v>
          </cell>
          <cell r="H58"/>
          <cell r="I58"/>
          <cell r="J58">
            <v>3488</v>
          </cell>
          <cell r="K58"/>
          <cell r="L58"/>
          <cell r="M58">
            <v>3474</v>
          </cell>
          <cell r="N58"/>
          <cell r="O58"/>
          <cell r="P58">
            <v>3486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2522</v>
          </cell>
          <cell r="C62"/>
          <cell r="D62"/>
          <cell r="E62">
            <v>2271</v>
          </cell>
          <cell r="F62"/>
          <cell r="G62"/>
          <cell r="H62">
            <v>1992</v>
          </cell>
          <cell r="I62"/>
          <cell r="J62"/>
          <cell r="K62">
            <v>1831</v>
          </cell>
          <cell r="L62"/>
          <cell r="M62"/>
          <cell r="N62">
            <v>1726</v>
          </cell>
          <cell r="O62"/>
          <cell r="P62"/>
        </row>
        <row r="63">
          <cell r="A63" t="str">
            <v>組合等負担等見込額</v>
          </cell>
          <cell r="B63">
            <v>103</v>
          </cell>
          <cell r="C63"/>
          <cell r="D63"/>
          <cell r="E63">
            <v>72</v>
          </cell>
          <cell r="F63"/>
          <cell r="G63"/>
          <cell r="H63">
            <v>43</v>
          </cell>
          <cell r="I63"/>
          <cell r="J63"/>
          <cell r="K63">
            <v>43</v>
          </cell>
          <cell r="L63"/>
          <cell r="M63"/>
          <cell r="N63">
            <v>30</v>
          </cell>
          <cell r="O63"/>
          <cell r="P63"/>
        </row>
        <row r="64">
          <cell r="A64" t="str">
            <v>公営企業債等繰入見込額</v>
          </cell>
          <cell r="B64">
            <v>11909</v>
          </cell>
          <cell r="C64"/>
          <cell r="D64"/>
          <cell r="E64">
            <v>12767</v>
          </cell>
          <cell r="F64"/>
          <cell r="G64"/>
          <cell r="H64">
            <v>12741</v>
          </cell>
          <cell r="I64"/>
          <cell r="J64"/>
          <cell r="K64">
            <v>12562</v>
          </cell>
          <cell r="L64"/>
          <cell r="M64"/>
          <cell r="N64">
            <v>12198</v>
          </cell>
          <cell r="O64"/>
          <cell r="P64"/>
        </row>
        <row r="65">
          <cell r="A65" t="str">
            <v>債務負担行為に基づく支出予定額</v>
          </cell>
          <cell r="B65">
            <v>18</v>
          </cell>
          <cell r="C65"/>
          <cell r="D65"/>
          <cell r="E65">
            <v>13</v>
          </cell>
          <cell r="F65"/>
          <cell r="G65"/>
          <cell r="H65">
            <v>8</v>
          </cell>
          <cell r="I65"/>
          <cell r="J65"/>
          <cell r="K65">
            <v>4</v>
          </cell>
          <cell r="L65"/>
          <cell r="M65"/>
          <cell r="N65" t="str">
            <v>-</v>
          </cell>
          <cell r="O65"/>
          <cell r="P65"/>
        </row>
        <row r="66">
          <cell r="A66" t="str">
            <v>一般会計等に係る地方債の現在高</v>
          </cell>
          <cell r="B66">
            <v>18914</v>
          </cell>
          <cell r="C66"/>
          <cell r="D66"/>
          <cell r="E66">
            <v>18019</v>
          </cell>
          <cell r="F66"/>
          <cell r="G66"/>
          <cell r="H66">
            <v>18400</v>
          </cell>
          <cell r="I66"/>
          <cell r="J66"/>
          <cell r="K66">
            <v>17382</v>
          </cell>
          <cell r="L66"/>
          <cell r="M66"/>
          <cell r="N66">
            <v>16205</v>
          </cell>
          <cell r="O66"/>
          <cell r="P66"/>
        </row>
        <row r="67">
          <cell r="A67" t="str">
            <v>将来負担比率の分子</v>
          </cell>
          <cell r="B67" t="e">
            <v>#N/A</v>
          </cell>
          <cell r="C67">
            <v>8119</v>
          </cell>
          <cell r="D67" t="e">
            <v>#N/A</v>
          </cell>
          <cell r="E67" t="e">
            <v>#N/A</v>
          </cell>
          <cell r="F67">
            <v>8309</v>
          </cell>
          <cell r="G67" t="e">
            <v>#N/A</v>
          </cell>
          <cell r="H67" t="e">
            <v>#N/A</v>
          </cell>
          <cell r="I67">
            <v>7714</v>
          </cell>
          <cell r="J67" t="e">
            <v>#N/A</v>
          </cell>
          <cell r="K67" t="e">
            <v>#N/A</v>
          </cell>
          <cell r="L67">
            <v>6784</v>
          </cell>
          <cell r="M67" t="e">
            <v>#N/A</v>
          </cell>
          <cell r="N67" t="e">
            <v>#N/A</v>
          </cell>
          <cell r="O67">
            <v>5752</v>
          </cell>
          <cell r="P67" t="e">
            <v>#N/A</v>
          </cell>
        </row>
        <row r="71">
          <cell r="B71" t="str">
            <v>H27</v>
          </cell>
          <cell r="C71" t="str">
            <v>H28</v>
          </cell>
          <cell r="D71" t="str">
            <v>H29</v>
          </cell>
        </row>
        <row r="72">
          <cell r="A72" t="str">
            <v>財政調整基金</v>
          </cell>
          <cell r="B72">
            <v>2470</v>
          </cell>
          <cell r="C72">
            <v>2422</v>
          </cell>
          <cell r="D72">
            <v>2356</v>
          </cell>
        </row>
        <row r="73">
          <cell r="A73" t="str">
            <v>減債基金</v>
          </cell>
          <cell r="B73">
            <v>54</v>
          </cell>
          <cell r="C73">
            <v>54</v>
          </cell>
          <cell r="D73">
            <v>54</v>
          </cell>
        </row>
        <row r="74">
          <cell r="A74" t="str">
            <v>その他特定目的基金</v>
          </cell>
          <cell r="B74">
            <v>2336</v>
          </cell>
          <cell r="C74">
            <v>2362</v>
          </cell>
          <cell r="D74">
            <v>2444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76" t="s">
        <v>17</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77" t="s">
        <v>19</v>
      </c>
      <c r="C3" s="378"/>
      <c r="D3" s="378"/>
      <c r="E3" s="379"/>
      <c r="F3" s="379"/>
      <c r="G3" s="379"/>
      <c r="H3" s="379"/>
      <c r="I3" s="379"/>
      <c r="J3" s="379"/>
      <c r="K3" s="379"/>
      <c r="L3" s="379" t="s">
        <v>20</v>
      </c>
      <c r="M3" s="379"/>
      <c r="N3" s="379"/>
      <c r="O3" s="379"/>
      <c r="P3" s="379"/>
      <c r="Q3" s="379"/>
      <c r="R3" s="386"/>
      <c r="S3" s="386"/>
      <c r="T3" s="386"/>
      <c r="U3" s="386"/>
      <c r="V3" s="387"/>
      <c r="W3" s="361" t="s">
        <v>21</v>
      </c>
      <c r="X3" s="362"/>
      <c r="Y3" s="362"/>
      <c r="Z3" s="362"/>
      <c r="AA3" s="362"/>
      <c r="AB3" s="378"/>
      <c r="AC3" s="386" t="s">
        <v>22</v>
      </c>
      <c r="AD3" s="362"/>
      <c r="AE3" s="362"/>
      <c r="AF3" s="362"/>
      <c r="AG3" s="362"/>
      <c r="AH3" s="362"/>
      <c r="AI3" s="362"/>
      <c r="AJ3" s="362"/>
      <c r="AK3" s="362"/>
      <c r="AL3" s="363"/>
      <c r="AM3" s="361" t="s">
        <v>23</v>
      </c>
      <c r="AN3" s="362"/>
      <c r="AO3" s="362"/>
      <c r="AP3" s="362"/>
      <c r="AQ3" s="362"/>
      <c r="AR3" s="362"/>
      <c r="AS3" s="362"/>
      <c r="AT3" s="362"/>
      <c r="AU3" s="362"/>
      <c r="AV3" s="362"/>
      <c r="AW3" s="362"/>
      <c r="AX3" s="363"/>
      <c r="AY3" s="398" t="s">
        <v>24</v>
      </c>
      <c r="AZ3" s="399"/>
      <c r="BA3" s="399"/>
      <c r="BB3" s="399"/>
      <c r="BC3" s="399"/>
      <c r="BD3" s="399"/>
      <c r="BE3" s="399"/>
      <c r="BF3" s="399"/>
      <c r="BG3" s="399"/>
      <c r="BH3" s="399"/>
      <c r="BI3" s="399"/>
      <c r="BJ3" s="399"/>
      <c r="BK3" s="399"/>
      <c r="BL3" s="399"/>
      <c r="BM3" s="400"/>
      <c r="BN3" s="361" t="s">
        <v>25</v>
      </c>
      <c r="BO3" s="362"/>
      <c r="BP3" s="362"/>
      <c r="BQ3" s="362"/>
      <c r="BR3" s="362"/>
      <c r="BS3" s="362"/>
      <c r="BT3" s="362"/>
      <c r="BU3" s="363"/>
      <c r="BV3" s="361" t="s">
        <v>26</v>
      </c>
      <c r="BW3" s="362"/>
      <c r="BX3" s="362"/>
      <c r="BY3" s="362"/>
      <c r="BZ3" s="362"/>
      <c r="CA3" s="362"/>
      <c r="CB3" s="362"/>
      <c r="CC3" s="363"/>
      <c r="CD3" s="398" t="s">
        <v>24</v>
      </c>
      <c r="CE3" s="399"/>
      <c r="CF3" s="399"/>
      <c r="CG3" s="399"/>
      <c r="CH3" s="399"/>
      <c r="CI3" s="399"/>
      <c r="CJ3" s="399"/>
      <c r="CK3" s="399"/>
      <c r="CL3" s="399"/>
      <c r="CM3" s="399"/>
      <c r="CN3" s="399"/>
      <c r="CO3" s="399"/>
      <c r="CP3" s="399"/>
      <c r="CQ3" s="399"/>
      <c r="CR3" s="399"/>
      <c r="CS3" s="400"/>
      <c r="CT3" s="361" t="s">
        <v>27</v>
      </c>
      <c r="CU3" s="362"/>
      <c r="CV3" s="362"/>
      <c r="CW3" s="362"/>
      <c r="CX3" s="362"/>
      <c r="CY3" s="362"/>
      <c r="CZ3" s="362"/>
      <c r="DA3" s="363"/>
      <c r="DB3" s="361" t="s">
        <v>28</v>
      </c>
      <c r="DC3" s="362"/>
      <c r="DD3" s="362"/>
      <c r="DE3" s="362"/>
      <c r="DF3" s="362"/>
      <c r="DG3" s="362"/>
      <c r="DH3" s="362"/>
      <c r="DI3" s="363"/>
      <c r="DJ3" s="41"/>
      <c r="DK3" s="41"/>
      <c r="DL3" s="41"/>
      <c r="DM3" s="41"/>
      <c r="DN3" s="41"/>
      <c r="DO3" s="41"/>
    </row>
    <row r="4" spans="1:119" ht="18.75" customHeight="1" x14ac:dyDescent="0.15">
      <c r="A4" s="42"/>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29</v>
      </c>
      <c r="AZ4" s="365"/>
      <c r="BA4" s="365"/>
      <c r="BB4" s="365"/>
      <c r="BC4" s="365"/>
      <c r="BD4" s="365"/>
      <c r="BE4" s="365"/>
      <c r="BF4" s="365"/>
      <c r="BG4" s="365"/>
      <c r="BH4" s="365"/>
      <c r="BI4" s="365"/>
      <c r="BJ4" s="365"/>
      <c r="BK4" s="365"/>
      <c r="BL4" s="365"/>
      <c r="BM4" s="366"/>
      <c r="BN4" s="367">
        <v>14624349</v>
      </c>
      <c r="BO4" s="368"/>
      <c r="BP4" s="368"/>
      <c r="BQ4" s="368"/>
      <c r="BR4" s="368"/>
      <c r="BS4" s="368"/>
      <c r="BT4" s="368"/>
      <c r="BU4" s="369"/>
      <c r="BV4" s="367">
        <v>14637690</v>
      </c>
      <c r="BW4" s="368"/>
      <c r="BX4" s="368"/>
      <c r="BY4" s="368"/>
      <c r="BZ4" s="368"/>
      <c r="CA4" s="368"/>
      <c r="CB4" s="368"/>
      <c r="CC4" s="369"/>
      <c r="CD4" s="370" t="s">
        <v>30</v>
      </c>
      <c r="CE4" s="371"/>
      <c r="CF4" s="371"/>
      <c r="CG4" s="371"/>
      <c r="CH4" s="371"/>
      <c r="CI4" s="371"/>
      <c r="CJ4" s="371"/>
      <c r="CK4" s="371"/>
      <c r="CL4" s="371"/>
      <c r="CM4" s="371"/>
      <c r="CN4" s="371"/>
      <c r="CO4" s="371"/>
      <c r="CP4" s="371"/>
      <c r="CQ4" s="371"/>
      <c r="CR4" s="371"/>
      <c r="CS4" s="372"/>
      <c r="CT4" s="373">
        <v>1.9</v>
      </c>
      <c r="CU4" s="374"/>
      <c r="CV4" s="374"/>
      <c r="CW4" s="374"/>
      <c r="CX4" s="374"/>
      <c r="CY4" s="374"/>
      <c r="CZ4" s="374"/>
      <c r="DA4" s="375"/>
      <c r="DB4" s="373">
        <v>2.4</v>
      </c>
      <c r="DC4" s="374"/>
      <c r="DD4" s="374"/>
      <c r="DE4" s="374"/>
      <c r="DF4" s="374"/>
      <c r="DG4" s="374"/>
      <c r="DH4" s="374"/>
      <c r="DI4" s="375"/>
      <c r="DJ4" s="41"/>
      <c r="DK4" s="41"/>
      <c r="DL4" s="41"/>
      <c r="DM4" s="41"/>
      <c r="DN4" s="41"/>
      <c r="DO4" s="41"/>
    </row>
    <row r="5" spans="1:119" ht="18.75" customHeight="1" x14ac:dyDescent="0.15">
      <c r="A5" s="42"/>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31</v>
      </c>
      <c r="AN5" s="434"/>
      <c r="AO5" s="434"/>
      <c r="AP5" s="434"/>
      <c r="AQ5" s="434"/>
      <c r="AR5" s="434"/>
      <c r="AS5" s="434"/>
      <c r="AT5" s="435"/>
      <c r="AU5" s="436" t="s">
        <v>32</v>
      </c>
      <c r="AV5" s="437"/>
      <c r="AW5" s="437"/>
      <c r="AX5" s="437"/>
      <c r="AY5" s="438" t="s">
        <v>33</v>
      </c>
      <c r="AZ5" s="439"/>
      <c r="BA5" s="439"/>
      <c r="BB5" s="439"/>
      <c r="BC5" s="439"/>
      <c r="BD5" s="439"/>
      <c r="BE5" s="439"/>
      <c r="BF5" s="439"/>
      <c r="BG5" s="439"/>
      <c r="BH5" s="439"/>
      <c r="BI5" s="439"/>
      <c r="BJ5" s="439"/>
      <c r="BK5" s="439"/>
      <c r="BL5" s="439"/>
      <c r="BM5" s="440"/>
      <c r="BN5" s="404">
        <v>14436521</v>
      </c>
      <c r="BO5" s="405"/>
      <c r="BP5" s="405"/>
      <c r="BQ5" s="405"/>
      <c r="BR5" s="405"/>
      <c r="BS5" s="405"/>
      <c r="BT5" s="405"/>
      <c r="BU5" s="406"/>
      <c r="BV5" s="404">
        <v>14399799</v>
      </c>
      <c r="BW5" s="405"/>
      <c r="BX5" s="405"/>
      <c r="BY5" s="405"/>
      <c r="BZ5" s="405"/>
      <c r="CA5" s="405"/>
      <c r="CB5" s="405"/>
      <c r="CC5" s="406"/>
      <c r="CD5" s="407" t="s">
        <v>34</v>
      </c>
      <c r="CE5" s="408"/>
      <c r="CF5" s="408"/>
      <c r="CG5" s="408"/>
      <c r="CH5" s="408"/>
      <c r="CI5" s="408"/>
      <c r="CJ5" s="408"/>
      <c r="CK5" s="408"/>
      <c r="CL5" s="408"/>
      <c r="CM5" s="408"/>
      <c r="CN5" s="408"/>
      <c r="CO5" s="408"/>
      <c r="CP5" s="408"/>
      <c r="CQ5" s="408"/>
      <c r="CR5" s="408"/>
      <c r="CS5" s="409"/>
      <c r="CT5" s="401">
        <v>88.5</v>
      </c>
      <c r="CU5" s="402"/>
      <c r="CV5" s="402"/>
      <c r="CW5" s="402"/>
      <c r="CX5" s="402"/>
      <c r="CY5" s="402"/>
      <c r="CZ5" s="402"/>
      <c r="DA5" s="403"/>
      <c r="DB5" s="401">
        <v>86.6</v>
      </c>
      <c r="DC5" s="402"/>
      <c r="DD5" s="402"/>
      <c r="DE5" s="402"/>
      <c r="DF5" s="402"/>
      <c r="DG5" s="402"/>
      <c r="DH5" s="402"/>
      <c r="DI5" s="403"/>
      <c r="DJ5" s="41"/>
      <c r="DK5" s="41"/>
      <c r="DL5" s="41"/>
      <c r="DM5" s="41"/>
      <c r="DN5" s="41"/>
      <c r="DO5" s="41"/>
    </row>
    <row r="6" spans="1:119" ht="18.75" customHeight="1" x14ac:dyDescent="0.15">
      <c r="A6" s="42"/>
      <c r="B6" s="410" t="s">
        <v>35</v>
      </c>
      <c r="C6" s="411"/>
      <c r="D6" s="411"/>
      <c r="E6" s="412"/>
      <c r="F6" s="412"/>
      <c r="G6" s="412"/>
      <c r="H6" s="412"/>
      <c r="I6" s="412"/>
      <c r="J6" s="412"/>
      <c r="K6" s="412"/>
      <c r="L6" s="412" t="s">
        <v>36</v>
      </c>
      <c r="M6" s="412"/>
      <c r="N6" s="412"/>
      <c r="O6" s="412"/>
      <c r="P6" s="412"/>
      <c r="Q6" s="412"/>
      <c r="R6" s="416"/>
      <c r="S6" s="416"/>
      <c r="T6" s="416"/>
      <c r="U6" s="416"/>
      <c r="V6" s="417"/>
      <c r="W6" s="420" t="s">
        <v>37</v>
      </c>
      <c r="X6" s="421"/>
      <c r="Y6" s="421"/>
      <c r="Z6" s="421"/>
      <c r="AA6" s="421"/>
      <c r="AB6" s="411"/>
      <c r="AC6" s="424" t="s">
        <v>38</v>
      </c>
      <c r="AD6" s="425"/>
      <c r="AE6" s="425"/>
      <c r="AF6" s="425"/>
      <c r="AG6" s="425"/>
      <c r="AH6" s="425"/>
      <c r="AI6" s="425"/>
      <c r="AJ6" s="425"/>
      <c r="AK6" s="425"/>
      <c r="AL6" s="426"/>
      <c r="AM6" s="433" t="s">
        <v>39</v>
      </c>
      <c r="AN6" s="434"/>
      <c r="AO6" s="434"/>
      <c r="AP6" s="434"/>
      <c r="AQ6" s="434"/>
      <c r="AR6" s="434"/>
      <c r="AS6" s="434"/>
      <c r="AT6" s="435"/>
      <c r="AU6" s="436" t="s">
        <v>32</v>
      </c>
      <c r="AV6" s="437"/>
      <c r="AW6" s="437"/>
      <c r="AX6" s="437"/>
      <c r="AY6" s="438" t="s">
        <v>40</v>
      </c>
      <c r="AZ6" s="439"/>
      <c r="BA6" s="439"/>
      <c r="BB6" s="439"/>
      <c r="BC6" s="439"/>
      <c r="BD6" s="439"/>
      <c r="BE6" s="439"/>
      <c r="BF6" s="439"/>
      <c r="BG6" s="439"/>
      <c r="BH6" s="439"/>
      <c r="BI6" s="439"/>
      <c r="BJ6" s="439"/>
      <c r="BK6" s="439"/>
      <c r="BL6" s="439"/>
      <c r="BM6" s="440"/>
      <c r="BN6" s="404">
        <v>187828</v>
      </c>
      <c r="BO6" s="405"/>
      <c r="BP6" s="405"/>
      <c r="BQ6" s="405"/>
      <c r="BR6" s="405"/>
      <c r="BS6" s="405"/>
      <c r="BT6" s="405"/>
      <c r="BU6" s="406"/>
      <c r="BV6" s="404">
        <v>237891</v>
      </c>
      <c r="BW6" s="405"/>
      <c r="BX6" s="405"/>
      <c r="BY6" s="405"/>
      <c r="BZ6" s="405"/>
      <c r="CA6" s="405"/>
      <c r="CB6" s="405"/>
      <c r="CC6" s="406"/>
      <c r="CD6" s="407" t="s">
        <v>41</v>
      </c>
      <c r="CE6" s="408"/>
      <c r="CF6" s="408"/>
      <c r="CG6" s="408"/>
      <c r="CH6" s="408"/>
      <c r="CI6" s="408"/>
      <c r="CJ6" s="408"/>
      <c r="CK6" s="408"/>
      <c r="CL6" s="408"/>
      <c r="CM6" s="408"/>
      <c r="CN6" s="408"/>
      <c r="CO6" s="408"/>
      <c r="CP6" s="408"/>
      <c r="CQ6" s="408"/>
      <c r="CR6" s="408"/>
      <c r="CS6" s="409"/>
      <c r="CT6" s="441">
        <v>92.9</v>
      </c>
      <c r="CU6" s="442"/>
      <c r="CV6" s="442"/>
      <c r="CW6" s="442"/>
      <c r="CX6" s="442"/>
      <c r="CY6" s="442"/>
      <c r="CZ6" s="442"/>
      <c r="DA6" s="443"/>
      <c r="DB6" s="441">
        <v>90.9</v>
      </c>
      <c r="DC6" s="442"/>
      <c r="DD6" s="442"/>
      <c r="DE6" s="442"/>
      <c r="DF6" s="442"/>
      <c r="DG6" s="442"/>
      <c r="DH6" s="442"/>
      <c r="DI6" s="443"/>
      <c r="DJ6" s="41"/>
      <c r="DK6" s="41"/>
      <c r="DL6" s="41"/>
      <c r="DM6" s="41"/>
      <c r="DN6" s="41"/>
      <c r="DO6" s="41"/>
    </row>
    <row r="7" spans="1:119" ht="18.75" customHeight="1" x14ac:dyDescent="0.15">
      <c r="A7" s="42"/>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42</v>
      </c>
      <c r="AN7" s="434"/>
      <c r="AO7" s="434"/>
      <c r="AP7" s="434"/>
      <c r="AQ7" s="434"/>
      <c r="AR7" s="434"/>
      <c r="AS7" s="434"/>
      <c r="AT7" s="435"/>
      <c r="AU7" s="436" t="s">
        <v>32</v>
      </c>
      <c r="AV7" s="437"/>
      <c r="AW7" s="437"/>
      <c r="AX7" s="437"/>
      <c r="AY7" s="438" t="s">
        <v>43</v>
      </c>
      <c r="AZ7" s="439"/>
      <c r="BA7" s="439"/>
      <c r="BB7" s="439"/>
      <c r="BC7" s="439"/>
      <c r="BD7" s="439"/>
      <c r="BE7" s="439"/>
      <c r="BF7" s="439"/>
      <c r="BG7" s="439"/>
      <c r="BH7" s="439"/>
      <c r="BI7" s="439"/>
      <c r="BJ7" s="439"/>
      <c r="BK7" s="439"/>
      <c r="BL7" s="439"/>
      <c r="BM7" s="440"/>
      <c r="BN7" s="404">
        <v>9279</v>
      </c>
      <c r="BO7" s="405"/>
      <c r="BP7" s="405"/>
      <c r="BQ7" s="405"/>
      <c r="BR7" s="405"/>
      <c r="BS7" s="405"/>
      <c r="BT7" s="405"/>
      <c r="BU7" s="406"/>
      <c r="BV7" s="404">
        <v>10165</v>
      </c>
      <c r="BW7" s="405"/>
      <c r="BX7" s="405"/>
      <c r="BY7" s="405"/>
      <c r="BZ7" s="405"/>
      <c r="CA7" s="405"/>
      <c r="CB7" s="405"/>
      <c r="CC7" s="406"/>
      <c r="CD7" s="407" t="s">
        <v>44</v>
      </c>
      <c r="CE7" s="408"/>
      <c r="CF7" s="408"/>
      <c r="CG7" s="408"/>
      <c r="CH7" s="408"/>
      <c r="CI7" s="408"/>
      <c r="CJ7" s="408"/>
      <c r="CK7" s="408"/>
      <c r="CL7" s="408"/>
      <c r="CM7" s="408"/>
      <c r="CN7" s="408"/>
      <c r="CO7" s="408"/>
      <c r="CP7" s="408"/>
      <c r="CQ7" s="408"/>
      <c r="CR7" s="408"/>
      <c r="CS7" s="409"/>
      <c r="CT7" s="404">
        <v>9269759</v>
      </c>
      <c r="CU7" s="405"/>
      <c r="CV7" s="405"/>
      <c r="CW7" s="405"/>
      <c r="CX7" s="405"/>
      <c r="CY7" s="405"/>
      <c r="CZ7" s="405"/>
      <c r="DA7" s="406"/>
      <c r="DB7" s="404">
        <v>9365441</v>
      </c>
      <c r="DC7" s="405"/>
      <c r="DD7" s="405"/>
      <c r="DE7" s="405"/>
      <c r="DF7" s="405"/>
      <c r="DG7" s="405"/>
      <c r="DH7" s="405"/>
      <c r="DI7" s="406"/>
      <c r="DJ7" s="41"/>
      <c r="DK7" s="41"/>
      <c r="DL7" s="41"/>
      <c r="DM7" s="41"/>
      <c r="DN7" s="41"/>
      <c r="DO7" s="41"/>
    </row>
    <row r="8" spans="1:119" ht="18.75" customHeight="1" thickBot="1" x14ac:dyDescent="0.2">
      <c r="A8" s="42"/>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45</v>
      </c>
      <c r="AN8" s="434"/>
      <c r="AO8" s="434"/>
      <c r="AP8" s="434"/>
      <c r="AQ8" s="434"/>
      <c r="AR8" s="434"/>
      <c r="AS8" s="434"/>
      <c r="AT8" s="435"/>
      <c r="AU8" s="436" t="s">
        <v>32</v>
      </c>
      <c r="AV8" s="437"/>
      <c r="AW8" s="437"/>
      <c r="AX8" s="437"/>
      <c r="AY8" s="438" t="s">
        <v>46</v>
      </c>
      <c r="AZ8" s="439"/>
      <c r="BA8" s="439"/>
      <c r="BB8" s="439"/>
      <c r="BC8" s="439"/>
      <c r="BD8" s="439"/>
      <c r="BE8" s="439"/>
      <c r="BF8" s="439"/>
      <c r="BG8" s="439"/>
      <c r="BH8" s="439"/>
      <c r="BI8" s="439"/>
      <c r="BJ8" s="439"/>
      <c r="BK8" s="439"/>
      <c r="BL8" s="439"/>
      <c r="BM8" s="440"/>
      <c r="BN8" s="404">
        <v>178549</v>
      </c>
      <c r="BO8" s="405"/>
      <c r="BP8" s="405"/>
      <c r="BQ8" s="405"/>
      <c r="BR8" s="405"/>
      <c r="BS8" s="405"/>
      <c r="BT8" s="405"/>
      <c r="BU8" s="406"/>
      <c r="BV8" s="404">
        <v>227726</v>
      </c>
      <c r="BW8" s="405"/>
      <c r="BX8" s="405"/>
      <c r="BY8" s="405"/>
      <c r="BZ8" s="405"/>
      <c r="CA8" s="405"/>
      <c r="CB8" s="405"/>
      <c r="CC8" s="406"/>
      <c r="CD8" s="407" t="s">
        <v>47</v>
      </c>
      <c r="CE8" s="408"/>
      <c r="CF8" s="408"/>
      <c r="CG8" s="408"/>
      <c r="CH8" s="408"/>
      <c r="CI8" s="408"/>
      <c r="CJ8" s="408"/>
      <c r="CK8" s="408"/>
      <c r="CL8" s="408"/>
      <c r="CM8" s="408"/>
      <c r="CN8" s="408"/>
      <c r="CO8" s="408"/>
      <c r="CP8" s="408"/>
      <c r="CQ8" s="408"/>
      <c r="CR8" s="408"/>
      <c r="CS8" s="409"/>
      <c r="CT8" s="444">
        <v>0.37</v>
      </c>
      <c r="CU8" s="445"/>
      <c r="CV8" s="445"/>
      <c r="CW8" s="445"/>
      <c r="CX8" s="445"/>
      <c r="CY8" s="445"/>
      <c r="CZ8" s="445"/>
      <c r="DA8" s="446"/>
      <c r="DB8" s="444">
        <v>0.38</v>
      </c>
      <c r="DC8" s="445"/>
      <c r="DD8" s="445"/>
      <c r="DE8" s="445"/>
      <c r="DF8" s="445"/>
      <c r="DG8" s="445"/>
      <c r="DH8" s="445"/>
      <c r="DI8" s="446"/>
      <c r="DJ8" s="41"/>
      <c r="DK8" s="41"/>
      <c r="DL8" s="41"/>
      <c r="DM8" s="41"/>
      <c r="DN8" s="41"/>
      <c r="DO8" s="41"/>
    </row>
    <row r="9" spans="1:119" ht="18.75" customHeight="1" thickBot="1" x14ac:dyDescent="0.2">
      <c r="A9" s="42"/>
      <c r="B9" s="398" t="s">
        <v>48</v>
      </c>
      <c r="C9" s="399"/>
      <c r="D9" s="399"/>
      <c r="E9" s="399"/>
      <c r="F9" s="399"/>
      <c r="G9" s="399"/>
      <c r="H9" s="399"/>
      <c r="I9" s="399"/>
      <c r="J9" s="399"/>
      <c r="K9" s="447"/>
      <c r="L9" s="448" t="s">
        <v>49</v>
      </c>
      <c r="M9" s="449"/>
      <c r="N9" s="449"/>
      <c r="O9" s="449"/>
      <c r="P9" s="449"/>
      <c r="Q9" s="450"/>
      <c r="R9" s="451">
        <v>25324</v>
      </c>
      <c r="S9" s="452"/>
      <c r="T9" s="452"/>
      <c r="U9" s="452"/>
      <c r="V9" s="453"/>
      <c r="W9" s="361" t="s">
        <v>50</v>
      </c>
      <c r="X9" s="362"/>
      <c r="Y9" s="362"/>
      <c r="Z9" s="362"/>
      <c r="AA9" s="362"/>
      <c r="AB9" s="362"/>
      <c r="AC9" s="362"/>
      <c r="AD9" s="362"/>
      <c r="AE9" s="362"/>
      <c r="AF9" s="362"/>
      <c r="AG9" s="362"/>
      <c r="AH9" s="362"/>
      <c r="AI9" s="362"/>
      <c r="AJ9" s="362"/>
      <c r="AK9" s="362"/>
      <c r="AL9" s="363"/>
      <c r="AM9" s="433" t="s">
        <v>51</v>
      </c>
      <c r="AN9" s="434"/>
      <c r="AO9" s="434"/>
      <c r="AP9" s="434"/>
      <c r="AQ9" s="434"/>
      <c r="AR9" s="434"/>
      <c r="AS9" s="434"/>
      <c r="AT9" s="435"/>
      <c r="AU9" s="436" t="s">
        <v>32</v>
      </c>
      <c r="AV9" s="437"/>
      <c r="AW9" s="437"/>
      <c r="AX9" s="437"/>
      <c r="AY9" s="438" t="s">
        <v>52</v>
      </c>
      <c r="AZ9" s="439"/>
      <c r="BA9" s="439"/>
      <c r="BB9" s="439"/>
      <c r="BC9" s="439"/>
      <c r="BD9" s="439"/>
      <c r="BE9" s="439"/>
      <c r="BF9" s="439"/>
      <c r="BG9" s="439"/>
      <c r="BH9" s="439"/>
      <c r="BI9" s="439"/>
      <c r="BJ9" s="439"/>
      <c r="BK9" s="439"/>
      <c r="BL9" s="439"/>
      <c r="BM9" s="440"/>
      <c r="BN9" s="404">
        <v>-49177</v>
      </c>
      <c r="BO9" s="405"/>
      <c r="BP9" s="405"/>
      <c r="BQ9" s="405"/>
      <c r="BR9" s="405"/>
      <c r="BS9" s="405"/>
      <c r="BT9" s="405"/>
      <c r="BU9" s="406"/>
      <c r="BV9" s="404">
        <v>-25729</v>
      </c>
      <c r="BW9" s="405"/>
      <c r="BX9" s="405"/>
      <c r="BY9" s="405"/>
      <c r="BZ9" s="405"/>
      <c r="CA9" s="405"/>
      <c r="CB9" s="405"/>
      <c r="CC9" s="406"/>
      <c r="CD9" s="407" t="s">
        <v>53</v>
      </c>
      <c r="CE9" s="408"/>
      <c r="CF9" s="408"/>
      <c r="CG9" s="408"/>
      <c r="CH9" s="408"/>
      <c r="CI9" s="408"/>
      <c r="CJ9" s="408"/>
      <c r="CK9" s="408"/>
      <c r="CL9" s="408"/>
      <c r="CM9" s="408"/>
      <c r="CN9" s="408"/>
      <c r="CO9" s="408"/>
      <c r="CP9" s="408"/>
      <c r="CQ9" s="408"/>
      <c r="CR9" s="408"/>
      <c r="CS9" s="409"/>
      <c r="CT9" s="401">
        <v>26.8</v>
      </c>
      <c r="CU9" s="402"/>
      <c r="CV9" s="402"/>
      <c r="CW9" s="402"/>
      <c r="CX9" s="402"/>
      <c r="CY9" s="402"/>
      <c r="CZ9" s="402"/>
      <c r="DA9" s="403"/>
      <c r="DB9" s="401">
        <v>24.3</v>
      </c>
      <c r="DC9" s="402"/>
      <c r="DD9" s="402"/>
      <c r="DE9" s="402"/>
      <c r="DF9" s="402"/>
      <c r="DG9" s="402"/>
      <c r="DH9" s="402"/>
      <c r="DI9" s="403"/>
      <c r="DJ9" s="41"/>
      <c r="DK9" s="41"/>
      <c r="DL9" s="41"/>
      <c r="DM9" s="41"/>
      <c r="DN9" s="41"/>
      <c r="DO9" s="41"/>
    </row>
    <row r="10" spans="1:119" ht="18.75" customHeight="1" thickBot="1" x14ac:dyDescent="0.2">
      <c r="A10" s="42"/>
      <c r="B10" s="398"/>
      <c r="C10" s="399"/>
      <c r="D10" s="399"/>
      <c r="E10" s="399"/>
      <c r="F10" s="399"/>
      <c r="G10" s="399"/>
      <c r="H10" s="399"/>
      <c r="I10" s="399"/>
      <c r="J10" s="399"/>
      <c r="K10" s="447"/>
      <c r="L10" s="454" t="s">
        <v>54</v>
      </c>
      <c r="M10" s="434"/>
      <c r="N10" s="434"/>
      <c r="O10" s="434"/>
      <c r="P10" s="434"/>
      <c r="Q10" s="435"/>
      <c r="R10" s="455">
        <v>27544</v>
      </c>
      <c r="S10" s="456"/>
      <c r="T10" s="456"/>
      <c r="U10" s="456"/>
      <c r="V10" s="457"/>
      <c r="W10" s="392"/>
      <c r="X10" s="393"/>
      <c r="Y10" s="393"/>
      <c r="Z10" s="393"/>
      <c r="AA10" s="393"/>
      <c r="AB10" s="393"/>
      <c r="AC10" s="393"/>
      <c r="AD10" s="393"/>
      <c r="AE10" s="393"/>
      <c r="AF10" s="393"/>
      <c r="AG10" s="393"/>
      <c r="AH10" s="393"/>
      <c r="AI10" s="393"/>
      <c r="AJ10" s="393"/>
      <c r="AK10" s="393"/>
      <c r="AL10" s="396"/>
      <c r="AM10" s="433" t="s">
        <v>55</v>
      </c>
      <c r="AN10" s="434"/>
      <c r="AO10" s="434"/>
      <c r="AP10" s="434"/>
      <c r="AQ10" s="434"/>
      <c r="AR10" s="434"/>
      <c r="AS10" s="434"/>
      <c r="AT10" s="435"/>
      <c r="AU10" s="436" t="s">
        <v>56</v>
      </c>
      <c r="AV10" s="437"/>
      <c r="AW10" s="437"/>
      <c r="AX10" s="437"/>
      <c r="AY10" s="438" t="s">
        <v>57</v>
      </c>
      <c r="AZ10" s="439"/>
      <c r="BA10" s="439"/>
      <c r="BB10" s="439"/>
      <c r="BC10" s="439"/>
      <c r="BD10" s="439"/>
      <c r="BE10" s="439"/>
      <c r="BF10" s="439"/>
      <c r="BG10" s="439"/>
      <c r="BH10" s="439"/>
      <c r="BI10" s="439"/>
      <c r="BJ10" s="439"/>
      <c r="BK10" s="439"/>
      <c r="BL10" s="439"/>
      <c r="BM10" s="440"/>
      <c r="BN10" s="404">
        <v>38011</v>
      </c>
      <c r="BO10" s="405"/>
      <c r="BP10" s="405"/>
      <c r="BQ10" s="405"/>
      <c r="BR10" s="405"/>
      <c r="BS10" s="405"/>
      <c r="BT10" s="405"/>
      <c r="BU10" s="406"/>
      <c r="BV10" s="404">
        <v>406</v>
      </c>
      <c r="BW10" s="405"/>
      <c r="BX10" s="405"/>
      <c r="BY10" s="405"/>
      <c r="BZ10" s="405"/>
      <c r="CA10" s="405"/>
      <c r="CB10" s="405"/>
      <c r="CC10" s="406"/>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398"/>
      <c r="C11" s="399"/>
      <c r="D11" s="399"/>
      <c r="E11" s="399"/>
      <c r="F11" s="399"/>
      <c r="G11" s="399"/>
      <c r="H11" s="399"/>
      <c r="I11" s="399"/>
      <c r="J11" s="399"/>
      <c r="K11" s="447"/>
      <c r="L11" s="458" t="s">
        <v>59</v>
      </c>
      <c r="M11" s="459"/>
      <c r="N11" s="459"/>
      <c r="O11" s="459"/>
      <c r="P11" s="459"/>
      <c r="Q11" s="460"/>
      <c r="R11" s="461" t="s">
        <v>60</v>
      </c>
      <c r="S11" s="462"/>
      <c r="T11" s="462"/>
      <c r="U11" s="462"/>
      <c r="V11" s="463"/>
      <c r="W11" s="392"/>
      <c r="X11" s="393"/>
      <c r="Y11" s="393"/>
      <c r="Z11" s="393"/>
      <c r="AA11" s="393"/>
      <c r="AB11" s="393"/>
      <c r="AC11" s="393"/>
      <c r="AD11" s="393"/>
      <c r="AE11" s="393"/>
      <c r="AF11" s="393"/>
      <c r="AG11" s="393"/>
      <c r="AH11" s="393"/>
      <c r="AI11" s="393"/>
      <c r="AJ11" s="393"/>
      <c r="AK11" s="393"/>
      <c r="AL11" s="396"/>
      <c r="AM11" s="433" t="s">
        <v>61</v>
      </c>
      <c r="AN11" s="434"/>
      <c r="AO11" s="434"/>
      <c r="AP11" s="434"/>
      <c r="AQ11" s="434"/>
      <c r="AR11" s="434"/>
      <c r="AS11" s="434"/>
      <c r="AT11" s="435"/>
      <c r="AU11" s="436" t="s">
        <v>62</v>
      </c>
      <c r="AV11" s="437"/>
      <c r="AW11" s="437"/>
      <c r="AX11" s="437"/>
      <c r="AY11" s="438" t="s">
        <v>63</v>
      </c>
      <c r="AZ11" s="439"/>
      <c r="BA11" s="439"/>
      <c r="BB11" s="439"/>
      <c r="BC11" s="439"/>
      <c r="BD11" s="439"/>
      <c r="BE11" s="439"/>
      <c r="BF11" s="439"/>
      <c r="BG11" s="439"/>
      <c r="BH11" s="439"/>
      <c r="BI11" s="439"/>
      <c r="BJ11" s="439"/>
      <c r="BK11" s="439"/>
      <c r="BL11" s="439"/>
      <c r="BM11" s="440"/>
      <c r="BN11" s="404">
        <v>867386</v>
      </c>
      <c r="BO11" s="405"/>
      <c r="BP11" s="405"/>
      <c r="BQ11" s="405"/>
      <c r="BR11" s="405"/>
      <c r="BS11" s="405"/>
      <c r="BT11" s="405"/>
      <c r="BU11" s="406"/>
      <c r="BV11" s="404">
        <v>717922</v>
      </c>
      <c r="BW11" s="405"/>
      <c r="BX11" s="405"/>
      <c r="BY11" s="405"/>
      <c r="BZ11" s="405"/>
      <c r="CA11" s="405"/>
      <c r="CB11" s="405"/>
      <c r="CC11" s="406"/>
      <c r="CD11" s="407" t="s">
        <v>64</v>
      </c>
      <c r="CE11" s="408"/>
      <c r="CF11" s="408"/>
      <c r="CG11" s="408"/>
      <c r="CH11" s="408"/>
      <c r="CI11" s="408"/>
      <c r="CJ11" s="408"/>
      <c r="CK11" s="408"/>
      <c r="CL11" s="408"/>
      <c r="CM11" s="408"/>
      <c r="CN11" s="408"/>
      <c r="CO11" s="408"/>
      <c r="CP11" s="408"/>
      <c r="CQ11" s="408"/>
      <c r="CR11" s="408"/>
      <c r="CS11" s="409"/>
      <c r="CT11" s="444" t="s">
        <v>66</v>
      </c>
      <c r="CU11" s="445"/>
      <c r="CV11" s="445"/>
      <c r="CW11" s="445"/>
      <c r="CX11" s="445"/>
      <c r="CY11" s="445"/>
      <c r="CZ11" s="445"/>
      <c r="DA11" s="446"/>
      <c r="DB11" s="444" t="s">
        <v>66</v>
      </c>
      <c r="DC11" s="445"/>
      <c r="DD11" s="445"/>
      <c r="DE11" s="445"/>
      <c r="DF11" s="445"/>
      <c r="DG11" s="445"/>
      <c r="DH11" s="445"/>
      <c r="DI11" s="446"/>
      <c r="DJ11" s="41"/>
      <c r="DK11" s="41"/>
      <c r="DL11" s="41"/>
      <c r="DM11" s="41"/>
      <c r="DN11" s="41"/>
      <c r="DO11" s="41"/>
    </row>
    <row r="12" spans="1:119" ht="18.75" customHeight="1" x14ac:dyDescent="0.15">
      <c r="A12" s="42"/>
      <c r="B12" s="464" t="s">
        <v>67</v>
      </c>
      <c r="C12" s="465"/>
      <c r="D12" s="465"/>
      <c r="E12" s="465"/>
      <c r="F12" s="465"/>
      <c r="G12" s="465"/>
      <c r="H12" s="465"/>
      <c r="I12" s="465"/>
      <c r="J12" s="465"/>
      <c r="K12" s="466"/>
      <c r="L12" s="473" t="s">
        <v>68</v>
      </c>
      <c r="M12" s="474"/>
      <c r="N12" s="474"/>
      <c r="O12" s="474"/>
      <c r="P12" s="474"/>
      <c r="Q12" s="475"/>
      <c r="R12" s="476">
        <v>25146</v>
      </c>
      <c r="S12" s="477"/>
      <c r="T12" s="477"/>
      <c r="U12" s="477"/>
      <c r="V12" s="478"/>
      <c r="W12" s="479" t="s">
        <v>24</v>
      </c>
      <c r="X12" s="437"/>
      <c r="Y12" s="437"/>
      <c r="Z12" s="437"/>
      <c r="AA12" s="437"/>
      <c r="AB12" s="480"/>
      <c r="AC12" s="436" t="s">
        <v>69</v>
      </c>
      <c r="AD12" s="437"/>
      <c r="AE12" s="437"/>
      <c r="AF12" s="437"/>
      <c r="AG12" s="480"/>
      <c r="AH12" s="436" t="s">
        <v>70</v>
      </c>
      <c r="AI12" s="437"/>
      <c r="AJ12" s="437"/>
      <c r="AK12" s="437"/>
      <c r="AL12" s="481"/>
      <c r="AM12" s="433" t="s">
        <v>71</v>
      </c>
      <c r="AN12" s="434"/>
      <c r="AO12" s="434"/>
      <c r="AP12" s="434"/>
      <c r="AQ12" s="434"/>
      <c r="AR12" s="434"/>
      <c r="AS12" s="434"/>
      <c r="AT12" s="435"/>
      <c r="AU12" s="436" t="s">
        <v>32</v>
      </c>
      <c r="AV12" s="437"/>
      <c r="AW12" s="437"/>
      <c r="AX12" s="437"/>
      <c r="AY12" s="438" t="s">
        <v>72</v>
      </c>
      <c r="AZ12" s="439"/>
      <c r="BA12" s="439"/>
      <c r="BB12" s="439"/>
      <c r="BC12" s="439"/>
      <c r="BD12" s="439"/>
      <c r="BE12" s="439"/>
      <c r="BF12" s="439"/>
      <c r="BG12" s="439"/>
      <c r="BH12" s="439"/>
      <c r="BI12" s="439"/>
      <c r="BJ12" s="439"/>
      <c r="BK12" s="439"/>
      <c r="BL12" s="439"/>
      <c r="BM12" s="440"/>
      <c r="BN12" s="404">
        <v>103482</v>
      </c>
      <c r="BO12" s="405"/>
      <c r="BP12" s="405"/>
      <c r="BQ12" s="405"/>
      <c r="BR12" s="405"/>
      <c r="BS12" s="405"/>
      <c r="BT12" s="405"/>
      <c r="BU12" s="406"/>
      <c r="BV12" s="404">
        <v>49146</v>
      </c>
      <c r="BW12" s="405"/>
      <c r="BX12" s="405"/>
      <c r="BY12" s="405"/>
      <c r="BZ12" s="405"/>
      <c r="CA12" s="405"/>
      <c r="CB12" s="405"/>
      <c r="CC12" s="406"/>
      <c r="CD12" s="407" t="s">
        <v>73</v>
      </c>
      <c r="CE12" s="408"/>
      <c r="CF12" s="408"/>
      <c r="CG12" s="408"/>
      <c r="CH12" s="408"/>
      <c r="CI12" s="408"/>
      <c r="CJ12" s="408"/>
      <c r="CK12" s="408"/>
      <c r="CL12" s="408"/>
      <c r="CM12" s="408"/>
      <c r="CN12" s="408"/>
      <c r="CO12" s="408"/>
      <c r="CP12" s="408"/>
      <c r="CQ12" s="408"/>
      <c r="CR12" s="408"/>
      <c r="CS12" s="409"/>
      <c r="CT12" s="444" t="s">
        <v>66</v>
      </c>
      <c r="CU12" s="445"/>
      <c r="CV12" s="445"/>
      <c r="CW12" s="445"/>
      <c r="CX12" s="445"/>
      <c r="CY12" s="445"/>
      <c r="CZ12" s="445"/>
      <c r="DA12" s="446"/>
      <c r="DB12" s="444" t="s">
        <v>66</v>
      </c>
      <c r="DC12" s="445"/>
      <c r="DD12" s="445"/>
      <c r="DE12" s="445"/>
      <c r="DF12" s="445"/>
      <c r="DG12" s="445"/>
      <c r="DH12" s="445"/>
      <c r="DI12" s="446"/>
      <c r="DJ12" s="41"/>
      <c r="DK12" s="41"/>
      <c r="DL12" s="41"/>
      <c r="DM12" s="41"/>
      <c r="DN12" s="41"/>
      <c r="DO12" s="41"/>
    </row>
    <row r="13" spans="1:119" ht="18.75" customHeight="1" x14ac:dyDescent="0.15">
      <c r="A13" s="42"/>
      <c r="B13" s="467"/>
      <c r="C13" s="468"/>
      <c r="D13" s="468"/>
      <c r="E13" s="468"/>
      <c r="F13" s="468"/>
      <c r="G13" s="468"/>
      <c r="H13" s="468"/>
      <c r="I13" s="468"/>
      <c r="J13" s="468"/>
      <c r="K13" s="469"/>
      <c r="L13" s="52"/>
      <c r="M13" s="492" t="s">
        <v>74</v>
      </c>
      <c r="N13" s="493"/>
      <c r="O13" s="493"/>
      <c r="P13" s="493"/>
      <c r="Q13" s="494"/>
      <c r="R13" s="485">
        <v>25059</v>
      </c>
      <c r="S13" s="486"/>
      <c r="T13" s="486"/>
      <c r="U13" s="486"/>
      <c r="V13" s="487"/>
      <c r="W13" s="420" t="s">
        <v>75</v>
      </c>
      <c r="X13" s="421"/>
      <c r="Y13" s="421"/>
      <c r="Z13" s="421"/>
      <c r="AA13" s="421"/>
      <c r="AB13" s="411"/>
      <c r="AC13" s="455">
        <v>1245</v>
      </c>
      <c r="AD13" s="456"/>
      <c r="AE13" s="456"/>
      <c r="AF13" s="456"/>
      <c r="AG13" s="495"/>
      <c r="AH13" s="455">
        <v>1080</v>
      </c>
      <c r="AI13" s="456"/>
      <c r="AJ13" s="456"/>
      <c r="AK13" s="456"/>
      <c r="AL13" s="457"/>
      <c r="AM13" s="433" t="s">
        <v>76</v>
      </c>
      <c r="AN13" s="434"/>
      <c r="AO13" s="434"/>
      <c r="AP13" s="434"/>
      <c r="AQ13" s="434"/>
      <c r="AR13" s="434"/>
      <c r="AS13" s="434"/>
      <c r="AT13" s="435"/>
      <c r="AU13" s="436" t="s">
        <v>62</v>
      </c>
      <c r="AV13" s="437"/>
      <c r="AW13" s="437"/>
      <c r="AX13" s="437"/>
      <c r="AY13" s="438" t="s">
        <v>77</v>
      </c>
      <c r="AZ13" s="439"/>
      <c r="BA13" s="439"/>
      <c r="BB13" s="439"/>
      <c r="BC13" s="439"/>
      <c r="BD13" s="439"/>
      <c r="BE13" s="439"/>
      <c r="BF13" s="439"/>
      <c r="BG13" s="439"/>
      <c r="BH13" s="439"/>
      <c r="BI13" s="439"/>
      <c r="BJ13" s="439"/>
      <c r="BK13" s="439"/>
      <c r="BL13" s="439"/>
      <c r="BM13" s="440"/>
      <c r="BN13" s="404">
        <v>752738</v>
      </c>
      <c r="BO13" s="405"/>
      <c r="BP13" s="405"/>
      <c r="BQ13" s="405"/>
      <c r="BR13" s="405"/>
      <c r="BS13" s="405"/>
      <c r="BT13" s="405"/>
      <c r="BU13" s="406"/>
      <c r="BV13" s="404">
        <v>643453</v>
      </c>
      <c r="BW13" s="405"/>
      <c r="BX13" s="405"/>
      <c r="BY13" s="405"/>
      <c r="BZ13" s="405"/>
      <c r="CA13" s="405"/>
      <c r="CB13" s="405"/>
      <c r="CC13" s="406"/>
      <c r="CD13" s="407" t="s">
        <v>78</v>
      </c>
      <c r="CE13" s="408"/>
      <c r="CF13" s="408"/>
      <c r="CG13" s="408"/>
      <c r="CH13" s="408"/>
      <c r="CI13" s="408"/>
      <c r="CJ13" s="408"/>
      <c r="CK13" s="408"/>
      <c r="CL13" s="408"/>
      <c r="CM13" s="408"/>
      <c r="CN13" s="408"/>
      <c r="CO13" s="408"/>
      <c r="CP13" s="408"/>
      <c r="CQ13" s="408"/>
      <c r="CR13" s="408"/>
      <c r="CS13" s="409"/>
      <c r="CT13" s="401">
        <v>9.6</v>
      </c>
      <c r="CU13" s="402"/>
      <c r="CV13" s="402"/>
      <c r="CW13" s="402"/>
      <c r="CX13" s="402"/>
      <c r="CY13" s="402"/>
      <c r="CZ13" s="402"/>
      <c r="DA13" s="403"/>
      <c r="DB13" s="401">
        <v>9</v>
      </c>
      <c r="DC13" s="402"/>
      <c r="DD13" s="402"/>
      <c r="DE13" s="402"/>
      <c r="DF13" s="402"/>
      <c r="DG13" s="402"/>
      <c r="DH13" s="402"/>
      <c r="DI13" s="403"/>
      <c r="DJ13" s="41"/>
      <c r="DK13" s="41"/>
      <c r="DL13" s="41"/>
      <c r="DM13" s="41"/>
      <c r="DN13" s="41"/>
      <c r="DO13" s="41"/>
    </row>
    <row r="14" spans="1:119" ht="18.75" customHeight="1" thickBot="1" x14ac:dyDescent="0.2">
      <c r="A14" s="42"/>
      <c r="B14" s="467"/>
      <c r="C14" s="468"/>
      <c r="D14" s="468"/>
      <c r="E14" s="468"/>
      <c r="F14" s="468"/>
      <c r="G14" s="468"/>
      <c r="H14" s="468"/>
      <c r="I14" s="468"/>
      <c r="J14" s="468"/>
      <c r="K14" s="469"/>
      <c r="L14" s="482" t="s">
        <v>79</v>
      </c>
      <c r="M14" s="483"/>
      <c r="N14" s="483"/>
      <c r="O14" s="483"/>
      <c r="P14" s="483"/>
      <c r="Q14" s="484"/>
      <c r="R14" s="485">
        <v>25554</v>
      </c>
      <c r="S14" s="486"/>
      <c r="T14" s="486"/>
      <c r="U14" s="486"/>
      <c r="V14" s="487"/>
      <c r="W14" s="394"/>
      <c r="X14" s="395"/>
      <c r="Y14" s="395"/>
      <c r="Z14" s="395"/>
      <c r="AA14" s="395"/>
      <c r="AB14" s="384"/>
      <c r="AC14" s="488">
        <v>10.199999999999999</v>
      </c>
      <c r="AD14" s="489"/>
      <c r="AE14" s="489"/>
      <c r="AF14" s="489"/>
      <c r="AG14" s="490"/>
      <c r="AH14" s="488">
        <v>8.4</v>
      </c>
      <c r="AI14" s="489"/>
      <c r="AJ14" s="489"/>
      <c r="AK14" s="489"/>
      <c r="AL14" s="491"/>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6" t="s">
        <v>80</v>
      </c>
      <c r="CE14" s="497"/>
      <c r="CF14" s="497"/>
      <c r="CG14" s="497"/>
      <c r="CH14" s="497"/>
      <c r="CI14" s="497"/>
      <c r="CJ14" s="497"/>
      <c r="CK14" s="497"/>
      <c r="CL14" s="497"/>
      <c r="CM14" s="497"/>
      <c r="CN14" s="497"/>
      <c r="CO14" s="497"/>
      <c r="CP14" s="497"/>
      <c r="CQ14" s="497"/>
      <c r="CR14" s="497"/>
      <c r="CS14" s="498"/>
      <c r="CT14" s="499">
        <v>77.3</v>
      </c>
      <c r="CU14" s="500"/>
      <c r="CV14" s="500"/>
      <c r="CW14" s="500"/>
      <c r="CX14" s="500"/>
      <c r="CY14" s="500"/>
      <c r="CZ14" s="500"/>
      <c r="DA14" s="501"/>
      <c r="DB14" s="499">
        <v>88.8</v>
      </c>
      <c r="DC14" s="500"/>
      <c r="DD14" s="500"/>
      <c r="DE14" s="500"/>
      <c r="DF14" s="500"/>
      <c r="DG14" s="500"/>
      <c r="DH14" s="500"/>
      <c r="DI14" s="501"/>
      <c r="DJ14" s="41"/>
      <c r="DK14" s="41"/>
      <c r="DL14" s="41"/>
      <c r="DM14" s="41"/>
      <c r="DN14" s="41"/>
      <c r="DO14" s="41"/>
    </row>
    <row r="15" spans="1:119" ht="18.75" customHeight="1" x14ac:dyDescent="0.15">
      <c r="A15" s="42"/>
      <c r="B15" s="467"/>
      <c r="C15" s="468"/>
      <c r="D15" s="468"/>
      <c r="E15" s="468"/>
      <c r="F15" s="468"/>
      <c r="G15" s="468"/>
      <c r="H15" s="468"/>
      <c r="I15" s="468"/>
      <c r="J15" s="468"/>
      <c r="K15" s="469"/>
      <c r="L15" s="52"/>
      <c r="M15" s="492" t="s">
        <v>81</v>
      </c>
      <c r="N15" s="493"/>
      <c r="O15" s="493"/>
      <c r="P15" s="493"/>
      <c r="Q15" s="494"/>
      <c r="R15" s="485">
        <v>25472</v>
      </c>
      <c r="S15" s="486"/>
      <c r="T15" s="486"/>
      <c r="U15" s="486"/>
      <c r="V15" s="487"/>
      <c r="W15" s="420" t="s">
        <v>82</v>
      </c>
      <c r="X15" s="421"/>
      <c r="Y15" s="421"/>
      <c r="Z15" s="421"/>
      <c r="AA15" s="421"/>
      <c r="AB15" s="411"/>
      <c r="AC15" s="455">
        <v>4825</v>
      </c>
      <c r="AD15" s="456"/>
      <c r="AE15" s="456"/>
      <c r="AF15" s="456"/>
      <c r="AG15" s="495"/>
      <c r="AH15" s="455">
        <v>5724</v>
      </c>
      <c r="AI15" s="456"/>
      <c r="AJ15" s="456"/>
      <c r="AK15" s="456"/>
      <c r="AL15" s="457"/>
      <c r="AM15" s="433"/>
      <c r="AN15" s="434"/>
      <c r="AO15" s="434"/>
      <c r="AP15" s="434"/>
      <c r="AQ15" s="434"/>
      <c r="AR15" s="434"/>
      <c r="AS15" s="434"/>
      <c r="AT15" s="435"/>
      <c r="AU15" s="436"/>
      <c r="AV15" s="437"/>
      <c r="AW15" s="437"/>
      <c r="AX15" s="437"/>
      <c r="AY15" s="364" t="s">
        <v>83</v>
      </c>
      <c r="AZ15" s="365"/>
      <c r="BA15" s="365"/>
      <c r="BB15" s="365"/>
      <c r="BC15" s="365"/>
      <c r="BD15" s="365"/>
      <c r="BE15" s="365"/>
      <c r="BF15" s="365"/>
      <c r="BG15" s="365"/>
      <c r="BH15" s="365"/>
      <c r="BI15" s="365"/>
      <c r="BJ15" s="365"/>
      <c r="BK15" s="365"/>
      <c r="BL15" s="365"/>
      <c r="BM15" s="366"/>
      <c r="BN15" s="367">
        <v>2778260</v>
      </c>
      <c r="BO15" s="368"/>
      <c r="BP15" s="368"/>
      <c r="BQ15" s="368"/>
      <c r="BR15" s="368"/>
      <c r="BS15" s="368"/>
      <c r="BT15" s="368"/>
      <c r="BU15" s="369"/>
      <c r="BV15" s="367">
        <v>2849400</v>
      </c>
      <c r="BW15" s="368"/>
      <c r="BX15" s="368"/>
      <c r="BY15" s="368"/>
      <c r="BZ15" s="368"/>
      <c r="CA15" s="368"/>
      <c r="CB15" s="368"/>
      <c r="CC15" s="369"/>
      <c r="CD15" s="502" t="s">
        <v>84</v>
      </c>
      <c r="CE15" s="503"/>
      <c r="CF15" s="503"/>
      <c r="CG15" s="503"/>
      <c r="CH15" s="503"/>
      <c r="CI15" s="503"/>
      <c r="CJ15" s="503"/>
      <c r="CK15" s="503"/>
      <c r="CL15" s="503"/>
      <c r="CM15" s="503"/>
      <c r="CN15" s="503"/>
      <c r="CO15" s="503"/>
      <c r="CP15" s="503"/>
      <c r="CQ15" s="503"/>
      <c r="CR15" s="503"/>
      <c r="CS15" s="50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67"/>
      <c r="C16" s="468"/>
      <c r="D16" s="468"/>
      <c r="E16" s="468"/>
      <c r="F16" s="468"/>
      <c r="G16" s="468"/>
      <c r="H16" s="468"/>
      <c r="I16" s="468"/>
      <c r="J16" s="468"/>
      <c r="K16" s="469"/>
      <c r="L16" s="482" t="s">
        <v>85</v>
      </c>
      <c r="M16" s="513"/>
      <c r="N16" s="513"/>
      <c r="O16" s="513"/>
      <c r="P16" s="513"/>
      <c r="Q16" s="514"/>
      <c r="R16" s="505" t="s">
        <v>86</v>
      </c>
      <c r="S16" s="506"/>
      <c r="T16" s="506"/>
      <c r="U16" s="506"/>
      <c r="V16" s="507"/>
      <c r="W16" s="394"/>
      <c r="X16" s="395"/>
      <c r="Y16" s="395"/>
      <c r="Z16" s="395"/>
      <c r="AA16" s="395"/>
      <c r="AB16" s="384"/>
      <c r="AC16" s="488">
        <v>39.4</v>
      </c>
      <c r="AD16" s="489"/>
      <c r="AE16" s="489"/>
      <c r="AF16" s="489"/>
      <c r="AG16" s="490"/>
      <c r="AH16" s="488">
        <v>44.3</v>
      </c>
      <c r="AI16" s="489"/>
      <c r="AJ16" s="489"/>
      <c r="AK16" s="489"/>
      <c r="AL16" s="491"/>
      <c r="AM16" s="433"/>
      <c r="AN16" s="434"/>
      <c r="AO16" s="434"/>
      <c r="AP16" s="434"/>
      <c r="AQ16" s="434"/>
      <c r="AR16" s="434"/>
      <c r="AS16" s="434"/>
      <c r="AT16" s="435"/>
      <c r="AU16" s="436"/>
      <c r="AV16" s="437"/>
      <c r="AW16" s="437"/>
      <c r="AX16" s="437"/>
      <c r="AY16" s="438" t="s">
        <v>87</v>
      </c>
      <c r="AZ16" s="439"/>
      <c r="BA16" s="439"/>
      <c r="BB16" s="439"/>
      <c r="BC16" s="439"/>
      <c r="BD16" s="439"/>
      <c r="BE16" s="439"/>
      <c r="BF16" s="439"/>
      <c r="BG16" s="439"/>
      <c r="BH16" s="439"/>
      <c r="BI16" s="439"/>
      <c r="BJ16" s="439"/>
      <c r="BK16" s="439"/>
      <c r="BL16" s="439"/>
      <c r="BM16" s="440"/>
      <c r="BN16" s="404">
        <v>7665810</v>
      </c>
      <c r="BO16" s="405"/>
      <c r="BP16" s="405"/>
      <c r="BQ16" s="405"/>
      <c r="BR16" s="405"/>
      <c r="BS16" s="405"/>
      <c r="BT16" s="405"/>
      <c r="BU16" s="406"/>
      <c r="BV16" s="404">
        <v>7578697</v>
      </c>
      <c r="BW16" s="405"/>
      <c r="BX16" s="405"/>
      <c r="BY16" s="405"/>
      <c r="BZ16" s="405"/>
      <c r="CA16" s="405"/>
      <c r="CB16" s="405"/>
      <c r="CC16" s="406"/>
      <c r="CD16" s="56"/>
      <c r="CE16" s="511"/>
      <c r="CF16" s="511"/>
      <c r="CG16" s="511"/>
      <c r="CH16" s="511"/>
      <c r="CI16" s="511"/>
      <c r="CJ16" s="511"/>
      <c r="CK16" s="511"/>
      <c r="CL16" s="511"/>
      <c r="CM16" s="511"/>
      <c r="CN16" s="511"/>
      <c r="CO16" s="511"/>
      <c r="CP16" s="511"/>
      <c r="CQ16" s="511"/>
      <c r="CR16" s="511"/>
      <c r="CS16" s="512"/>
      <c r="CT16" s="401"/>
      <c r="CU16" s="402"/>
      <c r="CV16" s="402"/>
      <c r="CW16" s="402"/>
      <c r="CX16" s="402"/>
      <c r="CY16" s="402"/>
      <c r="CZ16" s="402"/>
      <c r="DA16" s="403"/>
      <c r="DB16" s="401"/>
      <c r="DC16" s="402"/>
      <c r="DD16" s="402"/>
      <c r="DE16" s="402"/>
      <c r="DF16" s="402"/>
      <c r="DG16" s="402"/>
      <c r="DH16" s="402"/>
      <c r="DI16" s="403"/>
      <c r="DJ16" s="41"/>
      <c r="DK16" s="41"/>
      <c r="DL16" s="41"/>
      <c r="DM16" s="41"/>
      <c r="DN16" s="41"/>
      <c r="DO16" s="41"/>
    </row>
    <row r="17" spans="1:119" ht="18.75" customHeight="1" thickBot="1" x14ac:dyDescent="0.2">
      <c r="A17" s="42"/>
      <c r="B17" s="470"/>
      <c r="C17" s="471"/>
      <c r="D17" s="471"/>
      <c r="E17" s="471"/>
      <c r="F17" s="471"/>
      <c r="G17" s="471"/>
      <c r="H17" s="471"/>
      <c r="I17" s="471"/>
      <c r="J17" s="471"/>
      <c r="K17" s="472"/>
      <c r="L17" s="57"/>
      <c r="M17" s="508" t="s">
        <v>88</v>
      </c>
      <c r="N17" s="509"/>
      <c r="O17" s="509"/>
      <c r="P17" s="509"/>
      <c r="Q17" s="510"/>
      <c r="R17" s="505" t="s">
        <v>86</v>
      </c>
      <c r="S17" s="506"/>
      <c r="T17" s="506"/>
      <c r="U17" s="506"/>
      <c r="V17" s="507"/>
      <c r="W17" s="420" t="s">
        <v>89</v>
      </c>
      <c r="X17" s="421"/>
      <c r="Y17" s="421"/>
      <c r="Z17" s="421"/>
      <c r="AA17" s="421"/>
      <c r="AB17" s="411"/>
      <c r="AC17" s="455">
        <v>6181</v>
      </c>
      <c r="AD17" s="456"/>
      <c r="AE17" s="456"/>
      <c r="AF17" s="456"/>
      <c r="AG17" s="495"/>
      <c r="AH17" s="455">
        <v>6125</v>
      </c>
      <c r="AI17" s="456"/>
      <c r="AJ17" s="456"/>
      <c r="AK17" s="456"/>
      <c r="AL17" s="457"/>
      <c r="AM17" s="433"/>
      <c r="AN17" s="434"/>
      <c r="AO17" s="434"/>
      <c r="AP17" s="434"/>
      <c r="AQ17" s="434"/>
      <c r="AR17" s="434"/>
      <c r="AS17" s="434"/>
      <c r="AT17" s="435"/>
      <c r="AU17" s="436"/>
      <c r="AV17" s="437"/>
      <c r="AW17" s="437"/>
      <c r="AX17" s="437"/>
      <c r="AY17" s="438" t="s">
        <v>90</v>
      </c>
      <c r="AZ17" s="439"/>
      <c r="BA17" s="439"/>
      <c r="BB17" s="439"/>
      <c r="BC17" s="439"/>
      <c r="BD17" s="439"/>
      <c r="BE17" s="439"/>
      <c r="BF17" s="439"/>
      <c r="BG17" s="439"/>
      <c r="BH17" s="439"/>
      <c r="BI17" s="439"/>
      <c r="BJ17" s="439"/>
      <c r="BK17" s="439"/>
      <c r="BL17" s="439"/>
      <c r="BM17" s="440"/>
      <c r="BN17" s="404">
        <v>3512308</v>
      </c>
      <c r="BO17" s="405"/>
      <c r="BP17" s="405"/>
      <c r="BQ17" s="405"/>
      <c r="BR17" s="405"/>
      <c r="BS17" s="405"/>
      <c r="BT17" s="405"/>
      <c r="BU17" s="406"/>
      <c r="BV17" s="404">
        <v>3589276</v>
      </c>
      <c r="BW17" s="405"/>
      <c r="BX17" s="405"/>
      <c r="BY17" s="405"/>
      <c r="BZ17" s="405"/>
      <c r="CA17" s="405"/>
      <c r="CB17" s="405"/>
      <c r="CC17" s="406"/>
      <c r="CD17" s="56"/>
      <c r="CE17" s="511"/>
      <c r="CF17" s="511"/>
      <c r="CG17" s="511"/>
      <c r="CH17" s="511"/>
      <c r="CI17" s="511"/>
      <c r="CJ17" s="511"/>
      <c r="CK17" s="511"/>
      <c r="CL17" s="511"/>
      <c r="CM17" s="511"/>
      <c r="CN17" s="511"/>
      <c r="CO17" s="511"/>
      <c r="CP17" s="511"/>
      <c r="CQ17" s="511"/>
      <c r="CR17" s="511"/>
      <c r="CS17" s="512"/>
      <c r="CT17" s="401"/>
      <c r="CU17" s="402"/>
      <c r="CV17" s="402"/>
      <c r="CW17" s="402"/>
      <c r="CX17" s="402"/>
      <c r="CY17" s="402"/>
      <c r="CZ17" s="402"/>
      <c r="DA17" s="403"/>
      <c r="DB17" s="401"/>
      <c r="DC17" s="402"/>
      <c r="DD17" s="402"/>
      <c r="DE17" s="402"/>
      <c r="DF17" s="402"/>
      <c r="DG17" s="402"/>
      <c r="DH17" s="402"/>
      <c r="DI17" s="403"/>
      <c r="DJ17" s="41"/>
      <c r="DK17" s="41"/>
      <c r="DL17" s="41"/>
      <c r="DM17" s="41"/>
      <c r="DN17" s="41"/>
      <c r="DO17" s="41"/>
    </row>
    <row r="18" spans="1:119" ht="18.75" customHeight="1" thickBot="1" x14ac:dyDescent="0.2">
      <c r="A18" s="42"/>
      <c r="B18" s="515" t="s">
        <v>91</v>
      </c>
      <c r="C18" s="447"/>
      <c r="D18" s="447"/>
      <c r="E18" s="516"/>
      <c r="F18" s="516"/>
      <c r="G18" s="516"/>
      <c r="H18" s="516"/>
      <c r="I18" s="516"/>
      <c r="J18" s="516"/>
      <c r="K18" s="516"/>
      <c r="L18" s="517">
        <v>241.13</v>
      </c>
      <c r="M18" s="517"/>
      <c r="N18" s="517"/>
      <c r="O18" s="517"/>
      <c r="P18" s="517"/>
      <c r="Q18" s="517"/>
      <c r="R18" s="518"/>
      <c r="S18" s="518"/>
      <c r="T18" s="518"/>
      <c r="U18" s="518"/>
      <c r="V18" s="519"/>
      <c r="W18" s="422"/>
      <c r="X18" s="423"/>
      <c r="Y18" s="423"/>
      <c r="Z18" s="423"/>
      <c r="AA18" s="423"/>
      <c r="AB18" s="414"/>
      <c r="AC18" s="520">
        <v>50.5</v>
      </c>
      <c r="AD18" s="521"/>
      <c r="AE18" s="521"/>
      <c r="AF18" s="521"/>
      <c r="AG18" s="522"/>
      <c r="AH18" s="520">
        <v>47.4</v>
      </c>
      <c r="AI18" s="521"/>
      <c r="AJ18" s="521"/>
      <c r="AK18" s="521"/>
      <c r="AL18" s="523"/>
      <c r="AM18" s="433"/>
      <c r="AN18" s="434"/>
      <c r="AO18" s="434"/>
      <c r="AP18" s="434"/>
      <c r="AQ18" s="434"/>
      <c r="AR18" s="434"/>
      <c r="AS18" s="434"/>
      <c r="AT18" s="435"/>
      <c r="AU18" s="436"/>
      <c r="AV18" s="437"/>
      <c r="AW18" s="437"/>
      <c r="AX18" s="437"/>
      <c r="AY18" s="438" t="s">
        <v>92</v>
      </c>
      <c r="AZ18" s="439"/>
      <c r="BA18" s="439"/>
      <c r="BB18" s="439"/>
      <c r="BC18" s="439"/>
      <c r="BD18" s="439"/>
      <c r="BE18" s="439"/>
      <c r="BF18" s="439"/>
      <c r="BG18" s="439"/>
      <c r="BH18" s="439"/>
      <c r="BI18" s="439"/>
      <c r="BJ18" s="439"/>
      <c r="BK18" s="439"/>
      <c r="BL18" s="439"/>
      <c r="BM18" s="440"/>
      <c r="BN18" s="404">
        <v>8228280</v>
      </c>
      <c r="BO18" s="405"/>
      <c r="BP18" s="405"/>
      <c r="BQ18" s="405"/>
      <c r="BR18" s="405"/>
      <c r="BS18" s="405"/>
      <c r="BT18" s="405"/>
      <c r="BU18" s="406"/>
      <c r="BV18" s="404">
        <v>7990218</v>
      </c>
      <c r="BW18" s="405"/>
      <c r="BX18" s="405"/>
      <c r="BY18" s="405"/>
      <c r="BZ18" s="405"/>
      <c r="CA18" s="405"/>
      <c r="CB18" s="405"/>
      <c r="CC18" s="406"/>
      <c r="CD18" s="56"/>
      <c r="CE18" s="511"/>
      <c r="CF18" s="511"/>
      <c r="CG18" s="511"/>
      <c r="CH18" s="511"/>
      <c r="CI18" s="511"/>
      <c r="CJ18" s="511"/>
      <c r="CK18" s="511"/>
      <c r="CL18" s="511"/>
      <c r="CM18" s="511"/>
      <c r="CN18" s="511"/>
      <c r="CO18" s="511"/>
      <c r="CP18" s="511"/>
      <c r="CQ18" s="511"/>
      <c r="CR18" s="511"/>
      <c r="CS18" s="512"/>
      <c r="CT18" s="401"/>
      <c r="CU18" s="402"/>
      <c r="CV18" s="402"/>
      <c r="CW18" s="402"/>
      <c r="CX18" s="402"/>
      <c r="CY18" s="402"/>
      <c r="CZ18" s="402"/>
      <c r="DA18" s="403"/>
      <c r="DB18" s="401"/>
      <c r="DC18" s="402"/>
      <c r="DD18" s="402"/>
      <c r="DE18" s="402"/>
      <c r="DF18" s="402"/>
      <c r="DG18" s="402"/>
      <c r="DH18" s="402"/>
      <c r="DI18" s="403"/>
      <c r="DJ18" s="41"/>
      <c r="DK18" s="41"/>
      <c r="DL18" s="41"/>
      <c r="DM18" s="41"/>
      <c r="DN18" s="41"/>
      <c r="DO18" s="41"/>
    </row>
    <row r="19" spans="1:119" ht="18.75" customHeight="1" thickBot="1" x14ac:dyDescent="0.2">
      <c r="A19" s="42"/>
      <c r="B19" s="515" t="s">
        <v>93</v>
      </c>
      <c r="C19" s="447"/>
      <c r="D19" s="447"/>
      <c r="E19" s="516"/>
      <c r="F19" s="516"/>
      <c r="G19" s="516"/>
      <c r="H19" s="516"/>
      <c r="I19" s="516"/>
      <c r="J19" s="516"/>
      <c r="K19" s="516"/>
      <c r="L19" s="524">
        <v>105</v>
      </c>
      <c r="M19" s="524"/>
      <c r="N19" s="524"/>
      <c r="O19" s="524"/>
      <c r="P19" s="524"/>
      <c r="Q19" s="524"/>
      <c r="R19" s="525"/>
      <c r="S19" s="525"/>
      <c r="T19" s="525"/>
      <c r="U19" s="525"/>
      <c r="V19" s="526"/>
      <c r="W19" s="361"/>
      <c r="X19" s="362"/>
      <c r="Y19" s="362"/>
      <c r="Z19" s="362"/>
      <c r="AA19" s="362"/>
      <c r="AB19" s="362"/>
      <c r="AC19" s="533"/>
      <c r="AD19" s="533"/>
      <c r="AE19" s="533"/>
      <c r="AF19" s="533"/>
      <c r="AG19" s="533"/>
      <c r="AH19" s="533"/>
      <c r="AI19" s="533"/>
      <c r="AJ19" s="533"/>
      <c r="AK19" s="533"/>
      <c r="AL19" s="534"/>
      <c r="AM19" s="433"/>
      <c r="AN19" s="434"/>
      <c r="AO19" s="434"/>
      <c r="AP19" s="434"/>
      <c r="AQ19" s="434"/>
      <c r="AR19" s="434"/>
      <c r="AS19" s="434"/>
      <c r="AT19" s="435"/>
      <c r="AU19" s="436"/>
      <c r="AV19" s="437"/>
      <c r="AW19" s="437"/>
      <c r="AX19" s="437"/>
      <c r="AY19" s="438" t="s">
        <v>94</v>
      </c>
      <c r="AZ19" s="439"/>
      <c r="BA19" s="439"/>
      <c r="BB19" s="439"/>
      <c r="BC19" s="439"/>
      <c r="BD19" s="439"/>
      <c r="BE19" s="439"/>
      <c r="BF19" s="439"/>
      <c r="BG19" s="439"/>
      <c r="BH19" s="439"/>
      <c r="BI19" s="439"/>
      <c r="BJ19" s="439"/>
      <c r="BK19" s="439"/>
      <c r="BL19" s="439"/>
      <c r="BM19" s="440"/>
      <c r="BN19" s="404">
        <v>10176589</v>
      </c>
      <c r="BO19" s="405"/>
      <c r="BP19" s="405"/>
      <c r="BQ19" s="405"/>
      <c r="BR19" s="405"/>
      <c r="BS19" s="405"/>
      <c r="BT19" s="405"/>
      <c r="BU19" s="406"/>
      <c r="BV19" s="404">
        <v>10133390</v>
      </c>
      <c r="BW19" s="405"/>
      <c r="BX19" s="405"/>
      <c r="BY19" s="405"/>
      <c r="BZ19" s="405"/>
      <c r="CA19" s="405"/>
      <c r="CB19" s="405"/>
      <c r="CC19" s="406"/>
      <c r="CD19" s="56"/>
      <c r="CE19" s="511"/>
      <c r="CF19" s="511"/>
      <c r="CG19" s="511"/>
      <c r="CH19" s="511"/>
      <c r="CI19" s="511"/>
      <c r="CJ19" s="511"/>
      <c r="CK19" s="511"/>
      <c r="CL19" s="511"/>
      <c r="CM19" s="511"/>
      <c r="CN19" s="511"/>
      <c r="CO19" s="511"/>
      <c r="CP19" s="511"/>
      <c r="CQ19" s="511"/>
      <c r="CR19" s="511"/>
      <c r="CS19" s="512"/>
      <c r="CT19" s="401"/>
      <c r="CU19" s="402"/>
      <c r="CV19" s="402"/>
      <c r="CW19" s="402"/>
      <c r="CX19" s="402"/>
      <c r="CY19" s="402"/>
      <c r="CZ19" s="402"/>
      <c r="DA19" s="403"/>
      <c r="DB19" s="401"/>
      <c r="DC19" s="402"/>
      <c r="DD19" s="402"/>
      <c r="DE19" s="402"/>
      <c r="DF19" s="402"/>
      <c r="DG19" s="402"/>
      <c r="DH19" s="402"/>
      <c r="DI19" s="403"/>
      <c r="DJ19" s="41"/>
      <c r="DK19" s="41"/>
      <c r="DL19" s="41"/>
      <c r="DM19" s="41"/>
      <c r="DN19" s="41"/>
      <c r="DO19" s="41"/>
    </row>
    <row r="20" spans="1:119" ht="18.75" customHeight="1" thickBot="1" x14ac:dyDescent="0.2">
      <c r="A20" s="42"/>
      <c r="B20" s="515" t="s">
        <v>95</v>
      </c>
      <c r="C20" s="447"/>
      <c r="D20" s="447"/>
      <c r="E20" s="516"/>
      <c r="F20" s="516"/>
      <c r="G20" s="516"/>
      <c r="H20" s="516"/>
      <c r="I20" s="516"/>
      <c r="J20" s="516"/>
      <c r="K20" s="516"/>
      <c r="L20" s="524">
        <v>8804</v>
      </c>
      <c r="M20" s="524"/>
      <c r="N20" s="524"/>
      <c r="O20" s="524"/>
      <c r="P20" s="524"/>
      <c r="Q20" s="524"/>
      <c r="R20" s="525"/>
      <c r="S20" s="525"/>
      <c r="T20" s="525"/>
      <c r="U20" s="525"/>
      <c r="V20" s="526"/>
      <c r="W20" s="422"/>
      <c r="X20" s="423"/>
      <c r="Y20" s="423"/>
      <c r="Z20" s="423"/>
      <c r="AA20" s="423"/>
      <c r="AB20" s="423"/>
      <c r="AC20" s="527"/>
      <c r="AD20" s="527"/>
      <c r="AE20" s="527"/>
      <c r="AF20" s="527"/>
      <c r="AG20" s="527"/>
      <c r="AH20" s="527"/>
      <c r="AI20" s="527"/>
      <c r="AJ20" s="527"/>
      <c r="AK20" s="527"/>
      <c r="AL20" s="528"/>
      <c r="AM20" s="529"/>
      <c r="AN20" s="459"/>
      <c r="AO20" s="459"/>
      <c r="AP20" s="459"/>
      <c r="AQ20" s="459"/>
      <c r="AR20" s="459"/>
      <c r="AS20" s="459"/>
      <c r="AT20" s="460"/>
      <c r="AU20" s="530"/>
      <c r="AV20" s="531"/>
      <c r="AW20" s="531"/>
      <c r="AX20" s="532"/>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56"/>
      <c r="CE20" s="511"/>
      <c r="CF20" s="511"/>
      <c r="CG20" s="511"/>
      <c r="CH20" s="511"/>
      <c r="CI20" s="511"/>
      <c r="CJ20" s="511"/>
      <c r="CK20" s="511"/>
      <c r="CL20" s="511"/>
      <c r="CM20" s="511"/>
      <c r="CN20" s="511"/>
      <c r="CO20" s="511"/>
      <c r="CP20" s="511"/>
      <c r="CQ20" s="511"/>
      <c r="CR20" s="511"/>
      <c r="CS20" s="512"/>
      <c r="CT20" s="401"/>
      <c r="CU20" s="402"/>
      <c r="CV20" s="402"/>
      <c r="CW20" s="402"/>
      <c r="CX20" s="402"/>
      <c r="CY20" s="402"/>
      <c r="CZ20" s="402"/>
      <c r="DA20" s="403"/>
      <c r="DB20" s="401"/>
      <c r="DC20" s="402"/>
      <c r="DD20" s="402"/>
      <c r="DE20" s="402"/>
      <c r="DF20" s="402"/>
      <c r="DG20" s="402"/>
      <c r="DH20" s="402"/>
      <c r="DI20" s="403"/>
      <c r="DJ20" s="41"/>
      <c r="DK20" s="41"/>
      <c r="DL20" s="41"/>
      <c r="DM20" s="41"/>
      <c r="DN20" s="41"/>
      <c r="DO20" s="41"/>
    </row>
    <row r="21" spans="1:119" ht="18.75" customHeight="1" x14ac:dyDescent="0.15">
      <c r="A21" s="42"/>
      <c r="B21" s="535" t="s">
        <v>96</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438"/>
      <c r="AZ21" s="439"/>
      <c r="BA21" s="439"/>
      <c r="BB21" s="439"/>
      <c r="BC21" s="439"/>
      <c r="BD21" s="439"/>
      <c r="BE21" s="439"/>
      <c r="BF21" s="439"/>
      <c r="BG21" s="439"/>
      <c r="BH21" s="439"/>
      <c r="BI21" s="439"/>
      <c r="BJ21" s="439"/>
      <c r="BK21" s="439"/>
      <c r="BL21" s="439"/>
      <c r="BM21" s="440"/>
      <c r="BN21" s="404"/>
      <c r="BO21" s="405"/>
      <c r="BP21" s="405"/>
      <c r="BQ21" s="405"/>
      <c r="BR21" s="405"/>
      <c r="BS21" s="405"/>
      <c r="BT21" s="405"/>
      <c r="BU21" s="406"/>
      <c r="BV21" s="404"/>
      <c r="BW21" s="405"/>
      <c r="BX21" s="405"/>
      <c r="BY21" s="405"/>
      <c r="BZ21" s="405"/>
      <c r="CA21" s="405"/>
      <c r="CB21" s="405"/>
      <c r="CC21" s="406"/>
      <c r="CD21" s="56"/>
      <c r="CE21" s="511"/>
      <c r="CF21" s="511"/>
      <c r="CG21" s="511"/>
      <c r="CH21" s="511"/>
      <c r="CI21" s="511"/>
      <c r="CJ21" s="511"/>
      <c r="CK21" s="511"/>
      <c r="CL21" s="511"/>
      <c r="CM21" s="511"/>
      <c r="CN21" s="511"/>
      <c r="CO21" s="511"/>
      <c r="CP21" s="511"/>
      <c r="CQ21" s="511"/>
      <c r="CR21" s="511"/>
      <c r="CS21" s="512"/>
      <c r="CT21" s="401"/>
      <c r="CU21" s="402"/>
      <c r="CV21" s="402"/>
      <c r="CW21" s="402"/>
      <c r="CX21" s="402"/>
      <c r="CY21" s="402"/>
      <c r="CZ21" s="402"/>
      <c r="DA21" s="403"/>
      <c r="DB21" s="401"/>
      <c r="DC21" s="402"/>
      <c r="DD21" s="402"/>
      <c r="DE21" s="402"/>
      <c r="DF21" s="402"/>
      <c r="DG21" s="402"/>
      <c r="DH21" s="402"/>
      <c r="DI21" s="403"/>
      <c r="DJ21" s="41"/>
      <c r="DK21" s="41"/>
      <c r="DL21" s="41"/>
      <c r="DM21" s="41"/>
      <c r="DN21" s="41"/>
      <c r="DO21" s="41"/>
    </row>
    <row r="22" spans="1:119" ht="18.75" customHeight="1" thickBot="1" x14ac:dyDescent="0.2">
      <c r="A22" s="42"/>
      <c r="B22" s="538" t="s">
        <v>97</v>
      </c>
      <c r="C22" s="539"/>
      <c r="D22" s="540"/>
      <c r="E22" s="416" t="s">
        <v>24</v>
      </c>
      <c r="F22" s="421"/>
      <c r="G22" s="421"/>
      <c r="H22" s="421"/>
      <c r="I22" s="421"/>
      <c r="J22" s="421"/>
      <c r="K22" s="411"/>
      <c r="L22" s="416" t="s">
        <v>98</v>
      </c>
      <c r="M22" s="421"/>
      <c r="N22" s="421"/>
      <c r="O22" s="421"/>
      <c r="P22" s="411"/>
      <c r="Q22" s="547" t="s">
        <v>99</v>
      </c>
      <c r="R22" s="548"/>
      <c r="S22" s="548"/>
      <c r="T22" s="548"/>
      <c r="U22" s="548"/>
      <c r="V22" s="549"/>
      <c r="W22" s="553" t="s">
        <v>100</v>
      </c>
      <c r="X22" s="539"/>
      <c r="Y22" s="540"/>
      <c r="Z22" s="416" t="s">
        <v>24</v>
      </c>
      <c r="AA22" s="421"/>
      <c r="AB22" s="421"/>
      <c r="AC22" s="421"/>
      <c r="AD22" s="421"/>
      <c r="AE22" s="421"/>
      <c r="AF22" s="421"/>
      <c r="AG22" s="411"/>
      <c r="AH22" s="564" t="s">
        <v>101</v>
      </c>
      <c r="AI22" s="421"/>
      <c r="AJ22" s="421"/>
      <c r="AK22" s="421"/>
      <c r="AL22" s="411"/>
      <c r="AM22" s="564" t="s">
        <v>102</v>
      </c>
      <c r="AN22" s="565"/>
      <c r="AO22" s="565"/>
      <c r="AP22" s="565"/>
      <c r="AQ22" s="565"/>
      <c r="AR22" s="566"/>
      <c r="AS22" s="547" t="s">
        <v>99</v>
      </c>
      <c r="AT22" s="548"/>
      <c r="AU22" s="548"/>
      <c r="AV22" s="548"/>
      <c r="AW22" s="548"/>
      <c r="AX22" s="570"/>
      <c r="AY22" s="572"/>
      <c r="AZ22" s="573"/>
      <c r="BA22" s="573"/>
      <c r="BB22" s="573"/>
      <c r="BC22" s="573"/>
      <c r="BD22" s="573"/>
      <c r="BE22" s="573"/>
      <c r="BF22" s="573"/>
      <c r="BG22" s="573"/>
      <c r="BH22" s="573"/>
      <c r="BI22" s="573"/>
      <c r="BJ22" s="573"/>
      <c r="BK22" s="573"/>
      <c r="BL22" s="573"/>
      <c r="BM22" s="574"/>
      <c r="BN22" s="575"/>
      <c r="BO22" s="576"/>
      <c r="BP22" s="576"/>
      <c r="BQ22" s="576"/>
      <c r="BR22" s="576"/>
      <c r="BS22" s="576"/>
      <c r="BT22" s="576"/>
      <c r="BU22" s="577"/>
      <c r="BV22" s="575"/>
      <c r="BW22" s="576"/>
      <c r="BX22" s="576"/>
      <c r="BY22" s="576"/>
      <c r="BZ22" s="576"/>
      <c r="CA22" s="576"/>
      <c r="CB22" s="576"/>
      <c r="CC22" s="577"/>
      <c r="CD22" s="56"/>
      <c r="CE22" s="511"/>
      <c r="CF22" s="511"/>
      <c r="CG22" s="511"/>
      <c r="CH22" s="511"/>
      <c r="CI22" s="511"/>
      <c r="CJ22" s="511"/>
      <c r="CK22" s="511"/>
      <c r="CL22" s="511"/>
      <c r="CM22" s="511"/>
      <c r="CN22" s="511"/>
      <c r="CO22" s="511"/>
      <c r="CP22" s="511"/>
      <c r="CQ22" s="511"/>
      <c r="CR22" s="511"/>
      <c r="CS22" s="512"/>
      <c r="CT22" s="401"/>
      <c r="CU22" s="402"/>
      <c r="CV22" s="402"/>
      <c r="CW22" s="402"/>
      <c r="CX22" s="402"/>
      <c r="CY22" s="402"/>
      <c r="CZ22" s="402"/>
      <c r="DA22" s="403"/>
      <c r="DB22" s="401"/>
      <c r="DC22" s="402"/>
      <c r="DD22" s="402"/>
      <c r="DE22" s="402"/>
      <c r="DF22" s="402"/>
      <c r="DG22" s="402"/>
      <c r="DH22" s="402"/>
      <c r="DI22" s="403"/>
      <c r="DJ22" s="41"/>
      <c r="DK22" s="41"/>
      <c r="DL22" s="41"/>
      <c r="DM22" s="41"/>
      <c r="DN22" s="41"/>
      <c r="DO22" s="41"/>
    </row>
    <row r="23" spans="1:119" ht="18.75" customHeight="1" x14ac:dyDescent="0.15">
      <c r="A23" s="42"/>
      <c r="B23" s="541"/>
      <c r="C23" s="542"/>
      <c r="D23" s="543"/>
      <c r="E23" s="390"/>
      <c r="F23" s="395"/>
      <c r="G23" s="395"/>
      <c r="H23" s="395"/>
      <c r="I23" s="395"/>
      <c r="J23" s="395"/>
      <c r="K23" s="384"/>
      <c r="L23" s="390"/>
      <c r="M23" s="395"/>
      <c r="N23" s="395"/>
      <c r="O23" s="395"/>
      <c r="P23" s="384"/>
      <c r="Q23" s="550"/>
      <c r="R23" s="551"/>
      <c r="S23" s="551"/>
      <c r="T23" s="551"/>
      <c r="U23" s="551"/>
      <c r="V23" s="552"/>
      <c r="W23" s="554"/>
      <c r="X23" s="542"/>
      <c r="Y23" s="543"/>
      <c r="Z23" s="390"/>
      <c r="AA23" s="395"/>
      <c r="AB23" s="395"/>
      <c r="AC23" s="395"/>
      <c r="AD23" s="395"/>
      <c r="AE23" s="395"/>
      <c r="AF23" s="395"/>
      <c r="AG23" s="384"/>
      <c r="AH23" s="390"/>
      <c r="AI23" s="395"/>
      <c r="AJ23" s="395"/>
      <c r="AK23" s="395"/>
      <c r="AL23" s="384"/>
      <c r="AM23" s="567"/>
      <c r="AN23" s="568"/>
      <c r="AO23" s="568"/>
      <c r="AP23" s="568"/>
      <c r="AQ23" s="568"/>
      <c r="AR23" s="569"/>
      <c r="AS23" s="550"/>
      <c r="AT23" s="551"/>
      <c r="AU23" s="551"/>
      <c r="AV23" s="551"/>
      <c r="AW23" s="551"/>
      <c r="AX23" s="571"/>
      <c r="AY23" s="364" t="s">
        <v>103</v>
      </c>
      <c r="AZ23" s="365"/>
      <c r="BA23" s="365"/>
      <c r="BB23" s="365"/>
      <c r="BC23" s="365"/>
      <c r="BD23" s="365"/>
      <c r="BE23" s="365"/>
      <c r="BF23" s="365"/>
      <c r="BG23" s="365"/>
      <c r="BH23" s="365"/>
      <c r="BI23" s="365"/>
      <c r="BJ23" s="365"/>
      <c r="BK23" s="365"/>
      <c r="BL23" s="365"/>
      <c r="BM23" s="366"/>
      <c r="BN23" s="404">
        <v>16204967</v>
      </c>
      <c r="BO23" s="405"/>
      <c r="BP23" s="405"/>
      <c r="BQ23" s="405"/>
      <c r="BR23" s="405"/>
      <c r="BS23" s="405"/>
      <c r="BT23" s="405"/>
      <c r="BU23" s="406"/>
      <c r="BV23" s="404">
        <v>17381661</v>
      </c>
      <c r="BW23" s="405"/>
      <c r="BX23" s="405"/>
      <c r="BY23" s="405"/>
      <c r="BZ23" s="405"/>
      <c r="CA23" s="405"/>
      <c r="CB23" s="405"/>
      <c r="CC23" s="406"/>
      <c r="CD23" s="56"/>
      <c r="CE23" s="511"/>
      <c r="CF23" s="511"/>
      <c r="CG23" s="511"/>
      <c r="CH23" s="511"/>
      <c r="CI23" s="511"/>
      <c r="CJ23" s="511"/>
      <c r="CK23" s="511"/>
      <c r="CL23" s="511"/>
      <c r="CM23" s="511"/>
      <c r="CN23" s="511"/>
      <c r="CO23" s="511"/>
      <c r="CP23" s="511"/>
      <c r="CQ23" s="511"/>
      <c r="CR23" s="511"/>
      <c r="CS23" s="512"/>
      <c r="CT23" s="401"/>
      <c r="CU23" s="402"/>
      <c r="CV23" s="402"/>
      <c r="CW23" s="402"/>
      <c r="CX23" s="402"/>
      <c r="CY23" s="402"/>
      <c r="CZ23" s="402"/>
      <c r="DA23" s="403"/>
      <c r="DB23" s="401"/>
      <c r="DC23" s="402"/>
      <c r="DD23" s="402"/>
      <c r="DE23" s="402"/>
      <c r="DF23" s="402"/>
      <c r="DG23" s="402"/>
      <c r="DH23" s="402"/>
      <c r="DI23" s="403"/>
      <c r="DJ23" s="41"/>
      <c r="DK23" s="41"/>
      <c r="DL23" s="41"/>
      <c r="DM23" s="41"/>
      <c r="DN23" s="41"/>
      <c r="DO23" s="41"/>
    </row>
    <row r="24" spans="1:119" ht="18.75" customHeight="1" thickBot="1" x14ac:dyDescent="0.2">
      <c r="A24" s="42"/>
      <c r="B24" s="541"/>
      <c r="C24" s="542"/>
      <c r="D24" s="543"/>
      <c r="E24" s="454" t="s">
        <v>104</v>
      </c>
      <c r="F24" s="434"/>
      <c r="G24" s="434"/>
      <c r="H24" s="434"/>
      <c r="I24" s="434"/>
      <c r="J24" s="434"/>
      <c r="K24" s="435"/>
      <c r="L24" s="455">
        <v>1</v>
      </c>
      <c r="M24" s="456"/>
      <c r="N24" s="456"/>
      <c r="O24" s="456"/>
      <c r="P24" s="495"/>
      <c r="Q24" s="455">
        <v>8360</v>
      </c>
      <c r="R24" s="456"/>
      <c r="S24" s="456"/>
      <c r="T24" s="456"/>
      <c r="U24" s="456"/>
      <c r="V24" s="495"/>
      <c r="W24" s="554"/>
      <c r="X24" s="542"/>
      <c r="Y24" s="543"/>
      <c r="Z24" s="454" t="s">
        <v>105</v>
      </c>
      <c r="AA24" s="434"/>
      <c r="AB24" s="434"/>
      <c r="AC24" s="434"/>
      <c r="AD24" s="434"/>
      <c r="AE24" s="434"/>
      <c r="AF24" s="434"/>
      <c r="AG24" s="435"/>
      <c r="AH24" s="455">
        <v>266</v>
      </c>
      <c r="AI24" s="456"/>
      <c r="AJ24" s="456"/>
      <c r="AK24" s="456"/>
      <c r="AL24" s="495"/>
      <c r="AM24" s="455">
        <v>766080</v>
      </c>
      <c r="AN24" s="456"/>
      <c r="AO24" s="456"/>
      <c r="AP24" s="456"/>
      <c r="AQ24" s="456"/>
      <c r="AR24" s="495"/>
      <c r="AS24" s="455">
        <v>2880</v>
      </c>
      <c r="AT24" s="456"/>
      <c r="AU24" s="456"/>
      <c r="AV24" s="456"/>
      <c r="AW24" s="456"/>
      <c r="AX24" s="457"/>
      <c r="AY24" s="572" t="s">
        <v>106</v>
      </c>
      <c r="AZ24" s="573"/>
      <c r="BA24" s="573"/>
      <c r="BB24" s="573"/>
      <c r="BC24" s="573"/>
      <c r="BD24" s="573"/>
      <c r="BE24" s="573"/>
      <c r="BF24" s="573"/>
      <c r="BG24" s="573"/>
      <c r="BH24" s="573"/>
      <c r="BI24" s="573"/>
      <c r="BJ24" s="573"/>
      <c r="BK24" s="573"/>
      <c r="BL24" s="573"/>
      <c r="BM24" s="574"/>
      <c r="BN24" s="404">
        <v>4453111</v>
      </c>
      <c r="BO24" s="405"/>
      <c r="BP24" s="405"/>
      <c r="BQ24" s="405"/>
      <c r="BR24" s="405"/>
      <c r="BS24" s="405"/>
      <c r="BT24" s="405"/>
      <c r="BU24" s="406"/>
      <c r="BV24" s="404">
        <v>4959800</v>
      </c>
      <c r="BW24" s="405"/>
      <c r="BX24" s="405"/>
      <c r="BY24" s="405"/>
      <c r="BZ24" s="405"/>
      <c r="CA24" s="405"/>
      <c r="CB24" s="405"/>
      <c r="CC24" s="406"/>
      <c r="CD24" s="56"/>
      <c r="CE24" s="511"/>
      <c r="CF24" s="511"/>
      <c r="CG24" s="511"/>
      <c r="CH24" s="511"/>
      <c r="CI24" s="511"/>
      <c r="CJ24" s="511"/>
      <c r="CK24" s="511"/>
      <c r="CL24" s="511"/>
      <c r="CM24" s="511"/>
      <c r="CN24" s="511"/>
      <c r="CO24" s="511"/>
      <c r="CP24" s="511"/>
      <c r="CQ24" s="511"/>
      <c r="CR24" s="511"/>
      <c r="CS24" s="512"/>
      <c r="CT24" s="401"/>
      <c r="CU24" s="402"/>
      <c r="CV24" s="402"/>
      <c r="CW24" s="402"/>
      <c r="CX24" s="402"/>
      <c r="CY24" s="402"/>
      <c r="CZ24" s="402"/>
      <c r="DA24" s="403"/>
      <c r="DB24" s="401"/>
      <c r="DC24" s="402"/>
      <c r="DD24" s="402"/>
      <c r="DE24" s="402"/>
      <c r="DF24" s="402"/>
      <c r="DG24" s="402"/>
      <c r="DH24" s="402"/>
      <c r="DI24" s="403"/>
      <c r="DJ24" s="41"/>
      <c r="DK24" s="41"/>
      <c r="DL24" s="41"/>
      <c r="DM24" s="41"/>
      <c r="DN24" s="41"/>
      <c r="DO24" s="41"/>
    </row>
    <row r="25" spans="1:119" s="41" customFormat="1" ht="18.75" customHeight="1" x14ac:dyDescent="0.15">
      <c r="A25" s="42"/>
      <c r="B25" s="541"/>
      <c r="C25" s="542"/>
      <c r="D25" s="543"/>
      <c r="E25" s="454" t="s">
        <v>107</v>
      </c>
      <c r="F25" s="434"/>
      <c r="G25" s="434"/>
      <c r="H25" s="434"/>
      <c r="I25" s="434"/>
      <c r="J25" s="434"/>
      <c r="K25" s="435"/>
      <c r="L25" s="455">
        <v>1</v>
      </c>
      <c r="M25" s="456"/>
      <c r="N25" s="456"/>
      <c r="O25" s="456"/>
      <c r="P25" s="495"/>
      <c r="Q25" s="455">
        <v>6410</v>
      </c>
      <c r="R25" s="456"/>
      <c r="S25" s="456"/>
      <c r="T25" s="456"/>
      <c r="U25" s="456"/>
      <c r="V25" s="495"/>
      <c r="W25" s="554"/>
      <c r="X25" s="542"/>
      <c r="Y25" s="543"/>
      <c r="Z25" s="454" t="s">
        <v>108</v>
      </c>
      <c r="AA25" s="434"/>
      <c r="AB25" s="434"/>
      <c r="AC25" s="434"/>
      <c r="AD25" s="434"/>
      <c r="AE25" s="434"/>
      <c r="AF25" s="434"/>
      <c r="AG25" s="435"/>
      <c r="AH25" s="455">
        <v>57</v>
      </c>
      <c r="AI25" s="456"/>
      <c r="AJ25" s="456"/>
      <c r="AK25" s="456"/>
      <c r="AL25" s="495"/>
      <c r="AM25" s="455">
        <v>142728</v>
      </c>
      <c r="AN25" s="456"/>
      <c r="AO25" s="456"/>
      <c r="AP25" s="456"/>
      <c r="AQ25" s="456"/>
      <c r="AR25" s="495"/>
      <c r="AS25" s="455">
        <v>2504</v>
      </c>
      <c r="AT25" s="456"/>
      <c r="AU25" s="456"/>
      <c r="AV25" s="456"/>
      <c r="AW25" s="456"/>
      <c r="AX25" s="457"/>
      <c r="AY25" s="364" t="s">
        <v>109</v>
      </c>
      <c r="AZ25" s="365"/>
      <c r="BA25" s="365"/>
      <c r="BB25" s="365"/>
      <c r="BC25" s="365"/>
      <c r="BD25" s="365"/>
      <c r="BE25" s="365"/>
      <c r="BF25" s="365"/>
      <c r="BG25" s="365"/>
      <c r="BH25" s="365"/>
      <c r="BI25" s="365"/>
      <c r="BJ25" s="365"/>
      <c r="BK25" s="365"/>
      <c r="BL25" s="365"/>
      <c r="BM25" s="366"/>
      <c r="BN25" s="367">
        <v>30011</v>
      </c>
      <c r="BO25" s="368"/>
      <c r="BP25" s="368"/>
      <c r="BQ25" s="368"/>
      <c r="BR25" s="368"/>
      <c r="BS25" s="368"/>
      <c r="BT25" s="368"/>
      <c r="BU25" s="369"/>
      <c r="BV25" s="367">
        <v>31180</v>
      </c>
      <c r="BW25" s="368"/>
      <c r="BX25" s="368"/>
      <c r="BY25" s="368"/>
      <c r="BZ25" s="368"/>
      <c r="CA25" s="368"/>
      <c r="CB25" s="368"/>
      <c r="CC25" s="369"/>
      <c r="CD25" s="56"/>
      <c r="CE25" s="511"/>
      <c r="CF25" s="511"/>
      <c r="CG25" s="511"/>
      <c r="CH25" s="511"/>
      <c r="CI25" s="511"/>
      <c r="CJ25" s="511"/>
      <c r="CK25" s="511"/>
      <c r="CL25" s="511"/>
      <c r="CM25" s="511"/>
      <c r="CN25" s="511"/>
      <c r="CO25" s="511"/>
      <c r="CP25" s="511"/>
      <c r="CQ25" s="511"/>
      <c r="CR25" s="511"/>
      <c r="CS25" s="512"/>
      <c r="CT25" s="401"/>
      <c r="CU25" s="402"/>
      <c r="CV25" s="402"/>
      <c r="CW25" s="402"/>
      <c r="CX25" s="402"/>
      <c r="CY25" s="402"/>
      <c r="CZ25" s="402"/>
      <c r="DA25" s="403"/>
      <c r="DB25" s="401"/>
      <c r="DC25" s="402"/>
      <c r="DD25" s="402"/>
      <c r="DE25" s="402"/>
      <c r="DF25" s="402"/>
      <c r="DG25" s="402"/>
      <c r="DH25" s="402"/>
      <c r="DI25" s="403"/>
    </row>
    <row r="26" spans="1:119" s="41" customFormat="1" ht="18.75" customHeight="1" x14ac:dyDescent="0.15">
      <c r="A26" s="42"/>
      <c r="B26" s="541"/>
      <c r="C26" s="542"/>
      <c r="D26" s="543"/>
      <c r="E26" s="454" t="s">
        <v>110</v>
      </c>
      <c r="F26" s="434"/>
      <c r="G26" s="434"/>
      <c r="H26" s="434"/>
      <c r="I26" s="434"/>
      <c r="J26" s="434"/>
      <c r="K26" s="435"/>
      <c r="L26" s="455">
        <v>1</v>
      </c>
      <c r="M26" s="456"/>
      <c r="N26" s="456"/>
      <c r="O26" s="456"/>
      <c r="P26" s="495"/>
      <c r="Q26" s="455">
        <v>5710</v>
      </c>
      <c r="R26" s="456"/>
      <c r="S26" s="456"/>
      <c r="T26" s="456"/>
      <c r="U26" s="456"/>
      <c r="V26" s="495"/>
      <c r="W26" s="554"/>
      <c r="X26" s="542"/>
      <c r="Y26" s="543"/>
      <c r="Z26" s="454" t="s">
        <v>111</v>
      </c>
      <c r="AA26" s="578"/>
      <c r="AB26" s="578"/>
      <c r="AC26" s="578"/>
      <c r="AD26" s="578"/>
      <c r="AE26" s="578"/>
      <c r="AF26" s="578"/>
      <c r="AG26" s="579"/>
      <c r="AH26" s="455">
        <v>15</v>
      </c>
      <c r="AI26" s="456"/>
      <c r="AJ26" s="456"/>
      <c r="AK26" s="456"/>
      <c r="AL26" s="495"/>
      <c r="AM26" s="455">
        <v>42690</v>
      </c>
      <c r="AN26" s="456"/>
      <c r="AO26" s="456"/>
      <c r="AP26" s="456"/>
      <c r="AQ26" s="456"/>
      <c r="AR26" s="495"/>
      <c r="AS26" s="455">
        <v>2846</v>
      </c>
      <c r="AT26" s="456"/>
      <c r="AU26" s="456"/>
      <c r="AV26" s="456"/>
      <c r="AW26" s="456"/>
      <c r="AX26" s="457"/>
      <c r="AY26" s="407" t="s">
        <v>112</v>
      </c>
      <c r="AZ26" s="408"/>
      <c r="BA26" s="408"/>
      <c r="BB26" s="408"/>
      <c r="BC26" s="408"/>
      <c r="BD26" s="408"/>
      <c r="BE26" s="408"/>
      <c r="BF26" s="408"/>
      <c r="BG26" s="408"/>
      <c r="BH26" s="408"/>
      <c r="BI26" s="408"/>
      <c r="BJ26" s="408"/>
      <c r="BK26" s="408"/>
      <c r="BL26" s="408"/>
      <c r="BM26" s="409"/>
      <c r="BN26" s="404" t="s">
        <v>66</v>
      </c>
      <c r="BO26" s="405"/>
      <c r="BP26" s="405"/>
      <c r="BQ26" s="405"/>
      <c r="BR26" s="405"/>
      <c r="BS26" s="405"/>
      <c r="BT26" s="405"/>
      <c r="BU26" s="406"/>
      <c r="BV26" s="404" t="s">
        <v>113</v>
      </c>
      <c r="BW26" s="405"/>
      <c r="BX26" s="405"/>
      <c r="BY26" s="405"/>
      <c r="BZ26" s="405"/>
      <c r="CA26" s="405"/>
      <c r="CB26" s="405"/>
      <c r="CC26" s="406"/>
      <c r="CD26" s="56"/>
      <c r="CE26" s="511"/>
      <c r="CF26" s="511"/>
      <c r="CG26" s="511"/>
      <c r="CH26" s="511"/>
      <c r="CI26" s="511"/>
      <c r="CJ26" s="511"/>
      <c r="CK26" s="511"/>
      <c r="CL26" s="511"/>
      <c r="CM26" s="511"/>
      <c r="CN26" s="511"/>
      <c r="CO26" s="511"/>
      <c r="CP26" s="511"/>
      <c r="CQ26" s="511"/>
      <c r="CR26" s="511"/>
      <c r="CS26" s="512"/>
      <c r="CT26" s="401"/>
      <c r="CU26" s="402"/>
      <c r="CV26" s="402"/>
      <c r="CW26" s="402"/>
      <c r="CX26" s="402"/>
      <c r="CY26" s="402"/>
      <c r="CZ26" s="402"/>
      <c r="DA26" s="403"/>
      <c r="DB26" s="401"/>
      <c r="DC26" s="402"/>
      <c r="DD26" s="402"/>
      <c r="DE26" s="402"/>
      <c r="DF26" s="402"/>
      <c r="DG26" s="402"/>
      <c r="DH26" s="402"/>
      <c r="DI26" s="403"/>
    </row>
    <row r="27" spans="1:119" ht="18.75" customHeight="1" thickBot="1" x14ac:dyDescent="0.2">
      <c r="A27" s="42"/>
      <c r="B27" s="541"/>
      <c r="C27" s="542"/>
      <c r="D27" s="543"/>
      <c r="E27" s="454" t="s">
        <v>114</v>
      </c>
      <c r="F27" s="434"/>
      <c r="G27" s="434"/>
      <c r="H27" s="434"/>
      <c r="I27" s="434"/>
      <c r="J27" s="434"/>
      <c r="K27" s="435"/>
      <c r="L27" s="455">
        <v>1</v>
      </c>
      <c r="M27" s="456"/>
      <c r="N27" s="456"/>
      <c r="O27" s="456"/>
      <c r="P27" s="495"/>
      <c r="Q27" s="455">
        <v>3040</v>
      </c>
      <c r="R27" s="456"/>
      <c r="S27" s="456"/>
      <c r="T27" s="456"/>
      <c r="U27" s="456"/>
      <c r="V27" s="495"/>
      <c r="W27" s="554"/>
      <c r="X27" s="542"/>
      <c r="Y27" s="543"/>
      <c r="Z27" s="454" t="s">
        <v>115</v>
      </c>
      <c r="AA27" s="434"/>
      <c r="AB27" s="434"/>
      <c r="AC27" s="434"/>
      <c r="AD27" s="434"/>
      <c r="AE27" s="434"/>
      <c r="AF27" s="434"/>
      <c r="AG27" s="435"/>
      <c r="AH27" s="455">
        <v>2</v>
      </c>
      <c r="AI27" s="456"/>
      <c r="AJ27" s="456"/>
      <c r="AK27" s="456"/>
      <c r="AL27" s="495"/>
      <c r="AM27" s="455" t="s">
        <v>116</v>
      </c>
      <c r="AN27" s="456"/>
      <c r="AO27" s="456"/>
      <c r="AP27" s="456"/>
      <c r="AQ27" s="456"/>
      <c r="AR27" s="495"/>
      <c r="AS27" s="455" t="s">
        <v>116</v>
      </c>
      <c r="AT27" s="456"/>
      <c r="AU27" s="456"/>
      <c r="AV27" s="456"/>
      <c r="AW27" s="456"/>
      <c r="AX27" s="457"/>
      <c r="AY27" s="496" t="s">
        <v>117</v>
      </c>
      <c r="AZ27" s="497"/>
      <c r="BA27" s="497"/>
      <c r="BB27" s="497"/>
      <c r="BC27" s="497"/>
      <c r="BD27" s="497"/>
      <c r="BE27" s="497"/>
      <c r="BF27" s="497"/>
      <c r="BG27" s="497"/>
      <c r="BH27" s="497"/>
      <c r="BI27" s="497"/>
      <c r="BJ27" s="497"/>
      <c r="BK27" s="497"/>
      <c r="BL27" s="497"/>
      <c r="BM27" s="498"/>
      <c r="BN27" s="575" t="s">
        <v>66</v>
      </c>
      <c r="BO27" s="576"/>
      <c r="BP27" s="576"/>
      <c r="BQ27" s="576"/>
      <c r="BR27" s="576"/>
      <c r="BS27" s="576"/>
      <c r="BT27" s="576"/>
      <c r="BU27" s="577"/>
      <c r="BV27" s="575" t="s">
        <v>66</v>
      </c>
      <c r="BW27" s="576"/>
      <c r="BX27" s="576"/>
      <c r="BY27" s="576"/>
      <c r="BZ27" s="576"/>
      <c r="CA27" s="576"/>
      <c r="CB27" s="576"/>
      <c r="CC27" s="577"/>
      <c r="CD27" s="58"/>
      <c r="CE27" s="511"/>
      <c r="CF27" s="511"/>
      <c r="CG27" s="511"/>
      <c r="CH27" s="511"/>
      <c r="CI27" s="511"/>
      <c r="CJ27" s="511"/>
      <c r="CK27" s="511"/>
      <c r="CL27" s="511"/>
      <c r="CM27" s="511"/>
      <c r="CN27" s="511"/>
      <c r="CO27" s="511"/>
      <c r="CP27" s="511"/>
      <c r="CQ27" s="511"/>
      <c r="CR27" s="511"/>
      <c r="CS27" s="512"/>
      <c r="CT27" s="401"/>
      <c r="CU27" s="402"/>
      <c r="CV27" s="402"/>
      <c r="CW27" s="402"/>
      <c r="CX27" s="402"/>
      <c r="CY27" s="402"/>
      <c r="CZ27" s="402"/>
      <c r="DA27" s="403"/>
      <c r="DB27" s="401"/>
      <c r="DC27" s="402"/>
      <c r="DD27" s="402"/>
      <c r="DE27" s="402"/>
      <c r="DF27" s="402"/>
      <c r="DG27" s="402"/>
      <c r="DH27" s="402"/>
      <c r="DI27" s="403"/>
      <c r="DJ27" s="41"/>
      <c r="DK27" s="41"/>
      <c r="DL27" s="41"/>
      <c r="DM27" s="41"/>
      <c r="DN27" s="41"/>
      <c r="DO27" s="41"/>
    </row>
    <row r="28" spans="1:119" ht="18.75" customHeight="1" x14ac:dyDescent="0.15">
      <c r="A28" s="42"/>
      <c r="B28" s="541"/>
      <c r="C28" s="542"/>
      <c r="D28" s="543"/>
      <c r="E28" s="454" t="s">
        <v>118</v>
      </c>
      <c r="F28" s="434"/>
      <c r="G28" s="434"/>
      <c r="H28" s="434"/>
      <c r="I28" s="434"/>
      <c r="J28" s="434"/>
      <c r="K28" s="435"/>
      <c r="L28" s="455">
        <v>1</v>
      </c>
      <c r="M28" s="456"/>
      <c r="N28" s="456"/>
      <c r="O28" s="456"/>
      <c r="P28" s="495"/>
      <c r="Q28" s="455">
        <v>2640</v>
      </c>
      <c r="R28" s="456"/>
      <c r="S28" s="456"/>
      <c r="T28" s="456"/>
      <c r="U28" s="456"/>
      <c r="V28" s="495"/>
      <c r="W28" s="554"/>
      <c r="X28" s="542"/>
      <c r="Y28" s="543"/>
      <c r="Z28" s="454" t="s">
        <v>119</v>
      </c>
      <c r="AA28" s="434"/>
      <c r="AB28" s="434"/>
      <c r="AC28" s="434"/>
      <c r="AD28" s="434"/>
      <c r="AE28" s="434"/>
      <c r="AF28" s="434"/>
      <c r="AG28" s="435"/>
      <c r="AH28" s="455" t="s">
        <v>113</v>
      </c>
      <c r="AI28" s="456"/>
      <c r="AJ28" s="456"/>
      <c r="AK28" s="456"/>
      <c r="AL28" s="495"/>
      <c r="AM28" s="455" t="s">
        <v>66</v>
      </c>
      <c r="AN28" s="456"/>
      <c r="AO28" s="456"/>
      <c r="AP28" s="456"/>
      <c r="AQ28" s="456"/>
      <c r="AR28" s="495"/>
      <c r="AS28" s="455" t="s">
        <v>66</v>
      </c>
      <c r="AT28" s="456"/>
      <c r="AU28" s="456"/>
      <c r="AV28" s="456"/>
      <c r="AW28" s="456"/>
      <c r="AX28" s="457"/>
      <c r="AY28" s="580" t="s">
        <v>120</v>
      </c>
      <c r="AZ28" s="581"/>
      <c r="BA28" s="581"/>
      <c r="BB28" s="582"/>
      <c r="BC28" s="364" t="s">
        <v>121</v>
      </c>
      <c r="BD28" s="365"/>
      <c r="BE28" s="365"/>
      <c r="BF28" s="365"/>
      <c r="BG28" s="365"/>
      <c r="BH28" s="365"/>
      <c r="BI28" s="365"/>
      <c r="BJ28" s="365"/>
      <c r="BK28" s="365"/>
      <c r="BL28" s="365"/>
      <c r="BM28" s="366"/>
      <c r="BN28" s="367">
        <v>2356239</v>
      </c>
      <c r="BO28" s="368"/>
      <c r="BP28" s="368"/>
      <c r="BQ28" s="368"/>
      <c r="BR28" s="368"/>
      <c r="BS28" s="368"/>
      <c r="BT28" s="368"/>
      <c r="BU28" s="369"/>
      <c r="BV28" s="367">
        <v>2421710</v>
      </c>
      <c r="BW28" s="368"/>
      <c r="BX28" s="368"/>
      <c r="BY28" s="368"/>
      <c r="BZ28" s="368"/>
      <c r="CA28" s="368"/>
      <c r="CB28" s="368"/>
      <c r="CC28" s="369"/>
      <c r="CD28" s="56"/>
      <c r="CE28" s="511"/>
      <c r="CF28" s="511"/>
      <c r="CG28" s="511"/>
      <c r="CH28" s="511"/>
      <c r="CI28" s="511"/>
      <c r="CJ28" s="511"/>
      <c r="CK28" s="511"/>
      <c r="CL28" s="511"/>
      <c r="CM28" s="511"/>
      <c r="CN28" s="511"/>
      <c r="CO28" s="511"/>
      <c r="CP28" s="511"/>
      <c r="CQ28" s="511"/>
      <c r="CR28" s="511"/>
      <c r="CS28" s="512"/>
      <c r="CT28" s="401"/>
      <c r="CU28" s="402"/>
      <c r="CV28" s="402"/>
      <c r="CW28" s="402"/>
      <c r="CX28" s="402"/>
      <c r="CY28" s="402"/>
      <c r="CZ28" s="402"/>
      <c r="DA28" s="403"/>
      <c r="DB28" s="401"/>
      <c r="DC28" s="402"/>
      <c r="DD28" s="402"/>
      <c r="DE28" s="402"/>
      <c r="DF28" s="402"/>
      <c r="DG28" s="402"/>
      <c r="DH28" s="402"/>
      <c r="DI28" s="403"/>
      <c r="DJ28" s="41"/>
      <c r="DK28" s="41"/>
      <c r="DL28" s="41"/>
      <c r="DM28" s="41"/>
      <c r="DN28" s="41"/>
      <c r="DO28" s="41"/>
    </row>
    <row r="29" spans="1:119" ht="18.75" customHeight="1" x14ac:dyDescent="0.15">
      <c r="A29" s="42"/>
      <c r="B29" s="541"/>
      <c r="C29" s="542"/>
      <c r="D29" s="543"/>
      <c r="E29" s="454" t="s">
        <v>122</v>
      </c>
      <c r="F29" s="434"/>
      <c r="G29" s="434"/>
      <c r="H29" s="434"/>
      <c r="I29" s="434"/>
      <c r="J29" s="434"/>
      <c r="K29" s="435"/>
      <c r="L29" s="455">
        <v>18</v>
      </c>
      <c r="M29" s="456"/>
      <c r="N29" s="456"/>
      <c r="O29" s="456"/>
      <c r="P29" s="495"/>
      <c r="Q29" s="455">
        <v>2500</v>
      </c>
      <c r="R29" s="456"/>
      <c r="S29" s="456"/>
      <c r="T29" s="456"/>
      <c r="U29" s="456"/>
      <c r="V29" s="495"/>
      <c r="W29" s="555"/>
      <c r="X29" s="556"/>
      <c r="Y29" s="557"/>
      <c r="Z29" s="454" t="s">
        <v>123</v>
      </c>
      <c r="AA29" s="434"/>
      <c r="AB29" s="434"/>
      <c r="AC29" s="434"/>
      <c r="AD29" s="434"/>
      <c r="AE29" s="434"/>
      <c r="AF29" s="434"/>
      <c r="AG29" s="435"/>
      <c r="AH29" s="455">
        <v>268</v>
      </c>
      <c r="AI29" s="456"/>
      <c r="AJ29" s="456"/>
      <c r="AK29" s="456"/>
      <c r="AL29" s="495"/>
      <c r="AM29" s="455">
        <v>774684</v>
      </c>
      <c r="AN29" s="456"/>
      <c r="AO29" s="456"/>
      <c r="AP29" s="456"/>
      <c r="AQ29" s="456"/>
      <c r="AR29" s="495"/>
      <c r="AS29" s="455">
        <v>2891</v>
      </c>
      <c r="AT29" s="456"/>
      <c r="AU29" s="456"/>
      <c r="AV29" s="456"/>
      <c r="AW29" s="456"/>
      <c r="AX29" s="457"/>
      <c r="AY29" s="583"/>
      <c r="AZ29" s="584"/>
      <c r="BA29" s="584"/>
      <c r="BB29" s="585"/>
      <c r="BC29" s="438" t="s">
        <v>124</v>
      </c>
      <c r="BD29" s="439"/>
      <c r="BE29" s="439"/>
      <c r="BF29" s="439"/>
      <c r="BG29" s="439"/>
      <c r="BH29" s="439"/>
      <c r="BI29" s="439"/>
      <c r="BJ29" s="439"/>
      <c r="BK29" s="439"/>
      <c r="BL29" s="439"/>
      <c r="BM29" s="440"/>
      <c r="BN29" s="404">
        <v>54313</v>
      </c>
      <c r="BO29" s="405"/>
      <c r="BP29" s="405"/>
      <c r="BQ29" s="405"/>
      <c r="BR29" s="405"/>
      <c r="BS29" s="405"/>
      <c r="BT29" s="405"/>
      <c r="BU29" s="406"/>
      <c r="BV29" s="404">
        <v>54300</v>
      </c>
      <c r="BW29" s="405"/>
      <c r="BX29" s="405"/>
      <c r="BY29" s="405"/>
      <c r="BZ29" s="405"/>
      <c r="CA29" s="405"/>
      <c r="CB29" s="405"/>
      <c r="CC29" s="406"/>
      <c r="CD29" s="58"/>
      <c r="CE29" s="511"/>
      <c r="CF29" s="511"/>
      <c r="CG29" s="511"/>
      <c r="CH29" s="511"/>
      <c r="CI29" s="511"/>
      <c r="CJ29" s="511"/>
      <c r="CK29" s="511"/>
      <c r="CL29" s="511"/>
      <c r="CM29" s="511"/>
      <c r="CN29" s="511"/>
      <c r="CO29" s="511"/>
      <c r="CP29" s="511"/>
      <c r="CQ29" s="511"/>
      <c r="CR29" s="511"/>
      <c r="CS29" s="512"/>
      <c r="CT29" s="401"/>
      <c r="CU29" s="402"/>
      <c r="CV29" s="402"/>
      <c r="CW29" s="402"/>
      <c r="CX29" s="402"/>
      <c r="CY29" s="402"/>
      <c r="CZ29" s="402"/>
      <c r="DA29" s="403"/>
      <c r="DB29" s="401"/>
      <c r="DC29" s="402"/>
      <c r="DD29" s="402"/>
      <c r="DE29" s="402"/>
      <c r="DF29" s="402"/>
      <c r="DG29" s="402"/>
      <c r="DH29" s="402"/>
      <c r="DI29" s="403"/>
      <c r="DJ29" s="41"/>
      <c r="DK29" s="41"/>
      <c r="DL29" s="41"/>
      <c r="DM29" s="41"/>
      <c r="DN29" s="41"/>
      <c r="DO29" s="41"/>
    </row>
    <row r="30" spans="1:119" ht="18.75" customHeight="1" thickBot="1" x14ac:dyDescent="0.2">
      <c r="A30" s="42"/>
      <c r="B30" s="544"/>
      <c r="C30" s="545"/>
      <c r="D30" s="546"/>
      <c r="E30" s="458"/>
      <c r="F30" s="459"/>
      <c r="G30" s="459"/>
      <c r="H30" s="459"/>
      <c r="I30" s="459"/>
      <c r="J30" s="459"/>
      <c r="K30" s="460"/>
      <c r="L30" s="558"/>
      <c r="M30" s="559"/>
      <c r="N30" s="559"/>
      <c r="O30" s="559"/>
      <c r="P30" s="560"/>
      <c r="Q30" s="558"/>
      <c r="R30" s="559"/>
      <c r="S30" s="559"/>
      <c r="T30" s="559"/>
      <c r="U30" s="559"/>
      <c r="V30" s="560"/>
      <c r="W30" s="561" t="s">
        <v>125</v>
      </c>
      <c r="X30" s="562"/>
      <c r="Y30" s="562"/>
      <c r="Z30" s="562"/>
      <c r="AA30" s="562"/>
      <c r="AB30" s="562"/>
      <c r="AC30" s="562"/>
      <c r="AD30" s="562"/>
      <c r="AE30" s="562"/>
      <c r="AF30" s="562"/>
      <c r="AG30" s="563"/>
      <c r="AH30" s="520">
        <v>93.2</v>
      </c>
      <c r="AI30" s="521"/>
      <c r="AJ30" s="521"/>
      <c r="AK30" s="521"/>
      <c r="AL30" s="521"/>
      <c r="AM30" s="521"/>
      <c r="AN30" s="521"/>
      <c r="AO30" s="521"/>
      <c r="AP30" s="521"/>
      <c r="AQ30" s="521"/>
      <c r="AR30" s="521"/>
      <c r="AS30" s="521"/>
      <c r="AT30" s="521"/>
      <c r="AU30" s="521"/>
      <c r="AV30" s="521"/>
      <c r="AW30" s="521"/>
      <c r="AX30" s="523"/>
      <c r="AY30" s="586"/>
      <c r="AZ30" s="587"/>
      <c r="BA30" s="587"/>
      <c r="BB30" s="588"/>
      <c r="BC30" s="572" t="s">
        <v>126</v>
      </c>
      <c r="BD30" s="573"/>
      <c r="BE30" s="573"/>
      <c r="BF30" s="573"/>
      <c r="BG30" s="573"/>
      <c r="BH30" s="573"/>
      <c r="BI30" s="573"/>
      <c r="BJ30" s="573"/>
      <c r="BK30" s="573"/>
      <c r="BL30" s="573"/>
      <c r="BM30" s="574"/>
      <c r="BN30" s="575">
        <v>2444168</v>
      </c>
      <c r="BO30" s="576"/>
      <c r="BP30" s="576"/>
      <c r="BQ30" s="576"/>
      <c r="BR30" s="576"/>
      <c r="BS30" s="576"/>
      <c r="BT30" s="576"/>
      <c r="BU30" s="577"/>
      <c r="BV30" s="575">
        <v>2361844</v>
      </c>
      <c r="BW30" s="576"/>
      <c r="BX30" s="576"/>
      <c r="BY30" s="576"/>
      <c r="BZ30" s="576"/>
      <c r="CA30" s="576"/>
      <c r="CB30" s="576"/>
      <c r="CC30" s="57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127</v>
      </c>
      <c r="D32" s="69"/>
      <c r="E32" s="69"/>
      <c r="F32" s="66"/>
      <c r="G32" s="66"/>
      <c r="H32" s="66"/>
      <c r="I32" s="66"/>
      <c r="J32" s="66"/>
      <c r="K32" s="66"/>
      <c r="L32" s="66"/>
      <c r="M32" s="66"/>
      <c r="N32" s="66"/>
      <c r="O32" s="66"/>
      <c r="P32" s="66"/>
      <c r="Q32" s="66"/>
      <c r="R32" s="66"/>
      <c r="S32" s="66"/>
      <c r="T32" s="66"/>
      <c r="U32" s="66" t="s">
        <v>128</v>
      </c>
      <c r="V32" s="66"/>
      <c r="W32" s="66"/>
      <c r="X32" s="66"/>
      <c r="Y32" s="66"/>
      <c r="Z32" s="66"/>
      <c r="AA32" s="66"/>
      <c r="AB32" s="66"/>
      <c r="AC32" s="66"/>
      <c r="AD32" s="66"/>
      <c r="AE32" s="66"/>
      <c r="AF32" s="66"/>
      <c r="AG32" s="66"/>
      <c r="AH32" s="66"/>
      <c r="AI32" s="66"/>
      <c r="AJ32" s="66"/>
      <c r="AK32" s="66"/>
      <c r="AL32" s="66"/>
      <c r="AM32" s="70" t="s">
        <v>129</v>
      </c>
      <c r="AN32" s="66"/>
      <c r="AO32" s="66"/>
      <c r="AP32" s="66"/>
      <c r="AQ32" s="66"/>
      <c r="AR32" s="66"/>
      <c r="AS32" s="70"/>
      <c r="AT32" s="70"/>
      <c r="AU32" s="70"/>
      <c r="AV32" s="70"/>
      <c r="AW32" s="70"/>
      <c r="AX32" s="70"/>
      <c r="AY32" s="70"/>
      <c r="AZ32" s="70"/>
      <c r="BA32" s="70"/>
      <c r="BB32" s="66"/>
      <c r="BC32" s="70"/>
      <c r="BD32" s="66"/>
      <c r="BE32" s="70" t="s">
        <v>130</v>
      </c>
      <c r="BF32" s="66"/>
      <c r="BG32" s="66"/>
      <c r="BH32" s="66"/>
      <c r="BI32" s="66"/>
      <c r="BJ32" s="70"/>
      <c r="BK32" s="70"/>
      <c r="BL32" s="70"/>
      <c r="BM32" s="70"/>
      <c r="BN32" s="70"/>
      <c r="BO32" s="70"/>
      <c r="BP32" s="70"/>
      <c r="BQ32" s="70"/>
      <c r="BR32" s="66"/>
      <c r="BS32" s="66"/>
      <c r="BT32" s="66"/>
      <c r="BU32" s="66"/>
      <c r="BV32" s="66"/>
      <c r="BW32" s="66" t="s">
        <v>131</v>
      </c>
      <c r="BX32" s="66"/>
      <c r="BY32" s="66"/>
      <c r="BZ32" s="66"/>
      <c r="CA32" s="66"/>
      <c r="CB32" s="70"/>
      <c r="CC32" s="70"/>
      <c r="CD32" s="70"/>
      <c r="CE32" s="70"/>
      <c r="CF32" s="70"/>
      <c r="CG32" s="70"/>
      <c r="CH32" s="70"/>
      <c r="CI32" s="70"/>
      <c r="CJ32" s="70"/>
      <c r="CK32" s="70"/>
      <c r="CL32" s="70"/>
      <c r="CM32" s="70"/>
      <c r="CN32" s="70"/>
      <c r="CO32" s="70" t="s">
        <v>132</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28" t="s">
        <v>133</v>
      </c>
      <c r="D33" s="428"/>
      <c r="E33" s="393" t="s">
        <v>134</v>
      </c>
      <c r="F33" s="393"/>
      <c r="G33" s="393"/>
      <c r="H33" s="393"/>
      <c r="I33" s="393"/>
      <c r="J33" s="393"/>
      <c r="K33" s="393"/>
      <c r="L33" s="393"/>
      <c r="M33" s="393"/>
      <c r="N33" s="393"/>
      <c r="O33" s="393"/>
      <c r="P33" s="393"/>
      <c r="Q33" s="393"/>
      <c r="R33" s="393"/>
      <c r="S33" s="393"/>
      <c r="T33" s="71"/>
      <c r="U33" s="428" t="s">
        <v>135</v>
      </c>
      <c r="V33" s="428"/>
      <c r="W33" s="393" t="s">
        <v>136</v>
      </c>
      <c r="X33" s="393"/>
      <c r="Y33" s="393"/>
      <c r="Z33" s="393"/>
      <c r="AA33" s="393"/>
      <c r="AB33" s="393"/>
      <c r="AC33" s="393"/>
      <c r="AD33" s="393"/>
      <c r="AE33" s="393"/>
      <c r="AF33" s="393"/>
      <c r="AG33" s="393"/>
      <c r="AH33" s="393"/>
      <c r="AI33" s="393"/>
      <c r="AJ33" s="393"/>
      <c r="AK33" s="393"/>
      <c r="AL33" s="71"/>
      <c r="AM33" s="428" t="s">
        <v>135</v>
      </c>
      <c r="AN33" s="428"/>
      <c r="AO33" s="393" t="s">
        <v>134</v>
      </c>
      <c r="AP33" s="393"/>
      <c r="AQ33" s="393"/>
      <c r="AR33" s="393"/>
      <c r="AS33" s="393"/>
      <c r="AT33" s="393"/>
      <c r="AU33" s="393"/>
      <c r="AV33" s="393"/>
      <c r="AW33" s="393"/>
      <c r="AX33" s="393"/>
      <c r="AY33" s="393"/>
      <c r="AZ33" s="393"/>
      <c r="BA33" s="393"/>
      <c r="BB33" s="393"/>
      <c r="BC33" s="393"/>
      <c r="BD33" s="72"/>
      <c r="BE33" s="393" t="s">
        <v>137</v>
      </c>
      <c r="BF33" s="393"/>
      <c r="BG33" s="393" t="s">
        <v>138</v>
      </c>
      <c r="BH33" s="393"/>
      <c r="BI33" s="393"/>
      <c r="BJ33" s="393"/>
      <c r="BK33" s="393"/>
      <c r="BL33" s="393"/>
      <c r="BM33" s="393"/>
      <c r="BN33" s="393"/>
      <c r="BO33" s="393"/>
      <c r="BP33" s="393"/>
      <c r="BQ33" s="393"/>
      <c r="BR33" s="393"/>
      <c r="BS33" s="393"/>
      <c r="BT33" s="393"/>
      <c r="BU33" s="393"/>
      <c r="BV33" s="72"/>
      <c r="BW33" s="428" t="s">
        <v>137</v>
      </c>
      <c r="BX33" s="428"/>
      <c r="BY33" s="393" t="s">
        <v>139</v>
      </c>
      <c r="BZ33" s="393"/>
      <c r="CA33" s="393"/>
      <c r="CB33" s="393"/>
      <c r="CC33" s="393"/>
      <c r="CD33" s="393"/>
      <c r="CE33" s="393"/>
      <c r="CF33" s="393"/>
      <c r="CG33" s="393"/>
      <c r="CH33" s="393"/>
      <c r="CI33" s="393"/>
      <c r="CJ33" s="393"/>
      <c r="CK33" s="393"/>
      <c r="CL33" s="393"/>
      <c r="CM33" s="393"/>
      <c r="CN33" s="71"/>
      <c r="CO33" s="428" t="s">
        <v>133</v>
      </c>
      <c r="CP33" s="428"/>
      <c r="CQ33" s="393" t="s">
        <v>140</v>
      </c>
      <c r="CR33" s="393"/>
      <c r="CS33" s="393"/>
      <c r="CT33" s="393"/>
      <c r="CU33" s="393"/>
      <c r="CV33" s="393"/>
      <c r="CW33" s="393"/>
      <c r="CX33" s="393"/>
      <c r="CY33" s="393"/>
      <c r="CZ33" s="393"/>
      <c r="DA33" s="393"/>
      <c r="DB33" s="393"/>
      <c r="DC33" s="393"/>
      <c r="DD33" s="393"/>
      <c r="DE33" s="393"/>
      <c r="DF33" s="71"/>
      <c r="DG33" s="589" t="s">
        <v>141</v>
      </c>
      <c r="DH33" s="589"/>
      <c r="DI33" s="73"/>
      <c r="DJ33" s="41"/>
      <c r="DK33" s="41"/>
      <c r="DL33" s="41"/>
      <c r="DM33" s="41"/>
      <c r="DN33" s="41"/>
      <c r="DO33" s="41"/>
    </row>
    <row r="34" spans="1:119" ht="32.25" customHeight="1" x14ac:dyDescent="0.15">
      <c r="A34" s="42"/>
      <c r="B34" s="68"/>
      <c r="C34" s="590">
        <f>IF(E34="","",1)</f>
        <v>1</v>
      </c>
      <c r="D34" s="590"/>
      <c r="E34" s="591" t="str">
        <f>IF('各会計、関係団体の財政状況及び健全化判断比率'!B7="","",'各会計、関係団体の財政状況及び健全化判断比率'!B7)</f>
        <v>一般会計</v>
      </c>
      <c r="F34" s="591"/>
      <c r="G34" s="591"/>
      <c r="H34" s="591"/>
      <c r="I34" s="591"/>
      <c r="J34" s="591"/>
      <c r="K34" s="591"/>
      <c r="L34" s="591"/>
      <c r="M34" s="591"/>
      <c r="N34" s="591"/>
      <c r="O34" s="591"/>
      <c r="P34" s="591"/>
      <c r="Q34" s="591"/>
      <c r="R34" s="591"/>
      <c r="S34" s="591"/>
      <c r="T34" s="69"/>
      <c r="U34" s="590">
        <f>IF(W34="","",MAX(C34:D43)+1)</f>
        <v>2</v>
      </c>
      <c r="V34" s="590"/>
      <c r="W34" s="591" t="str">
        <f>IF('各会計、関係団体の財政状況及び健全化判断比率'!B28="","",'各会計、関係団体の財政状況及び健全化判断比率'!B28)</f>
        <v>国民健康保険事業特別会計事業勘定</v>
      </c>
      <c r="X34" s="591"/>
      <c r="Y34" s="591"/>
      <c r="Z34" s="591"/>
      <c r="AA34" s="591"/>
      <c r="AB34" s="591"/>
      <c r="AC34" s="591"/>
      <c r="AD34" s="591"/>
      <c r="AE34" s="591"/>
      <c r="AF34" s="591"/>
      <c r="AG34" s="591"/>
      <c r="AH34" s="591"/>
      <c r="AI34" s="591"/>
      <c r="AJ34" s="591"/>
      <c r="AK34" s="591"/>
      <c r="AL34" s="69"/>
      <c r="AM34" s="590">
        <f>IF(AO34="","",MAX(C34:D43,U34:V43)+1)</f>
        <v>5</v>
      </c>
      <c r="AN34" s="590"/>
      <c r="AO34" s="591" t="str">
        <f>IF('各会計、関係団体の財政状況及び健全化判断比率'!B31="","",'各会計、関係団体の財政状況及び健全化判断比率'!B31)</f>
        <v>ガス事業会計</v>
      </c>
      <c r="AP34" s="591"/>
      <c r="AQ34" s="591"/>
      <c r="AR34" s="591"/>
      <c r="AS34" s="591"/>
      <c r="AT34" s="591"/>
      <c r="AU34" s="591"/>
      <c r="AV34" s="591"/>
      <c r="AW34" s="591"/>
      <c r="AX34" s="591"/>
      <c r="AY34" s="591"/>
      <c r="AZ34" s="591"/>
      <c r="BA34" s="591"/>
      <c r="BB34" s="591"/>
      <c r="BC34" s="591"/>
      <c r="BD34" s="69"/>
      <c r="BE34" s="590">
        <f>IF(BG34="","",MAX(C34:D43,U34:V43,AM34:AN43)+1)</f>
        <v>7</v>
      </c>
      <c r="BF34" s="590"/>
      <c r="BG34" s="591" t="str">
        <f>IF('各会計、関係団体の財政状況及び健全化判断比率'!B33="","",'各会計、関係団体の財政状況及び健全化判断比率'!B33)</f>
        <v>公共下水道事業特別会計</v>
      </c>
      <c r="BH34" s="591"/>
      <c r="BI34" s="591"/>
      <c r="BJ34" s="591"/>
      <c r="BK34" s="591"/>
      <c r="BL34" s="591"/>
      <c r="BM34" s="591"/>
      <c r="BN34" s="591"/>
      <c r="BO34" s="591"/>
      <c r="BP34" s="591"/>
      <c r="BQ34" s="591"/>
      <c r="BR34" s="591"/>
      <c r="BS34" s="591"/>
      <c r="BT34" s="591"/>
      <c r="BU34" s="591"/>
      <c r="BV34" s="69"/>
      <c r="BW34" s="590">
        <f>IF(BY34="","",MAX(C34:D43,U34:V43,AM34:AN43,BE34:BF43)+1)</f>
        <v>9</v>
      </c>
      <c r="BX34" s="590"/>
      <c r="BY34" s="591" t="str">
        <f>IF('各会計、関係団体の財政状況及び健全化判断比率'!B68="","",'各会計、関係団体の財政状況及び健全化判断比率'!B68)</f>
        <v>秋田県市町村総合事務組合（一般会計）</v>
      </c>
      <c r="BZ34" s="591"/>
      <c r="CA34" s="591"/>
      <c r="CB34" s="591"/>
      <c r="CC34" s="591"/>
      <c r="CD34" s="591"/>
      <c r="CE34" s="591"/>
      <c r="CF34" s="591"/>
      <c r="CG34" s="591"/>
      <c r="CH34" s="591"/>
      <c r="CI34" s="591"/>
      <c r="CJ34" s="591"/>
      <c r="CK34" s="591"/>
      <c r="CL34" s="591"/>
      <c r="CM34" s="591"/>
      <c r="CN34" s="69"/>
      <c r="CO34" s="590">
        <f>IF(CQ34="","",MAX(C34:D43,U34:V43,AM34:AN43,BE34:BF43,BW34:BX43)+1)</f>
        <v>17</v>
      </c>
      <c r="CP34" s="590"/>
      <c r="CQ34" s="591" t="str">
        <f>IF('各会計、関係団体の財政状況及び健全化判断比率'!BS7="","",'各会計、関係団体の財政状況及び健全化判断比率'!BS7)</f>
        <v>にかほ市観光開発</v>
      </c>
      <c r="CR34" s="591"/>
      <c r="CS34" s="591"/>
      <c r="CT34" s="591"/>
      <c r="CU34" s="591"/>
      <c r="CV34" s="591"/>
      <c r="CW34" s="591"/>
      <c r="CX34" s="591"/>
      <c r="CY34" s="591"/>
      <c r="CZ34" s="591"/>
      <c r="DA34" s="591"/>
      <c r="DB34" s="591"/>
      <c r="DC34" s="591"/>
      <c r="DD34" s="591"/>
      <c r="DE34" s="591"/>
      <c r="DF34" s="66"/>
      <c r="DG34" s="592" t="str">
        <f>IF('各会計、関係団体の財政状況及び健全化判断比率'!BR7="","",'各会計、関係団体の財政状況及び健全化判断比率'!BR7)</f>
        <v/>
      </c>
      <c r="DH34" s="592"/>
      <c r="DI34" s="73"/>
      <c r="DJ34" s="41"/>
      <c r="DK34" s="41"/>
      <c r="DL34" s="41"/>
      <c r="DM34" s="41"/>
      <c r="DN34" s="41"/>
      <c r="DO34" s="41"/>
    </row>
    <row r="35" spans="1:119" ht="32.25" customHeight="1" x14ac:dyDescent="0.15">
      <c r="A35" s="42"/>
      <c r="B35" s="68"/>
      <c r="C35" s="590" t="str">
        <f>IF(E35="","",C34+1)</f>
        <v/>
      </c>
      <c r="D35" s="590"/>
      <c r="E35" s="591" t="str">
        <f>IF('各会計、関係団体の財政状況及び健全化判断比率'!B8="","",'各会計、関係団体の財政状況及び健全化判断比率'!B8)</f>
        <v/>
      </c>
      <c r="F35" s="591"/>
      <c r="G35" s="591"/>
      <c r="H35" s="591"/>
      <c r="I35" s="591"/>
      <c r="J35" s="591"/>
      <c r="K35" s="591"/>
      <c r="L35" s="591"/>
      <c r="M35" s="591"/>
      <c r="N35" s="591"/>
      <c r="O35" s="591"/>
      <c r="P35" s="591"/>
      <c r="Q35" s="591"/>
      <c r="R35" s="591"/>
      <c r="S35" s="591"/>
      <c r="T35" s="69"/>
      <c r="U35" s="590">
        <f>IF(W35="","",U34+1)</f>
        <v>3</v>
      </c>
      <c r="V35" s="590"/>
      <c r="W35" s="591" t="str">
        <f>IF('各会計、関係団体の財政状況及び健全化判断比率'!B29="","",'各会計、関係団体の財政状況及び健全化判断比率'!B29)</f>
        <v>国民健康保険事業特別会計施設勘定</v>
      </c>
      <c r="X35" s="591"/>
      <c r="Y35" s="591"/>
      <c r="Z35" s="591"/>
      <c r="AA35" s="591"/>
      <c r="AB35" s="591"/>
      <c r="AC35" s="591"/>
      <c r="AD35" s="591"/>
      <c r="AE35" s="591"/>
      <c r="AF35" s="591"/>
      <c r="AG35" s="591"/>
      <c r="AH35" s="591"/>
      <c r="AI35" s="591"/>
      <c r="AJ35" s="591"/>
      <c r="AK35" s="591"/>
      <c r="AL35" s="69"/>
      <c r="AM35" s="590">
        <f t="shared" ref="AM35:AM43" si="0">IF(AO35="","",AM34+1)</f>
        <v>6</v>
      </c>
      <c r="AN35" s="590"/>
      <c r="AO35" s="591" t="str">
        <f>IF('各会計、関係団体の財政状況及び健全化判断比率'!B32="","",'各会計、関係団体の財政状況及び健全化判断比率'!B32)</f>
        <v>水道事業会計</v>
      </c>
      <c r="AP35" s="591"/>
      <c r="AQ35" s="591"/>
      <c r="AR35" s="591"/>
      <c r="AS35" s="591"/>
      <c r="AT35" s="591"/>
      <c r="AU35" s="591"/>
      <c r="AV35" s="591"/>
      <c r="AW35" s="591"/>
      <c r="AX35" s="591"/>
      <c r="AY35" s="591"/>
      <c r="AZ35" s="591"/>
      <c r="BA35" s="591"/>
      <c r="BB35" s="591"/>
      <c r="BC35" s="591"/>
      <c r="BD35" s="69"/>
      <c r="BE35" s="590">
        <f t="shared" ref="BE35:BE43" si="1">IF(BG35="","",BE34+1)</f>
        <v>8</v>
      </c>
      <c r="BF35" s="590"/>
      <c r="BG35" s="591" t="str">
        <f>IF('各会計、関係団体の財政状況及び健全化判断比率'!B34="","",'各会計、関係団体の財政状況及び健全化判断比率'!B34)</f>
        <v>農業集落排水事業特別会計</v>
      </c>
      <c r="BH35" s="591"/>
      <c r="BI35" s="591"/>
      <c r="BJ35" s="591"/>
      <c r="BK35" s="591"/>
      <c r="BL35" s="591"/>
      <c r="BM35" s="591"/>
      <c r="BN35" s="591"/>
      <c r="BO35" s="591"/>
      <c r="BP35" s="591"/>
      <c r="BQ35" s="591"/>
      <c r="BR35" s="591"/>
      <c r="BS35" s="591"/>
      <c r="BT35" s="591"/>
      <c r="BU35" s="591"/>
      <c r="BV35" s="69"/>
      <c r="BW35" s="590">
        <f t="shared" ref="BW35:BW43" si="2">IF(BY35="","",BW34+1)</f>
        <v>10</v>
      </c>
      <c r="BX35" s="590"/>
      <c r="BY35" s="591" t="str">
        <f>IF('各会計、関係団体の財政状況及び健全化判断比率'!B69="","",'各会計、関係団体の財政状況及び健全化判断比率'!B69)</f>
        <v>秋田県市町村総合事務組合（交通災害共済事業等特別会計）</v>
      </c>
      <c r="BZ35" s="591"/>
      <c r="CA35" s="591"/>
      <c r="CB35" s="591"/>
      <c r="CC35" s="591"/>
      <c r="CD35" s="591"/>
      <c r="CE35" s="591"/>
      <c r="CF35" s="591"/>
      <c r="CG35" s="591"/>
      <c r="CH35" s="591"/>
      <c r="CI35" s="591"/>
      <c r="CJ35" s="591"/>
      <c r="CK35" s="591"/>
      <c r="CL35" s="591"/>
      <c r="CM35" s="591"/>
      <c r="CN35" s="69"/>
      <c r="CO35" s="590" t="str">
        <f t="shared" ref="CO35:CO43" si="3">IF(CQ35="","",CO34+1)</f>
        <v/>
      </c>
      <c r="CP35" s="590"/>
      <c r="CQ35" s="591" t="str">
        <f>IF('各会計、関係団体の財政状況及び健全化判断比率'!BS8="","",'各会計、関係団体の財政状況及び健全化判断比率'!BS8)</f>
        <v/>
      </c>
      <c r="CR35" s="591"/>
      <c r="CS35" s="591"/>
      <c r="CT35" s="591"/>
      <c r="CU35" s="591"/>
      <c r="CV35" s="591"/>
      <c r="CW35" s="591"/>
      <c r="CX35" s="591"/>
      <c r="CY35" s="591"/>
      <c r="CZ35" s="591"/>
      <c r="DA35" s="591"/>
      <c r="DB35" s="591"/>
      <c r="DC35" s="591"/>
      <c r="DD35" s="591"/>
      <c r="DE35" s="591"/>
      <c r="DF35" s="66"/>
      <c r="DG35" s="592" t="str">
        <f>IF('各会計、関係団体の財政状況及び健全化判断比率'!BR8="","",'各会計、関係団体の財政状況及び健全化判断比率'!BR8)</f>
        <v/>
      </c>
      <c r="DH35" s="592"/>
      <c r="DI35" s="73"/>
      <c r="DJ35" s="41"/>
      <c r="DK35" s="41"/>
      <c r="DL35" s="41"/>
      <c r="DM35" s="41"/>
      <c r="DN35" s="41"/>
      <c r="DO35" s="41"/>
    </row>
    <row r="36" spans="1:119" ht="32.25" customHeight="1" x14ac:dyDescent="0.15">
      <c r="A36" s="42"/>
      <c r="B36" s="68"/>
      <c r="C36" s="590" t="str">
        <f>IF(E36="","",C35+1)</f>
        <v/>
      </c>
      <c r="D36" s="590"/>
      <c r="E36" s="591" t="str">
        <f>IF('各会計、関係団体の財政状況及び健全化判断比率'!B9="","",'各会計、関係団体の財政状況及び健全化判断比率'!B9)</f>
        <v/>
      </c>
      <c r="F36" s="591"/>
      <c r="G36" s="591"/>
      <c r="H36" s="591"/>
      <c r="I36" s="591"/>
      <c r="J36" s="591"/>
      <c r="K36" s="591"/>
      <c r="L36" s="591"/>
      <c r="M36" s="591"/>
      <c r="N36" s="591"/>
      <c r="O36" s="591"/>
      <c r="P36" s="591"/>
      <c r="Q36" s="591"/>
      <c r="R36" s="591"/>
      <c r="S36" s="591"/>
      <c r="T36" s="69"/>
      <c r="U36" s="590">
        <f t="shared" ref="U36:U43" si="4">IF(W36="","",U35+1)</f>
        <v>4</v>
      </c>
      <c r="V36" s="590"/>
      <c r="W36" s="591" t="str">
        <f>IF('各会計、関係団体の財政状況及び健全化判断比率'!B30="","",'各会計、関係団体の財政状況及び健全化判断比率'!B30)</f>
        <v>後期高齢者医療特別会計</v>
      </c>
      <c r="X36" s="591"/>
      <c r="Y36" s="591"/>
      <c r="Z36" s="591"/>
      <c r="AA36" s="591"/>
      <c r="AB36" s="591"/>
      <c r="AC36" s="591"/>
      <c r="AD36" s="591"/>
      <c r="AE36" s="591"/>
      <c r="AF36" s="591"/>
      <c r="AG36" s="591"/>
      <c r="AH36" s="591"/>
      <c r="AI36" s="591"/>
      <c r="AJ36" s="591"/>
      <c r="AK36" s="591"/>
      <c r="AL36" s="69"/>
      <c r="AM36" s="590" t="str">
        <f t="shared" si="0"/>
        <v/>
      </c>
      <c r="AN36" s="590"/>
      <c r="AO36" s="591"/>
      <c r="AP36" s="591"/>
      <c r="AQ36" s="591"/>
      <c r="AR36" s="591"/>
      <c r="AS36" s="591"/>
      <c r="AT36" s="591"/>
      <c r="AU36" s="591"/>
      <c r="AV36" s="591"/>
      <c r="AW36" s="591"/>
      <c r="AX36" s="591"/>
      <c r="AY36" s="591"/>
      <c r="AZ36" s="591"/>
      <c r="BA36" s="591"/>
      <c r="BB36" s="591"/>
      <c r="BC36" s="591"/>
      <c r="BD36" s="69"/>
      <c r="BE36" s="590" t="str">
        <f t="shared" si="1"/>
        <v/>
      </c>
      <c r="BF36" s="590"/>
      <c r="BG36" s="591"/>
      <c r="BH36" s="591"/>
      <c r="BI36" s="591"/>
      <c r="BJ36" s="591"/>
      <c r="BK36" s="591"/>
      <c r="BL36" s="591"/>
      <c r="BM36" s="591"/>
      <c r="BN36" s="591"/>
      <c r="BO36" s="591"/>
      <c r="BP36" s="591"/>
      <c r="BQ36" s="591"/>
      <c r="BR36" s="591"/>
      <c r="BS36" s="591"/>
      <c r="BT36" s="591"/>
      <c r="BU36" s="591"/>
      <c r="BV36" s="69"/>
      <c r="BW36" s="590">
        <f t="shared" si="2"/>
        <v>11</v>
      </c>
      <c r="BX36" s="590"/>
      <c r="BY36" s="591" t="str">
        <f>IF('各会計、関係団体の財政状況及び健全化判断比率'!B70="","",'各会計、関係団体の財政状況及び健全化判断比率'!B70)</f>
        <v>秋田県市町村会館管理組合</v>
      </c>
      <c r="BZ36" s="591"/>
      <c r="CA36" s="591"/>
      <c r="CB36" s="591"/>
      <c r="CC36" s="591"/>
      <c r="CD36" s="591"/>
      <c r="CE36" s="591"/>
      <c r="CF36" s="591"/>
      <c r="CG36" s="591"/>
      <c r="CH36" s="591"/>
      <c r="CI36" s="591"/>
      <c r="CJ36" s="591"/>
      <c r="CK36" s="591"/>
      <c r="CL36" s="591"/>
      <c r="CM36" s="591"/>
      <c r="CN36" s="69"/>
      <c r="CO36" s="590" t="str">
        <f t="shared" si="3"/>
        <v/>
      </c>
      <c r="CP36" s="590"/>
      <c r="CQ36" s="591" t="str">
        <f>IF('各会計、関係団体の財政状況及び健全化判断比率'!BS9="","",'各会計、関係団体の財政状況及び健全化判断比率'!BS9)</f>
        <v/>
      </c>
      <c r="CR36" s="591"/>
      <c r="CS36" s="591"/>
      <c r="CT36" s="591"/>
      <c r="CU36" s="591"/>
      <c r="CV36" s="591"/>
      <c r="CW36" s="591"/>
      <c r="CX36" s="591"/>
      <c r="CY36" s="591"/>
      <c r="CZ36" s="591"/>
      <c r="DA36" s="591"/>
      <c r="DB36" s="591"/>
      <c r="DC36" s="591"/>
      <c r="DD36" s="591"/>
      <c r="DE36" s="591"/>
      <c r="DF36" s="66"/>
      <c r="DG36" s="592" t="str">
        <f>IF('各会計、関係団体の財政状況及び健全化判断比率'!BR9="","",'各会計、関係団体の財政状況及び健全化判断比率'!BR9)</f>
        <v/>
      </c>
      <c r="DH36" s="592"/>
      <c r="DI36" s="73"/>
      <c r="DJ36" s="41"/>
      <c r="DK36" s="41"/>
      <c r="DL36" s="41"/>
      <c r="DM36" s="41"/>
      <c r="DN36" s="41"/>
      <c r="DO36" s="41"/>
    </row>
    <row r="37" spans="1:119" ht="32.25" customHeight="1" x14ac:dyDescent="0.15">
      <c r="A37" s="42"/>
      <c r="B37" s="68"/>
      <c r="C37" s="590" t="str">
        <f>IF(E37="","",C36+1)</f>
        <v/>
      </c>
      <c r="D37" s="590"/>
      <c r="E37" s="591" t="str">
        <f>IF('各会計、関係団体の財政状況及び健全化判断比率'!B10="","",'各会計、関係団体の財政状況及び健全化判断比率'!B10)</f>
        <v/>
      </c>
      <c r="F37" s="591"/>
      <c r="G37" s="591"/>
      <c r="H37" s="591"/>
      <c r="I37" s="591"/>
      <c r="J37" s="591"/>
      <c r="K37" s="591"/>
      <c r="L37" s="591"/>
      <c r="M37" s="591"/>
      <c r="N37" s="591"/>
      <c r="O37" s="591"/>
      <c r="P37" s="591"/>
      <c r="Q37" s="591"/>
      <c r="R37" s="591"/>
      <c r="S37" s="591"/>
      <c r="T37" s="69"/>
      <c r="U37" s="590" t="str">
        <f t="shared" si="4"/>
        <v/>
      </c>
      <c r="V37" s="590"/>
      <c r="W37" s="591"/>
      <c r="X37" s="591"/>
      <c r="Y37" s="591"/>
      <c r="Z37" s="591"/>
      <c r="AA37" s="591"/>
      <c r="AB37" s="591"/>
      <c r="AC37" s="591"/>
      <c r="AD37" s="591"/>
      <c r="AE37" s="591"/>
      <c r="AF37" s="591"/>
      <c r="AG37" s="591"/>
      <c r="AH37" s="591"/>
      <c r="AI37" s="591"/>
      <c r="AJ37" s="591"/>
      <c r="AK37" s="591"/>
      <c r="AL37" s="69"/>
      <c r="AM37" s="590" t="str">
        <f t="shared" si="0"/>
        <v/>
      </c>
      <c r="AN37" s="590"/>
      <c r="AO37" s="591"/>
      <c r="AP37" s="591"/>
      <c r="AQ37" s="591"/>
      <c r="AR37" s="591"/>
      <c r="AS37" s="591"/>
      <c r="AT37" s="591"/>
      <c r="AU37" s="591"/>
      <c r="AV37" s="591"/>
      <c r="AW37" s="591"/>
      <c r="AX37" s="591"/>
      <c r="AY37" s="591"/>
      <c r="AZ37" s="591"/>
      <c r="BA37" s="591"/>
      <c r="BB37" s="591"/>
      <c r="BC37" s="591"/>
      <c r="BD37" s="69"/>
      <c r="BE37" s="590" t="str">
        <f t="shared" si="1"/>
        <v/>
      </c>
      <c r="BF37" s="590"/>
      <c r="BG37" s="591"/>
      <c r="BH37" s="591"/>
      <c r="BI37" s="591"/>
      <c r="BJ37" s="591"/>
      <c r="BK37" s="591"/>
      <c r="BL37" s="591"/>
      <c r="BM37" s="591"/>
      <c r="BN37" s="591"/>
      <c r="BO37" s="591"/>
      <c r="BP37" s="591"/>
      <c r="BQ37" s="591"/>
      <c r="BR37" s="591"/>
      <c r="BS37" s="591"/>
      <c r="BT37" s="591"/>
      <c r="BU37" s="591"/>
      <c r="BV37" s="69"/>
      <c r="BW37" s="590">
        <f t="shared" si="2"/>
        <v>12</v>
      </c>
      <c r="BX37" s="590"/>
      <c r="BY37" s="591" t="str">
        <f>IF('各会計、関係団体の財政状況及び健全化判断比率'!B71="","",'各会計、関係団体の財政状況及び健全化判断比率'!B71)</f>
        <v>秋田県後期高齢者医療広域連合（一般会計）</v>
      </c>
      <c r="BZ37" s="591"/>
      <c r="CA37" s="591"/>
      <c r="CB37" s="591"/>
      <c r="CC37" s="591"/>
      <c r="CD37" s="591"/>
      <c r="CE37" s="591"/>
      <c r="CF37" s="591"/>
      <c r="CG37" s="591"/>
      <c r="CH37" s="591"/>
      <c r="CI37" s="591"/>
      <c r="CJ37" s="591"/>
      <c r="CK37" s="591"/>
      <c r="CL37" s="591"/>
      <c r="CM37" s="591"/>
      <c r="CN37" s="69"/>
      <c r="CO37" s="590" t="str">
        <f t="shared" si="3"/>
        <v/>
      </c>
      <c r="CP37" s="590"/>
      <c r="CQ37" s="591" t="str">
        <f>IF('各会計、関係団体の財政状況及び健全化判断比率'!BS10="","",'各会計、関係団体の財政状況及び健全化判断比率'!BS10)</f>
        <v/>
      </c>
      <c r="CR37" s="591"/>
      <c r="CS37" s="591"/>
      <c r="CT37" s="591"/>
      <c r="CU37" s="591"/>
      <c r="CV37" s="591"/>
      <c r="CW37" s="591"/>
      <c r="CX37" s="591"/>
      <c r="CY37" s="591"/>
      <c r="CZ37" s="591"/>
      <c r="DA37" s="591"/>
      <c r="DB37" s="591"/>
      <c r="DC37" s="591"/>
      <c r="DD37" s="591"/>
      <c r="DE37" s="591"/>
      <c r="DF37" s="66"/>
      <c r="DG37" s="592" t="str">
        <f>IF('各会計、関係団体の財政状況及び健全化判断比率'!BR10="","",'各会計、関係団体の財政状況及び健全化判断比率'!BR10)</f>
        <v/>
      </c>
      <c r="DH37" s="592"/>
      <c r="DI37" s="73"/>
      <c r="DJ37" s="41"/>
      <c r="DK37" s="41"/>
      <c r="DL37" s="41"/>
      <c r="DM37" s="41"/>
      <c r="DN37" s="41"/>
      <c r="DO37" s="41"/>
    </row>
    <row r="38" spans="1:119" ht="32.25" customHeight="1" x14ac:dyDescent="0.15">
      <c r="A38" s="42"/>
      <c r="B38" s="68"/>
      <c r="C38" s="590" t="str">
        <f t="shared" ref="C38:C43" si="5">IF(E38="","",C37+1)</f>
        <v/>
      </c>
      <c r="D38" s="590"/>
      <c r="E38" s="591" t="str">
        <f>IF('各会計、関係団体の財政状況及び健全化判断比率'!B11="","",'各会計、関係団体の財政状況及び健全化判断比率'!B11)</f>
        <v/>
      </c>
      <c r="F38" s="591"/>
      <c r="G38" s="591"/>
      <c r="H38" s="591"/>
      <c r="I38" s="591"/>
      <c r="J38" s="591"/>
      <c r="K38" s="591"/>
      <c r="L38" s="591"/>
      <c r="M38" s="591"/>
      <c r="N38" s="591"/>
      <c r="O38" s="591"/>
      <c r="P38" s="591"/>
      <c r="Q38" s="591"/>
      <c r="R38" s="591"/>
      <c r="S38" s="591"/>
      <c r="T38" s="69"/>
      <c r="U38" s="590" t="str">
        <f t="shared" si="4"/>
        <v/>
      </c>
      <c r="V38" s="590"/>
      <c r="W38" s="591"/>
      <c r="X38" s="591"/>
      <c r="Y38" s="591"/>
      <c r="Z38" s="591"/>
      <c r="AA38" s="591"/>
      <c r="AB38" s="591"/>
      <c r="AC38" s="591"/>
      <c r="AD38" s="591"/>
      <c r="AE38" s="591"/>
      <c r="AF38" s="591"/>
      <c r="AG38" s="591"/>
      <c r="AH38" s="591"/>
      <c r="AI38" s="591"/>
      <c r="AJ38" s="591"/>
      <c r="AK38" s="591"/>
      <c r="AL38" s="69"/>
      <c r="AM38" s="590" t="str">
        <f t="shared" si="0"/>
        <v/>
      </c>
      <c r="AN38" s="590"/>
      <c r="AO38" s="591"/>
      <c r="AP38" s="591"/>
      <c r="AQ38" s="591"/>
      <c r="AR38" s="591"/>
      <c r="AS38" s="591"/>
      <c r="AT38" s="591"/>
      <c r="AU38" s="591"/>
      <c r="AV38" s="591"/>
      <c r="AW38" s="591"/>
      <c r="AX38" s="591"/>
      <c r="AY38" s="591"/>
      <c r="AZ38" s="591"/>
      <c r="BA38" s="591"/>
      <c r="BB38" s="591"/>
      <c r="BC38" s="591"/>
      <c r="BD38" s="69"/>
      <c r="BE38" s="590" t="str">
        <f t="shared" si="1"/>
        <v/>
      </c>
      <c r="BF38" s="590"/>
      <c r="BG38" s="591"/>
      <c r="BH38" s="591"/>
      <c r="BI38" s="591"/>
      <c r="BJ38" s="591"/>
      <c r="BK38" s="591"/>
      <c r="BL38" s="591"/>
      <c r="BM38" s="591"/>
      <c r="BN38" s="591"/>
      <c r="BO38" s="591"/>
      <c r="BP38" s="591"/>
      <c r="BQ38" s="591"/>
      <c r="BR38" s="591"/>
      <c r="BS38" s="591"/>
      <c r="BT38" s="591"/>
      <c r="BU38" s="591"/>
      <c r="BV38" s="69"/>
      <c r="BW38" s="590">
        <f t="shared" si="2"/>
        <v>13</v>
      </c>
      <c r="BX38" s="590"/>
      <c r="BY38" s="591" t="str">
        <f>IF('各会計、関係団体の財政状況及び健全化判断比率'!B72="","",'各会計、関係団体の財政状況及び健全化判断比率'!B72)</f>
        <v>秋田県後期高齢者医療広域連合（後期高齢者医療特別会計）</v>
      </c>
      <c r="BZ38" s="591"/>
      <c r="CA38" s="591"/>
      <c r="CB38" s="591"/>
      <c r="CC38" s="591"/>
      <c r="CD38" s="591"/>
      <c r="CE38" s="591"/>
      <c r="CF38" s="591"/>
      <c r="CG38" s="591"/>
      <c r="CH38" s="591"/>
      <c r="CI38" s="591"/>
      <c r="CJ38" s="591"/>
      <c r="CK38" s="591"/>
      <c r="CL38" s="591"/>
      <c r="CM38" s="591"/>
      <c r="CN38" s="69"/>
      <c r="CO38" s="590" t="str">
        <f t="shared" si="3"/>
        <v/>
      </c>
      <c r="CP38" s="590"/>
      <c r="CQ38" s="591" t="str">
        <f>IF('各会計、関係団体の財政状況及び健全化判断比率'!BS11="","",'各会計、関係団体の財政状況及び健全化判断比率'!BS11)</f>
        <v/>
      </c>
      <c r="CR38" s="591"/>
      <c r="CS38" s="591"/>
      <c r="CT38" s="591"/>
      <c r="CU38" s="591"/>
      <c r="CV38" s="591"/>
      <c r="CW38" s="591"/>
      <c r="CX38" s="591"/>
      <c r="CY38" s="591"/>
      <c r="CZ38" s="591"/>
      <c r="DA38" s="591"/>
      <c r="DB38" s="591"/>
      <c r="DC38" s="591"/>
      <c r="DD38" s="591"/>
      <c r="DE38" s="591"/>
      <c r="DF38" s="66"/>
      <c r="DG38" s="592" t="str">
        <f>IF('各会計、関係団体の財政状況及び健全化判断比率'!BR11="","",'各会計、関係団体の財政状況及び健全化判断比率'!BR11)</f>
        <v/>
      </c>
      <c r="DH38" s="592"/>
      <c r="DI38" s="73"/>
      <c r="DJ38" s="41"/>
      <c r="DK38" s="41"/>
      <c r="DL38" s="41"/>
      <c r="DM38" s="41"/>
      <c r="DN38" s="41"/>
      <c r="DO38" s="41"/>
    </row>
    <row r="39" spans="1:119" ht="32.25" customHeight="1" x14ac:dyDescent="0.15">
      <c r="A39" s="42"/>
      <c r="B39" s="68"/>
      <c r="C39" s="590" t="str">
        <f t="shared" si="5"/>
        <v/>
      </c>
      <c r="D39" s="590"/>
      <c r="E39" s="591" t="str">
        <f>IF('各会計、関係団体の財政状況及び健全化判断比率'!B12="","",'各会計、関係団体の財政状況及び健全化判断比率'!B12)</f>
        <v/>
      </c>
      <c r="F39" s="591"/>
      <c r="G39" s="591"/>
      <c r="H39" s="591"/>
      <c r="I39" s="591"/>
      <c r="J39" s="591"/>
      <c r="K39" s="591"/>
      <c r="L39" s="591"/>
      <c r="M39" s="591"/>
      <c r="N39" s="591"/>
      <c r="O39" s="591"/>
      <c r="P39" s="591"/>
      <c r="Q39" s="591"/>
      <c r="R39" s="591"/>
      <c r="S39" s="591"/>
      <c r="T39" s="69"/>
      <c r="U39" s="590" t="str">
        <f t="shared" si="4"/>
        <v/>
      </c>
      <c r="V39" s="590"/>
      <c r="W39" s="591"/>
      <c r="X39" s="591"/>
      <c r="Y39" s="591"/>
      <c r="Z39" s="591"/>
      <c r="AA39" s="591"/>
      <c r="AB39" s="591"/>
      <c r="AC39" s="591"/>
      <c r="AD39" s="591"/>
      <c r="AE39" s="591"/>
      <c r="AF39" s="591"/>
      <c r="AG39" s="591"/>
      <c r="AH39" s="591"/>
      <c r="AI39" s="591"/>
      <c r="AJ39" s="591"/>
      <c r="AK39" s="591"/>
      <c r="AL39" s="69"/>
      <c r="AM39" s="590" t="str">
        <f t="shared" si="0"/>
        <v/>
      </c>
      <c r="AN39" s="590"/>
      <c r="AO39" s="591"/>
      <c r="AP39" s="591"/>
      <c r="AQ39" s="591"/>
      <c r="AR39" s="591"/>
      <c r="AS39" s="591"/>
      <c r="AT39" s="591"/>
      <c r="AU39" s="591"/>
      <c r="AV39" s="591"/>
      <c r="AW39" s="591"/>
      <c r="AX39" s="591"/>
      <c r="AY39" s="591"/>
      <c r="AZ39" s="591"/>
      <c r="BA39" s="591"/>
      <c r="BB39" s="591"/>
      <c r="BC39" s="591"/>
      <c r="BD39" s="69"/>
      <c r="BE39" s="590" t="str">
        <f t="shared" si="1"/>
        <v/>
      </c>
      <c r="BF39" s="590"/>
      <c r="BG39" s="591"/>
      <c r="BH39" s="591"/>
      <c r="BI39" s="591"/>
      <c r="BJ39" s="591"/>
      <c r="BK39" s="591"/>
      <c r="BL39" s="591"/>
      <c r="BM39" s="591"/>
      <c r="BN39" s="591"/>
      <c r="BO39" s="591"/>
      <c r="BP39" s="591"/>
      <c r="BQ39" s="591"/>
      <c r="BR39" s="591"/>
      <c r="BS39" s="591"/>
      <c r="BT39" s="591"/>
      <c r="BU39" s="591"/>
      <c r="BV39" s="69"/>
      <c r="BW39" s="590">
        <f t="shared" si="2"/>
        <v>14</v>
      </c>
      <c r="BX39" s="590"/>
      <c r="BY39" s="591" t="str">
        <f>IF('各会計、関係団体の財政状況及び健全化判断比率'!B73="","",'各会計、関係団体の財政状況及び健全化判断比率'!B73)</f>
        <v>本荘由利広域市町村圏組合（一般会計）</v>
      </c>
      <c r="BZ39" s="591"/>
      <c r="CA39" s="591"/>
      <c r="CB39" s="591"/>
      <c r="CC39" s="591"/>
      <c r="CD39" s="591"/>
      <c r="CE39" s="591"/>
      <c r="CF39" s="591"/>
      <c r="CG39" s="591"/>
      <c r="CH39" s="591"/>
      <c r="CI39" s="591"/>
      <c r="CJ39" s="591"/>
      <c r="CK39" s="591"/>
      <c r="CL39" s="591"/>
      <c r="CM39" s="591"/>
      <c r="CN39" s="69"/>
      <c r="CO39" s="590" t="str">
        <f t="shared" si="3"/>
        <v/>
      </c>
      <c r="CP39" s="590"/>
      <c r="CQ39" s="591" t="str">
        <f>IF('各会計、関係団体の財政状況及び健全化判断比率'!BS12="","",'各会計、関係団体の財政状況及び健全化判断比率'!BS12)</f>
        <v/>
      </c>
      <c r="CR39" s="591"/>
      <c r="CS39" s="591"/>
      <c r="CT39" s="591"/>
      <c r="CU39" s="591"/>
      <c r="CV39" s="591"/>
      <c r="CW39" s="591"/>
      <c r="CX39" s="591"/>
      <c r="CY39" s="591"/>
      <c r="CZ39" s="591"/>
      <c r="DA39" s="591"/>
      <c r="DB39" s="591"/>
      <c r="DC39" s="591"/>
      <c r="DD39" s="591"/>
      <c r="DE39" s="591"/>
      <c r="DF39" s="66"/>
      <c r="DG39" s="592" t="str">
        <f>IF('各会計、関係団体の財政状況及び健全化判断比率'!BR12="","",'各会計、関係団体の財政状況及び健全化判断比率'!BR12)</f>
        <v/>
      </c>
      <c r="DH39" s="592"/>
      <c r="DI39" s="73"/>
      <c r="DJ39" s="41"/>
      <c r="DK39" s="41"/>
      <c r="DL39" s="41"/>
      <c r="DM39" s="41"/>
      <c r="DN39" s="41"/>
      <c r="DO39" s="41"/>
    </row>
    <row r="40" spans="1:119" ht="32.25" customHeight="1" x14ac:dyDescent="0.15">
      <c r="A40" s="42"/>
      <c r="B40" s="68"/>
      <c r="C40" s="590" t="str">
        <f t="shared" si="5"/>
        <v/>
      </c>
      <c r="D40" s="590"/>
      <c r="E40" s="591" t="str">
        <f>IF('各会計、関係団体の財政状況及び健全化判断比率'!B13="","",'各会計、関係団体の財政状況及び健全化判断比率'!B13)</f>
        <v/>
      </c>
      <c r="F40" s="591"/>
      <c r="G40" s="591"/>
      <c r="H40" s="591"/>
      <c r="I40" s="591"/>
      <c r="J40" s="591"/>
      <c r="K40" s="591"/>
      <c r="L40" s="591"/>
      <c r="M40" s="591"/>
      <c r="N40" s="591"/>
      <c r="O40" s="591"/>
      <c r="P40" s="591"/>
      <c r="Q40" s="591"/>
      <c r="R40" s="591"/>
      <c r="S40" s="591"/>
      <c r="T40" s="69"/>
      <c r="U40" s="590" t="str">
        <f t="shared" si="4"/>
        <v/>
      </c>
      <c r="V40" s="590"/>
      <c r="W40" s="591"/>
      <c r="X40" s="591"/>
      <c r="Y40" s="591"/>
      <c r="Z40" s="591"/>
      <c r="AA40" s="591"/>
      <c r="AB40" s="591"/>
      <c r="AC40" s="591"/>
      <c r="AD40" s="591"/>
      <c r="AE40" s="591"/>
      <c r="AF40" s="591"/>
      <c r="AG40" s="591"/>
      <c r="AH40" s="591"/>
      <c r="AI40" s="591"/>
      <c r="AJ40" s="591"/>
      <c r="AK40" s="591"/>
      <c r="AL40" s="69"/>
      <c r="AM40" s="590" t="str">
        <f t="shared" si="0"/>
        <v/>
      </c>
      <c r="AN40" s="590"/>
      <c r="AO40" s="591"/>
      <c r="AP40" s="591"/>
      <c r="AQ40" s="591"/>
      <c r="AR40" s="591"/>
      <c r="AS40" s="591"/>
      <c r="AT40" s="591"/>
      <c r="AU40" s="591"/>
      <c r="AV40" s="591"/>
      <c r="AW40" s="591"/>
      <c r="AX40" s="591"/>
      <c r="AY40" s="591"/>
      <c r="AZ40" s="591"/>
      <c r="BA40" s="591"/>
      <c r="BB40" s="591"/>
      <c r="BC40" s="591"/>
      <c r="BD40" s="69"/>
      <c r="BE40" s="590" t="str">
        <f t="shared" si="1"/>
        <v/>
      </c>
      <c r="BF40" s="590"/>
      <c r="BG40" s="591"/>
      <c r="BH40" s="591"/>
      <c r="BI40" s="591"/>
      <c r="BJ40" s="591"/>
      <c r="BK40" s="591"/>
      <c r="BL40" s="591"/>
      <c r="BM40" s="591"/>
      <c r="BN40" s="591"/>
      <c r="BO40" s="591"/>
      <c r="BP40" s="591"/>
      <c r="BQ40" s="591"/>
      <c r="BR40" s="591"/>
      <c r="BS40" s="591"/>
      <c r="BT40" s="591"/>
      <c r="BU40" s="591"/>
      <c r="BV40" s="69"/>
      <c r="BW40" s="590">
        <f t="shared" si="2"/>
        <v>15</v>
      </c>
      <c r="BX40" s="590"/>
      <c r="BY40" s="591" t="str">
        <f>IF('各会計、関係団体の財政状況及び健全化判断比率'!B74="","",'各会計、関係団体の財政状況及び健全化判断比率'!B74)</f>
        <v>本荘由利広域市町村圏組合（介護保険特別会計）</v>
      </c>
      <c r="BZ40" s="591"/>
      <c r="CA40" s="591"/>
      <c r="CB40" s="591"/>
      <c r="CC40" s="591"/>
      <c r="CD40" s="591"/>
      <c r="CE40" s="591"/>
      <c r="CF40" s="591"/>
      <c r="CG40" s="591"/>
      <c r="CH40" s="591"/>
      <c r="CI40" s="591"/>
      <c r="CJ40" s="591"/>
      <c r="CK40" s="591"/>
      <c r="CL40" s="591"/>
      <c r="CM40" s="591"/>
      <c r="CN40" s="69"/>
      <c r="CO40" s="590" t="str">
        <f t="shared" si="3"/>
        <v/>
      </c>
      <c r="CP40" s="590"/>
      <c r="CQ40" s="591" t="str">
        <f>IF('各会計、関係団体の財政状況及び健全化判断比率'!BS13="","",'各会計、関係団体の財政状況及び健全化判断比率'!BS13)</f>
        <v/>
      </c>
      <c r="CR40" s="591"/>
      <c r="CS40" s="591"/>
      <c r="CT40" s="591"/>
      <c r="CU40" s="591"/>
      <c r="CV40" s="591"/>
      <c r="CW40" s="591"/>
      <c r="CX40" s="591"/>
      <c r="CY40" s="591"/>
      <c r="CZ40" s="591"/>
      <c r="DA40" s="591"/>
      <c r="DB40" s="591"/>
      <c r="DC40" s="591"/>
      <c r="DD40" s="591"/>
      <c r="DE40" s="591"/>
      <c r="DF40" s="66"/>
      <c r="DG40" s="592" t="str">
        <f>IF('各会計、関係団体の財政状況及び健全化判断比率'!BR13="","",'各会計、関係団体の財政状況及び健全化判断比率'!BR13)</f>
        <v/>
      </c>
      <c r="DH40" s="592"/>
      <c r="DI40" s="73"/>
      <c r="DJ40" s="41"/>
      <c r="DK40" s="41"/>
      <c r="DL40" s="41"/>
      <c r="DM40" s="41"/>
      <c r="DN40" s="41"/>
      <c r="DO40" s="41"/>
    </row>
    <row r="41" spans="1:119" ht="32.25" customHeight="1" x14ac:dyDescent="0.15">
      <c r="A41" s="42"/>
      <c r="B41" s="68"/>
      <c r="C41" s="590" t="str">
        <f t="shared" si="5"/>
        <v/>
      </c>
      <c r="D41" s="590"/>
      <c r="E41" s="591" t="str">
        <f>IF('各会計、関係団体の財政状況及び健全化判断比率'!B14="","",'各会計、関係団体の財政状況及び健全化判断比率'!B14)</f>
        <v/>
      </c>
      <c r="F41" s="591"/>
      <c r="G41" s="591"/>
      <c r="H41" s="591"/>
      <c r="I41" s="591"/>
      <c r="J41" s="591"/>
      <c r="K41" s="591"/>
      <c r="L41" s="591"/>
      <c r="M41" s="591"/>
      <c r="N41" s="591"/>
      <c r="O41" s="591"/>
      <c r="P41" s="591"/>
      <c r="Q41" s="591"/>
      <c r="R41" s="591"/>
      <c r="S41" s="591"/>
      <c r="T41" s="69"/>
      <c r="U41" s="590" t="str">
        <f t="shared" si="4"/>
        <v/>
      </c>
      <c r="V41" s="590"/>
      <c r="W41" s="591"/>
      <c r="X41" s="591"/>
      <c r="Y41" s="591"/>
      <c r="Z41" s="591"/>
      <c r="AA41" s="591"/>
      <c r="AB41" s="591"/>
      <c r="AC41" s="591"/>
      <c r="AD41" s="591"/>
      <c r="AE41" s="591"/>
      <c r="AF41" s="591"/>
      <c r="AG41" s="591"/>
      <c r="AH41" s="591"/>
      <c r="AI41" s="591"/>
      <c r="AJ41" s="591"/>
      <c r="AK41" s="591"/>
      <c r="AL41" s="69"/>
      <c r="AM41" s="590" t="str">
        <f t="shared" si="0"/>
        <v/>
      </c>
      <c r="AN41" s="590"/>
      <c r="AO41" s="591"/>
      <c r="AP41" s="591"/>
      <c r="AQ41" s="591"/>
      <c r="AR41" s="591"/>
      <c r="AS41" s="591"/>
      <c r="AT41" s="591"/>
      <c r="AU41" s="591"/>
      <c r="AV41" s="591"/>
      <c r="AW41" s="591"/>
      <c r="AX41" s="591"/>
      <c r="AY41" s="591"/>
      <c r="AZ41" s="591"/>
      <c r="BA41" s="591"/>
      <c r="BB41" s="591"/>
      <c r="BC41" s="591"/>
      <c r="BD41" s="69"/>
      <c r="BE41" s="590" t="str">
        <f t="shared" si="1"/>
        <v/>
      </c>
      <c r="BF41" s="590"/>
      <c r="BG41" s="591"/>
      <c r="BH41" s="591"/>
      <c r="BI41" s="591"/>
      <c r="BJ41" s="591"/>
      <c r="BK41" s="591"/>
      <c r="BL41" s="591"/>
      <c r="BM41" s="591"/>
      <c r="BN41" s="591"/>
      <c r="BO41" s="591"/>
      <c r="BP41" s="591"/>
      <c r="BQ41" s="591"/>
      <c r="BR41" s="591"/>
      <c r="BS41" s="591"/>
      <c r="BT41" s="591"/>
      <c r="BU41" s="591"/>
      <c r="BV41" s="69"/>
      <c r="BW41" s="590">
        <f t="shared" si="2"/>
        <v>16</v>
      </c>
      <c r="BX41" s="590"/>
      <c r="BY41" s="591" t="str">
        <f>IF('各会計、関係団体の財政状況及び健全化判断比率'!B75="","",'各会計、関係団体の財政状況及び健全化判断比率'!B75)</f>
        <v>本荘由利広域市町村圏組合（特別養護老人ホーム特別会計）</v>
      </c>
      <c r="BZ41" s="591"/>
      <c r="CA41" s="591"/>
      <c r="CB41" s="591"/>
      <c r="CC41" s="591"/>
      <c r="CD41" s="591"/>
      <c r="CE41" s="591"/>
      <c r="CF41" s="591"/>
      <c r="CG41" s="591"/>
      <c r="CH41" s="591"/>
      <c r="CI41" s="591"/>
      <c r="CJ41" s="591"/>
      <c r="CK41" s="591"/>
      <c r="CL41" s="591"/>
      <c r="CM41" s="591"/>
      <c r="CN41" s="69"/>
      <c r="CO41" s="590" t="str">
        <f t="shared" si="3"/>
        <v/>
      </c>
      <c r="CP41" s="590"/>
      <c r="CQ41" s="591" t="str">
        <f>IF('各会計、関係団体の財政状況及び健全化判断比率'!BS14="","",'各会計、関係団体の財政状況及び健全化判断比率'!BS14)</f>
        <v/>
      </c>
      <c r="CR41" s="591"/>
      <c r="CS41" s="591"/>
      <c r="CT41" s="591"/>
      <c r="CU41" s="591"/>
      <c r="CV41" s="591"/>
      <c r="CW41" s="591"/>
      <c r="CX41" s="591"/>
      <c r="CY41" s="591"/>
      <c r="CZ41" s="591"/>
      <c r="DA41" s="591"/>
      <c r="DB41" s="591"/>
      <c r="DC41" s="591"/>
      <c r="DD41" s="591"/>
      <c r="DE41" s="591"/>
      <c r="DF41" s="66"/>
      <c r="DG41" s="592" t="str">
        <f>IF('各会計、関係団体の財政状況及び健全化判断比率'!BR14="","",'各会計、関係団体の財政状況及び健全化判断比率'!BR14)</f>
        <v/>
      </c>
      <c r="DH41" s="592"/>
      <c r="DI41" s="73"/>
      <c r="DJ41" s="41"/>
      <c r="DK41" s="41"/>
      <c r="DL41" s="41"/>
      <c r="DM41" s="41"/>
      <c r="DN41" s="41"/>
      <c r="DO41" s="41"/>
    </row>
    <row r="42" spans="1:119" ht="32.25" customHeight="1" x14ac:dyDescent="0.15">
      <c r="A42" s="41"/>
      <c r="B42" s="68"/>
      <c r="C42" s="590" t="str">
        <f t="shared" si="5"/>
        <v/>
      </c>
      <c r="D42" s="590"/>
      <c r="E42" s="591" t="str">
        <f>IF('各会計、関係団体の財政状況及び健全化判断比率'!B15="","",'各会計、関係団体の財政状況及び健全化判断比率'!B15)</f>
        <v/>
      </c>
      <c r="F42" s="591"/>
      <c r="G42" s="591"/>
      <c r="H42" s="591"/>
      <c r="I42" s="591"/>
      <c r="J42" s="591"/>
      <c r="K42" s="591"/>
      <c r="L42" s="591"/>
      <c r="M42" s="591"/>
      <c r="N42" s="591"/>
      <c r="O42" s="591"/>
      <c r="P42" s="591"/>
      <c r="Q42" s="591"/>
      <c r="R42" s="591"/>
      <c r="S42" s="591"/>
      <c r="T42" s="69"/>
      <c r="U42" s="590" t="str">
        <f t="shared" si="4"/>
        <v/>
      </c>
      <c r="V42" s="590"/>
      <c r="W42" s="591"/>
      <c r="X42" s="591"/>
      <c r="Y42" s="591"/>
      <c r="Z42" s="591"/>
      <c r="AA42" s="591"/>
      <c r="AB42" s="591"/>
      <c r="AC42" s="591"/>
      <c r="AD42" s="591"/>
      <c r="AE42" s="591"/>
      <c r="AF42" s="591"/>
      <c r="AG42" s="591"/>
      <c r="AH42" s="591"/>
      <c r="AI42" s="591"/>
      <c r="AJ42" s="591"/>
      <c r="AK42" s="591"/>
      <c r="AL42" s="69"/>
      <c r="AM42" s="590" t="str">
        <f t="shared" si="0"/>
        <v/>
      </c>
      <c r="AN42" s="590"/>
      <c r="AO42" s="591"/>
      <c r="AP42" s="591"/>
      <c r="AQ42" s="591"/>
      <c r="AR42" s="591"/>
      <c r="AS42" s="591"/>
      <c r="AT42" s="591"/>
      <c r="AU42" s="591"/>
      <c r="AV42" s="591"/>
      <c r="AW42" s="591"/>
      <c r="AX42" s="591"/>
      <c r="AY42" s="591"/>
      <c r="AZ42" s="591"/>
      <c r="BA42" s="591"/>
      <c r="BB42" s="591"/>
      <c r="BC42" s="591"/>
      <c r="BD42" s="69"/>
      <c r="BE42" s="590" t="str">
        <f t="shared" si="1"/>
        <v/>
      </c>
      <c r="BF42" s="590"/>
      <c r="BG42" s="591"/>
      <c r="BH42" s="591"/>
      <c r="BI42" s="591"/>
      <c r="BJ42" s="591"/>
      <c r="BK42" s="591"/>
      <c r="BL42" s="591"/>
      <c r="BM42" s="591"/>
      <c r="BN42" s="591"/>
      <c r="BO42" s="591"/>
      <c r="BP42" s="591"/>
      <c r="BQ42" s="591"/>
      <c r="BR42" s="591"/>
      <c r="BS42" s="591"/>
      <c r="BT42" s="591"/>
      <c r="BU42" s="591"/>
      <c r="BV42" s="69"/>
      <c r="BW42" s="590" t="str">
        <f t="shared" si="2"/>
        <v/>
      </c>
      <c r="BX42" s="590"/>
      <c r="BY42" s="591" t="str">
        <f>IF('各会計、関係団体の財政状況及び健全化判断比率'!B76="","",'各会計、関係団体の財政状況及び健全化判断比率'!B76)</f>
        <v/>
      </c>
      <c r="BZ42" s="591"/>
      <c r="CA42" s="591"/>
      <c r="CB42" s="591"/>
      <c r="CC42" s="591"/>
      <c r="CD42" s="591"/>
      <c r="CE42" s="591"/>
      <c r="CF42" s="591"/>
      <c r="CG42" s="591"/>
      <c r="CH42" s="591"/>
      <c r="CI42" s="591"/>
      <c r="CJ42" s="591"/>
      <c r="CK42" s="591"/>
      <c r="CL42" s="591"/>
      <c r="CM42" s="591"/>
      <c r="CN42" s="69"/>
      <c r="CO42" s="590" t="str">
        <f t="shared" si="3"/>
        <v/>
      </c>
      <c r="CP42" s="590"/>
      <c r="CQ42" s="591" t="str">
        <f>IF('各会計、関係団体の財政状況及び健全化判断比率'!BS15="","",'各会計、関係団体の財政状況及び健全化判断比率'!BS15)</f>
        <v/>
      </c>
      <c r="CR42" s="591"/>
      <c r="CS42" s="591"/>
      <c r="CT42" s="591"/>
      <c r="CU42" s="591"/>
      <c r="CV42" s="591"/>
      <c r="CW42" s="591"/>
      <c r="CX42" s="591"/>
      <c r="CY42" s="591"/>
      <c r="CZ42" s="591"/>
      <c r="DA42" s="591"/>
      <c r="DB42" s="591"/>
      <c r="DC42" s="591"/>
      <c r="DD42" s="591"/>
      <c r="DE42" s="591"/>
      <c r="DF42" s="66"/>
      <c r="DG42" s="592" t="str">
        <f>IF('各会計、関係団体の財政状況及び健全化判断比率'!BR15="","",'各会計、関係団体の財政状況及び健全化判断比率'!BR15)</f>
        <v/>
      </c>
      <c r="DH42" s="592"/>
      <c r="DI42" s="73"/>
      <c r="DJ42" s="41"/>
      <c r="DK42" s="41"/>
      <c r="DL42" s="41"/>
      <c r="DM42" s="41"/>
      <c r="DN42" s="41"/>
      <c r="DO42" s="41"/>
    </row>
    <row r="43" spans="1:119" ht="32.25" customHeight="1" x14ac:dyDescent="0.15">
      <c r="A43" s="41"/>
      <c r="B43" s="68"/>
      <c r="C43" s="590" t="str">
        <f t="shared" si="5"/>
        <v/>
      </c>
      <c r="D43" s="590"/>
      <c r="E43" s="591" t="str">
        <f>IF('各会計、関係団体の財政状況及び健全化判断比率'!B16="","",'各会計、関係団体の財政状況及び健全化判断比率'!B16)</f>
        <v/>
      </c>
      <c r="F43" s="591"/>
      <c r="G43" s="591"/>
      <c r="H43" s="591"/>
      <c r="I43" s="591"/>
      <c r="J43" s="591"/>
      <c r="K43" s="591"/>
      <c r="L43" s="591"/>
      <c r="M43" s="591"/>
      <c r="N43" s="591"/>
      <c r="O43" s="591"/>
      <c r="P43" s="591"/>
      <c r="Q43" s="591"/>
      <c r="R43" s="591"/>
      <c r="S43" s="591"/>
      <c r="T43" s="69"/>
      <c r="U43" s="590" t="str">
        <f t="shared" si="4"/>
        <v/>
      </c>
      <c r="V43" s="590"/>
      <c r="W43" s="591"/>
      <c r="X43" s="591"/>
      <c r="Y43" s="591"/>
      <c r="Z43" s="591"/>
      <c r="AA43" s="591"/>
      <c r="AB43" s="591"/>
      <c r="AC43" s="591"/>
      <c r="AD43" s="591"/>
      <c r="AE43" s="591"/>
      <c r="AF43" s="591"/>
      <c r="AG43" s="591"/>
      <c r="AH43" s="591"/>
      <c r="AI43" s="591"/>
      <c r="AJ43" s="591"/>
      <c r="AK43" s="591"/>
      <c r="AL43" s="69"/>
      <c r="AM43" s="590" t="str">
        <f t="shared" si="0"/>
        <v/>
      </c>
      <c r="AN43" s="590"/>
      <c r="AO43" s="591"/>
      <c r="AP43" s="591"/>
      <c r="AQ43" s="591"/>
      <c r="AR43" s="591"/>
      <c r="AS43" s="591"/>
      <c r="AT43" s="591"/>
      <c r="AU43" s="591"/>
      <c r="AV43" s="591"/>
      <c r="AW43" s="591"/>
      <c r="AX43" s="591"/>
      <c r="AY43" s="591"/>
      <c r="AZ43" s="591"/>
      <c r="BA43" s="591"/>
      <c r="BB43" s="591"/>
      <c r="BC43" s="591"/>
      <c r="BD43" s="69"/>
      <c r="BE43" s="590" t="str">
        <f t="shared" si="1"/>
        <v/>
      </c>
      <c r="BF43" s="590"/>
      <c r="BG43" s="591"/>
      <c r="BH43" s="591"/>
      <c r="BI43" s="591"/>
      <c r="BJ43" s="591"/>
      <c r="BK43" s="591"/>
      <c r="BL43" s="591"/>
      <c r="BM43" s="591"/>
      <c r="BN43" s="591"/>
      <c r="BO43" s="591"/>
      <c r="BP43" s="591"/>
      <c r="BQ43" s="591"/>
      <c r="BR43" s="591"/>
      <c r="BS43" s="591"/>
      <c r="BT43" s="591"/>
      <c r="BU43" s="591"/>
      <c r="BV43" s="69"/>
      <c r="BW43" s="590" t="str">
        <f t="shared" si="2"/>
        <v/>
      </c>
      <c r="BX43" s="590"/>
      <c r="BY43" s="591" t="str">
        <f>IF('各会計、関係団体の財政状況及び健全化判断比率'!B77="","",'各会計、関係団体の財政状況及び健全化判断比率'!B77)</f>
        <v/>
      </c>
      <c r="BZ43" s="591"/>
      <c r="CA43" s="591"/>
      <c r="CB43" s="591"/>
      <c r="CC43" s="591"/>
      <c r="CD43" s="591"/>
      <c r="CE43" s="591"/>
      <c r="CF43" s="591"/>
      <c r="CG43" s="591"/>
      <c r="CH43" s="591"/>
      <c r="CI43" s="591"/>
      <c r="CJ43" s="591"/>
      <c r="CK43" s="591"/>
      <c r="CL43" s="591"/>
      <c r="CM43" s="591"/>
      <c r="CN43" s="69"/>
      <c r="CO43" s="590" t="str">
        <f t="shared" si="3"/>
        <v/>
      </c>
      <c r="CP43" s="590"/>
      <c r="CQ43" s="591" t="str">
        <f>IF('各会計、関係団体の財政状況及び健全化判断比率'!BS16="","",'各会計、関係団体の財政状況及び健全化判断比率'!BS16)</f>
        <v/>
      </c>
      <c r="CR43" s="591"/>
      <c r="CS43" s="591"/>
      <c r="CT43" s="591"/>
      <c r="CU43" s="591"/>
      <c r="CV43" s="591"/>
      <c r="CW43" s="591"/>
      <c r="CX43" s="591"/>
      <c r="CY43" s="591"/>
      <c r="CZ43" s="591"/>
      <c r="DA43" s="591"/>
      <c r="DB43" s="591"/>
      <c r="DC43" s="591"/>
      <c r="DD43" s="591"/>
      <c r="DE43" s="591"/>
      <c r="DF43" s="66"/>
      <c r="DG43" s="592" t="str">
        <f>IF('各会計、関係団体の財政状況及び健全化判断比率'!BR16="","",'各会計、関係団体の財政状況及び健全化判断比率'!BR16)</f>
        <v/>
      </c>
      <c r="DH43" s="59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146</v>
      </c>
    </row>
    <row r="50" spans="5:5" x14ac:dyDescent="0.15">
      <c r="E50" s="43" t="s">
        <v>147</v>
      </c>
    </row>
    <row r="51" spans="5:5" x14ac:dyDescent="0.15">
      <c r="E51" s="43" t="s">
        <v>148</v>
      </c>
    </row>
    <row r="52" spans="5:5" x14ac:dyDescent="0.15">
      <c r="E52" s="43" t="s">
        <v>149</v>
      </c>
    </row>
    <row r="53" spans="5:5" x14ac:dyDescent="0.15">
      <c r="E53" s="43" t="s">
        <v>150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qJJTip18g1M6KZPo11s8qB11QSeGzJyl9JTwCWrbFJHhmk6AtvZyLu7tZmgzHvlYbhka+D5DLiqGYlmtVXX8g==" saltValue="RImesAUbHqTpcktepPqZ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507</v>
      </c>
      <c r="K32" s="260"/>
      <c r="L32" s="260"/>
      <c r="M32" s="260"/>
      <c r="N32" s="260"/>
      <c r="O32" s="260"/>
      <c r="P32" s="260"/>
    </row>
    <row r="33" spans="1:16" ht="39" customHeight="1" thickBot="1" x14ac:dyDescent="0.25">
      <c r="A33" s="260"/>
      <c r="B33" s="263" t="s">
        <v>508</v>
      </c>
      <c r="C33" s="264"/>
      <c r="D33" s="264"/>
      <c r="E33" s="265" t="s">
        <v>503</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509</v>
      </c>
      <c r="D34" s="1182"/>
      <c r="E34" s="1183"/>
      <c r="F34" s="270">
        <v>1.75</v>
      </c>
      <c r="G34" s="271">
        <v>2.84</v>
      </c>
      <c r="H34" s="271">
        <v>3.96</v>
      </c>
      <c r="I34" s="271">
        <v>3.39</v>
      </c>
      <c r="J34" s="272">
        <v>4.3499999999999996</v>
      </c>
      <c r="K34" s="260"/>
      <c r="L34" s="260"/>
      <c r="M34" s="260"/>
      <c r="N34" s="260"/>
      <c r="O34" s="260"/>
      <c r="P34" s="260"/>
    </row>
    <row r="35" spans="1:16" ht="39" customHeight="1" x14ac:dyDescent="0.15">
      <c r="A35" s="260"/>
      <c r="B35" s="273"/>
      <c r="C35" s="1176" t="s">
        <v>510</v>
      </c>
      <c r="D35" s="1177"/>
      <c r="E35" s="1178"/>
      <c r="F35" s="274">
        <v>2.75</v>
      </c>
      <c r="G35" s="275">
        <v>2.31</v>
      </c>
      <c r="H35" s="275">
        <v>2.72</v>
      </c>
      <c r="I35" s="275">
        <v>2.4300000000000002</v>
      </c>
      <c r="J35" s="276">
        <v>1.92</v>
      </c>
      <c r="K35" s="260"/>
      <c r="L35" s="260"/>
      <c r="M35" s="260"/>
      <c r="N35" s="260"/>
      <c r="O35" s="260"/>
      <c r="P35" s="260"/>
    </row>
    <row r="36" spans="1:16" ht="39" customHeight="1" x14ac:dyDescent="0.15">
      <c r="A36" s="260"/>
      <c r="B36" s="273"/>
      <c r="C36" s="1176" t="s">
        <v>511</v>
      </c>
      <c r="D36" s="1177"/>
      <c r="E36" s="1178"/>
      <c r="F36" s="274">
        <v>0.85</v>
      </c>
      <c r="G36" s="275">
        <v>0.57999999999999996</v>
      </c>
      <c r="H36" s="275">
        <v>0.37</v>
      </c>
      <c r="I36" s="275">
        <v>0.28000000000000003</v>
      </c>
      <c r="J36" s="276">
        <v>1.01</v>
      </c>
      <c r="K36" s="260"/>
      <c r="L36" s="260"/>
      <c r="M36" s="260"/>
      <c r="N36" s="260"/>
      <c r="O36" s="260"/>
      <c r="P36" s="260"/>
    </row>
    <row r="37" spans="1:16" ht="39" customHeight="1" x14ac:dyDescent="0.15">
      <c r="A37" s="260"/>
      <c r="B37" s="273"/>
      <c r="C37" s="1176" t="s">
        <v>512</v>
      </c>
      <c r="D37" s="1177"/>
      <c r="E37" s="1178"/>
      <c r="F37" s="274">
        <v>1.51</v>
      </c>
      <c r="G37" s="275">
        <v>0.43</v>
      </c>
      <c r="H37" s="275">
        <v>0.27</v>
      </c>
      <c r="I37" s="275">
        <v>0.32</v>
      </c>
      <c r="J37" s="276">
        <v>0.25</v>
      </c>
      <c r="K37" s="260"/>
      <c r="L37" s="260"/>
      <c r="M37" s="260"/>
      <c r="N37" s="260"/>
      <c r="O37" s="260"/>
      <c r="P37" s="260"/>
    </row>
    <row r="38" spans="1:16" ht="39" customHeight="1" x14ac:dyDescent="0.15">
      <c r="A38" s="260"/>
      <c r="B38" s="273"/>
      <c r="C38" s="1176" t="s">
        <v>513</v>
      </c>
      <c r="D38" s="1177"/>
      <c r="E38" s="1178"/>
      <c r="F38" s="274">
        <v>0.09</v>
      </c>
      <c r="G38" s="275">
        <v>0.1</v>
      </c>
      <c r="H38" s="275">
        <v>0.14000000000000001</v>
      </c>
      <c r="I38" s="275">
        <v>0.27</v>
      </c>
      <c r="J38" s="276">
        <v>0.22</v>
      </c>
      <c r="K38" s="260"/>
      <c r="L38" s="260"/>
      <c r="M38" s="260"/>
      <c r="N38" s="260"/>
      <c r="O38" s="260"/>
      <c r="P38" s="260"/>
    </row>
    <row r="39" spans="1:16" ht="39" customHeight="1" x14ac:dyDescent="0.15">
      <c r="A39" s="260"/>
      <c r="B39" s="273"/>
      <c r="C39" s="1176" t="s">
        <v>514</v>
      </c>
      <c r="D39" s="1177"/>
      <c r="E39" s="1178"/>
      <c r="F39" s="274">
        <v>0.11</v>
      </c>
      <c r="G39" s="275">
        <v>0.13</v>
      </c>
      <c r="H39" s="275">
        <v>0.13</v>
      </c>
      <c r="I39" s="275">
        <v>0.14000000000000001</v>
      </c>
      <c r="J39" s="276">
        <v>0.11</v>
      </c>
      <c r="K39" s="260"/>
      <c r="L39" s="260"/>
      <c r="M39" s="260"/>
      <c r="N39" s="260"/>
      <c r="O39" s="260"/>
      <c r="P39" s="260"/>
    </row>
    <row r="40" spans="1:16" ht="39" customHeight="1" x14ac:dyDescent="0.15">
      <c r="A40" s="260"/>
      <c r="B40" s="273"/>
      <c r="C40" s="1176" t="s">
        <v>515</v>
      </c>
      <c r="D40" s="1177"/>
      <c r="E40" s="1178"/>
      <c r="F40" s="274">
        <v>0.08</v>
      </c>
      <c r="G40" s="275">
        <v>0.03</v>
      </c>
      <c r="H40" s="275">
        <v>0.04</v>
      </c>
      <c r="I40" s="275">
        <v>0.05</v>
      </c>
      <c r="J40" s="276">
        <v>7.0000000000000007E-2</v>
      </c>
      <c r="K40" s="260"/>
      <c r="L40" s="260"/>
      <c r="M40" s="260"/>
      <c r="N40" s="260"/>
      <c r="O40" s="260"/>
      <c r="P40" s="260"/>
    </row>
    <row r="41" spans="1:16" ht="39" customHeight="1" x14ac:dyDescent="0.15">
      <c r="A41" s="260"/>
      <c r="B41" s="273"/>
      <c r="C41" s="1176" t="s">
        <v>516</v>
      </c>
      <c r="D41" s="1177"/>
      <c r="E41" s="1178"/>
      <c r="F41" s="274">
        <v>0.01</v>
      </c>
      <c r="G41" s="275">
        <v>0.01</v>
      </c>
      <c r="H41" s="275">
        <v>0.01</v>
      </c>
      <c r="I41" s="275">
        <v>0.01</v>
      </c>
      <c r="J41" s="276">
        <v>0</v>
      </c>
      <c r="K41" s="260"/>
      <c r="L41" s="260"/>
      <c r="M41" s="260"/>
      <c r="N41" s="260"/>
      <c r="O41" s="260"/>
      <c r="P41" s="260"/>
    </row>
    <row r="42" spans="1:16" ht="39" customHeight="1" x14ac:dyDescent="0.15">
      <c r="A42" s="260"/>
      <c r="B42" s="277"/>
      <c r="C42" s="1176" t="s">
        <v>517</v>
      </c>
      <c r="D42" s="1177"/>
      <c r="E42" s="1178"/>
      <c r="F42" s="274" t="s">
        <v>460</v>
      </c>
      <c r="G42" s="275" t="s">
        <v>460</v>
      </c>
      <c r="H42" s="275" t="s">
        <v>460</v>
      </c>
      <c r="I42" s="275" t="s">
        <v>460</v>
      </c>
      <c r="J42" s="276" t="s">
        <v>460</v>
      </c>
      <c r="K42" s="260"/>
      <c r="L42" s="260"/>
      <c r="M42" s="260"/>
      <c r="N42" s="260"/>
      <c r="O42" s="260"/>
      <c r="P42" s="260"/>
    </row>
    <row r="43" spans="1:16" ht="39" customHeight="1" thickBot="1" x14ac:dyDescent="0.2">
      <c r="A43" s="260"/>
      <c r="B43" s="278"/>
      <c r="C43" s="1179" t="s">
        <v>518</v>
      </c>
      <c r="D43" s="1180"/>
      <c r="E43" s="1181"/>
      <c r="F43" s="279">
        <v>0.04</v>
      </c>
      <c r="G43" s="280">
        <v>0.03</v>
      </c>
      <c r="H43" s="280">
        <v>0.03</v>
      </c>
      <c r="I43" s="280">
        <v>0</v>
      </c>
      <c r="J43" s="281" t="s">
        <v>460</v>
      </c>
      <c r="K43" s="260"/>
      <c r="L43" s="260"/>
      <c r="M43" s="260"/>
      <c r="N43" s="260"/>
      <c r="O43" s="260"/>
      <c r="P43" s="260"/>
    </row>
    <row r="44" spans="1:16" ht="39" customHeight="1" x14ac:dyDescent="0.15">
      <c r="A44" s="260"/>
      <c r="B44" s="282" t="s">
        <v>519</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JmFwjKQOAAGAi8RCVwUhYgOq7o/179nyvRWMEm7C9a91wJLHEtZ61PH2fFj5rEDtj3hARA8mwVfmrrsNgcgD9Q==" saltValue="27y+D8rLZEeCC8ZxXJ93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520</v>
      </c>
      <c r="P43" s="286"/>
      <c r="Q43" s="286"/>
      <c r="R43" s="286"/>
      <c r="S43" s="286"/>
      <c r="T43" s="286"/>
      <c r="U43" s="286"/>
    </row>
    <row r="44" spans="1:21" ht="30.75" customHeight="1" thickBot="1" x14ac:dyDescent="0.2">
      <c r="A44" s="286"/>
      <c r="B44" s="289" t="s">
        <v>521</v>
      </c>
      <c r="C44" s="290"/>
      <c r="D44" s="290"/>
      <c r="E44" s="291"/>
      <c r="F44" s="291"/>
      <c r="G44" s="291"/>
      <c r="H44" s="291"/>
      <c r="I44" s="291"/>
      <c r="J44" s="292" t="s">
        <v>503</v>
      </c>
      <c r="K44" s="293" t="s">
        <v>4</v>
      </c>
      <c r="L44" s="294" t="s">
        <v>5</v>
      </c>
      <c r="M44" s="294" t="s">
        <v>6</v>
      </c>
      <c r="N44" s="294" t="s">
        <v>7</v>
      </c>
      <c r="O44" s="295" t="s">
        <v>8</v>
      </c>
      <c r="P44" s="286"/>
      <c r="Q44" s="286"/>
      <c r="R44" s="286"/>
      <c r="S44" s="286"/>
      <c r="T44" s="286"/>
      <c r="U44" s="286"/>
    </row>
    <row r="45" spans="1:21" ht="30.75" customHeight="1" x14ac:dyDescent="0.15">
      <c r="A45" s="286"/>
      <c r="B45" s="1192" t="s">
        <v>522</v>
      </c>
      <c r="C45" s="1193"/>
      <c r="D45" s="296"/>
      <c r="E45" s="1198" t="s">
        <v>523</v>
      </c>
      <c r="F45" s="1198"/>
      <c r="G45" s="1198"/>
      <c r="H45" s="1198"/>
      <c r="I45" s="1198"/>
      <c r="J45" s="1199"/>
      <c r="K45" s="297">
        <v>1727</v>
      </c>
      <c r="L45" s="298">
        <v>1701</v>
      </c>
      <c r="M45" s="298">
        <v>1780</v>
      </c>
      <c r="N45" s="298">
        <v>1812</v>
      </c>
      <c r="O45" s="299">
        <v>1904</v>
      </c>
      <c r="P45" s="286"/>
      <c r="Q45" s="286"/>
      <c r="R45" s="286"/>
      <c r="S45" s="286"/>
      <c r="T45" s="286"/>
      <c r="U45" s="286"/>
    </row>
    <row r="46" spans="1:21" ht="30.75" customHeight="1" x14ac:dyDescent="0.15">
      <c r="A46" s="286"/>
      <c r="B46" s="1194"/>
      <c r="C46" s="1195"/>
      <c r="D46" s="300"/>
      <c r="E46" s="1186" t="s">
        <v>524</v>
      </c>
      <c r="F46" s="1186"/>
      <c r="G46" s="1186"/>
      <c r="H46" s="1186"/>
      <c r="I46" s="1186"/>
      <c r="J46" s="1187"/>
      <c r="K46" s="301" t="s">
        <v>460</v>
      </c>
      <c r="L46" s="302" t="s">
        <v>460</v>
      </c>
      <c r="M46" s="302" t="s">
        <v>460</v>
      </c>
      <c r="N46" s="302" t="s">
        <v>460</v>
      </c>
      <c r="O46" s="303" t="s">
        <v>460</v>
      </c>
      <c r="P46" s="286"/>
      <c r="Q46" s="286"/>
      <c r="R46" s="286"/>
      <c r="S46" s="286"/>
      <c r="T46" s="286"/>
      <c r="U46" s="286"/>
    </row>
    <row r="47" spans="1:21" ht="30.75" customHeight="1" x14ac:dyDescent="0.15">
      <c r="A47" s="286"/>
      <c r="B47" s="1194"/>
      <c r="C47" s="1195"/>
      <c r="D47" s="300"/>
      <c r="E47" s="1186" t="s">
        <v>525</v>
      </c>
      <c r="F47" s="1186"/>
      <c r="G47" s="1186"/>
      <c r="H47" s="1186"/>
      <c r="I47" s="1186"/>
      <c r="J47" s="1187"/>
      <c r="K47" s="301" t="s">
        <v>460</v>
      </c>
      <c r="L47" s="302" t="s">
        <v>460</v>
      </c>
      <c r="M47" s="302" t="s">
        <v>460</v>
      </c>
      <c r="N47" s="302" t="s">
        <v>460</v>
      </c>
      <c r="O47" s="303" t="s">
        <v>460</v>
      </c>
      <c r="P47" s="286"/>
      <c r="Q47" s="286"/>
      <c r="R47" s="286"/>
      <c r="S47" s="286"/>
      <c r="T47" s="286"/>
      <c r="U47" s="286"/>
    </row>
    <row r="48" spans="1:21" ht="30.75" customHeight="1" x14ac:dyDescent="0.15">
      <c r="A48" s="286"/>
      <c r="B48" s="1194"/>
      <c r="C48" s="1195"/>
      <c r="D48" s="300"/>
      <c r="E48" s="1186" t="s">
        <v>526</v>
      </c>
      <c r="F48" s="1186"/>
      <c r="G48" s="1186"/>
      <c r="H48" s="1186"/>
      <c r="I48" s="1186"/>
      <c r="J48" s="1187"/>
      <c r="K48" s="301">
        <v>630</v>
      </c>
      <c r="L48" s="302">
        <v>631</v>
      </c>
      <c r="M48" s="302">
        <v>651</v>
      </c>
      <c r="N48" s="302">
        <v>651</v>
      </c>
      <c r="O48" s="303">
        <v>740</v>
      </c>
      <c r="P48" s="286"/>
      <c r="Q48" s="286"/>
      <c r="R48" s="286"/>
      <c r="S48" s="286"/>
      <c r="T48" s="286"/>
      <c r="U48" s="286"/>
    </row>
    <row r="49" spans="1:21" ht="30.75" customHeight="1" x14ac:dyDescent="0.15">
      <c r="A49" s="286"/>
      <c r="B49" s="1194"/>
      <c r="C49" s="1195"/>
      <c r="D49" s="300"/>
      <c r="E49" s="1186" t="s">
        <v>527</v>
      </c>
      <c r="F49" s="1186"/>
      <c r="G49" s="1186"/>
      <c r="H49" s="1186"/>
      <c r="I49" s="1186"/>
      <c r="J49" s="1187"/>
      <c r="K49" s="301">
        <v>33</v>
      </c>
      <c r="L49" s="302">
        <v>33</v>
      </c>
      <c r="M49" s="302">
        <v>30</v>
      </c>
      <c r="N49" s="302">
        <v>12</v>
      </c>
      <c r="O49" s="303">
        <v>13</v>
      </c>
      <c r="P49" s="286"/>
      <c r="Q49" s="286"/>
      <c r="R49" s="286"/>
      <c r="S49" s="286"/>
      <c r="T49" s="286"/>
      <c r="U49" s="286"/>
    </row>
    <row r="50" spans="1:21" ht="30.75" customHeight="1" x14ac:dyDescent="0.15">
      <c r="A50" s="286"/>
      <c r="B50" s="1194"/>
      <c r="C50" s="1195"/>
      <c r="D50" s="300"/>
      <c r="E50" s="1186" t="s">
        <v>528</v>
      </c>
      <c r="F50" s="1186"/>
      <c r="G50" s="1186"/>
      <c r="H50" s="1186"/>
      <c r="I50" s="1186"/>
      <c r="J50" s="1187"/>
      <c r="K50" s="301">
        <v>6</v>
      </c>
      <c r="L50" s="302">
        <v>6</v>
      </c>
      <c r="M50" s="302">
        <v>5</v>
      </c>
      <c r="N50" s="302">
        <v>5</v>
      </c>
      <c r="O50" s="303">
        <v>4</v>
      </c>
      <c r="P50" s="286"/>
      <c r="Q50" s="286"/>
      <c r="R50" s="286"/>
      <c r="S50" s="286"/>
      <c r="T50" s="286"/>
      <c r="U50" s="286"/>
    </row>
    <row r="51" spans="1:21" ht="30.75" customHeight="1" x14ac:dyDescent="0.15">
      <c r="A51" s="286"/>
      <c r="B51" s="1196"/>
      <c r="C51" s="1197"/>
      <c r="D51" s="304"/>
      <c r="E51" s="1186" t="s">
        <v>529</v>
      </c>
      <c r="F51" s="1186"/>
      <c r="G51" s="1186"/>
      <c r="H51" s="1186"/>
      <c r="I51" s="1186"/>
      <c r="J51" s="1187"/>
      <c r="K51" s="301" t="s">
        <v>460</v>
      </c>
      <c r="L51" s="302" t="s">
        <v>460</v>
      </c>
      <c r="M51" s="302" t="s">
        <v>460</v>
      </c>
      <c r="N51" s="302" t="s">
        <v>460</v>
      </c>
      <c r="O51" s="303" t="s">
        <v>460</v>
      </c>
      <c r="P51" s="286"/>
      <c r="Q51" s="286"/>
      <c r="R51" s="286"/>
      <c r="S51" s="286"/>
      <c r="T51" s="286"/>
      <c r="U51" s="286"/>
    </row>
    <row r="52" spans="1:21" ht="30.75" customHeight="1" x14ac:dyDescent="0.15">
      <c r="A52" s="286"/>
      <c r="B52" s="1184" t="s">
        <v>530</v>
      </c>
      <c r="C52" s="1185"/>
      <c r="D52" s="304"/>
      <c r="E52" s="1186" t="s">
        <v>531</v>
      </c>
      <c r="F52" s="1186"/>
      <c r="G52" s="1186"/>
      <c r="H52" s="1186"/>
      <c r="I52" s="1186"/>
      <c r="J52" s="1187"/>
      <c r="K52" s="301">
        <v>1619</v>
      </c>
      <c r="L52" s="302">
        <v>1699</v>
      </c>
      <c r="M52" s="302">
        <v>1742</v>
      </c>
      <c r="N52" s="302">
        <v>1798</v>
      </c>
      <c r="O52" s="303">
        <v>1877</v>
      </c>
      <c r="P52" s="286"/>
      <c r="Q52" s="286"/>
      <c r="R52" s="286"/>
      <c r="S52" s="286"/>
      <c r="T52" s="286"/>
      <c r="U52" s="286"/>
    </row>
    <row r="53" spans="1:21" ht="30.75" customHeight="1" thickBot="1" x14ac:dyDescent="0.2">
      <c r="A53" s="286"/>
      <c r="B53" s="1188" t="s">
        <v>532</v>
      </c>
      <c r="C53" s="1189"/>
      <c r="D53" s="305"/>
      <c r="E53" s="1190" t="s">
        <v>533</v>
      </c>
      <c r="F53" s="1190"/>
      <c r="G53" s="1190"/>
      <c r="H53" s="1190"/>
      <c r="I53" s="1190"/>
      <c r="J53" s="1191"/>
      <c r="K53" s="306">
        <v>777</v>
      </c>
      <c r="L53" s="307">
        <v>672</v>
      </c>
      <c r="M53" s="307">
        <v>724</v>
      </c>
      <c r="N53" s="307">
        <v>682</v>
      </c>
      <c r="O53" s="308">
        <v>784</v>
      </c>
      <c r="P53" s="286"/>
      <c r="Q53" s="286"/>
      <c r="R53" s="286"/>
      <c r="S53" s="286"/>
      <c r="T53" s="286"/>
      <c r="U53" s="286"/>
    </row>
    <row r="54" spans="1:21" ht="24" customHeight="1" x14ac:dyDescent="0.15">
      <c r="A54" s="286"/>
      <c r="B54" s="309" t="s">
        <v>484</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ptGeG3dkRbe8qtnA9u/1eJ7iGG3vligdYVq2t1T1ugYdWOOwIX+6l/fcgv20g0xb+Vf1Sw0lg/4S7p8PXL+sJQ==" saltValue="J64xSzhL3dSuUZnFIyZ5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520</v>
      </c>
    </row>
    <row r="40" spans="2:13" ht="27.75" customHeight="1" thickBot="1" x14ac:dyDescent="0.2">
      <c r="B40" s="312" t="s">
        <v>521</v>
      </c>
      <c r="C40" s="313"/>
      <c r="D40" s="313"/>
      <c r="E40" s="314"/>
      <c r="F40" s="314"/>
      <c r="G40" s="314"/>
      <c r="H40" s="315" t="s">
        <v>503</v>
      </c>
      <c r="I40" s="316" t="s">
        <v>4</v>
      </c>
      <c r="J40" s="317" t="s">
        <v>5</v>
      </c>
      <c r="K40" s="317" t="s">
        <v>6</v>
      </c>
      <c r="L40" s="317" t="s">
        <v>7</v>
      </c>
      <c r="M40" s="318" t="s">
        <v>8</v>
      </c>
    </row>
    <row r="41" spans="2:13" ht="27.75" customHeight="1" x14ac:dyDescent="0.15">
      <c r="B41" s="1200" t="s">
        <v>534</v>
      </c>
      <c r="C41" s="1201"/>
      <c r="D41" s="319"/>
      <c r="E41" s="1206" t="s">
        <v>535</v>
      </c>
      <c r="F41" s="1206"/>
      <c r="G41" s="1206"/>
      <c r="H41" s="1207"/>
      <c r="I41" s="320">
        <v>18914</v>
      </c>
      <c r="J41" s="321">
        <v>18019</v>
      </c>
      <c r="K41" s="321">
        <v>18400</v>
      </c>
      <c r="L41" s="321">
        <v>17382</v>
      </c>
      <c r="M41" s="322">
        <v>16205</v>
      </c>
    </row>
    <row r="42" spans="2:13" ht="27.75" customHeight="1" x14ac:dyDescent="0.15">
      <c r="B42" s="1202"/>
      <c r="C42" s="1203"/>
      <c r="D42" s="323"/>
      <c r="E42" s="1208" t="s">
        <v>536</v>
      </c>
      <c r="F42" s="1208"/>
      <c r="G42" s="1208"/>
      <c r="H42" s="1209"/>
      <c r="I42" s="324">
        <v>18</v>
      </c>
      <c r="J42" s="325">
        <v>13</v>
      </c>
      <c r="K42" s="325">
        <v>8</v>
      </c>
      <c r="L42" s="325">
        <v>4</v>
      </c>
      <c r="M42" s="326" t="s">
        <v>460</v>
      </c>
    </row>
    <row r="43" spans="2:13" ht="27.75" customHeight="1" x14ac:dyDescent="0.15">
      <c r="B43" s="1202"/>
      <c r="C43" s="1203"/>
      <c r="D43" s="323"/>
      <c r="E43" s="1208" t="s">
        <v>537</v>
      </c>
      <c r="F43" s="1208"/>
      <c r="G43" s="1208"/>
      <c r="H43" s="1209"/>
      <c r="I43" s="324">
        <v>11909</v>
      </c>
      <c r="J43" s="325">
        <v>12767</v>
      </c>
      <c r="K43" s="325">
        <v>12741</v>
      </c>
      <c r="L43" s="325">
        <v>12562</v>
      </c>
      <c r="M43" s="326">
        <v>12198</v>
      </c>
    </row>
    <row r="44" spans="2:13" ht="27.75" customHeight="1" x14ac:dyDescent="0.15">
      <c r="B44" s="1202"/>
      <c r="C44" s="1203"/>
      <c r="D44" s="323"/>
      <c r="E44" s="1208" t="s">
        <v>538</v>
      </c>
      <c r="F44" s="1208"/>
      <c r="G44" s="1208"/>
      <c r="H44" s="1209"/>
      <c r="I44" s="324">
        <v>103</v>
      </c>
      <c r="J44" s="325">
        <v>72</v>
      </c>
      <c r="K44" s="325">
        <v>43</v>
      </c>
      <c r="L44" s="325">
        <v>43</v>
      </c>
      <c r="M44" s="326">
        <v>30</v>
      </c>
    </row>
    <row r="45" spans="2:13" ht="27.75" customHeight="1" x14ac:dyDescent="0.15">
      <c r="B45" s="1202"/>
      <c r="C45" s="1203"/>
      <c r="D45" s="323"/>
      <c r="E45" s="1208" t="s">
        <v>539</v>
      </c>
      <c r="F45" s="1208"/>
      <c r="G45" s="1208"/>
      <c r="H45" s="1209"/>
      <c r="I45" s="324">
        <v>2522</v>
      </c>
      <c r="J45" s="325">
        <v>2271</v>
      </c>
      <c r="K45" s="325">
        <v>1992</v>
      </c>
      <c r="L45" s="325">
        <v>1831</v>
      </c>
      <c r="M45" s="326">
        <v>1726</v>
      </c>
    </row>
    <row r="46" spans="2:13" ht="27.75" customHeight="1" x14ac:dyDescent="0.15">
      <c r="B46" s="1202"/>
      <c r="C46" s="1203"/>
      <c r="D46" s="327"/>
      <c r="E46" s="1208" t="s">
        <v>540</v>
      </c>
      <c r="F46" s="1208"/>
      <c r="G46" s="1208"/>
      <c r="H46" s="1209"/>
      <c r="I46" s="324" t="s">
        <v>460</v>
      </c>
      <c r="J46" s="325" t="s">
        <v>460</v>
      </c>
      <c r="K46" s="325" t="s">
        <v>460</v>
      </c>
      <c r="L46" s="325" t="s">
        <v>460</v>
      </c>
      <c r="M46" s="326" t="s">
        <v>460</v>
      </c>
    </row>
    <row r="47" spans="2:13" ht="27.75" customHeight="1" x14ac:dyDescent="0.15">
      <c r="B47" s="1202"/>
      <c r="C47" s="1203"/>
      <c r="D47" s="328"/>
      <c r="E47" s="1210" t="s">
        <v>541</v>
      </c>
      <c r="F47" s="1211"/>
      <c r="G47" s="1211"/>
      <c r="H47" s="1212"/>
      <c r="I47" s="324" t="s">
        <v>460</v>
      </c>
      <c r="J47" s="325" t="s">
        <v>460</v>
      </c>
      <c r="K47" s="325" t="s">
        <v>460</v>
      </c>
      <c r="L47" s="325" t="s">
        <v>460</v>
      </c>
      <c r="M47" s="326" t="s">
        <v>460</v>
      </c>
    </row>
    <row r="48" spans="2:13" ht="27.75" customHeight="1" x14ac:dyDescent="0.15">
      <c r="B48" s="1202"/>
      <c r="C48" s="1203"/>
      <c r="D48" s="323"/>
      <c r="E48" s="1208" t="s">
        <v>542</v>
      </c>
      <c r="F48" s="1208"/>
      <c r="G48" s="1208"/>
      <c r="H48" s="1209"/>
      <c r="I48" s="324" t="s">
        <v>460</v>
      </c>
      <c r="J48" s="325" t="s">
        <v>460</v>
      </c>
      <c r="K48" s="325" t="s">
        <v>460</v>
      </c>
      <c r="L48" s="325" t="s">
        <v>460</v>
      </c>
      <c r="M48" s="326" t="s">
        <v>460</v>
      </c>
    </row>
    <row r="49" spans="2:13" ht="27.75" customHeight="1" x14ac:dyDescent="0.15">
      <c r="B49" s="1204"/>
      <c r="C49" s="1205"/>
      <c r="D49" s="323"/>
      <c r="E49" s="1208" t="s">
        <v>543</v>
      </c>
      <c r="F49" s="1208"/>
      <c r="G49" s="1208"/>
      <c r="H49" s="1209"/>
      <c r="I49" s="324" t="s">
        <v>460</v>
      </c>
      <c r="J49" s="325" t="s">
        <v>460</v>
      </c>
      <c r="K49" s="325" t="s">
        <v>460</v>
      </c>
      <c r="L49" s="325" t="s">
        <v>460</v>
      </c>
      <c r="M49" s="326" t="s">
        <v>460</v>
      </c>
    </row>
    <row r="50" spans="2:13" ht="27.75" customHeight="1" x14ac:dyDescent="0.15">
      <c r="B50" s="1213" t="s">
        <v>544</v>
      </c>
      <c r="C50" s="1214"/>
      <c r="D50" s="329"/>
      <c r="E50" s="1208" t="s">
        <v>545</v>
      </c>
      <c r="F50" s="1208"/>
      <c r="G50" s="1208"/>
      <c r="H50" s="1209"/>
      <c r="I50" s="324">
        <v>3744</v>
      </c>
      <c r="J50" s="325">
        <v>3484</v>
      </c>
      <c r="K50" s="325">
        <v>3488</v>
      </c>
      <c r="L50" s="325">
        <v>3474</v>
      </c>
      <c r="M50" s="326">
        <v>3486</v>
      </c>
    </row>
    <row r="51" spans="2:13" ht="27.75" customHeight="1" x14ac:dyDescent="0.15">
      <c r="B51" s="1202"/>
      <c r="C51" s="1203"/>
      <c r="D51" s="323"/>
      <c r="E51" s="1208" t="s">
        <v>546</v>
      </c>
      <c r="F51" s="1208"/>
      <c r="G51" s="1208"/>
      <c r="H51" s="1209"/>
      <c r="I51" s="324">
        <v>436</v>
      </c>
      <c r="J51" s="325">
        <v>397</v>
      </c>
      <c r="K51" s="325">
        <v>363</v>
      </c>
      <c r="L51" s="325">
        <v>324</v>
      </c>
      <c r="M51" s="326">
        <v>265</v>
      </c>
    </row>
    <row r="52" spans="2:13" ht="27.75" customHeight="1" x14ac:dyDescent="0.15">
      <c r="B52" s="1204"/>
      <c r="C52" s="1205"/>
      <c r="D52" s="323"/>
      <c r="E52" s="1208" t="s">
        <v>547</v>
      </c>
      <c r="F52" s="1208"/>
      <c r="G52" s="1208"/>
      <c r="H52" s="1209"/>
      <c r="I52" s="324">
        <v>21167</v>
      </c>
      <c r="J52" s="325">
        <v>20953</v>
      </c>
      <c r="K52" s="325">
        <v>21618</v>
      </c>
      <c r="L52" s="325">
        <v>21239</v>
      </c>
      <c r="M52" s="326">
        <v>20657</v>
      </c>
    </row>
    <row r="53" spans="2:13" ht="27.75" customHeight="1" thickBot="1" x14ac:dyDescent="0.2">
      <c r="B53" s="1215" t="s">
        <v>548</v>
      </c>
      <c r="C53" s="1216"/>
      <c r="D53" s="330"/>
      <c r="E53" s="1217" t="s">
        <v>549</v>
      </c>
      <c r="F53" s="1217"/>
      <c r="G53" s="1217"/>
      <c r="H53" s="1218"/>
      <c r="I53" s="331">
        <v>8119</v>
      </c>
      <c r="J53" s="332">
        <v>8309</v>
      </c>
      <c r="K53" s="332">
        <v>7714</v>
      </c>
      <c r="L53" s="332">
        <v>6784</v>
      </c>
      <c r="M53" s="333">
        <v>5752</v>
      </c>
    </row>
    <row r="54" spans="2:13" ht="27.75" customHeight="1" x14ac:dyDescent="0.15">
      <c r="B54" s="334" t="s">
        <v>550</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gCLlOVpaonznylM1ybAt808LZf+0GBQrsKf/Yr4SCyEprqzjYorIVNyZwj4vtED0m6zn8W/A3+VIRN3fK7sg==" saltValue="/54yL0k4QPJtBUcjwWGx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551</v>
      </c>
    </row>
    <row r="54" spans="2:8" ht="29.25" customHeight="1" thickBot="1" x14ac:dyDescent="0.25">
      <c r="B54" s="339" t="s">
        <v>24</v>
      </c>
      <c r="C54" s="340"/>
      <c r="D54" s="340"/>
      <c r="E54" s="341" t="s">
        <v>503</v>
      </c>
      <c r="F54" s="342" t="s">
        <v>6</v>
      </c>
      <c r="G54" s="342" t="s">
        <v>7</v>
      </c>
      <c r="H54" s="343" t="s">
        <v>8</v>
      </c>
    </row>
    <row r="55" spans="2:8" ht="52.5" customHeight="1" x14ac:dyDescent="0.15">
      <c r="B55" s="344"/>
      <c r="C55" s="1227" t="s">
        <v>121</v>
      </c>
      <c r="D55" s="1227"/>
      <c r="E55" s="1228"/>
      <c r="F55" s="345">
        <v>2470</v>
      </c>
      <c r="G55" s="345">
        <v>2422</v>
      </c>
      <c r="H55" s="346">
        <v>2356</v>
      </c>
    </row>
    <row r="56" spans="2:8" ht="52.5" customHeight="1" x14ac:dyDescent="0.15">
      <c r="B56" s="347"/>
      <c r="C56" s="1229" t="s">
        <v>552</v>
      </c>
      <c r="D56" s="1229"/>
      <c r="E56" s="1230"/>
      <c r="F56" s="348">
        <v>54</v>
      </c>
      <c r="G56" s="348">
        <v>54</v>
      </c>
      <c r="H56" s="349">
        <v>54</v>
      </c>
    </row>
    <row r="57" spans="2:8" ht="53.25" customHeight="1" x14ac:dyDescent="0.15">
      <c r="B57" s="347"/>
      <c r="C57" s="1231" t="s">
        <v>126</v>
      </c>
      <c r="D57" s="1231"/>
      <c r="E57" s="1232"/>
      <c r="F57" s="350">
        <v>2336</v>
      </c>
      <c r="G57" s="350">
        <v>2362</v>
      </c>
      <c r="H57" s="351">
        <v>2444</v>
      </c>
    </row>
    <row r="58" spans="2:8" ht="45.75" customHeight="1" x14ac:dyDescent="0.15">
      <c r="B58" s="352"/>
      <c r="C58" s="1219" t="s">
        <v>553</v>
      </c>
      <c r="D58" s="1220"/>
      <c r="E58" s="1221"/>
      <c r="F58" s="353">
        <v>1640</v>
      </c>
      <c r="G58" s="353">
        <v>1593</v>
      </c>
      <c r="H58" s="354">
        <v>1616</v>
      </c>
    </row>
    <row r="59" spans="2:8" ht="45.75" customHeight="1" x14ac:dyDescent="0.15">
      <c r="B59" s="352"/>
      <c r="C59" s="1219" t="s">
        <v>554</v>
      </c>
      <c r="D59" s="1220"/>
      <c r="E59" s="1221"/>
      <c r="F59" s="353">
        <v>100</v>
      </c>
      <c r="G59" s="353">
        <v>150</v>
      </c>
      <c r="H59" s="354">
        <v>200</v>
      </c>
    </row>
    <row r="60" spans="2:8" ht="45.75" customHeight="1" x14ac:dyDescent="0.15">
      <c r="B60" s="352"/>
      <c r="C60" s="1219" t="s">
        <v>555</v>
      </c>
      <c r="D60" s="1220"/>
      <c r="E60" s="1221"/>
      <c r="F60" s="353">
        <v>190</v>
      </c>
      <c r="G60" s="353">
        <v>190</v>
      </c>
      <c r="H60" s="354">
        <v>190</v>
      </c>
    </row>
    <row r="61" spans="2:8" ht="45.75" customHeight="1" x14ac:dyDescent="0.15">
      <c r="B61" s="352"/>
      <c r="C61" s="1219" t="s">
        <v>556</v>
      </c>
      <c r="D61" s="1220"/>
      <c r="E61" s="1221"/>
      <c r="F61" s="353">
        <v>182</v>
      </c>
      <c r="G61" s="353">
        <v>182</v>
      </c>
      <c r="H61" s="354">
        <v>182</v>
      </c>
    </row>
    <row r="62" spans="2:8" ht="45.75" customHeight="1" thickBot="1" x14ac:dyDescent="0.2">
      <c r="B62" s="355"/>
      <c r="C62" s="1222" t="s">
        <v>557</v>
      </c>
      <c r="D62" s="1223"/>
      <c r="E62" s="1224"/>
      <c r="F62" s="356">
        <v>153</v>
      </c>
      <c r="G62" s="356">
        <v>168</v>
      </c>
      <c r="H62" s="357">
        <v>179</v>
      </c>
    </row>
    <row r="63" spans="2:8" ht="52.5" customHeight="1" thickBot="1" x14ac:dyDescent="0.2">
      <c r="B63" s="358"/>
      <c r="C63" s="1225" t="s">
        <v>558</v>
      </c>
      <c r="D63" s="1225"/>
      <c r="E63" s="1226"/>
      <c r="F63" s="359">
        <v>4861</v>
      </c>
      <c r="G63" s="359">
        <v>4838</v>
      </c>
      <c r="H63" s="360">
        <v>4855</v>
      </c>
    </row>
    <row r="64" spans="2:8" ht="15" customHeight="1" x14ac:dyDescent="0.15"/>
    <row r="65" ht="0" hidden="1" customHeight="1" x14ac:dyDescent="0.15"/>
    <row r="66" ht="0" hidden="1" customHeight="1" x14ac:dyDescent="0.15"/>
  </sheetData>
  <sheetProtection algorithmName="SHA-512" hashValue="BDYbMrf8b3Y9ySZdYYK9uRZBp90j7OidChgX03WnFbb07DhdqLv4LLw9ruq2IgwWNPKUZH4j0xAi3Rx8NsWb4A==" saltValue="68rFq5cOjvg0ZsQF1PrY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35" t="s">
        <v>559</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x14ac:dyDescent="0.15">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3"/>
      <c r="CG51" s="1234"/>
      <c r="CH51" s="1234"/>
      <c r="CI51" s="1234"/>
      <c r="CJ51" s="1234"/>
      <c r="CK51" s="1234"/>
      <c r="CL51" s="1234"/>
      <c r="CM51" s="1234"/>
      <c r="CN51" s="1234">
        <v>88.8</v>
      </c>
      <c r="CO51" s="1234"/>
      <c r="CP51" s="1234"/>
      <c r="CQ51" s="1234"/>
      <c r="CR51" s="1234"/>
      <c r="CS51" s="1234"/>
      <c r="CT51" s="1234"/>
      <c r="CU51" s="1234"/>
      <c r="CV51" s="1234">
        <v>77.3</v>
      </c>
      <c r="CW51" s="1234"/>
      <c r="CX51" s="1234"/>
      <c r="CY51" s="1234"/>
      <c r="CZ51" s="1234"/>
      <c r="DA51" s="1234"/>
      <c r="DB51" s="1234"/>
      <c r="DC51" s="1234"/>
    </row>
    <row r="52" spans="1:109" x14ac:dyDescent="0.15">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3"/>
      <c r="CG53" s="1234"/>
      <c r="CH53" s="1234"/>
      <c r="CI53" s="1234"/>
      <c r="CJ53" s="1234"/>
      <c r="CK53" s="1234"/>
      <c r="CL53" s="1234"/>
      <c r="CM53" s="1234"/>
      <c r="CN53" s="1234">
        <v>27.3</v>
      </c>
      <c r="CO53" s="1234"/>
      <c r="CP53" s="1234"/>
      <c r="CQ53" s="1234"/>
      <c r="CR53" s="1234"/>
      <c r="CS53" s="1234"/>
      <c r="CT53" s="1234"/>
      <c r="CU53" s="1234"/>
      <c r="CV53" s="1234">
        <v>29.2</v>
      </c>
      <c r="CW53" s="1234"/>
      <c r="CX53" s="1234"/>
      <c r="CY53" s="1234"/>
      <c r="CZ53" s="1234"/>
      <c r="DA53" s="1234"/>
      <c r="DB53" s="1234"/>
      <c r="DC53" s="1234"/>
    </row>
    <row r="54" spans="1:109" x14ac:dyDescent="0.15">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3"/>
      <c r="CG55" s="1234"/>
      <c r="CH55" s="1234"/>
      <c r="CI55" s="1234"/>
      <c r="CJ55" s="1234"/>
      <c r="CK55" s="1234"/>
      <c r="CL55" s="1234"/>
      <c r="CM55" s="1234"/>
      <c r="CN55" s="1234">
        <v>20.2</v>
      </c>
      <c r="CO55" s="1234"/>
      <c r="CP55" s="1234"/>
      <c r="CQ55" s="1234"/>
      <c r="CR55" s="1234"/>
      <c r="CS55" s="1234"/>
      <c r="CT55" s="1234"/>
      <c r="CU55" s="1234"/>
      <c r="CV55" s="1234">
        <v>19</v>
      </c>
      <c r="CW55" s="1234"/>
      <c r="CX55" s="1234"/>
      <c r="CY55" s="1234"/>
      <c r="CZ55" s="1234"/>
      <c r="DA55" s="1234"/>
      <c r="DB55" s="1234"/>
      <c r="DC55" s="1234"/>
    </row>
    <row r="56" spans="1:109" x14ac:dyDescent="0.15">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3"/>
      <c r="CG57" s="1234"/>
      <c r="CH57" s="1234"/>
      <c r="CI57" s="1234"/>
      <c r="CJ57" s="1234"/>
      <c r="CK57" s="1234"/>
      <c r="CL57" s="1234"/>
      <c r="CM57" s="1234"/>
      <c r="CN57" s="1234">
        <v>53.6</v>
      </c>
      <c r="CO57" s="1234"/>
      <c r="CP57" s="1234"/>
      <c r="CQ57" s="1234"/>
      <c r="CR57" s="1234"/>
      <c r="CS57" s="1234"/>
      <c r="CT57" s="1234"/>
      <c r="CU57" s="1234"/>
      <c r="CV57" s="1234">
        <v>53</v>
      </c>
      <c r="CW57" s="1234"/>
      <c r="CX57" s="1234"/>
      <c r="CY57" s="1234"/>
      <c r="CZ57" s="1234"/>
      <c r="DA57" s="1234"/>
      <c r="DB57" s="1234"/>
      <c r="DC57" s="1234"/>
      <c r="DD57" s="25"/>
      <c r="DE57" s="24"/>
    </row>
    <row r="58" spans="1:109" s="20" customFormat="1" x14ac:dyDescent="0.15">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35" t="s">
        <v>560</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x14ac:dyDescent="0.15">
      <c r="B73" s="12"/>
      <c r="G73" s="1249"/>
      <c r="H73" s="1249"/>
      <c r="I73" s="1249"/>
      <c r="J73" s="1249"/>
      <c r="K73" s="1254"/>
      <c r="L73" s="1254"/>
      <c r="M73" s="1254"/>
      <c r="N73" s="1254"/>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104.7</v>
      </c>
      <c r="BQ73" s="1234"/>
      <c r="BR73" s="1234"/>
      <c r="BS73" s="1234"/>
      <c r="BT73" s="1234"/>
      <c r="BU73" s="1234"/>
      <c r="BV73" s="1234"/>
      <c r="BW73" s="1234"/>
      <c r="BX73" s="1234">
        <v>108.5</v>
      </c>
      <c r="BY73" s="1234"/>
      <c r="BZ73" s="1234"/>
      <c r="CA73" s="1234"/>
      <c r="CB73" s="1234"/>
      <c r="CC73" s="1234"/>
      <c r="CD73" s="1234"/>
      <c r="CE73" s="1234"/>
      <c r="CF73" s="1234">
        <v>100.9</v>
      </c>
      <c r="CG73" s="1234"/>
      <c r="CH73" s="1234"/>
      <c r="CI73" s="1234"/>
      <c r="CJ73" s="1234"/>
      <c r="CK73" s="1234"/>
      <c r="CL73" s="1234"/>
      <c r="CM73" s="1234"/>
      <c r="CN73" s="1234">
        <v>88.8</v>
      </c>
      <c r="CO73" s="1234"/>
      <c r="CP73" s="1234"/>
      <c r="CQ73" s="1234"/>
      <c r="CR73" s="1234"/>
      <c r="CS73" s="1234"/>
      <c r="CT73" s="1234"/>
      <c r="CU73" s="1234"/>
      <c r="CV73" s="1234">
        <v>77.3</v>
      </c>
      <c r="CW73" s="1234"/>
      <c r="CX73" s="1234"/>
      <c r="CY73" s="1234"/>
      <c r="CZ73" s="1234"/>
      <c r="DA73" s="1234"/>
      <c r="DB73" s="1234"/>
      <c r="DC73" s="1234"/>
    </row>
    <row r="74" spans="2:107" x14ac:dyDescent="0.15">
      <c r="B74" s="12"/>
      <c r="G74" s="1249"/>
      <c r="H74" s="1249"/>
      <c r="I74" s="1249"/>
      <c r="J74" s="1249"/>
      <c r="K74" s="1254"/>
      <c r="L74" s="1254"/>
      <c r="M74" s="1254"/>
      <c r="N74" s="1254"/>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10.8</v>
      </c>
      <c r="BQ75" s="1234"/>
      <c r="BR75" s="1234"/>
      <c r="BS75" s="1234"/>
      <c r="BT75" s="1234"/>
      <c r="BU75" s="1234"/>
      <c r="BV75" s="1234"/>
      <c r="BW75" s="1234"/>
      <c r="BX75" s="1234">
        <v>9.6999999999999993</v>
      </c>
      <c r="BY75" s="1234"/>
      <c r="BZ75" s="1234"/>
      <c r="CA75" s="1234"/>
      <c r="CB75" s="1234"/>
      <c r="CC75" s="1234"/>
      <c r="CD75" s="1234"/>
      <c r="CE75" s="1234"/>
      <c r="CF75" s="1234">
        <v>9.4</v>
      </c>
      <c r="CG75" s="1234"/>
      <c r="CH75" s="1234"/>
      <c r="CI75" s="1234"/>
      <c r="CJ75" s="1234"/>
      <c r="CK75" s="1234"/>
      <c r="CL75" s="1234"/>
      <c r="CM75" s="1234"/>
      <c r="CN75" s="1234">
        <v>9</v>
      </c>
      <c r="CO75" s="1234"/>
      <c r="CP75" s="1234"/>
      <c r="CQ75" s="1234"/>
      <c r="CR75" s="1234"/>
      <c r="CS75" s="1234"/>
      <c r="CT75" s="1234"/>
      <c r="CU75" s="1234"/>
      <c r="CV75" s="1234">
        <v>9.6</v>
      </c>
      <c r="CW75" s="1234"/>
      <c r="CX75" s="1234"/>
      <c r="CY75" s="1234"/>
      <c r="CZ75" s="1234"/>
      <c r="DA75" s="1234"/>
      <c r="DB75" s="1234"/>
      <c r="DC75" s="1234"/>
    </row>
    <row r="76" spans="2:107" x14ac:dyDescent="0.15">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44"/>
      <c r="H77" s="1244"/>
      <c r="I77" s="1244"/>
      <c r="J77" s="1244"/>
      <c r="K77" s="1254"/>
      <c r="L77" s="1254"/>
      <c r="M77" s="1254"/>
      <c r="N77" s="1254"/>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52.8</v>
      </c>
      <c r="BQ77" s="1234"/>
      <c r="BR77" s="1234"/>
      <c r="BS77" s="1234"/>
      <c r="BT77" s="1234"/>
      <c r="BU77" s="1234"/>
      <c r="BV77" s="1234"/>
      <c r="BW77" s="1234"/>
      <c r="BX77" s="1234">
        <v>48.6</v>
      </c>
      <c r="BY77" s="1234"/>
      <c r="BZ77" s="1234"/>
      <c r="CA77" s="1234"/>
      <c r="CB77" s="1234"/>
      <c r="CC77" s="1234"/>
      <c r="CD77" s="1234"/>
      <c r="CE77" s="1234"/>
      <c r="CF77" s="1234">
        <v>56.8</v>
      </c>
      <c r="CG77" s="1234"/>
      <c r="CH77" s="1234"/>
      <c r="CI77" s="1234"/>
      <c r="CJ77" s="1234"/>
      <c r="CK77" s="1234"/>
      <c r="CL77" s="1234"/>
      <c r="CM77" s="1234"/>
      <c r="CN77" s="1234">
        <v>20.2</v>
      </c>
      <c r="CO77" s="1234"/>
      <c r="CP77" s="1234"/>
      <c r="CQ77" s="1234"/>
      <c r="CR77" s="1234"/>
      <c r="CS77" s="1234"/>
      <c r="CT77" s="1234"/>
      <c r="CU77" s="1234"/>
      <c r="CV77" s="1234">
        <v>19</v>
      </c>
      <c r="CW77" s="1234"/>
      <c r="CX77" s="1234"/>
      <c r="CY77" s="1234"/>
      <c r="CZ77" s="1234"/>
      <c r="DA77" s="1234"/>
      <c r="DB77" s="1234"/>
      <c r="DC77" s="1234"/>
    </row>
    <row r="78" spans="2:107" x14ac:dyDescent="0.15">
      <c r="B78" s="12"/>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11.5</v>
      </c>
      <c r="BQ79" s="1234"/>
      <c r="BR79" s="1234"/>
      <c r="BS79" s="1234"/>
      <c r="BT79" s="1234"/>
      <c r="BU79" s="1234"/>
      <c r="BV79" s="1234"/>
      <c r="BW79" s="1234"/>
      <c r="BX79" s="1234">
        <v>10.4</v>
      </c>
      <c r="BY79" s="1234"/>
      <c r="BZ79" s="1234"/>
      <c r="CA79" s="1234"/>
      <c r="CB79" s="1234"/>
      <c r="CC79" s="1234"/>
      <c r="CD79" s="1234"/>
      <c r="CE79" s="1234"/>
      <c r="CF79" s="1234">
        <v>10.199999999999999</v>
      </c>
      <c r="CG79" s="1234"/>
      <c r="CH79" s="1234"/>
      <c r="CI79" s="1234"/>
      <c r="CJ79" s="1234"/>
      <c r="CK79" s="1234"/>
      <c r="CL79" s="1234"/>
      <c r="CM79" s="1234"/>
      <c r="CN79" s="1234">
        <v>8.6</v>
      </c>
      <c r="CO79" s="1234"/>
      <c r="CP79" s="1234"/>
      <c r="CQ79" s="1234"/>
      <c r="CR79" s="1234"/>
      <c r="CS79" s="1234"/>
      <c r="CT79" s="1234"/>
      <c r="CU79" s="1234"/>
      <c r="CV79" s="1234">
        <v>8.5</v>
      </c>
      <c r="CW79" s="1234"/>
      <c r="CX79" s="1234"/>
      <c r="CY79" s="1234"/>
      <c r="CZ79" s="1234"/>
      <c r="DA79" s="1234"/>
      <c r="DB79" s="1234"/>
      <c r="DC79" s="1234"/>
    </row>
    <row r="80" spans="2:107" x14ac:dyDescent="0.15">
      <c r="B80" s="12"/>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58bU625SDO9b25RR1GHyOqUpp+HD/xdSnIcZlOy7PfwSs+1c88dfMvM9Pem/M5TJqPxL5vaLjBUjYHgaMnnug==" saltValue="ZCUj+/PjSi5k5Zoeu/5W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qSgF58aK0CtrTHiPhqtKdSpXH1O5VH7t0vHLNYRX/+OxtT8wVxTlf94LXd2U0wjBbwZ3r1BhBqdl4S7BcL+jw==" saltValue="epMAo9SjFAD9SHu2vvnn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9omFRZPPTyCTdmYO00MQSfY1ZS8Mx4dGxJUfJ5YnBdcJZK2GU1h5YZFEFhlnDOaW4c3tmo72xydLzhsthcLjg==" saltValue="5nmFtgmkrsj7awJ/EsvB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593" t="s">
        <v>151</v>
      </c>
      <c r="DI1" s="594"/>
      <c r="DJ1" s="594"/>
      <c r="DK1" s="594"/>
      <c r="DL1" s="594"/>
      <c r="DM1" s="594"/>
      <c r="DN1" s="595"/>
      <c r="DO1" s="81"/>
      <c r="DP1" s="593" t="s">
        <v>152</v>
      </c>
      <c r="DQ1" s="594"/>
      <c r="DR1" s="594"/>
      <c r="DS1" s="594"/>
      <c r="DT1" s="594"/>
      <c r="DU1" s="594"/>
      <c r="DV1" s="594"/>
      <c r="DW1" s="594"/>
      <c r="DX1" s="594"/>
      <c r="DY1" s="594"/>
      <c r="DZ1" s="594"/>
      <c r="EA1" s="594"/>
      <c r="EB1" s="594"/>
      <c r="EC1" s="595"/>
      <c r="ED1" s="79"/>
      <c r="EE1" s="79"/>
      <c r="EF1" s="79"/>
      <c r="EG1" s="79"/>
      <c r="EH1" s="79"/>
      <c r="EI1" s="79"/>
      <c r="EJ1" s="79"/>
      <c r="EK1" s="79"/>
      <c r="EL1" s="79"/>
      <c r="EM1" s="79"/>
    </row>
    <row r="2" spans="2:143" ht="22.5" customHeight="1" x14ac:dyDescent="0.15">
      <c r="B2" s="82" t="s">
        <v>153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596" t="s">
        <v>154</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155</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156</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15">
      <c r="B4" s="596" t="s">
        <v>24</v>
      </c>
      <c r="C4" s="597"/>
      <c r="D4" s="597"/>
      <c r="E4" s="597"/>
      <c r="F4" s="597"/>
      <c r="G4" s="597"/>
      <c r="H4" s="597"/>
      <c r="I4" s="597"/>
      <c r="J4" s="597"/>
      <c r="K4" s="597"/>
      <c r="L4" s="597"/>
      <c r="M4" s="597"/>
      <c r="N4" s="597"/>
      <c r="O4" s="597"/>
      <c r="P4" s="597"/>
      <c r="Q4" s="598"/>
      <c r="R4" s="596" t="s">
        <v>157</v>
      </c>
      <c r="S4" s="597"/>
      <c r="T4" s="597"/>
      <c r="U4" s="597"/>
      <c r="V4" s="597"/>
      <c r="W4" s="597"/>
      <c r="X4" s="597"/>
      <c r="Y4" s="598"/>
      <c r="Z4" s="596" t="s">
        <v>158</v>
      </c>
      <c r="AA4" s="597"/>
      <c r="AB4" s="597"/>
      <c r="AC4" s="598"/>
      <c r="AD4" s="596" t="s">
        <v>159</v>
      </c>
      <c r="AE4" s="597"/>
      <c r="AF4" s="597"/>
      <c r="AG4" s="597"/>
      <c r="AH4" s="597"/>
      <c r="AI4" s="597"/>
      <c r="AJ4" s="597"/>
      <c r="AK4" s="598"/>
      <c r="AL4" s="596" t="s">
        <v>158</v>
      </c>
      <c r="AM4" s="597"/>
      <c r="AN4" s="597"/>
      <c r="AO4" s="598"/>
      <c r="AP4" s="602" t="s">
        <v>160</v>
      </c>
      <c r="AQ4" s="602"/>
      <c r="AR4" s="602"/>
      <c r="AS4" s="602"/>
      <c r="AT4" s="602"/>
      <c r="AU4" s="602"/>
      <c r="AV4" s="602"/>
      <c r="AW4" s="602"/>
      <c r="AX4" s="602"/>
      <c r="AY4" s="602"/>
      <c r="AZ4" s="602"/>
      <c r="BA4" s="602"/>
      <c r="BB4" s="602"/>
      <c r="BC4" s="602"/>
      <c r="BD4" s="602"/>
      <c r="BE4" s="602"/>
      <c r="BF4" s="602"/>
      <c r="BG4" s="602" t="s">
        <v>161</v>
      </c>
      <c r="BH4" s="602"/>
      <c r="BI4" s="602"/>
      <c r="BJ4" s="602"/>
      <c r="BK4" s="602"/>
      <c r="BL4" s="602"/>
      <c r="BM4" s="602"/>
      <c r="BN4" s="602"/>
      <c r="BO4" s="602" t="s">
        <v>158</v>
      </c>
      <c r="BP4" s="602"/>
      <c r="BQ4" s="602"/>
      <c r="BR4" s="602"/>
      <c r="BS4" s="602" t="s">
        <v>162</v>
      </c>
      <c r="BT4" s="602"/>
      <c r="BU4" s="602"/>
      <c r="BV4" s="602"/>
      <c r="BW4" s="602"/>
      <c r="BX4" s="602"/>
      <c r="BY4" s="602"/>
      <c r="BZ4" s="602"/>
      <c r="CA4" s="602"/>
      <c r="CB4" s="602"/>
      <c r="CD4" s="599" t="s">
        <v>163</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85" customFormat="1" ht="11.25" customHeight="1" x14ac:dyDescent="0.15">
      <c r="B5" s="603" t="s">
        <v>164</v>
      </c>
      <c r="C5" s="604"/>
      <c r="D5" s="604"/>
      <c r="E5" s="604"/>
      <c r="F5" s="604"/>
      <c r="G5" s="604"/>
      <c r="H5" s="604"/>
      <c r="I5" s="604"/>
      <c r="J5" s="604"/>
      <c r="K5" s="604"/>
      <c r="L5" s="604"/>
      <c r="M5" s="604"/>
      <c r="N5" s="604"/>
      <c r="O5" s="604"/>
      <c r="P5" s="604"/>
      <c r="Q5" s="605"/>
      <c r="R5" s="606">
        <v>2760143</v>
      </c>
      <c r="S5" s="607"/>
      <c r="T5" s="607"/>
      <c r="U5" s="607"/>
      <c r="V5" s="607"/>
      <c r="W5" s="607"/>
      <c r="X5" s="607"/>
      <c r="Y5" s="608"/>
      <c r="Z5" s="609">
        <v>18.899999999999999</v>
      </c>
      <c r="AA5" s="609"/>
      <c r="AB5" s="609"/>
      <c r="AC5" s="609"/>
      <c r="AD5" s="610">
        <v>2760143</v>
      </c>
      <c r="AE5" s="610"/>
      <c r="AF5" s="610"/>
      <c r="AG5" s="610"/>
      <c r="AH5" s="610"/>
      <c r="AI5" s="610"/>
      <c r="AJ5" s="610"/>
      <c r="AK5" s="610"/>
      <c r="AL5" s="611">
        <v>31.2</v>
      </c>
      <c r="AM5" s="612"/>
      <c r="AN5" s="612"/>
      <c r="AO5" s="613"/>
      <c r="AP5" s="603" t="s">
        <v>165</v>
      </c>
      <c r="AQ5" s="604"/>
      <c r="AR5" s="604"/>
      <c r="AS5" s="604"/>
      <c r="AT5" s="604"/>
      <c r="AU5" s="604"/>
      <c r="AV5" s="604"/>
      <c r="AW5" s="604"/>
      <c r="AX5" s="604"/>
      <c r="AY5" s="604"/>
      <c r="AZ5" s="604"/>
      <c r="BA5" s="604"/>
      <c r="BB5" s="604"/>
      <c r="BC5" s="604"/>
      <c r="BD5" s="604"/>
      <c r="BE5" s="604"/>
      <c r="BF5" s="605"/>
      <c r="BG5" s="617">
        <v>2755868</v>
      </c>
      <c r="BH5" s="618"/>
      <c r="BI5" s="618"/>
      <c r="BJ5" s="618"/>
      <c r="BK5" s="618"/>
      <c r="BL5" s="618"/>
      <c r="BM5" s="618"/>
      <c r="BN5" s="619"/>
      <c r="BO5" s="620">
        <v>99.8</v>
      </c>
      <c r="BP5" s="620"/>
      <c r="BQ5" s="620"/>
      <c r="BR5" s="620"/>
      <c r="BS5" s="621" t="s">
        <v>65</v>
      </c>
      <c r="BT5" s="621"/>
      <c r="BU5" s="621"/>
      <c r="BV5" s="621"/>
      <c r="BW5" s="621"/>
      <c r="BX5" s="621"/>
      <c r="BY5" s="621"/>
      <c r="BZ5" s="621"/>
      <c r="CA5" s="621"/>
      <c r="CB5" s="625"/>
      <c r="CD5" s="599" t="s">
        <v>160</v>
      </c>
      <c r="CE5" s="600"/>
      <c r="CF5" s="600"/>
      <c r="CG5" s="600"/>
      <c r="CH5" s="600"/>
      <c r="CI5" s="600"/>
      <c r="CJ5" s="600"/>
      <c r="CK5" s="600"/>
      <c r="CL5" s="600"/>
      <c r="CM5" s="600"/>
      <c r="CN5" s="600"/>
      <c r="CO5" s="600"/>
      <c r="CP5" s="600"/>
      <c r="CQ5" s="601"/>
      <c r="CR5" s="599" t="s">
        <v>166</v>
      </c>
      <c r="CS5" s="600"/>
      <c r="CT5" s="600"/>
      <c r="CU5" s="600"/>
      <c r="CV5" s="600"/>
      <c r="CW5" s="600"/>
      <c r="CX5" s="600"/>
      <c r="CY5" s="601"/>
      <c r="CZ5" s="599" t="s">
        <v>158</v>
      </c>
      <c r="DA5" s="600"/>
      <c r="DB5" s="600"/>
      <c r="DC5" s="601"/>
      <c r="DD5" s="599" t="s">
        <v>167</v>
      </c>
      <c r="DE5" s="600"/>
      <c r="DF5" s="600"/>
      <c r="DG5" s="600"/>
      <c r="DH5" s="600"/>
      <c r="DI5" s="600"/>
      <c r="DJ5" s="600"/>
      <c r="DK5" s="600"/>
      <c r="DL5" s="600"/>
      <c r="DM5" s="600"/>
      <c r="DN5" s="600"/>
      <c r="DO5" s="600"/>
      <c r="DP5" s="601"/>
      <c r="DQ5" s="599" t="s">
        <v>168</v>
      </c>
      <c r="DR5" s="600"/>
      <c r="DS5" s="600"/>
      <c r="DT5" s="600"/>
      <c r="DU5" s="600"/>
      <c r="DV5" s="600"/>
      <c r="DW5" s="600"/>
      <c r="DX5" s="600"/>
      <c r="DY5" s="600"/>
      <c r="DZ5" s="600"/>
      <c r="EA5" s="600"/>
      <c r="EB5" s="600"/>
      <c r="EC5" s="601"/>
    </row>
    <row r="6" spans="2:143" ht="11.25" customHeight="1" x14ac:dyDescent="0.15">
      <c r="B6" s="614" t="s">
        <v>169</v>
      </c>
      <c r="C6" s="615"/>
      <c r="D6" s="615"/>
      <c r="E6" s="615"/>
      <c r="F6" s="615"/>
      <c r="G6" s="615"/>
      <c r="H6" s="615"/>
      <c r="I6" s="615"/>
      <c r="J6" s="615"/>
      <c r="K6" s="615"/>
      <c r="L6" s="615"/>
      <c r="M6" s="615"/>
      <c r="N6" s="615"/>
      <c r="O6" s="615"/>
      <c r="P6" s="615"/>
      <c r="Q6" s="616"/>
      <c r="R6" s="617">
        <v>195958</v>
      </c>
      <c r="S6" s="618"/>
      <c r="T6" s="618"/>
      <c r="U6" s="618"/>
      <c r="V6" s="618"/>
      <c r="W6" s="618"/>
      <c r="X6" s="618"/>
      <c r="Y6" s="619"/>
      <c r="Z6" s="620">
        <v>1.3</v>
      </c>
      <c r="AA6" s="620"/>
      <c r="AB6" s="620"/>
      <c r="AC6" s="620"/>
      <c r="AD6" s="621">
        <v>195958</v>
      </c>
      <c r="AE6" s="621"/>
      <c r="AF6" s="621"/>
      <c r="AG6" s="621"/>
      <c r="AH6" s="621"/>
      <c r="AI6" s="621"/>
      <c r="AJ6" s="621"/>
      <c r="AK6" s="621"/>
      <c r="AL6" s="622">
        <v>2.2000000000000002</v>
      </c>
      <c r="AM6" s="623"/>
      <c r="AN6" s="623"/>
      <c r="AO6" s="624"/>
      <c r="AP6" s="614" t="s">
        <v>170</v>
      </c>
      <c r="AQ6" s="615"/>
      <c r="AR6" s="615"/>
      <c r="AS6" s="615"/>
      <c r="AT6" s="615"/>
      <c r="AU6" s="615"/>
      <c r="AV6" s="615"/>
      <c r="AW6" s="615"/>
      <c r="AX6" s="615"/>
      <c r="AY6" s="615"/>
      <c r="AZ6" s="615"/>
      <c r="BA6" s="615"/>
      <c r="BB6" s="615"/>
      <c r="BC6" s="615"/>
      <c r="BD6" s="615"/>
      <c r="BE6" s="615"/>
      <c r="BF6" s="616"/>
      <c r="BG6" s="617">
        <v>2755868</v>
      </c>
      <c r="BH6" s="618"/>
      <c r="BI6" s="618"/>
      <c r="BJ6" s="618"/>
      <c r="BK6" s="618"/>
      <c r="BL6" s="618"/>
      <c r="BM6" s="618"/>
      <c r="BN6" s="619"/>
      <c r="BO6" s="620">
        <v>99.8</v>
      </c>
      <c r="BP6" s="620"/>
      <c r="BQ6" s="620"/>
      <c r="BR6" s="620"/>
      <c r="BS6" s="621" t="s">
        <v>113</v>
      </c>
      <c r="BT6" s="621"/>
      <c r="BU6" s="621"/>
      <c r="BV6" s="621"/>
      <c r="BW6" s="621"/>
      <c r="BX6" s="621"/>
      <c r="BY6" s="621"/>
      <c r="BZ6" s="621"/>
      <c r="CA6" s="621"/>
      <c r="CB6" s="625"/>
      <c r="CD6" s="628" t="s">
        <v>171</v>
      </c>
      <c r="CE6" s="629"/>
      <c r="CF6" s="629"/>
      <c r="CG6" s="629"/>
      <c r="CH6" s="629"/>
      <c r="CI6" s="629"/>
      <c r="CJ6" s="629"/>
      <c r="CK6" s="629"/>
      <c r="CL6" s="629"/>
      <c r="CM6" s="629"/>
      <c r="CN6" s="629"/>
      <c r="CO6" s="629"/>
      <c r="CP6" s="629"/>
      <c r="CQ6" s="630"/>
      <c r="CR6" s="617">
        <v>124993</v>
      </c>
      <c r="CS6" s="618"/>
      <c r="CT6" s="618"/>
      <c r="CU6" s="618"/>
      <c r="CV6" s="618"/>
      <c r="CW6" s="618"/>
      <c r="CX6" s="618"/>
      <c r="CY6" s="619"/>
      <c r="CZ6" s="611">
        <v>0.9</v>
      </c>
      <c r="DA6" s="612"/>
      <c r="DB6" s="612"/>
      <c r="DC6" s="631"/>
      <c r="DD6" s="626" t="s">
        <v>65</v>
      </c>
      <c r="DE6" s="618"/>
      <c r="DF6" s="618"/>
      <c r="DG6" s="618"/>
      <c r="DH6" s="618"/>
      <c r="DI6" s="618"/>
      <c r="DJ6" s="618"/>
      <c r="DK6" s="618"/>
      <c r="DL6" s="618"/>
      <c r="DM6" s="618"/>
      <c r="DN6" s="618"/>
      <c r="DO6" s="618"/>
      <c r="DP6" s="619"/>
      <c r="DQ6" s="626">
        <v>124993</v>
      </c>
      <c r="DR6" s="618"/>
      <c r="DS6" s="618"/>
      <c r="DT6" s="618"/>
      <c r="DU6" s="618"/>
      <c r="DV6" s="618"/>
      <c r="DW6" s="618"/>
      <c r="DX6" s="618"/>
      <c r="DY6" s="618"/>
      <c r="DZ6" s="618"/>
      <c r="EA6" s="618"/>
      <c r="EB6" s="618"/>
      <c r="EC6" s="627"/>
    </row>
    <row r="7" spans="2:143" ht="11.25" customHeight="1" x14ac:dyDescent="0.15">
      <c r="B7" s="614" t="s">
        <v>172</v>
      </c>
      <c r="C7" s="615"/>
      <c r="D7" s="615"/>
      <c r="E7" s="615"/>
      <c r="F7" s="615"/>
      <c r="G7" s="615"/>
      <c r="H7" s="615"/>
      <c r="I7" s="615"/>
      <c r="J7" s="615"/>
      <c r="K7" s="615"/>
      <c r="L7" s="615"/>
      <c r="M7" s="615"/>
      <c r="N7" s="615"/>
      <c r="O7" s="615"/>
      <c r="P7" s="615"/>
      <c r="Q7" s="616"/>
      <c r="R7" s="617">
        <v>5026</v>
      </c>
      <c r="S7" s="618"/>
      <c r="T7" s="618"/>
      <c r="U7" s="618"/>
      <c r="V7" s="618"/>
      <c r="W7" s="618"/>
      <c r="X7" s="618"/>
      <c r="Y7" s="619"/>
      <c r="Z7" s="620">
        <v>0</v>
      </c>
      <c r="AA7" s="620"/>
      <c r="AB7" s="620"/>
      <c r="AC7" s="620"/>
      <c r="AD7" s="621">
        <v>5026</v>
      </c>
      <c r="AE7" s="621"/>
      <c r="AF7" s="621"/>
      <c r="AG7" s="621"/>
      <c r="AH7" s="621"/>
      <c r="AI7" s="621"/>
      <c r="AJ7" s="621"/>
      <c r="AK7" s="621"/>
      <c r="AL7" s="622">
        <v>0.1</v>
      </c>
      <c r="AM7" s="623"/>
      <c r="AN7" s="623"/>
      <c r="AO7" s="624"/>
      <c r="AP7" s="614" t="s">
        <v>173</v>
      </c>
      <c r="AQ7" s="615"/>
      <c r="AR7" s="615"/>
      <c r="AS7" s="615"/>
      <c r="AT7" s="615"/>
      <c r="AU7" s="615"/>
      <c r="AV7" s="615"/>
      <c r="AW7" s="615"/>
      <c r="AX7" s="615"/>
      <c r="AY7" s="615"/>
      <c r="AZ7" s="615"/>
      <c r="BA7" s="615"/>
      <c r="BB7" s="615"/>
      <c r="BC7" s="615"/>
      <c r="BD7" s="615"/>
      <c r="BE7" s="615"/>
      <c r="BF7" s="616"/>
      <c r="BG7" s="617">
        <v>1133470</v>
      </c>
      <c r="BH7" s="618"/>
      <c r="BI7" s="618"/>
      <c r="BJ7" s="618"/>
      <c r="BK7" s="618"/>
      <c r="BL7" s="618"/>
      <c r="BM7" s="618"/>
      <c r="BN7" s="619"/>
      <c r="BO7" s="620">
        <v>41.1</v>
      </c>
      <c r="BP7" s="620"/>
      <c r="BQ7" s="620"/>
      <c r="BR7" s="620"/>
      <c r="BS7" s="621" t="s">
        <v>174</v>
      </c>
      <c r="BT7" s="621"/>
      <c r="BU7" s="621"/>
      <c r="BV7" s="621"/>
      <c r="BW7" s="621"/>
      <c r="BX7" s="621"/>
      <c r="BY7" s="621"/>
      <c r="BZ7" s="621"/>
      <c r="CA7" s="621"/>
      <c r="CB7" s="625"/>
      <c r="CD7" s="632" t="s">
        <v>175</v>
      </c>
      <c r="CE7" s="633"/>
      <c r="CF7" s="633"/>
      <c r="CG7" s="633"/>
      <c r="CH7" s="633"/>
      <c r="CI7" s="633"/>
      <c r="CJ7" s="633"/>
      <c r="CK7" s="633"/>
      <c r="CL7" s="633"/>
      <c r="CM7" s="633"/>
      <c r="CN7" s="633"/>
      <c r="CO7" s="633"/>
      <c r="CP7" s="633"/>
      <c r="CQ7" s="634"/>
      <c r="CR7" s="617">
        <v>1510592</v>
      </c>
      <c r="CS7" s="618"/>
      <c r="CT7" s="618"/>
      <c r="CU7" s="618"/>
      <c r="CV7" s="618"/>
      <c r="CW7" s="618"/>
      <c r="CX7" s="618"/>
      <c r="CY7" s="619"/>
      <c r="CZ7" s="620">
        <v>10.5</v>
      </c>
      <c r="DA7" s="620"/>
      <c r="DB7" s="620"/>
      <c r="DC7" s="620"/>
      <c r="DD7" s="626">
        <v>31458</v>
      </c>
      <c r="DE7" s="618"/>
      <c r="DF7" s="618"/>
      <c r="DG7" s="618"/>
      <c r="DH7" s="618"/>
      <c r="DI7" s="618"/>
      <c r="DJ7" s="618"/>
      <c r="DK7" s="618"/>
      <c r="DL7" s="618"/>
      <c r="DM7" s="618"/>
      <c r="DN7" s="618"/>
      <c r="DO7" s="618"/>
      <c r="DP7" s="619"/>
      <c r="DQ7" s="626">
        <v>1218307</v>
      </c>
      <c r="DR7" s="618"/>
      <c r="DS7" s="618"/>
      <c r="DT7" s="618"/>
      <c r="DU7" s="618"/>
      <c r="DV7" s="618"/>
      <c r="DW7" s="618"/>
      <c r="DX7" s="618"/>
      <c r="DY7" s="618"/>
      <c r="DZ7" s="618"/>
      <c r="EA7" s="618"/>
      <c r="EB7" s="618"/>
      <c r="EC7" s="627"/>
    </row>
    <row r="8" spans="2:143" ht="11.25" customHeight="1" x14ac:dyDescent="0.15">
      <c r="B8" s="614" t="s">
        <v>176</v>
      </c>
      <c r="C8" s="615"/>
      <c r="D8" s="615"/>
      <c r="E8" s="615"/>
      <c r="F8" s="615"/>
      <c r="G8" s="615"/>
      <c r="H8" s="615"/>
      <c r="I8" s="615"/>
      <c r="J8" s="615"/>
      <c r="K8" s="615"/>
      <c r="L8" s="615"/>
      <c r="M8" s="615"/>
      <c r="N8" s="615"/>
      <c r="O8" s="615"/>
      <c r="P8" s="615"/>
      <c r="Q8" s="616"/>
      <c r="R8" s="617">
        <v>6643</v>
      </c>
      <c r="S8" s="618"/>
      <c r="T8" s="618"/>
      <c r="U8" s="618"/>
      <c r="V8" s="618"/>
      <c r="W8" s="618"/>
      <c r="X8" s="618"/>
      <c r="Y8" s="619"/>
      <c r="Z8" s="620">
        <v>0</v>
      </c>
      <c r="AA8" s="620"/>
      <c r="AB8" s="620"/>
      <c r="AC8" s="620"/>
      <c r="AD8" s="621">
        <v>6643</v>
      </c>
      <c r="AE8" s="621"/>
      <c r="AF8" s="621"/>
      <c r="AG8" s="621"/>
      <c r="AH8" s="621"/>
      <c r="AI8" s="621"/>
      <c r="AJ8" s="621"/>
      <c r="AK8" s="621"/>
      <c r="AL8" s="622">
        <v>0.1</v>
      </c>
      <c r="AM8" s="623"/>
      <c r="AN8" s="623"/>
      <c r="AO8" s="624"/>
      <c r="AP8" s="614" t="s">
        <v>177</v>
      </c>
      <c r="AQ8" s="615"/>
      <c r="AR8" s="615"/>
      <c r="AS8" s="615"/>
      <c r="AT8" s="615"/>
      <c r="AU8" s="615"/>
      <c r="AV8" s="615"/>
      <c r="AW8" s="615"/>
      <c r="AX8" s="615"/>
      <c r="AY8" s="615"/>
      <c r="AZ8" s="615"/>
      <c r="BA8" s="615"/>
      <c r="BB8" s="615"/>
      <c r="BC8" s="615"/>
      <c r="BD8" s="615"/>
      <c r="BE8" s="615"/>
      <c r="BF8" s="616"/>
      <c r="BG8" s="617">
        <v>40063</v>
      </c>
      <c r="BH8" s="618"/>
      <c r="BI8" s="618"/>
      <c r="BJ8" s="618"/>
      <c r="BK8" s="618"/>
      <c r="BL8" s="618"/>
      <c r="BM8" s="618"/>
      <c r="BN8" s="619"/>
      <c r="BO8" s="620">
        <v>1.5</v>
      </c>
      <c r="BP8" s="620"/>
      <c r="BQ8" s="620"/>
      <c r="BR8" s="620"/>
      <c r="BS8" s="626" t="s">
        <v>174</v>
      </c>
      <c r="BT8" s="618"/>
      <c r="BU8" s="618"/>
      <c r="BV8" s="618"/>
      <c r="BW8" s="618"/>
      <c r="BX8" s="618"/>
      <c r="BY8" s="618"/>
      <c r="BZ8" s="618"/>
      <c r="CA8" s="618"/>
      <c r="CB8" s="627"/>
      <c r="CD8" s="632" t="s">
        <v>178</v>
      </c>
      <c r="CE8" s="633"/>
      <c r="CF8" s="633"/>
      <c r="CG8" s="633"/>
      <c r="CH8" s="633"/>
      <c r="CI8" s="633"/>
      <c r="CJ8" s="633"/>
      <c r="CK8" s="633"/>
      <c r="CL8" s="633"/>
      <c r="CM8" s="633"/>
      <c r="CN8" s="633"/>
      <c r="CO8" s="633"/>
      <c r="CP8" s="633"/>
      <c r="CQ8" s="634"/>
      <c r="CR8" s="617">
        <v>3747962</v>
      </c>
      <c r="CS8" s="618"/>
      <c r="CT8" s="618"/>
      <c r="CU8" s="618"/>
      <c r="CV8" s="618"/>
      <c r="CW8" s="618"/>
      <c r="CX8" s="618"/>
      <c r="CY8" s="619"/>
      <c r="CZ8" s="620">
        <v>26</v>
      </c>
      <c r="DA8" s="620"/>
      <c r="DB8" s="620"/>
      <c r="DC8" s="620"/>
      <c r="DD8" s="626">
        <v>4541</v>
      </c>
      <c r="DE8" s="618"/>
      <c r="DF8" s="618"/>
      <c r="DG8" s="618"/>
      <c r="DH8" s="618"/>
      <c r="DI8" s="618"/>
      <c r="DJ8" s="618"/>
      <c r="DK8" s="618"/>
      <c r="DL8" s="618"/>
      <c r="DM8" s="618"/>
      <c r="DN8" s="618"/>
      <c r="DO8" s="618"/>
      <c r="DP8" s="619"/>
      <c r="DQ8" s="626">
        <v>1898423</v>
      </c>
      <c r="DR8" s="618"/>
      <c r="DS8" s="618"/>
      <c r="DT8" s="618"/>
      <c r="DU8" s="618"/>
      <c r="DV8" s="618"/>
      <c r="DW8" s="618"/>
      <c r="DX8" s="618"/>
      <c r="DY8" s="618"/>
      <c r="DZ8" s="618"/>
      <c r="EA8" s="618"/>
      <c r="EB8" s="618"/>
      <c r="EC8" s="627"/>
    </row>
    <row r="9" spans="2:143" ht="11.25" customHeight="1" x14ac:dyDescent="0.15">
      <c r="B9" s="614" t="s">
        <v>179</v>
      </c>
      <c r="C9" s="615"/>
      <c r="D9" s="615"/>
      <c r="E9" s="615"/>
      <c r="F9" s="615"/>
      <c r="G9" s="615"/>
      <c r="H9" s="615"/>
      <c r="I9" s="615"/>
      <c r="J9" s="615"/>
      <c r="K9" s="615"/>
      <c r="L9" s="615"/>
      <c r="M9" s="615"/>
      <c r="N9" s="615"/>
      <c r="O9" s="615"/>
      <c r="P9" s="615"/>
      <c r="Q9" s="616"/>
      <c r="R9" s="617">
        <v>6211</v>
      </c>
      <c r="S9" s="618"/>
      <c r="T9" s="618"/>
      <c r="U9" s="618"/>
      <c r="V9" s="618"/>
      <c r="W9" s="618"/>
      <c r="X9" s="618"/>
      <c r="Y9" s="619"/>
      <c r="Z9" s="620">
        <v>0</v>
      </c>
      <c r="AA9" s="620"/>
      <c r="AB9" s="620"/>
      <c r="AC9" s="620"/>
      <c r="AD9" s="621">
        <v>6211</v>
      </c>
      <c r="AE9" s="621"/>
      <c r="AF9" s="621"/>
      <c r="AG9" s="621"/>
      <c r="AH9" s="621"/>
      <c r="AI9" s="621"/>
      <c r="AJ9" s="621"/>
      <c r="AK9" s="621"/>
      <c r="AL9" s="622">
        <v>0.1</v>
      </c>
      <c r="AM9" s="623"/>
      <c r="AN9" s="623"/>
      <c r="AO9" s="624"/>
      <c r="AP9" s="614" t="s">
        <v>180</v>
      </c>
      <c r="AQ9" s="615"/>
      <c r="AR9" s="615"/>
      <c r="AS9" s="615"/>
      <c r="AT9" s="615"/>
      <c r="AU9" s="615"/>
      <c r="AV9" s="615"/>
      <c r="AW9" s="615"/>
      <c r="AX9" s="615"/>
      <c r="AY9" s="615"/>
      <c r="AZ9" s="615"/>
      <c r="BA9" s="615"/>
      <c r="BB9" s="615"/>
      <c r="BC9" s="615"/>
      <c r="BD9" s="615"/>
      <c r="BE9" s="615"/>
      <c r="BF9" s="616"/>
      <c r="BG9" s="617">
        <v>956138</v>
      </c>
      <c r="BH9" s="618"/>
      <c r="BI9" s="618"/>
      <c r="BJ9" s="618"/>
      <c r="BK9" s="618"/>
      <c r="BL9" s="618"/>
      <c r="BM9" s="618"/>
      <c r="BN9" s="619"/>
      <c r="BO9" s="620">
        <v>34.6</v>
      </c>
      <c r="BP9" s="620"/>
      <c r="BQ9" s="620"/>
      <c r="BR9" s="620"/>
      <c r="BS9" s="626" t="s">
        <v>65</v>
      </c>
      <c r="BT9" s="618"/>
      <c r="BU9" s="618"/>
      <c r="BV9" s="618"/>
      <c r="BW9" s="618"/>
      <c r="BX9" s="618"/>
      <c r="BY9" s="618"/>
      <c r="BZ9" s="618"/>
      <c r="CA9" s="618"/>
      <c r="CB9" s="627"/>
      <c r="CD9" s="632" t="s">
        <v>181</v>
      </c>
      <c r="CE9" s="633"/>
      <c r="CF9" s="633"/>
      <c r="CG9" s="633"/>
      <c r="CH9" s="633"/>
      <c r="CI9" s="633"/>
      <c r="CJ9" s="633"/>
      <c r="CK9" s="633"/>
      <c r="CL9" s="633"/>
      <c r="CM9" s="633"/>
      <c r="CN9" s="633"/>
      <c r="CO9" s="633"/>
      <c r="CP9" s="633"/>
      <c r="CQ9" s="634"/>
      <c r="CR9" s="617">
        <v>1010617</v>
      </c>
      <c r="CS9" s="618"/>
      <c r="CT9" s="618"/>
      <c r="CU9" s="618"/>
      <c r="CV9" s="618"/>
      <c r="CW9" s="618"/>
      <c r="CX9" s="618"/>
      <c r="CY9" s="619"/>
      <c r="CZ9" s="620">
        <v>7</v>
      </c>
      <c r="DA9" s="620"/>
      <c r="DB9" s="620"/>
      <c r="DC9" s="620"/>
      <c r="DD9" s="626">
        <v>348115</v>
      </c>
      <c r="DE9" s="618"/>
      <c r="DF9" s="618"/>
      <c r="DG9" s="618"/>
      <c r="DH9" s="618"/>
      <c r="DI9" s="618"/>
      <c r="DJ9" s="618"/>
      <c r="DK9" s="618"/>
      <c r="DL9" s="618"/>
      <c r="DM9" s="618"/>
      <c r="DN9" s="618"/>
      <c r="DO9" s="618"/>
      <c r="DP9" s="619"/>
      <c r="DQ9" s="626">
        <v>655816</v>
      </c>
      <c r="DR9" s="618"/>
      <c r="DS9" s="618"/>
      <c r="DT9" s="618"/>
      <c r="DU9" s="618"/>
      <c r="DV9" s="618"/>
      <c r="DW9" s="618"/>
      <c r="DX9" s="618"/>
      <c r="DY9" s="618"/>
      <c r="DZ9" s="618"/>
      <c r="EA9" s="618"/>
      <c r="EB9" s="618"/>
      <c r="EC9" s="627"/>
    </row>
    <row r="10" spans="2:143" ht="11.25" customHeight="1" x14ac:dyDescent="0.15">
      <c r="B10" s="614" t="s">
        <v>182</v>
      </c>
      <c r="C10" s="615"/>
      <c r="D10" s="615"/>
      <c r="E10" s="615"/>
      <c r="F10" s="615"/>
      <c r="G10" s="615"/>
      <c r="H10" s="615"/>
      <c r="I10" s="615"/>
      <c r="J10" s="615"/>
      <c r="K10" s="615"/>
      <c r="L10" s="615"/>
      <c r="M10" s="615"/>
      <c r="N10" s="615"/>
      <c r="O10" s="615"/>
      <c r="P10" s="615"/>
      <c r="Q10" s="616"/>
      <c r="R10" s="617" t="s">
        <v>65</v>
      </c>
      <c r="S10" s="618"/>
      <c r="T10" s="618"/>
      <c r="U10" s="618"/>
      <c r="V10" s="618"/>
      <c r="W10" s="618"/>
      <c r="X10" s="618"/>
      <c r="Y10" s="619"/>
      <c r="Z10" s="620" t="s">
        <v>65</v>
      </c>
      <c r="AA10" s="620"/>
      <c r="AB10" s="620"/>
      <c r="AC10" s="620"/>
      <c r="AD10" s="621" t="s">
        <v>65</v>
      </c>
      <c r="AE10" s="621"/>
      <c r="AF10" s="621"/>
      <c r="AG10" s="621"/>
      <c r="AH10" s="621"/>
      <c r="AI10" s="621"/>
      <c r="AJ10" s="621"/>
      <c r="AK10" s="621"/>
      <c r="AL10" s="622" t="s">
        <v>65</v>
      </c>
      <c r="AM10" s="623"/>
      <c r="AN10" s="623"/>
      <c r="AO10" s="624"/>
      <c r="AP10" s="614" t="s">
        <v>183</v>
      </c>
      <c r="AQ10" s="615"/>
      <c r="AR10" s="615"/>
      <c r="AS10" s="615"/>
      <c r="AT10" s="615"/>
      <c r="AU10" s="615"/>
      <c r="AV10" s="615"/>
      <c r="AW10" s="615"/>
      <c r="AX10" s="615"/>
      <c r="AY10" s="615"/>
      <c r="AZ10" s="615"/>
      <c r="BA10" s="615"/>
      <c r="BB10" s="615"/>
      <c r="BC10" s="615"/>
      <c r="BD10" s="615"/>
      <c r="BE10" s="615"/>
      <c r="BF10" s="616"/>
      <c r="BG10" s="617">
        <v>58202</v>
      </c>
      <c r="BH10" s="618"/>
      <c r="BI10" s="618"/>
      <c r="BJ10" s="618"/>
      <c r="BK10" s="618"/>
      <c r="BL10" s="618"/>
      <c r="BM10" s="618"/>
      <c r="BN10" s="619"/>
      <c r="BO10" s="620">
        <v>2.1</v>
      </c>
      <c r="BP10" s="620"/>
      <c r="BQ10" s="620"/>
      <c r="BR10" s="620"/>
      <c r="BS10" s="626" t="s">
        <v>65</v>
      </c>
      <c r="BT10" s="618"/>
      <c r="BU10" s="618"/>
      <c r="BV10" s="618"/>
      <c r="BW10" s="618"/>
      <c r="BX10" s="618"/>
      <c r="BY10" s="618"/>
      <c r="BZ10" s="618"/>
      <c r="CA10" s="618"/>
      <c r="CB10" s="627"/>
      <c r="CD10" s="632" t="s">
        <v>184</v>
      </c>
      <c r="CE10" s="633"/>
      <c r="CF10" s="633"/>
      <c r="CG10" s="633"/>
      <c r="CH10" s="633"/>
      <c r="CI10" s="633"/>
      <c r="CJ10" s="633"/>
      <c r="CK10" s="633"/>
      <c r="CL10" s="633"/>
      <c r="CM10" s="633"/>
      <c r="CN10" s="633"/>
      <c r="CO10" s="633"/>
      <c r="CP10" s="633"/>
      <c r="CQ10" s="634"/>
      <c r="CR10" s="617">
        <v>12839</v>
      </c>
      <c r="CS10" s="618"/>
      <c r="CT10" s="618"/>
      <c r="CU10" s="618"/>
      <c r="CV10" s="618"/>
      <c r="CW10" s="618"/>
      <c r="CX10" s="618"/>
      <c r="CY10" s="619"/>
      <c r="CZ10" s="620">
        <v>0.1</v>
      </c>
      <c r="DA10" s="620"/>
      <c r="DB10" s="620"/>
      <c r="DC10" s="620"/>
      <c r="DD10" s="626" t="s">
        <v>113</v>
      </c>
      <c r="DE10" s="618"/>
      <c r="DF10" s="618"/>
      <c r="DG10" s="618"/>
      <c r="DH10" s="618"/>
      <c r="DI10" s="618"/>
      <c r="DJ10" s="618"/>
      <c r="DK10" s="618"/>
      <c r="DL10" s="618"/>
      <c r="DM10" s="618"/>
      <c r="DN10" s="618"/>
      <c r="DO10" s="618"/>
      <c r="DP10" s="619"/>
      <c r="DQ10" s="626">
        <v>2707</v>
      </c>
      <c r="DR10" s="618"/>
      <c r="DS10" s="618"/>
      <c r="DT10" s="618"/>
      <c r="DU10" s="618"/>
      <c r="DV10" s="618"/>
      <c r="DW10" s="618"/>
      <c r="DX10" s="618"/>
      <c r="DY10" s="618"/>
      <c r="DZ10" s="618"/>
      <c r="EA10" s="618"/>
      <c r="EB10" s="618"/>
      <c r="EC10" s="627"/>
    </row>
    <row r="11" spans="2:143" ht="11.25" customHeight="1" x14ac:dyDescent="0.15">
      <c r="B11" s="614" t="s">
        <v>185</v>
      </c>
      <c r="C11" s="615"/>
      <c r="D11" s="615"/>
      <c r="E11" s="615"/>
      <c r="F11" s="615"/>
      <c r="G11" s="615"/>
      <c r="H11" s="615"/>
      <c r="I11" s="615"/>
      <c r="J11" s="615"/>
      <c r="K11" s="615"/>
      <c r="L11" s="615"/>
      <c r="M11" s="615"/>
      <c r="N11" s="615"/>
      <c r="O11" s="615"/>
      <c r="P11" s="615"/>
      <c r="Q11" s="616"/>
      <c r="R11" s="617" t="s">
        <v>113</v>
      </c>
      <c r="S11" s="618"/>
      <c r="T11" s="618"/>
      <c r="U11" s="618"/>
      <c r="V11" s="618"/>
      <c r="W11" s="618"/>
      <c r="X11" s="618"/>
      <c r="Y11" s="619"/>
      <c r="Z11" s="620" t="s">
        <v>65</v>
      </c>
      <c r="AA11" s="620"/>
      <c r="AB11" s="620"/>
      <c r="AC11" s="620"/>
      <c r="AD11" s="621" t="s">
        <v>65</v>
      </c>
      <c r="AE11" s="621"/>
      <c r="AF11" s="621"/>
      <c r="AG11" s="621"/>
      <c r="AH11" s="621"/>
      <c r="AI11" s="621"/>
      <c r="AJ11" s="621"/>
      <c r="AK11" s="621"/>
      <c r="AL11" s="622" t="s">
        <v>66</v>
      </c>
      <c r="AM11" s="623"/>
      <c r="AN11" s="623"/>
      <c r="AO11" s="624"/>
      <c r="AP11" s="614" t="s">
        <v>186</v>
      </c>
      <c r="AQ11" s="615"/>
      <c r="AR11" s="615"/>
      <c r="AS11" s="615"/>
      <c r="AT11" s="615"/>
      <c r="AU11" s="615"/>
      <c r="AV11" s="615"/>
      <c r="AW11" s="615"/>
      <c r="AX11" s="615"/>
      <c r="AY11" s="615"/>
      <c r="AZ11" s="615"/>
      <c r="BA11" s="615"/>
      <c r="BB11" s="615"/>
      <c r="BC11" s="615"/>
      <c r="BD11" s="615"/>
      <c r="BE11" s="615"/>
      <c r="BF11" s="616"/>
      <c r="BG11" s="617">
        <v>79067</v>
      </c>
      <c r="BH11" s="618"/>
      <c r="BI11" s="618"/>
      <c r="BJ11" s="618"/>
      <c r="BK11" s="618"/>
      <c r="BL11" s="618"/>
      <c r="BM11" s="618"/>
      <c r="BN11" s="619"/>
      <c r="BO11" s="620">
        <v>2.9</v>
      </c>
      <c r="BP11" s="620"/>
      <c r="BQ11" s="620"/>
      <c r="BR11" s="620"/>
      <c r="BS11" s="626" t="s">
        <v>174</v>
      </c>
      <c r="BT11" s="618"/>
      <c r="BU11" s="618"/>
      <c r="BV11" s="618"/>
      <c r="BW11" s="618"/>
      <c r="BX11" s="618"/>
      <c r="BY11" s="618"/>
      <c r="BZ11" s="618"/>
      <c r="CA11" s="618"/>
      <c r="CB11" s="627"/>
      <c r="CD11" s="632" t="s">
        <v>187</v>
      </c>
      <c r="CE11" s="633"/>
      <c r="CF11" s="633"/>
      <c r="CG11" s="633"/>
      <c r="CH11" s="633"/>
      <c r="CI11" s="633"/>
      <c r="CJ11" s="633"/>
      <c r="CK11" s="633"/>
      <c r="CL11" s="633"/>
      <c r="CM11" s="633"/>
      <c r="CN11" s="633"/>
      <c r="CO11" s="633"/>
      <c r="CP11" s="633"/>
      <c r="CQ11" s="634"/>
      <c r="CR11" s="617">
        <v>1009241</v>
      </c>
      <c r="CS11" s="618"/>
      <c r="CT11" s="618"/>
      <c r="CU11" s="618"/>
      <c r="CV11" s="618"/>
      <c r="CW11" s="618"/>
      <c r="CX11" s="618"/>
      <c r="CY11" s="619"/>
      <c r="CZ11" s="620">
        <v>7</v>
      </c>
      <c r="DA11" s="620"/>
      <c r="DB11" s="620"/>
      <c r="DC11" s="620"/>
      <c r="DD11" s="626">
        <v>251674</v>
      </c>
      <c r="DE11" s="618"/>
      <c r="DF11" s="618"/>
      <c r="DG11" s="618"/>
      <c r="DH11" s="618"/>
      <c r="DI11" s="618"/>
      <c r="DJ11" s="618"/>
      <c r="DK11" s="618"/>
      <c r="DL11" s="618"/>
      <c r="DM11" s="618"/>
      <c r="DN11" s="618"/>
      <c r="DO11" s="618"/>
      <c r="DP11" s="619"/>
      <c r="DQ11" s="626">
        <v>525753</v>
      </c>
      <c r="DR11" s="618"/>
      <c r="DS11" s="618"/>
      <c r="DT11" s="618"/>
      <c r="DU11" s="618"/>
      <c r="DV11" s="618"/>
      <c r="DW11" s="618"/>
      <c r="DX11" s="618"/>
      <c r="DY11" s="618"/>
      <c r="DZ11" s="618"/>
      <c r="EA11" s="618"/>
      <c r="EB11" s="618"/>
      <c r="EC11" s="627"/>
    </row>
    <row r="12" spans="2:143" ht="11.25" customHeight="1" x14ac:dyDescent="0.15">
      <c r="B12" s="614" t="s">
        <v>188</v>
      </c>
      <c r="C12" s="615"/>
      <c r="D12" s="615"/>
      <c r="E12" s="615"/>
      <c r="F12" s="615"/>
      <c r="G12" s="615"/>
      <c r="H12" s="615"/>
      <c r="I12" s="615"/>
      <c r="J12" s="615"/>
      <c r="K12" s="615"/>
      <c r="L12" s="615"/>
      <c r="M12" s="615"/>
      <c r="N12" s="615"/>
      <c r="O12" s="615"/>
      <c r="P12" s="615"/>
      <c r="Q12" s="616"/>
      <c r="R12" s="617">
        <v>463897</v>
      </c>
      <c r="S12" s="618"/>
      <c r="T12" s="618"/>
      <c r="U12" s="618"/>
      <c r="V12" s="618"/>
      <c r="W12" s="618"/>
      <c r="X12" s="618"/>
      <c r="Y12" s="619"/>
      <c r="Z12" s="620">
        <v>3.2</v>
      </c>
      <c r="AA12" s="620"/>
      <c r="AB12" s="620"/>
      <c r="AC12" s="620"/>
      <c r="AD12" s="621">
        <v>463897</v>
      </c>
      <c r="AE12" s="621"/>
      <c r="AF12" s="621"/>
      <c r="AG12" s="621"/>
      <c r="AH12" s="621"/>
      <c r="AI12" s="621"/>
      <c r="AJ12" s="621"/>
      <c r="AK12" s="621"/>
      <c r="AL12" s="622">
        <v>5.2</v>
      </c>
      <c r="AM12" s="623"/>
      <c r="AN12" s="623"/>
      <c r="AO12" s="624"/>
      <c r="AP12" s="614" t="s">
        <v>189</v>
      </c>
      <c r="AQ12" s="615"/>
      <c r="AR12" s="615"/>
      <c r="AS12" s="615"/>
      <c r="AT12" s="615"/>
      <c r="AU12" s="615"/>
      <c r="AV12" s="615"/>
      <c r="AW12" s="615"/>
      <c r="AX12" s="615"/>
      <c r="AY12" s="615"/>
      <c r="AZ12" s="615"/>
      <c r="BA12" s="615"/>
      <c r="BB12" s="615"/>
      <c r="BC12" s="615"/>
      <c r="BD12" s="615"/>
      <c r="BE12" s="615"/>
      <c r="BF12" s="616"/>
      <c r="BG12" s="617">
        <v>1404228</v>
      </c>
      <c r="BH12" s="618"/>
      <c r="BI12" s="618"/>
      <c r="BJ12" s="618"/>
      <c r="BK12" s="618"/>
      <c r="BL12" s="618"/>
      <c r="BM12" s="618"/>
      <c r="BN12" s="619"/>
      <c r="BO12" s="620">
        <v>50.9</v>
      </c>
      <c r="BP12" s="620"/>
      <c r="BQ12" s="620"/>
      <c r="BR12" s="620"/>
      <c r="BS12" s="626" t="s">
        <v>174</v>
      </c>
      <c r="BT12" s="618"/>
      <c r="BU12" s="618"/>
      <c r="BV12" s="618"/>
      <c r="BW12" s="618"/>
      <c r="BX12" s="618"/>
      <c r="BY12" s="618"/>
      <c r="BZ12" s="618"/>
      <c r="CA12" s="618"/>
      <c r="CB12" s="627"/>
      <c r="CD12" s="632" t="s">
        <v>190</v>
      </c>
      <c r="CE12" s="633"/>
      <c r="CF12" s="633"/>
      <c r="CG12" s="633"/>
      <c r="CH12" s="633"/>
      <c r="CI12" s="633"/>
      <c r="CJ12" s="633"/>
      <c r="CK12" s="633"/>
      <c r="CL12" s="633"/>
      <c r="CM12" s="633"/>
      <c r="CN12" s="633"/>
      <c r="CO12" s="633"/>
      <c r="CP12" s="633"/>
      <c r="CQ12" s="634"/>
      <c r="CR12" s="617">
        <v>366735</v>
      </c>
      <c r="CS12" s="618"/>
      <c r="CT12" s="618"/>
      <c r="CU12" s="618"/>
      <c r="CV12" s="618"/>
      <c r="CW12" s="618"/>
      <c r="CX12" s="618"/>
      <c r="CY12" s="619"/>
      <c r="CZ12" s="620">
        <v>2.5</v>
      </c>
      <c r="DA12" s="620"/>
      <c r="DB12" s="620"/>
      <c r="DC12" s="620"/>
      <c r="DD12" s="626">
        <v>60753</v>
      </c>
      <c r="DE12" s="618"/>
      <c r="DF12" s="618"/>
      <c r="DG12" s="618"/>
      <c r="DH12" s="618"/>
      <c r="DI12" s="618"/>
      <c r="DJ12" s="618"/>
      <c r="DK12" s="618"/>
      <c r="DL12" s="618"/>
      <c r="DM12" s="618"/>
      <c r="DN12" s="618"/>
      <c r="DO12" s="618"/>
      <c r="DP12" s="619"/>
      <c r="DQ12" s="626">
        <v>298018</v>
      </c>
      <c r="DR12" s="618"/>
      <c r="DS12" s="618"/>
      <c r="DT12" s="618"/>
      <c r="DU12" s="618"/>
      <c r="DV12" s="618"/>
      <c r="DW12" s="618"/>
      <c r="DX12" s="618"/>
      <c r="DY12" s="618"/>
      <c r="DZ12" s="618"/>
      <c r="EA12" s="618"/>
      <c r="EB12" s="618"/>
      <c r="EC12" s="627"/>
    </row>
    <row r="13" spans="2:143" ht="11.25" customHeight="1" x14ac:dyDescent="0.15">
      <c r="B13" s="614" t="s">
        <v>191</v>
      </c>
      <c r="C13" s="615"/>
      <c r="D13" s="615"/>
      <c r="E13" s="615"/>
      <c r="F13" s="615"/>
      <c r="G13" s="615"/>
      <c r="H13" s="615"/>
      <c r="I13" s="615"/>
      <c r="J13" s="615"/>
      <c r="K13" s="615"/>
      <c r="L13" s="615"/>
      <c r="M13" s="615"/>
      <c r="N13" s="615"/>
      <c r="O13" s="615"/>
      <c r="P13" s="615"/>
      <c r="Q13" s="616"/>
      <c r="R13" s="617" t="s">
        <v>174</v>
      </c>
      <c r="S13" s="618"/>
      <c r="T13" s="618"/>
      <c r="U13" s="618"/>
      <c r="V13" s="618"/>
      <c r="W13" s="618"/>
      <c r="X13" s="618"/>
      <c r="Y13" s="619"/>
      <c r="Z13" s="620" t="s">
        <v>65</v>
      </c>
      <c r="AA13" s="620"/>
      <c r="AB13" s="620"/>
      <c r="AC13" s="620"/>
      <c r="AD13" s="621" t="s">
        <v>65</v>
      </c>
      <c r="AE13" s="621"/>
      <c r="AF13" s="621"/>
      <c r="AG13" s="621"/>
      <c r="AH13" s="621"/>
      <c r="AI13" s="621"/>
      <c r="AJ13" s="621"/>
      <c r="AK13" s="621"/>
      <c r="AL13" s="622" t="s">
        <v>174</v>
      </c>
      <c r="AM13" s="623"/>
      <c r="AN13" s="623"/>
      <c r="AO13" s="624"/>
      <c r="AP13" s="614" t="s">
        <v>192</v>
      </c>
      <c r="AQ13" s="615"/>
      <c r="AR13" s="615"/>
      <c r="AS13" s="615"/>
      <c r="AT13" s="615"/>
      <c r="AU13" s="615"/>
      <c r="AV13" s="615"/>
      <c r="AW13" s="615"/>
      <c r="AX13" s="615"/>
      <c r="AY13" s="615"/>
      <c r="AZ13" s="615"/>
      <c r="BA13" s="615"/>
      <c r="BB13" s="615"/>
      <c r="BC13" s="615"/>
      <c r="BD13" s="615"/>
      <c r="BE13" s="615"/>
      <c r="BF13" s="616"/>
      <c r="BG13" s="617">
        <v>1398461</v>
      </c>
      <c r="BH13" s="618"/>
      <c r="BI13" s="618"/>
      <c r="BJ13" s="618"/>
      <c r="BK13" s="618"/>
      <c r="BL13" s="618"/>
      <c r="BM13" s="618"/>
      <c r="BN13" s="619"/>
      <c r="BO13" s="620">
        <v>50.7</v>
      </c>
      <c r="BP13" s="620"/>
      <c r="BQ13" s="620"/>
      <c r="BR13" s="620"/>
      <c r="BS13" s="626" t="s">
        <v>65</v>
      </c>
      <c r="BT13" s="618"/>
      <c r="BU13" s="618"/>
      <c r="BV13" s="618"/>
      <c r="BW13" s="618"/>
      <c r="BX13" s="618"/>
      <c r="BY13" s="618"/>
      <c r="BZ13" s="618"/>
      <c r="CA13" s="618"/>
      <c r="CB13" s="627"/>
      <c r="CD13" s="632" t="s">
        <v>193</v>
      </c>
      <c r="CE13" s="633"/>
      <c r="CF13" s="633"/>
      <c r="CG13" s="633"/>
      <c r="CH13" s="633"/>
      <c r="CI13" s="633"/>
      <c r="CJ13" s="633"/>
      <c r="CK13" s="633"/>
      <c r="CL13" s="633"/>
      <c r="CM13" s="633"/>
      <c r="CN13" s="633"/>
      <c r="CO13" s="633"/>
      <c r="CP13" s="633"/>
      <c r="CQ13" s="634"/>
      <c r="CR13" s="617">
        <v>1462800</v>
      </c>
      <c r="CS13" s="618"/>
      <c r="CT13" s="618"/>
      <c r="CU13" s="618"/>
      <c r="CV13" s="618"/>
      <c r="CW13" s="618"/>
      <c r="CX13" s="618"/>
      <c r="CY13" s="619"/>
      <c r="CZ13" s="620">
        <v>10.1</v>
      </c>
      <c r="DA13" s="620"/>
      <c r="DB13" s="620"/>
      <c r="DC13" s="620"/>
      <c r="DD13" s="626">
        <v>522961</v>
      </c>
      <c r="DE13" s="618"/>
      <c r="DF13" s="618"/>
      <c r="DG13" s="618"/>
      <c r="DH13" s="618"/>
      <c r="DI13" s="618"/>
      <c r="DJ13" s="618"/>
      <c r="DK13" s="618"/>
      <c r="DL13" s="618"/>
      <c r="DM13" s="618"/>
      <c r="DN13" s="618"/>
      <c r="DO13" s="618"/>
      <c r="DP13" s="619"/>
      <c r="DQ13" s="626">
        <v>921419</v>
      </c>
      <c r="DR13" s="618"/>
      <c r="DS13" s="618"/>
      <c r="DT13" s="618"/>
      <c r="DU13" s="618"/>
      <c r="DV13" s="618"/>
      <c r="DW13" s="618"/>
      <c r="DX13" s="618"/>
      <c r="DY13" s="618"/>
      <c r="DZ13" s="618"/>
      <c r="EA13" s="618"/>
      <c r="EB13" s="618"/>
      <c r="EC13" s="627"/>
    </row>
    <row r="14" spans="2:143" ht="11.25" customHeight="1" x14ac:dyDescent="0.15">
      <c r="B14" s="614" t="s">
        <v>194</v>
      </c>
      <c r="C14" s="615"/>
      <c r="D14" s="615"/>
      <c r="E14" s="615"/>
      <c r="F14" s="615"/>
      <c r="G14" s="615"/>
      <c r="H14" s="615"/>
      <c r="I14" s="615"/>
      <c r="J14" s="615"/>
      <c r="K14" s="615"/>
      <c r="L14" s="615"/>
      <c r="M14" s="615"/>
      <c r="N14" s="615"/>
      <c r="O14" s="615"/>
      <c r="P14" s="615"/>
      <c r="Q14" s="616"/>
      <c r="R14" s="617" t="s">
        <v>174</v>
      </c>
      <c r="S14" s="618"/>
      <c r="T14" s="618"/>
      <c r="U14" s="618"/>
      <c r="V14" s="618"/>
      <c r="W14" s="618"/>
      <c r="X14" s="618"/>
      <c r="Y14" s="619"/>
      <c r="Z14" s="620" t="s">
        <v>65</v>
      </c>
      <c r="AA14" s="620"/>
      <c r="AB14" s="620"/>
      <c r="AC14" s="620"/>
      <c r="AD14" s="621" t="s">
        <v>65</v>
      </c>
      <c r="AE14" s="621"/>
      <c r="AF14" s="621"/>
      <c r="AG14" s="621"/>
      <c r="AH14" s="621"/>
      <c r="AI14" s="621"/>
      <c r="AJ14" s="621"/>
      <c r="AK14" s="621"/>
      <c r="AL14" s="622" t="s">
        <v>65</v>
      </c>
      <c r="AM14" s="623"/>
      <c r="AN14" s="623"/>
      <c r="AO14" s="624"/>
      <c r="AP14" s="614" t="s">
        <v>195</v>
      </c>
      <c r="AQ14" s="615"/>
      <c r="AR14" s="615"/>
      <c r="AS14" s="615"/>
      <c r="AT14" s="615"/>
      <c r="AU14" s="615"/>
      <c r="AV14" s="615"/>
      <c r="AW14" s="615"/>
      <c r="AX14" s="615"/>
      <c r="AY14" s="615"/>
      <c r="AZ14" s="615"/>
      <c r="BA14" s="615"/>
      <c r="BB14" s="615"/>
      <c r="BC14" s="615"/>
      <c r="BD14" s="615"/>
      <c r="BE14" s="615"/>
      <c r="BF14" s="616"/>
      <c r="BG14" s="617">
        <v>71146</v>
      </c>
      <c r="BH14" s="618"/>
      <c r="BI14" s="618"/>
      <c r="BJ14" s="618"/>
      <c r="BK14" s="618"/>
      <c r="BL14" s="618"/>
      <c r="BM14" s="618"/>
      <c r="BN14" s="619"/>
      <c r="BO14" s="620">
        <v>2.6</v>
      </c>
      <c r="BP14" s="620"/>
      <c r="BQ14" s="620"/>
      <c r="BR14" s="620"/>
      <c r="BS14" s="626" t="s">
        <v>65</v>
      </c>
      <c r="BT14" s="618"/>
      <c r="BU14" s="618"/>
      <c r="BV14" s="618"/>
      <c r="BW14" s="618"/>
      <c r="BX14" s="618"/>
      <c r="BY14" s="618"/>
      <c r="BZ14" s="618"/>
      <c r="CA14" s="618"/>
      <c r="CB14" s="627"/>
      <c r="CD14" s="632" t="s">
        <v>196</v>
      </c>
      <c r="CE14" s="633"/>
      <c r="CF14" s="633"/>
      <c r="CG14" s="633"/>
      <c r="CH14" s="633"/>
      <c r="CI14" s="633"/>
      <c r="CJ14" s="633"/>
      <c r="CK14" s="633"/>
      <c r="CL14" s="633"/>
      <c r="CM14" s="633"/>
      <c r="CN14" s="633"/>
      <c r="CO14" s="633"/>
      <c r="CP14" s="633"/>
      <c r="CQ14" s="634"/>
      <c r="CR14" s="617">
        <v>560053</v>
      </c>
      <c r="CS14" s="618"/>
      <c r="CT14" s="618"/>
      <c r="CU14" s="618"/>
      <c r="CV14" s="618"/>
      <c r="CW14" s="618"/>
      <c r="CX14" s="618"/>
      <c r="CY14" s="619"/>
      <c r="CZ14" s="620">
        <v>3.9</v>
      </c>
      <c r="DA14" s="620"/>
      <c r="DB14" s="620"/>
      <c r="DC14" s="620"/>
      <c r="DD14" s="626">
        <v>90837</v>
      </c>
      <c r="DE14" s="618"/>
      <c r="DF14" s="618"/>
      <c r="DG14" s="618"/>
      <c r="DH14" s="618"/>
      <c r="DI14" s="618"/>
      <c r="DJ14" s="618"/>
      <c r="DK14" s="618"/>
      <c r="DL14" s="618"/>
      <c r="DM14" s="618"/>
      <c r="DN14" s="618"/>
      <c r="DO14" s="618"/>
      <c r="DP14" s="619"/>
      <c r="DQ14" s="626">
        <v>474616</v>
      </c>
      <c r="DR14" s="618"/>
      <c r="DS14" s="618"/>
      <c r="DT14" s="618"/>
      <c r="DU14" s="618"/>
      <c r="DV14" s="618"/>
      <c r="DW14" s="618"/>
      <c r="DX14" s="618"/>
      <c r="DY14" s="618"/>
      <c r="DZ14" s="618"/>
      <c r="EA14" s="618"/>
      <c r="EB14" s="618"/>
      <c r="EC14" s="627"/>
    </row>
    <row r="15" spans="2:143" ht="11.25" customHeight="1" x14ac:dyDescent="0.15">
      <c r="B15" s="614" t="s">
        <v>197</v>
      </c>
      <c r="C15" s="615"/>
      <c r="D15" s="615"/>
      <c r="E15" s="615"/>
      <c r="F15" s="615"/>
      <c r="G15" s="615"/>
      <c r="H15" s="615"/>
      <c r="I15" s="615"/>
      <c r="J15" s="615"/>
      <c r="K15" s="615"/>
      <c r="L15" s="615"/>
      <c r="M15" s="615"/>
      <c r="N15" s="615"/>
      <c r="O15" s="615"/>
      <c r="P15" s="615"/>
      <c r="Q15" s="616"/>
      <c r="R15" s="617">
        <v>39008</v>
      </c>
      <c r="S15" s="618"/>
      <c r="T15" s="618"/>
      <c r="U15" s="618"/>
      <c r="V15" s="618"/>
      <c r="W15" s="618"/>
      <c r="X15" s="618"/>
      <c r="Y15" s="619"/>
      <c r="Z15" s="620">
        <v>0.3</v>
      </c>
      <c r="AA15" s="620"/>
      <c r="AB15" s="620"/>
      <c r="AC15" s="620"/>
      <c r="AD15" s="621">
        <v>39008</v>
      </c>
      <c r="AE15" s="621"/>
      <c r="AF15" s="621"/>
      <c r="AG15" s="621"/>
      <c r="AH15" s="621"/>
      <c r="AI15" s="621"/>
      <c r="AJ15" s="621"/>
      <c r="AK15" s="621"/>
      <c r="AL15" s="622">
        <v>0.4</v>
      </c>
      <c r="AM15" s="623"/>
      <c r="AN15" s="623"/>
      <c r="AO15" s="624"/>
      <c r="AP15" s="614" t="s">
        <v>198</v>
      </c>
      <c r="AQ15" s="615"/>
      <c r="AR15" s="615"/>
      <c r="AS15" s="615"/>
      <c r="AT15" s="615"/>
      <c r="AU15" s="615"/>
      <c r="AV15" s="615"/>
      <c r="AW15" s="615"/>
      <c r="AX15" s="615"/>
      <c r="AY15" s="615"/>
      <c r="AZ15" s="615"/>
      <c r="BA15" s="615"/>
      <c r="BB15" s="615"/>
      <c r="BC15" s="615"/>
      <c r="BD15" s="615"/>
      <c r="BE15" s="615"/>
      <c r="BF15" s="616"/>
      <c r="BG15" s="617">
        <v>147024</v>
      </c>
      <c r="BH15" s="618"/>
      <c r="BI15" s="618"/>
      <c r="BJ15" s="618"/>
      <c r="BK15" s="618"/>
      <c r="BL15" s="618"/>
      <c r="BM15" s="618"/>
      <c r="BN15" s="619"/>
      <c r="BO15" s="620">
        <v>5.3</v>
      </c>
      <c r="BP15" s="620"/>
      <c r="BQ15" s="620"/>
      <c r="BR15" s="620"/>
      <c r="BS15" s="626" t="s">
        <v>113</v>
      </c>
      <c r="BT15" s="618"/>
      <c r="BU15" s="618"/>
      <c r="BV15" s="618"/>
      <c r="BW15" s="618"/>
      <c r="BX15" s="618"/>
      <c r="BY15" s="618"/>
      <c r="BZ15" s="618"/>
      <c r="CA15" s="618"/>
      <c r="CB15" s="627"/>
      <c r="CD15" s="632" t="s">
        <v>199</v>
      </c>
      <c r="CE15" s="633"/>
      <c r="CF15" s="633"/>
      <c r="CG15" s="633"/>
      <c r="CH15" s="633"/>
      <c r="CI15" s="633"/>
      <c r="CJ15" s="633"/>
      <c r="CK15" s="633"/>
      <c r="CL15" s="633"/>
      <c r="CM15" s="633"/>
      <c r="CN15" s="633"/>
      <c r="CO15" s="633"/>
      <c r="CP15" s="633"/>
      <c r="CQ15" s="634"/>
      <c r="CR15" s="617">
        <v>1843185</v>
      </c>
      <c r="CS15" s="618"/>
      <c r="CT15" s="618"/>
      <c r="CU15" s="618"/>
      <c r="CV15" s="618"/>
      <c r="CW15" s="618"/>
      <c r="CX15" s="618"/>
      <c r="CY15" s="619"/>
      <c r="CZ15" s="620">
        <v>12.8</v>
      </c>
      <c r="DA15" s="620"/>
      <c r="DB15" s="620"/>
      <c r="DC15" s="620"/>
      <c r="DD15" s="626">
        <v>580382</v>
      </c>
      <c r="DE15" s="618"/>
      <c r="DF15" s="618"/>
      <c r="DG15" s="618"/>
      <c r="DH15" s="618"/>
      <c r="DI15" s="618"/>
      <c r="DJ15" s="618"/>
      <c r="DK15" s="618"/>
      <c r="DL15" s="618"/>
      <c r="DM15" s="618"/>
      <c r="DN15" s="618"/>
      <c r="DO15" s="618"/>
      <c r="DP15" s="619"/>
      <c r="DQ15" s="626">
        <v>1126653</v>
      </c>
      <c r="DR15" s="618"/>
      <c r="DS15" s="618"/>
      <c r="DT15" s="618"/>
      <c r="DU15" s="618"/>
      <c r="DV15" s="618"/>
      <c r="DW15" s="618"/>
      <c r="DX15" s="618"/>
      <c r="DY15" s="618"/>
      <c r="DZ15" s="618"/>
      <c r="EA15" s="618"/>
      <c r="EB15" s="618"/>
      <c r="EC15" s="627"/>
    </row>
    <row r="16" spans="2:143" ht="11.25" customHeight="1" x14ac:dyDescent="0.15">
      <c r="B16" s="614" t="s">
        <v>200</v>
      </c>
      <c r="C16" s="615"/>
      <c r="D16" s="615"/>
      <c r="E16" s="615"/>
      <c r="F16" s="615"/>
      <c r="G16" s="615"/>
      <c r="H16" s="615"/>
      <c r="I16" s="615"/>
      <c r="J16" s="615"/>
      <c r="K16" s="615"/>
      <c r="L16" s="615"/>
      <c r="M16" s="615"/>
      <c r="N16" s="615"/>
      <c r="O16" s="615"/>
      <c r="P16" s="615"/>
      <c r="Q16" s="616"/>
      <c r="R16" s="617" t="s">
        <v>65</v>
      </c>
      <c r="S16" s="618"/>
      <c r="T16" s="618"/>
      <c r="U16" s="618"/>
      <c r="V16" s="618"/>
      <c r="W16" s="618"/>
      <c r="X16" s="618"/>
      <c r="Y16" s="619"/>
      <c r="Z16" s="620" t="s">
        <v>174</v>
      </c>
      <c r="AA16" s="620"/>
      <c r="AB16" s="620"/>
      <c r="AC16" s="620"/>
      <c r="AD16" s="621" t="s">
        <v>66</v>
      </c>
      <c r="AE16" s="621"/>
      <c r="AF16" s="621"/>
      <c r="AG16" s="621"/>
      <c r="AH16" s="621"/>
      <c r="AI16" s="621"/>
      <c r="AJ16" s="621"/>
      <c r="AK16" s="621"/>
      <c r="AL16" s="622" t="s">
        <v>65</v>
      </c>
      <c r="AM16" s="623"/>
      <c r="AN16" s="623"/>
      <c r="AO16" s="624"/>
      <c r="AP16" s="614" t="s">
        <v>201</v>
      </c>
      <c r="AQ16" s="615"/>
      <c r="AR16" s="615"/>
      <c r="AS16" s="615"/>
      <c r="AT16" s="615"/>
      <c r="AU16" s="615"/>
      <c r="AV16" s="615"/>
      <c r="AW16" s="615"/>
      <c r="AX16" s="615"/>
      <c r="AY16" s="615"/>
      <c r="AZ16" s="615"/>
      <c r="BA16" s="615"/>
      <c r="BB16" s="615"/>
      <c r="BC16" s="615"/>
      <c r="BD16" s="615"/>
      <c r="BE16" s="615"/>
      <c r="BF16" s="616"/>
      <c r="BG16" s="617" t="s">
        <v>113</v>
      </c>
      <c r="BH16" s="618"/>
      <c r="BI16" s="618"/>
      <c r="BJ16" s="618"/>
      <c r="BK16" s="618"/>
      <c r="BL16" s="618"/>
      <c r="BM16" s="618"/>
      <c r="BN16" s="619"/>
      <c r="BO16" s="620" t="s">
        <v>65</v>
      </c>
      <c r="BP16" s="620"/>
      <c r="BQ16" s="620"/>
      <c r="BR16" s="620"/>
      <c r="BS16" s="626" t="s">
        <v>65</v>
      </c>
      <c r="BT16" s="618"/>
      <c r="BU16" s="618"/>
      <c r="BV16" s="618"/>
      <c r="BW16" s="618"/>
      <c r="BX16" s="618"/>
      <c r="BY16" s="618"/>
      <c r="BZ16" s="618"/>
      <c r="CA16" s="618"/>
      <c r="CB16" s="627"/>
      <c r="CD16" s="632" t="s">
        <v>202</v>
      </c>
      <c r="CE16" s="633"/>
      <c r="CF16" s="633"/>
      <c r="CG16" s="633"/>
      <c r="CH16" s="633"/>
      <c r="CI16" s="633"/>
      <c r="CJ16" s="633"/>
      <c r="CK16" s="633"/>
      <c r="CL16" s="633"/>
      <c r="CM16" s="633"/>
      <c r="CN16" s="633"/>
      <c r="CO16" s="633"/>
      <c r="CP16" s="633"/>
      <c r="CQ16" s="634"/>
      <c r="CR16" s="617">
        <v>15874</v>
      </c>
      <c r="CS16" s="618"/>
      <c r="CT16" s="618"/>
      <c r="CU16" s="618"/>
      <c r="CV16" s="618"/>
      <c r="CW16" s="618"/>
      <c r="CX16" s="618"/>
      <c r="CY16" s="619"/>
      <c r="CZ16" s="620">
        <v>0.1</v>
      </c>
      <c r="DA16" s="620"/>
      <c r="DB16" s="620"/>
      <c r="DC16" s="620"/>
      <c r="DD16" s="626" t="s">
        <v>174</v>
      </c>
      <c r="DE16" s="618"/>
      <c r="DF16" s="618"/>
      <c r="DG16" s="618"/>
      <c r="DH16" s="618"/>
      <c r="DI16" s="618"/>
      <c r="DJ16" s="618"/>
      <c r="DK16" s="618"/>
      <c r="DL16" s="618"/>
      <c r="DM16" s="618"/>
      <c r="DN16" s="618"/>
      <c r="DO16" s="618"/>
      <c r="DP16" s="619"/>
      <c r="DQ16" s="626">
        <v>15395</v>
      </c>
      <c r="DR16" s="618"/>
      <c r="DS16" s="618"/>
      <c r="DT16" s="618"/>
      <c r="DU16" s="618"/>
      <c r="DV16" s="618"/>
      <c r="DW16" s="618"/>
      <c r="DX16" s="618"/>
      <c r="DY16" s="618"/>
      <c r="DZ16" s="618"/>
      <c r="EA16" s="618"/>
      <c r="EB16" s="618"/>
      <c r="EC16" s="627"/>
    </row>
    <row r="17" spans="2:133" ht="11.25" customHeight="1" x14ac:dyDescent="0.15">
      <c r="B17" s="614" t="s">
        <v>203</v>
      </c>
      <c r="C17" s="615"/>
      <c r="D17" s="615"/>
      <c r="E17" s="615"/>
      <c r="F17" s="615"/>
      <c r="G17" s="615"/>
      <c r="H17" s="615"/>
      <c r="I17" s="615"/>
      <c r="J17" s="615"/>
      <c r="K17" s="615"/>
      <c r="L17" s="615"/>
      <c r="M17" s="615"/>
      <c r="N17" s="615"/>
      <c r="O17" s="615"/>
      <c r="P17" s="615"/>
      <c r="Q17" s="616"/>
      <c r="R17" s="617">
        <v>10064</v>
      </c>
      <c r="S17" s="618"/>
      <c r="T17" s="618"/>
      <c r="U17" s="618"/>
      <c r="V17" s="618"/>
      <c r="W17" s="618"/>
      <c r="X17" s="618"/>
      <c r="Y17" s="619"/>
      <c r="Z17" s="620">
        <v>0.1</v>
      </c>
      <c r="AA17" s="620"/>
      <c r="AB17" s="620"/>
      <c r="AC17" s="620"/>
      <c r="AD17" s="621">
        <v>10064</v>
      </c>
      <c r="AE17" s="621"/>
      <c r="AF17" s="621"/>
      <c r="AG17" s="621"/>
      <c r="AH17" s="621"/>
      <c r="AI17" s="621"/>
      <c r="AJ17" s="621"/>
      <c r="AK17" s="621"/>
      <c r="AL17" s="622">
        <v>0.1</v>
      </c>
      <c r="AM17" s="623"/>
      <c r="AN17" s="623"/>
      <c r="AO17" s="624"/>
      <c r="AP17" s="614" t="s">
        <v>204</v>
      </c>
      <c r="AQ17" s="615"/>
      <c r="AR17" s="615"/>
      <c r="AS17" s="615"/>
      <c r="AT17" s="615"/>
      <c r="AU17" s="615"/>
      <c r="AV17" s="615"/>
      <c r="AW17" s="615"/>
      <c r="AX17" s="615"/>
      <c r="AY17" s="615"/>
      <c r="AZ17" s="615"/>
      <c r="BA17" s="615"/>
      <c r="BB17" s="615"/>
      <c r="BC17" s="615"/>
      <c r="BD17" s="615"/>
      <c r="BE17" s="615"/>
      <c r="BF17" s="616"/>
      <c r="BG17" s="617" t="s">
        <v>65</v>
      </c>
      <c r="BH17" s="618"/>
      <c r="BI17" s="618"/>
      <c r="BJ17" s="618"/>
      <c r="BK17" s="618"/>
      <c r="BL17" s="618"/>
      <c r="BM17" s="618"/>
      <c r="BN17" s="619"/>
      <c r="BO17" s="620" t="s">
        <v>65</v>
      </c>
      <c r="BP17" s="620"/>
      <c r="BQ17" s="620"/>
      <c r="BR17" s="620"/>
      <c r="BS17" s="626" t="s">
        <v>65</v>
      </c>
      <c r="BT17" s="618"/>
      <c r="BU17" s="618"/>
      <c r="BV17" s="618"/>
      <c r="BW17" s="618"/>
      <c r="BX17" s="618"/>
      <c r="BY17" s="618"/>
      <c r="BZ17" s="618"/>
      <c r="CA17" s="618"/>
      <c r="CB17" s="627"/>
      <c r="CD17" s="632" t="s">
        <v>205</v>
      </c>
      <c r="CE17" s="633"/>
      <c r="CF17" s="633"/>
      <c r="CG17" s="633"/>
      <c r="CH17" s="633"/>
      <c r="CI17" s="633"/>
      <c r="CJ17" s="633"/>
      <c r="CK17" s="633"/>
      <c r="CL17" s="633"/>
      <c r="CM17" s="633"/>
      <c r="CN17" s="633"/>
      <c r="CO17" s="633"/>
      <c r="CP17" s="633"/>
      <c r="CQ17" s="634"/>
      <c r="CR17" s="617">
        <v>2771630</v>
      </c>
      <c r="CS17" s="618"/>
      <c r="CT17" s="618"/>
      <c r="CU17" s="618"/>
      <c r="CV17" s="618"/>
      <c r="CW17" s="618"/>
      <c r="CX17" s="618"/>
      <c r="CY17" s="619"/>
      <c r="CZ17" s="620">
        <v>19.2</v>
      </c>
      <c r="DA17" s="620"/>
      <c r="DB17" s="620"/>
      <c r="DC17" s="620"/>
      <c r="DD17" s="626" t="s">
        <v>65</v>
      </c>
      <c r="DE17" s="618"/>
      <c r="DF17" s="618"/>
      <c r="DG17" s="618"/>
      <c r="DH17" s="618"/>
      <c r="DI17" s="618"/>
      <c r="DJ17" s="618"/>
      <c r="DK17" s="618"/>
      <c r="DL17" s="618"/>
      <c r="DM17" s="618"/>
      <c r="DN17" s="618"/>
      <c r="DO17" s="618"/>
      <c r="DP17" s="619"/>
      <c r="DQ17" s="626">
        <v>2726661</v>
      </c>
      <c r="DR17" s="618"/>
      <c r="DS17" s="618"/>
      <c r="DT17" s="618"/>
      <c r="DU17" s="618"/>
      <c r="DV17" s="618"/>
      <c r="DW17" s="618"/>
      <c r="DX17" s="618"/>
      <c r="DY17" s="618"/>
      <c r="DZ17" s="618"/>
      <c r="EA17" s="618"/>
      <c r="EB17" s="618"/>
      <c r="EC17" s="627"/>
    </row>
    <row r="18" spans="2:133" ht="11.25" customHeight="1" x14ac:dyDescent="0.15">
      <c r="B18" s="614" t="s">
        <v>206</v>
      </c>
      <c r="C18" s="615"/>
      <c r="D18" s="615"/>
      <c r="E18" s="615"/>
      <c r="F18" s="615"/>
      <c r="G18" s="615"/>
      <c r="H18" s="615"/>
      <c r="I18" s="615"/>
      <c r="J18" s="615"/>
      <c r="K18" s="615"/>
      <c r="L18" s="615"/>
      <c r="M18" s="615"/>
      <c r="N18" s="615"/>
      <c r="O18" s="615"/>
      <c r="P18" s="615"/>
      <c r="Q18" s="616"/>
      <c r="R18" s="617">
        <v>5701814</v>
      </c>
      <c r="S18" s="618"/>
      <c r="T18" s="618"/>
      <c r="U18" s="618"/>
      <c r="V18" s="618"/>
      <c r="W18" s="618"/>
      <c r="X18" s="618"/>
      <c r="Y18" s="619"/>
      <c r="Z18" s="620">
        <v>39</v>
      </c>
      <c r="AA18" s="620"/>
      <c r="AB18" s="620"/>
      <c r="AC18" s="620"/>
      <c r="AD18" s="621">
        <v>5310911</v>
      </c>
      <c r="AE18" s="621"/>
      <c r="AF18" s="621"/>
      <c r="AG18" s="621"/>
      <c r="AH18" s="621"/>
      <c r="AI18" s="621"/>
      <c r="AJ18" s="621"/>
      <c r="AK18" s="621"/>
      <c r="AL18" s="622">
        <v>60</v>
      </c>
      <c r="AM18" s="623"/>
      <c r="AN18" s="623"/>
      <c r="AO18" s="624"/>
      <c r="AP18" s="614" t="s">
        <v>207</v>
      </c>
      <c r="AQ18" s="615"/>
      <c r="AR18" s="615"/>
      <c r="AS18" s="615"/>
      <c r="AT18" s="615"/>
      <c r="AU18" s="615"/>
      <c r="AV18" s="615"/>
      <c r="AW18" s="615"/>
      <c r="AX18" s="615"/>
      <c r="AY18" s="615"/>
      <c r="AZ18" s="615"/>
      <c r="BA18" s="615"/>
      <c r="BB18" s="615"/>
      <c r="BC18" s="615"/>
      <c r="BD18" s="615"/>
      <c r="BE18" s="615"/>
      <c r="BF18" s="616"/>
      <c r="BG18" s="617" t="s">
        <v>174</v>
      </c>
      <c r="BH18" s="618"/>
      <c r="BI18" s="618"/>
      <c r="BJ18" s="618"/>
      <c r="BK18" s="618"/>
      <c r="BL18" s="618"/>
      <c r="BM18" s="618"/>
      <c r="BN18" s="619"/>
      <c r="BO18" s="620" t="s">
        <v>65</v>
      </c>
      <c r="BP18" s="620"/>
      <c r="BQ18" s="620"/>
      <c r="BR18" s="620"/>
      <c r="BS18" s="626" t="s">
        <v>174</v>
      </c>
      <c r="BT18" s="618"/>
      <c r="BU18" s="618"/>
      <c r="BV18" s="618"/>
      <c r="BW18" s="618"/>
      <c r="BX18" s="618"/>
      <c r="BY18" s="618"/>
      <c r="BZ18" s="618"/>
      <c r="CA18" s="618"/>
      <c r="CB18" s="627"/>
      <c r="CD18" s="632" t="s">
        <v>208</v>
      </c>
      <c r="CE18" s="633"/>
      <c r="CF18" s="633"/>
      <c r="CG18" s="633"/>
      <c r="CH18" s="633"/>
      <c r="CI18" s="633"/>
      <c r="CJ18" s="633"/>
      <c r="CK18" s="633"/>
      <c r="CL18" s="633"/>
      <c r="CM18" s="633"/>
      <c r="CN18" s="633"/>
      <c r="CO18" s="633"/>
      <c r="CP18" s="633"/>
      <c r="CQ18" s="634"/>
      <c r="CR18" s="617" t="s">
        <v>65</v>
      </c>
      <c r="CS18" s="618"/>
      <c r="CT18" s="618"/>
      <c r="CU18" s="618"/>
      <c r="CV18" s="618"/>
      <c r="CW18" s="618"/>
      <c r="CX18" s="618"/>
      <c r="CY18" s="619"/>
      <c r="CZ18" s="620" t="s">
        <v>113</v>
      </c>
      <c r="DA18" s="620"/>
      <c r="DB18" s="620"/>
      <c r="DC18" s="620"/>
      <c r="DD18" s="626" t="s">
        <v>65</v>
      </c>
      <c r="DE18" s="618"/>
      <c r="DF18" s="618"/>
      <c r="DG18" s="618"/>
      <c r="DH18" s="618"/>
      <c r="DI18" s="618"/>
      <c r="DJ18" s="618"/>
      <c r="DK18" s="618"/>
      <c r="DL18" s="618"/>
      <c r="DM18" s="618"/>
      <c r="DN18" s="618"/>
      <c r="DO18" s="618"/>
      <c r="DP18" s="619"/>
      <c r="DQ18" s="626" t="s">
        <v>65</v>
      </c>
      <c r="DR18" s="618"/>
      <c r="DS18" s="618"/>
      <c r="DT18" s="618"/>
      <c r="DU18" s="618"/>
      <c r="DV18" s="618"/>
      <c r="DW18" s="618"/>
      <c r="DX18" s="618"/>
      <c r="DY18" s="618"/>
      <c r="DZ18" s="618"/>
      <c r="EA18" s="618"/>
      <c r="EB18" s="618"/>
      <c r="EC18" s="627"/>
    </row>
    <row r="19" spans="2:133" ht="11.25" customHeight="1" x14ac:dyDescent="0.15">
      <c r="B19" s="614" t="s">
        <v>209</v>
      </c>
      <c r="C19" s="615"/>
      <c r="D19" s="615"/>
      <c r="E19" s="615"/>
      <c r="F19" s="615"/>
      <c r="G19" s="615"/>
      <c r="H19" s="615"/>
      <c r="I19" s="615"/>
      <c r="J19" s="615"/>
      <c r="K19" s="615"/>
      <c r="L19" s="615"/>
      <c r="M19" s="615"/>
      <c r="N19" s="615"/>
      <c r="O19" s="615"/>
      <c r="P19" s="615"/>
      <c r="Q19" s="616"/>
      <c r="R19" s="617">
        <v>5310911</v>
      </c>
      <c r="S19" s="618"/>
      <c r="T19" s="618"/>
      <c r="U19" s="618"/>
      <c r="V19" s="618"/>
      <c r="W19" s="618"/>
      <c r="X19" s="618"/>
      <c r="Y19" s="619"/>
      <c r="Z19" s="620">
        <v>36.299999999999997</v>
      </c>
      <c r="AA19" s="620"/>
      <c r="AB19" s="620"/>
      <c r="AC19" s="620"/>
      <c r="AD19" s="621">
        <v>5310911</v>
      </c>
      <c r="AE19" s="621"/>
      <c r="AF19" s="621"/>
      <c r="AG19" s="621"/>
      <c r="AH19" s="621"/>
      <c r="AI19" s="621"/>
      <c r="AJ19" s="621"/>
      <c r="AK19" s="621"/>
      <c r="AL19" s="622">
        <v>60</v>
      </c>
      <c r="AM19" s="623"/>
      <c r="AN19" s="623"/>
      <c r="AO19" s="624"/>
      <c r="AP19" s="614" t="s">
        <v>210</v>
      </c>
      <c r="AQ19" s="615"/>
      <c r="AR19" s="615"/>
      <c r="AS19" s="615"/>
      <c r="AT19" s="615"/>
      <c r="AU19" s="615"/>
      <c r="AV19" s="615"/>
      <c r="AW19" s="615"/>
      <c r="AX19" s="615"/>
      <c r="AY19" s="615"/>
      <c r="AZ19" s="615"/>
      <c r="BA19" s="615"/>
      <c r="BB19" s="615"/>
      <c r="BC19" s="615"/>
      <c r="BD19" s="615"/>
      <c r="BE19" s="615"/>
      <c r="BF19" s="616"/>
      <c r="BG19" s="617">
        <v>4275</v>
      </c>
      <c r="BH19" s="618"/>
      <c r="BI19" s="618"/>
      <c r="BJ19" s="618"/>
      <c r="BK19" s="618"/>
      <c r="BL19" s="618"/>
      <c r="BM19" s="618"/>
      <c r="BN19" s="619"/>
      <c r="BO19" s="620">
        <v>0.2</v>
      </c>
      <c r="BP19" s="620"/>
      <c r="BQ19" s="620"/>
      <c r="BR19" s="620"/>
      <c r="BS19" s="626" t="s">
        <v>65</v>
      </c>
      <c r="BT19" s="618"/>
      <c r="BU19" s="618"/>
      <c r="BV19" s="618"/>
      <c r="BW19" s="618"/>
      <c r="BX19" s="618"/>
      <c r="BY19" s="618"/>
      <c r="BZ19" s="618"/>
      <c r="CA19" s="618"/>
      <c r="CB19" s="627"/>
      <c r="CD19" s="632" t="s">
        <v>211</v>
      </c>
      <c r="CE19" s="633"/>
      <c r="CF19" s="633"/>
      <c r="CG19" s="633"/>
      <c r="CH19" s="633"/>
      <c r="CI19" s="633"/>
      <c r="CJ19" s="633"/>
      <c r="CK19" s="633"/>
      <c r="CL19" s="633"/>
      <c r="CM19" s="633"/>
      <c r="CN19" s="633"/>
      <c r="CO19" s="633"/>
      <c r="CP19" s="633"/>
      <c r="CQ19" s="634"/>
      <c r="CR19" s="617" t="s">
        <v>113</v>
      </c>
      <c r="CS19" s="618"/>
      <c r="CT19" s="618"/>
      <c r="CU19" s="618"/>
      <c r="CV19" s="618"/>
      <c r="CW19" s="618"/>
      <c r="CX19" s="618"/>
      <c r="CY19" s="619"/>
      <c r="CZ19" s="620" t="s">
        <v>65</v>
      </c>
      <c r="DA19" s="620"/>
      <c r="DB19" s="620"/>
      <c r="DC19" s="620"/>
      <c r="DD19" s="626" t="s">
        <v>65</v>
      </c>
      <c r="DE19" s="618"/>
      <c r="DF19" s="618"/>
      <c r="DG19" s="618"/>
      <c r="DH19" s="618"/>
      <c r="DI19" s="618"/>
      <c r="DJ19" s="618"/>
      <c r="DK19" s="618"/>
      <c r="DL19" s="618"/>
      <c r="DM19" s="618"/>
      <c r="DN19" s="618"/>
      <c r="DO19" s="618"/>
      <c r="DP19" s="619"/>
      <c r="DQ19" s="626" t="s">
        <v>113</v>
      </c>
      <c r="DR19" s="618"/>
      <c r="DS19" s="618"/>
      <c r="DT19" s="618"/>
      <c r="DU19" s="618"/>
      <c r="DV19" s="618"/>
      <c r="DW19" s="618"/>
      <c r="DX19" s="618"/>
      <c r="DY19" s="618"/>
      <c r="DZ19" s="618"/>
      <c r="EA19" s="618"/>
      <c r="EB19" s="618"/>
      <c r="EC19" s="627"/>
    </row>
    <row r="20" spans="2:133" ht="11.25" customHeight="1" x14ac:dyDescent="0.15">
      <c r="B20" s="614" t="s">
        <v>212</v>
      </c>
      <c r="C20" s="615"/>
      <c r="D20" s="615"/>
      <c r="E20" s="615"/>
      <c r="F20" s="615"/>
      <c r="G20" s="615"/>
      <c r="H20" s="615"/>
      <c r="I20" s="615"/>
      <c r="J20" s="615"/>
      <c r="K20" s="615"/>
      <c r="L20" s="615"/>
      <c r="M20" s="615"/>
      <c r="N20" s="615"/>
      <c r="O20" s="615"/>
      <c r="P20" s="615"/>
      <c r="Q20" s="616"/>
      <c r="R20" s="617">
        <v>390573</v>
      </c>
      <c r="S20" s="618"/>
      <c r="T20" s="618"/>
      <c r="U20" s="618"/>
      <c r="V20" s="618"/>
      <c r="W20" s="618"/>
      <c r="X20" s="618"/>
      <c r="Y20" s="619"/>
      <c r="Z20" s="620">
        <v>2.7</v>
      </c>
      <c r="AA20" s="620"/>
      <c r="AB20" s="620"/>
      <c r="AC20" s="620"/>
      <c r="AD20" s="621" t="s">
        <v>65</v>
      </c>
      <c r="AE20" s="621"/>
      <c r="AF20" s="621"/>
      <c r="AG20" s="621"/>
      <c r="AH20" s="621"/>
      <c r="AI20" s="621"/>
      <c r="AJ20" s="621"/>
      <c r="AK20" s="621"/>
      <c r="AL20" s="622" t="s">
        <v>113</v>
      </c>
      <c r="AM20" s="623"/>
      <c r="AN20" s="623"/>
      <c r="AO20" s="624"/>
      <c r="AP20" s="614" t="s">
        <v>213</v>
      </c>
      <c r="AQ20" s="615"/>
      <c r="AR20" s="615"/>
      <c r="AS20" s="615"/>
      <c r="AT20" s="615"/>
      <c r="AU20" s="615"/>
      <c r="AV20" s="615"/>
      <c r="AW20" s="615"/>
      <c r="AX20" s="615"/>
      <c r="AY20" s="615"/>
      <c r="AZ20" s="615"/>
      <c r="BA20" s="615"/>
      <c r="BB20" s="615"/>
      <c r="BC20" s="615"/>
      <c r="BD20" s="615"/>
      <c r="BE20" s="615"/>
      <c r="BF20" s="616"/>
      <c r="BG20" s="617">
        <v>4275</v>
      </c>
      <c r="BH20" s="618"/>
      <c r="BI20" s="618"/>
      <c r="BJ20" s="618"/>
      <c r="BK20" s="618"/>
      <c r="BL20" s="618"/>
      <c r="BM20" s="618"/>
      <c r="BN20" s="619"/>
      <c r="BO20" s="620">
        <v>0.2</v>
      </c>
      <c r="BP20" s="620"/>
      <c r="BQ20" s="620"/>
      <c r="BR20" s="620"/>
      <c r="BS20" s="626" t="s">
        <v>65</v>
      </c>
      <c r="BT20" s="618"/>
      <c r="BU20" s="618"/>
      <c r="BV20" s="618"/>
      <c r="BW20" s="618"/>
      <c r="BX20" s="618"/>
      <c r="BY20" s="618"/>
      <c r="BZ20" s="618"/>
      <c r="CA20" s="618"/>
      <c r="CB20" s="627"/>
      <c r="CD20" s="632" t="s">
        <v>214</v>
      </c>
      <c r="CE20" s="633"/>
      <c r="CF20" s="633"/>
      <c r="CG20" s="633"/>
      <c r="CH20" s="633"/>
      <c r="CI20" s="633"/>
      <c r="CJ20" s="633"/>
      <c r="CK20" s="633"/>
      <c r="CL20" s="633"/>
      <c r="CM20" s="633"/>
      <c r="CN20" s="633"/>
      <c r="CO20" s="633"/>
      <c r="CP20" s="633"/>
      <c r="CQ20" s="634"/>
      <c r="CR20" s="617">
        <v>14436521</v>
      </c>
      <c r="CS20" s="618"/>
      <c r="CT20" s="618"/>
      <c r="CU20" s="618"/>
      <c r="CV20" s="618"/>
      <c r="CW20" s="618"/>
      <c r="CX20" s="618"/>
      <c r="CY20" s="619"/>
      <c r="CZ20" s="620">
        <v>100</v>
      </c>
      <c r="DA20" s="620"/>
      <c r="DB20" s="620"/>
      <c r="DC20" s="620"/>
      <c r="DD20" s="626">
        <v>1890721</v>
      </c>
      <c r="DE20" s="618"/>
      <c r="DF20" s="618"/>
      <c r="DG20" s="618"/>
      <c r="DH20" s="618"/>
      <c r="DI20" s="618"/>
      <c r="DJ20" s="618"/>
      <c r="DK20" s="618"/>
      <c r="DL20" s="618"/>
      <c r="DM20" s="618"/>
      <c r="DN20" s="618"/>
      <c r="DO20" s="618"/>
      <c r="DP20" s="619"/>
      <c r="DQ20" s="626">
        <v>9988761</v>
      </c>
      <c r="DR20" s="618"/>
      <c r="DS20" s="618"/>
      <c r="DT20" s="618"/>
      <c r="DU20" s="618"/>
      <c r="DV20" s="618"/>
      <c r="DW20" s="618"/>
      <c r="DX20" s="618"/>
      <c r="DY20" s="618"/>
      <c r="DZ20" s="618"/>
      <c r="EA20" s="618"/>
      <c r="EB20" s="618"/>
      <c r="EC20" s="627"/>
    </row>
    <row r="21" spans="2:133" ht="11.25" customHeight="1" x14ac:dyDescent="0.15">
      <c r="B21" s="614" t="s">
        <v>215</v>
      </c>
      <c r="C21" s="615"/>
      <c r="D21" s="615"/>
      <c r="E21" s="615"/>
      <c r="F21" s="615"/>
      <c r="G21" s="615"/>
      <c r="H21" s="615"/>
      <c r="I21" s="615"/>
      <c r="J21" s="615"/>
      <c r="K21" s="615"/>
      <c r="L21" s="615"/>
      <c r="M21" s="615"/>
      <c r="N21" s="615"/>
      <c r="O21" s="615"/>
      <c r="P21" s="615"/>
      <c r="Q21" s="616"/>
      <c r="R21" s="617">
        <v>330</v>
      </c>
      <c r="S21" s="618"/>
      <c r="T21" s="618"/>
      <c r="U21" s="618"/>
      <c r="V21" s="618"/>
      <c r="W21" s="618"/>
      <c r="X21" s="618"/>
      <c r="Y21" s="619"/>
      <c r="Z21" s="620">
        <v>0</v>
      </c>
      <c r="AA21" s="620"/>
      <c r="AB21" s="620"/>
      <c r="AC21" s="620"/>
      <c r="AD21" s="621" t="s">
        <v>65</v>
      </c>
      <c r="AE21" s="621"/>
      <c r="AF21" s="621"/>
      <c r="AG21" s="621"/>
      <c r="AH21" s="621"/>
      <c r="AI21" s="621"/>
      <c r="AJ21" s="621"/>
      <c r="AK21" s="621"/>
      <c r="AL21" s="622" t="s">
        <v>65</v>
      </c>
      <c r="AM21" s="623"/>
      <c r="AN21" s="623"/>
      <c r="AO21" s="624"/>
      <c r="AP21" s="635" t="s">
        <v>216</v>
      </c>
      <c r="AQ21" s="636"/>
      <c r="AR21" s="636"/>
      <c r="AS21" s="636"/>
      <c r="AT21" s="636"/>
      <c r="AU21" s="636"/>
      <c r="AV21" s="636"/>
      <c r="AW21" s="636"/>
      <c r="AX21" s="636"/>
      <c r="AY21" s="636"/>
      <c r="AZ21" s="636"/>
      <c r="BA21" s="636"/>
      <c r="BB21" s="636"/>
      <c r="BC21" s="636"/>
      <c r="BD21" s="636"/>
      <c r="BE21" s="636"/>
      <c r="BF21" s="637"/>
      <c r="BG21" s="617">
        <v>4275</v>
      </c>
      <c r="BH21" s="618"/>
      <c r="BI21" s="618"/>
      <c r="BJ21" s="618"/>
      <c r="BK21" s="618"/>
      <c r="BL21" s="618"/>
      <c r="BM21" s="618"/>
      <c r="BN21" s="619"/>
      <c r="BO21" s="620">
        <v>0.2</v>
      </c>
      <c r="BP21" s="620"/>
      <c r="BQ21" s="620"/>
      <c r="BR21" s="620"/>
      <c r="BS21" s="626" t="s">
        <v>65</v>
      </c>
      <c r="BT21" s="618"/>
      <c r="BU21" s="618"/>
      <c r="BV21" s="618"/>
      <c r="BW21" s="618"/>
      <c r="BX21" s="618"/>
      <c r="BY21" s="618"/>
      <c r="BZ21" s="618"/>
      <c r="CA21" s="618"/>
      <c r="CB21" s="627"/>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14" t="s">
        <v>217</v>
      </c>
      <c r="C22" s="615"/>
      <c r="D22" s="615"/>
      <c r="E22" s="615"/>
      <c r="F22" s="615"/>
      <c r="G22" s="615"/>
      <c r="H22" s="615"/>
      <c r="I22" s="615"/>
      <c r="J22" s="615"/>
      <c r="K22" s="615"/>
      <c r="L22" s="615"/>
      <c r="M22" s="615"/>
      <c r="N22" s="615"/>
      <c r="O22" s="615"/>
      <c r="P22" s="615"/>
      <c r="Q22" s="616"/>
      <c r="R22" s="617">
        <v>9188764</v>
      </c>
      <c r="S22" s="618"/>
      <c r="T22" s="618"/>
      <c r="U22" s="618"/>
      <c r="V22" s="618"/>
      <c r="W22" s="618"/>
      <c r="X22" s="618"/>
      <c r="Y22" s="619"/>
      <c r="Z22" s="620">
        <v>62.8</v>
      </c>
      <c r="AA22" s="620"/>
      <c r="AB22" s="620"/>
      <c r="AC22" s="620"/>
      <c r="AD22" s="621">
        <v>8797861</v>
      </c>
      <c r="AE22" s="621"/>
      <c r="AF22" s="621"/>
      <c r="AG22" s="621"/>
      <c r="AH22" s="621"/>
      <c r="AI22" s="621"/>
      <c r="AJ22" s="621"/>
      <c r="AK22" s="621"/>
      <c r="AL22" s="622">
        <v>99.4</v>
      </c>
      <c r="AM22" s="623"/>
      <c r="AN22" s="623"/>
      <c r="AO22" s="624"/>
      <c r="AP22" s="635" t="s">
        <v>218</v>
      </c>
      <c r="AQ22" s="636"/>
      <c r="AR22" s="636"/>
      <c r="AS22" s="636"/>
      <c r="AT22" s="636"/>
      <c r="AU22" s="636"/>
      <c r="AV22" s="636"/>
      <c r="AW22" s="636"/>
      <c r="AX22" s="636"/>
      <c r="AY22" s="636"/>
      <c r="AZ22" s="636"/>
      <c r="BA22" s="636"/>
      <c r="BB22" s="636"/>
      <c r="BC22" s="636"/>
      <c r="BD22" s="636"/>
      <c r="BE22" s="636"/>
      <c r="BF22" s="637"/>
      <c r="BG22" s="617" t="s">
        <v>113</v>
      </c>
      <c r="BH22" s="618"/>
      <c r="BI22" s="618"/>
      <c r="BJ22" s="618"/>
      <c r="BK22" s="618"/>
      <c r="BL22" s="618"/>
      <c r="BM22" s="618"/>
      <c r="BN22" s="619"/>
      <c r="BO22" s="620" t="s">
        <v>65</v>
      </c>
      <c r="BP22" s="620"/>
      <c r="BQ22" s="620"/>
      <c r="BR22" s="620"/>
      <c r="BS22" s="626" t="s">
        <v>65</v>
      </c>
      <c r="BT22" s="618"/>
      <c r="BU22" s="618"/>
      <c r="BV22" s="618"/>
      <c r="BW22" s="618"/>
      <c r="BX22" s="618"/>
      <c r="BY22" s="618"/>
      <c r="BZ22" s="618"/>
      <c r="CA22" s="618"/>
      <c r="CB22" s="627"/>
      <c r="CD22" s="599" t="s">
        <v>219</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15">
      <c r="B23" s="614" t="s">
        <v>220</v>
      </c>
      <c r="C23" s="615"/>
      <c r="D23" s="615"/>
      <c r="E23" s="615"/>
      <c r="F23" s="615"/>
      <c r="G23" s="615"/>
      <c r="H23" s="615"/>
      <c r="I23" s="615"/>
      <c r="J23" s="615"/>
      <c r="K23" s="615"/>
      <c r="L23" s="615"/>
      <c r="M23" s="615"/>
      <c r="N23" s="615"/>
      <c r="O23" s="615"/>
      <c r="P23" s="615"/>
      <c r="Q23" s="616"/>
      <c r="R23" s="617">
        <v>3005</v>
      </c>
      <c r="S23" s="618"/>
      <c r="T23" s="618"/>
      <c r="U23" s="618"/>
      <c r="V23" s="618"/>
      <c r="W23" s="618"/>
      <c r="X23" s="618"/>
      <c r="Y23" s="619"/>
      <c r="Z23" s="620">
        <v>0</v>
      </c>
      <c r="AA23" s="620"/>
      <c r="AB23" s="620"/>
      <c r="AC23" s="620"/>
      <c r="AD23" s="621">
        <v>3005</v>
      </c>
      <c r="AE23" s="621"/>
      <c r="AF23" s="621"/>
      <c r="AG23" s="621"/>
      <c r="AH23" s="621"/>
      <c r="AI23" s="621"/>
      <c r="AJ23" s="621"/>
      <c r="AK23" s="621"/>
      <c r="AL23" s="622">
        <v>0</v>
      </c>
      <c r="AM23" s="623"/>
      <c r="AN23" s="623"/>
      <c r="AO23" s="624"/>
      <c r="AP23" s="635" t="s">
        <v>221</v>
      </c>
      <c r="AQ23" s="636"/>
      <c r="AR23" s="636"/>
      <c r="AS23" s="636"/>
      <c r="AT23" s="636"/>
      <c r="AU23" s="636"/>
      <c r="AV23" s="636"/>
      <c r="AW23" s="636"/>
      <c r="AX23" s="636"/>
      <c r="AY23" s="636"/>
      <c r="AZ23" s="636"/>
      <c r="BA23" s="636"/>
      <c r="BB23" s="636"/>
      <c r="BC23" s="636"/>
      <c r="BD23" s="636"/>
      <c r="BE23" s="636"/>
      <c r="BF23" s="637"/>
      <c r="BG23" s="617" t="s">
        <v>65</v>
      </c>
      <c r="BH23" s="618"/>
      <c r="BI23" s="618"/>
      <c r="BJ23" s="618"/>
      <c r="BK23" s="618"/>
      <c r="BL23" s="618"/>
      <c r="BM23" s="618"/>
      <c r="BN23" s="619"/>
      <c r="BO23" s="620" t="s">
        <v>65</v>
      </c>
      <c r="BP23" s="620"/>
      <c r="BQ23" s="620"/>
      <c r="BR23" s="620"/>
      <c r="BS23" s="626" t="s">
        <v>65</v>
      </c>
      <c r="BT23" s="618"/>
      <c r="BU23" s="618"/>
      <c r="BV23" s="618"/>
      <c r="BW23" s="618"/>
      <c r="BX23" s="618"/>
      <c r="BY23" s="618"/>
      <c r="BZ23" s="618"/>
      <c r="CA23" s="618"/>
      <c r="CB23" s="627"/>
      <c r="CD23" s="599" t="s">
        <v>160</v>
      </c>
      <c r="CE23" s="600"/>
      <c r="CF23" s="600"/>
      <c r="CG23" s="600"/>
      <c r="CH23" s="600"/>
      <c r="CI23" s="600"/>
      <c r="CJ23" s="600"/>
      <c r="CK23" s="600"/>
      <c r="CL23" s="600"/>
      <c r="CM23" s="600"/>
      <c r="CN23" s="600"/>
      <c r="CO23" s="600"/>
      <c r="CP23" s="600"/>
      <c r="CQ23" s="601"/>
      <c r="CR23" s="599" t="s">
        <v>222</v>
      </c>
      <c r="CS23" s="600"/>
      <c r="CT23" s="600"/>
      <c r="CU23" s="600"/>
      <c r="CV23" s="600"/>
      <c r="CW23" s="600"/>
      <c r="CX23" s="600"/>
      <c r="CY23" s="601"/>
      <c r="CZ23" s="599" t="s">
        <v>223</v>
      </c>
      <c r="DA23" s="600"/>
      <c r="DB23" s="600"/>
      <c r="DC23" s="601"/>
      <c r="DD23" s="599" t="s">
        <v>224</v>
      </c>
      <c r="DE23" s="600"/>
      <c r="DF23" s="600"/>
      <c r="DG23" s="600"/>
      <c r="DH23" s="600"/>
      <c r="DI23" s="600"/>
      <c r="DJ23" s="600"/>
      <c r="DK23" s="601"/>
      <c r="DL23" s="647" t="s">
        <v>225</v>
      </c>
      <c r="DM23" s="648"/>
      <c r="DN23" s="648"/>
      <c r="DO23" s="648"/>
      <c r="DP23" s="648"/>
      <c r="DQ23" s="648"/>
      <c r="DR23" s="648"/>
      <c r="DS23" s="648"/>
      <c r="DT23" s="648"/>
      <c r="DU23" s="648"/>
      <c r="DV23" s="649"/>
      <c r="DW23" s="599" t="s">
        <v>226</v>
      </c>
      <c r="DX23" s="600"/>
      <c r="DY23" s="600"/>
      <c r="DZ23" s="600"/>
      <c r="EA23" s="600"/>
      <c r="EB23" s="600"/>
      <c r="EC23" s="601"/>
    </row>
    <row r="24" spans="2:133" ht="11.25" customHeight="1" x14ac:dyDescent="0.15">
      <c r="B24" s="614" t="s">
        <v>227</v>
      </c>
      <c r="C24" s="615"/>
      <c r="D24" s="615"/>
      <c r="E24" s="615"/>
      <c r="F24" s="615"/>
      <c r="G24" s="615"/>
      <c r="H24" s="615"/>
      <c r="I24" s="615"/>
      <c r="J24" s="615"/>
      <c r="K24" s="615"/>
      <c r="L24" s="615"/>
      <c r="M24" s="615"/>
      <c r="N24" s="615"/>
      <c r="O24" s="615"/>
      <c r="P24" s="615"/>
      <c r="Q24" s="616"/>
      <c r="R24" s="617">
        <v>149147</v>
      </c>
      <c r="S24" s="618"/>
      <c r="T24" s="618"/>
      <c r="U24" s="618"/>
      <c r="V24" s="618"/>
      <c r="W24" s="618"/>
      <c r="X24" s="618"/>
      <c r="Y24" s="619"/>
      <c r="Z24" s="620">
        <v>1</v>
      </c>
      <c r="AA24" s="620"/>
      <c r="AB24" s="620"/>
      <c r="AC24" s="620"/>
      <c r="AD24" s="621" t="s">
        <v>174</v>
      </c>
      <c r="AE24" s="621"/>
      <c r="AF24" s="621"/>
      <c r="AG24" s="621"/>
      <c r="AH24" s="621"/>
      <c r="AI24" s="621"/>
      <c r="AJ24" s="621"/>
      <c r="AK24" s="621"/>
      <c r="AL24" s="622" t="s">
        <v>174</v>
      </c>
      <c r="AM24" s="623"/>
      <c r="AN24" s="623"/>
      <c r="AO24" s="624"/>
      <c r="AP24" s="635" t="s">
        <v>228</v>
      </c>
      <c r="AQ24" s="636"/>
      <c r="AR24" s="636"/>
      <c r="AS24" s="636"/>
      <c r="AT24" s="636"/>
      <c r="AU24" s="636"/>
      <c r="AV24" s="636"/>
      <c r="AW24" s="636"/>
      <c r="AX24" s="636"/>
      <c r="AY24" s="636"/>
      <c r="AZ24" s="636"/>
      <c r="BA24" s="636"/>
      <c r="BB24" s="636"/>
      <c r="BC24" s="636"/>
      <c r="BD24" s="636"/>
      <c r="BE24" s="636"/>
      <c r="BF24" s="637"/>
      <c r="BG24" s="617" t="s">
        <v>113</v>
      </c>
      <c r="BH24" s="618"/>
      <c r="BI24" s="618"/>
      <c r="BJ24" s="618"/>
      <c r="BK24" s="618"/>
      <c r="BL24" s="618"/>
      <c r="BM24" s="618"/>
      <c r="BN24" s="619"/>
      <c r="BO24" s="620" t="s">
        <v>65</v>
      </c>
      <c r="BP24" s="620"/>
      <c r="BQ24" s="620"/>
      <c r="BR24" s="620"/>
      <c r="BS24" s="626" t="s">
        <v>65</v>
      </c>
      <c r="BT24" s="618"/>
      <c r="BU24" s="618"/>
      <c r="BV24" s="618"/>
      <c r="BW24" s="618"/>
      <c r="BX24" s="618"/>
      <c r="BY24" s="618"/>
      <c r="BZ24" s="618"/>
      <c r="CA24" s="618"/>
      <c r="CB24" s="627"/>
      <c r="CD24" s="628" t="s">
        <v>229</v>
      </c>
      <c r="CE24" s="629"/>
      <c r="CF24" s="629"/>
      <c r="CG24" s="629"/>
      <c r="CH24" s="629"/>
      <c r="CI24" s="629"/>
      <c r="CJ24" s="629"/>
      <c r="CK24" s="629"/>
      <c r="CL24" s="629"/>
      <c r="CM24" s="629"/>
      <c r="CN24" s="629"/>
      <c r="CO24" s="629"/>
      <c r="CP24" s="629"/>
      <c r="CQ24" s="630"/>
      <c r="CR24" s="606">
        <v>7254392</v>
      </c>
      <c r="CS24" s="607"/>
      <c r="CT24" s="607"/>
      <c r="CU24" s="607"/>
      <c r="CV24" s="607"/>
      <c r="CW24" s="607"/>
      <c r="CX24" s="607"/>
      <c r="CY24" s="608"/>
      <c r="CZ24" s="611">
        <v>50.3</v>
      </c>
      <c r="DA24" s="612"/>
      <c r="DB24" s="612"/>
      <c r="DC24" s="631"/>
      <c r="DD24" s="654">
        <v>5531862</v>
      </c>
      <c r="DE24" s="607"/>
      <c r="DF24" s="607"/>
      <c r="DG24" s="607"/>
      <c r="DH24" s="607"/>
      <c r="DI24" s="607"/>
      <c r="DJ24" s="607"/>
      <c r="DK24" s="608"/>
      <c r="DL24" s="654">
        <v>4657288</v>
      </c>
      <c r="DM24" s="607"/>
      <c r="DN24" s="607"/>
      <c r="DO24" s="607"/>
      <c r="DP24" s="607"/>
      <c r="DQ24" s="607"/>
      <c r="DR24" s="607"/>
      <c r="DS24" s="607"/>
      <c r="DT24" s="607"/>
      <c r="DU24" s="607"/>
      <c r="DV24" s="608"/>
      <c r="DW24" s="611">
        <v>50.1</v>
      </c>
      <c r="DX24" s="612"/>
      <c r="DY24" s="612"/>
      <c r="DZ24" s="612"/>
      <c r="EA24" s="612"/>
      <c r="EB24" s="612"/>
      <c r="EC24" s="613"/>
    </row>
    <row r="25" spans="2:133" ht="11.25" customHeight="1" x14ac:dyDescent="0.15">
      <c r="B25" s="614" t="s">
        <v>230</v>
      </c>
      <c r="C25" s="615"/>
      <c r="D25" s="615"/>
      <c r="E25" s="615"/>
      <c r="F25" s="615"/>
      <c r="G25" s="615"/>
      <c r="H25" s="615"/>
      <c r="I25" s="615"/>
      <c r="J25" s="615"/>
      <c r="K25" s="615"/>
      <c r="L25" s="615"/>
      <c r="M25" s="615"/>
      <c r="N25" s="615"/>
      <c r="O25" s="615"/>
      <c r="P25" s="615"/>
      <c r="Q25" s="616"/>
      <c r="R25" s="617">
        <v>165446</v>
      </c>
      <c r="S25" s="618"/>
      <c r="T25" s="618"/>
      <c r="U25" s="618"/>
      <c r="V25" s="618"/>
      <c r="W25" s="618"/>
      <c r="X25" s="618"/>
      <c r="Y25" s="619"/>
      <c r="Z25" s="620">
        <v>1.1000000000000001</v>
      </c>
      <c r="AA25" s="620"/>
      <c r="AB25" s="620"/>
      <c r="AC25" s="620"/>
      <c r="AD25" s="621">
        <v>8994</v>
      </c>
      <c r="AE25" s="621"/>
      <c r="AF25" s="621"/>
      <c r="AG25" s="621"/>
      <c r="AH25" s="621"/>
      <c r="AI25" s="621"/>
      <c r="AJ25" s="621"/>
      <c r="AK25" s="621"/>
      <c r="AL25" s="622">
        <v>0.1</v>
      </c>
      <c r="AM25" s="623"/>
      <c r="AN25" s="623"/>
      <c r="AO25" s="624"/>
      <c r="AP25" s="635" t="s">
        <v>231</v>
      </c>
      <c r="AQ25" s="636"/>
      <c r="AR25" s="636"/>
      <c r="AS25" s="636"/>
      <c r="AT25" s="636"/>
      <c r="AU25" s="636"/>
      <c r="AV25" s="636"/>
      <c r="AW25" s="636"/>
      <c r="AX25" s="636"/>
      <c r="AY25" s="636"/>
      <c r="AZ25" s="636"/>
      <c r="BA25" s="636"/>
      <c r="BB25" s="636"/>
      <c r="BC25" s="636"/>
      <c r="BD25" s="636"/>
      <c r="BE25" s="636"/>
      <c r="BF25" s="637"/>
      <c r="BG25" s="617" t="s">
        <v>113</v>
      </c>
      <c r="BH25" s="618"/>
      <c r="BI25" s="618"/>
      <c r="BJ25" s="618"/>
      <c r="BK25" s="618"/>
      <c r="BL25" s="618"/>
      <c r="BM25" s="618"/>
      <c r="BN25" s="619"/>
      <c r="BO25" s="620" t="s">
        <v>65</v>
      </c>
      <c r="BP25" s="620"/>
      <c r="BQ25" s="620"/>
      <c r="BR25" s="620"/>
      <c r="BS25" s="626" t="s">
        <v>113</v>
      </c>
      <c r="BT25" s="618"/>
      <c r="BU25" s="618"/>
      <c r="BV25" s="618"/>
      <c r="BW25" s="618"/>
      <c r="BX25" s="618"/>
      <c r="BY25" s="618"/>
      <c r="BZ25" s="618"/>
      <c r="CA25" s="618"/>
      <c r="CB25" s="627"/>
      <c r="CD25" s="632" t="s">
        <v>232</v>
      </c>
      <c r="CE25" s="633"/>
      <c r="CF25" s="633"/>
      <c r="CG25" s="633"/>
      <c r="CH25" s="633"/>
      <c r="CI25" s="633"/>
      <c r="CJ25" s="633"/>
      <c r="CK25" s="633"/>
      <c r="CL25" s="633"/>
      <c r="CM25" s="633"/>
      <c r="CN25" s="633"/>
      <c r="CO25" s="633"/>
      <c r="CP25" s="633"/>
      <c r="CQ25" s="634"/>
      <c r="CR25" s="617">
        <v>2188307</v>
      </c>
      <c r="CS25" s="650"/>
      <c r="CT25" s="650"/>
      <c r="CU25" s="650"/>
      <c r="CV25" s="650"/>
      <c r="CW25" s="650"/>
      <c r="CX25" s="650"/>
      <c r="CY25" s="651"/>
      <c r="CZ25" s="622">
        <v>15.2</v>
      </c>
      <c r="DA25" s="652"/>
      <c r="DB25" s="652"/>
      <c r="DC25" s="655"/>
      <c r="DD25" s="626">
        <v>2092083</v>
      </c>
      <c r="DE25" s="650"/>
      <c r="DF25" s="650"/>
      <c r="DG25" s="650"/>
      <c r="DH25" s="650"/>
      <c r="DI25" s="650"/>
      <c r="DJ25" s="650"/>
      <c r="DK25" s="651"/>
      <c r="DL25" s="626">
        <v>2088791</v>
      </c>
      <c r="DM25" s="650"/>
      <c r="DN25" s="650"/>
      <c r="DO25" s="650"/>
      <c r="DP25" s="650"/>
      <c r="DQ25" s="650"/>
      <c r="DR25" s="650"/>
      <c r="DS25" s="650"/>
      <c r="DT25" s="650"/>
      <c r="DU25" s="650"/>
      <c r="DV25" s="651"/>
      <c r="DW25" s="622">
        <v>22.5</v>
      </c>
      <c r="DX25" s="652"/>
      <c r="DY25" s="652"/>
      <c r="DZ25" s="652"/>
      <c r="EA25" s="652"/>
      <c r="EB25" s="652"/>
      <c r="EC25" s="653"/>
    </row>
    <row r="26" spans="2:133" ht="11.25" customHeight="1" x14ac:dyDescent="0.15">
      <c r="B26" s="614" t="s">
        <v>233</v>
      </c>
      <c r="C26" s="615"/>
      <c r="D26" s="615"/>
      <c r="E26" s="615"/>
      <c r="F26" s="615"/>
      <c r="G26" s="615"/>
      <c r="H26" s="615"/>
      <c r="I26" s="615"/>
      <c r="J26" s="615"/>
      <c r="K26" s="615"/>
      <c r="L26" s="615"/>
      <c r="M26" s="615"/>
      <c r="N26" s="615"/>
      <c r="O26" s="615"/>
      <c r="P26" s="615"/>
      <c r="Q26" s="616"/>
      <c r="R26" s="617">
        <v>25743</v>
      </c>
      <c r="S26" s="618"/>
      <c r="T26" s="618"/>
      <c r="U26" s="618"/>
      <c r="V26" s="618"/>
      <c r="W26" s="618"/>
      <c r="X26" s="618"/>
      <c r="Y26" s="619"/>
      <c r="Z26" s="620">
        <v>0.2</v>
      </c>
      <c r="AA26" s="620"/>
      <c r="AB26" s="620"/>
      <c r="AC26" s="620"/>
      <c r="AD26" s="621" t="s">
        <v>174</v>
      </c>
      <c r="AE26" s="621"/>
      <c r="AF26" s="621"/>
      <c r="AG26" s="621"/>
      <c r="AH26" s="621"/>
      <c r="AI26" s="621"/>
      <c r="AJ26" s="621"/>
      <c r="AK26" s="621"/>
      <c r="AL26" s="622" t="s">
        <v>174</v>
      </c>
      <c r="AM26" s="623"/>
      <c r="AN26" s="623"/>
      <c r="AO26" s="624"/>
      <c r="AP26" s="635" t="s">
        <v>234</v>
      </c>
      <c r="AQ26" s="656"/>
      <c r="AR26" s="656"/>
      <c r="AS26" s="656"/>
      <c r="AT26" s="656"/>
      <c r="AU26" s="656"/>
      <c r="AV26" s="656"/>
      <c r="AW26" s="656"/>
      <c r="AX26" s="656"/>
      <c r="AY26" s="656"/>
      <c r="AZ26" s="656"/>
      <c r="BA26" s="656"/>
      <c r="BB26" s="656"/>
      <c r="BC26" s="656"/>
      <c r="BD26" s="656"/>
      <c r="BE26" s="656"/>
      <c r="BF26" s="637"/>
      <c r="BG26" s="617" t="s">
        <v>65</v>
      </c>
      <c r="BH26" s="618"/>
      <c r="BI26" s="618"/>
      <c r="BJ26" s="618"/>
      <c r="BK26" s="618"/>
      <c r="BL26" s="618"/>
      <c r="BM26" s="618"/>
      <c r="BN26" s="619"/>
      <c r="BO26" s="620" t="s">
        <v>65</v>
      </c>
      <c r="BP26" s="620"/>
      <c r="BQ26" s="620"/>
      <c r="BR26" s="620"/>
      <c r="BS26" s="626" t="s">
        <v>113</v>
      </c>
      <c r="BT26" s="618"/>
      <c r="BU26" s="618"/>
      <c r="BV26" s="618"/>
      <c r="BW26" s="618"/>
      <c r="BX26" s="618"/>
      <c r="BY26" s="618"/>
      <c r="BZ26" s="618"/>
      <c r="CA26" s="618"/>
      <c r="CB26" s="627"/>
      <c r="CD26" s="632" t="s">
        <v>235</v>
      </c>
      <c r="CE26" s="633"/>
      <c r="CF26" s="633"/>
      <c r="CG26" s="633"/>
      <c r="CH26" s="633"/>
      <c r="CI26" s="633"/>
      <c r="CJ26" s="633"/>
      <c r="CK26" s="633"/>
      <c r="CL26" s="633"/>
      <c r="CM26" s="633"/>
      <c r="CN26" s="633"/>
      <c r="CO26" s="633"/>
      <c r="CP26" s="633"/>
      <c r="CQ26" s="634"/>
      <c r="CR26" s="617">
        <v>1417242</v>
      </c>
      <c r="CS26" s="618"/>
      <c r="CT26" s="618"/>
      <c r="CU26" s="618"/>
      <c r="CV26" s="618"/>
      <c r="CW26" s="618"/>
      <c r="CX26" s="618"/>
      <c r="CY26" s="619"/>
      <c r="CZ26" s="622">
        <v>9.8000000000000007</v>
      </c>
      <c r="DA26" s="652"/>
      <c r="DB26" s="652"/>
      <c r="DC26" s="655"/>
      <c r="DD26" s="626">
        <v>1340081</v>
      </c>
      <c r="DE26" s="618"/>
      <c r="DF26" s="618"/>
      <c r="DG26" s="618"/>
      <c r="DH26" s="618"/>
      <c r="DI26" s="618"/>
      <c r="DJ26" s="618"/>
      <c r="DK26" s="619"/>
      <c r="DL26" s="626" t="s">
        <v>65</v>
      </c>
      <c r="DM26" s="618"/>
      <c r="DN26" s="618"/>
      <c r="DO26" s="618"/>
      <c r="DP26" s="618"/>
      <c r="DQ26" s="618"/>
      <c r="DR26" s="618"/>
      <c r="DS26" s="618"/>
      <c r="DT26" s="618"/>
      <c r="DU26" s="618"/>
      <c r="DV26" s="619"/>
      <c r="DW26" s="622" t="s">
        <v>65</v>
      </c>
      <c r="DX26" s="652"/>
      <c r="DY26" s="652"/>
      <c r="DZ26" s="652"/>
      <c r="EA26" s="652"/>
      <c r="EB26" s="652"/>
      <c r="EC26" s="653"/>
    </row>
    <row r="27" spans="2:133" ht="11.25" customHeight="1" x14ac:dyDescent="0.15">
      <c r="B27" s="614" t="s">
        <v>236</v>
      </c>
      <c r="C27" s="615"/>
      <c r="D27" s="615"/>
      <c r="E27" s="615"/>
      <c r="F27" s="615"/>
      <c r="G27" s="615"/>
      <c r="H27" s="615"/>
      <c r="I27" s="615"/>
      <c r="J27" s="615"/>
      <c r="K27" s="615"/>
      <c r="L27" s="615"/>
      <c r="M27" s="615"/>
      <c r="N27" s="615"/>
      <c r="O27" s="615"/>
      <c r="P27" s="615"/>
      <c r="Q27" s="616"/>
      <c r="R27" s="617">
        <v>1527826</v>
      </c>
      <c r="S27" s="618"/>
      <c r="T27" s="618"/>
      <c r="U27" s="618"/>
      <c r="V27" s="618"/>
      <c r="W27" s="618"/>
      <c r="X27" s="618"/>
      <c r="Y27" s="619"/>
      <c r="Z27" s="620">
        <v>10.4</v>
      </c>
      <c r="AA27" s="620"/>
      <c r="AB27" s="620"/>
      <c r="AC27" s="620"/>
      <c r="AD27" s="621" t="s">
        <v>65</v>
      </c>
      <c r="AE27" s="621"/>
      <c r="AF27" s="621"/>
      <c r="AG27" s="621"/>
      <c r="AH27" s="621"/>
      <c r="AI27" s="621"/>
      <c r="AJ27" s="621"/>
      <c r="AK27" s="621"/>
      <c r="AL27" s="622" t="s">
        <v>65</v>
      </c>
      <c r="AM27" s="623"/>
      <c r="AN27" s="623"/>
      <c r="AO27" s="624"/>
      <c r="AP27" s="614" t="s">
        <v>237</v>
      </c>
      <c r="AQ27" s="615"/>
      <c r="AR27" s="615"/>
      <c r="AS27" s="615"/>
      <c r="AT27" s="615"/>
      <c r="AU27" s="615"/>
      <c r="AV27" s="615"/>
      <c r="AW27" s="615"/>
      <c r="AX27" s="615"/>
      <c r="AY27" s="615"/>
      <c r="AZ27" s="615"/>
      <c r="BA27" s="615"/>
      <c r="BB27" s="615"/>
      <c r="BC27" s="615"/>
      <c r="BD27" s="615"/>
      <c r="BE27" s="615"/>
      <c r="BF27" s="616"/>
      <c r="BG27" s="617">
        <v>2760143</v>
      </c>
      <c r="BH27" s="618"/>
      <c r="BI27" s="618"/>
      <c r="BJ27" s="618"/>
      <c r="BK27" s="618"/>
      <c r="BL27" s="618"/>
      <c r="BM27" s="618"/>
      <c r="BN27" s="619"/>
      <c r="BO27" s="620">
        <v>100</v>
      </c>
      <c r="BP27" s="620"/>
      <c r="BQ27" s="620"/>
      <c r="BR27" s="620"/>
      <c r="BS27" s="626" t="s">
        <v>65</v>
      </c>
      <c r="BT27" s="618"/>
      <c r="BU27" s="618"/>
      <c r="BV27" s="618"/>
      <c r="BW27" s="618"/>
      <c r="BX27" s="618"/>
      <c r="BY27" s="618"/>
      <c r="BZ27" s="618"/>
      <c r="CA27" s="618"/>
      <c r="CB27" s="627"/>
      <c r="CD27" s="632" t="s">
        <v>238</v>
      </c>
      <c r="CE27" s="633"/>
      <c r="CF27" s="633"/>
      <c r="CG27" s="633"/>
      <c r="CH27" s="633"/>
      <c r="CI27" s="633"/>
      <c r="CJ27" s="633"/>
      <c r="CK27" s="633"/>
      <c r="CL27" s="633"/>
      <c r="CM27" s="633"/>
      <c r="CN27" s="633"/>
      <c r="CO27" s="633"/>
      <c r="CP27" s="633"/>
      <c r="CQ27" s="634"/>
      <c r="CR27" s="617">
        <v>2294455</v>
      </c>
      <c r="CS27" s="650"/>
      <c r="CT27" s="650"/>
      <c r="CU27" s="650"/>
      <c r="CV27" s="650"/>
      <c r="CW27" s="650"/>
      <c r="CX27" s="650"/>
      <c r="CY27" s="651"/>
      <c r="CZ27" s="622">
        <v>15.9</v>
      </c>
      <c r="DA27" s="652"/>
      <c r="DB27" s="652"/>
      <c r="DC27" s="655"/>
      <c r="DD27" s="626">
        <v>713118</v>
      </c>
      <c r="DE27" s="650"/>
      <c r="DF27" s="650"/>
      <c r="DG27" s="650"/>
      <c r="DH27" s="650"/>
      <c r="DI27" s="650"/>
      <c r="DJ27" s="650"/>
      <c r="DK27" s="651"/>
      <c r="DL27" s="626">
        <v>709222</v>
      </c>
      <c r="DM27" s="650"/>
      <c r="DN27" s="650"/>
      <c r="DO27" s="650"/>
      <c r="DP27" s="650"/>
      <c r="DQ27" s="650"/>
      <c r="DR27" s="650"/>
      <c r="DS27" s="650"/>
      <c r="DT27" s="650"/>
      <c r="DU27" s="650"/>
      <c r="DV27" s="651"/>
      <c r="DW27" s="622">
        <v>7.6</v>
      </c>
      <c r="DX27" s="652"/>
      <c r="DY27" s="652"/>
      <c r="DZ27" s="652"/>
      <c r="EA27" s="652"/>
      <c r="EB27" s="652"/>
      <c r="EC27" s="653"/>
    </row>
    <row r="28" spans="2:133" ht="11.25" customHeight="1" x14ac:dyDescent="0.15">
      <c r="B28" s="659" t="s">
        <v>239</v>
      </c>
      <c r="C28" s="660"/>
      <c r="D28" s="660"/>
      <c r="E28" s="660"/>
      <c r="F28" s="660"/>
      <c r="G28" s="660"/>
      <c r="H28" s="660"/>
      <c r="I28" s="660"/>
      <c r="J28" s="660"/>
      <c r="K28" s="660"/>
      <c r="L28" s="660"/>
      <c r="M28" s="660"/>
      <c r="N28" s="660"/>
      <c r="O28" s="660"/>
      <c r="P28" s="660"/>
      <c r="Q28" s="661"/>
      <c r="R28" s="617" t="s">
        <v>174</v>
      </c>
      <c r="S28" s="618"/>
      <c r="T28" s="618"/>
      <c r="U28" s="618"/>
      <c r="V28" s="618"/>
      <c r="W28" s="618"/>
      <c r="X28" s="618"/>
      <c r="Y28" s="619"/>
      <c r="Z28" s="620" t="s">
        <v>65</v>
      </c>
      <c r="AA28" s="620"/>
      <c r="AB28" s="620"/>
      <c r="AC28" s="620"/>
      <c r="AD28" s="621" t="s">
        <v>113</v>
      </c>
      <c r="AE28" s="621"/>
      <c r="AF28" s="621"/>
      <c r="AG28" s="621"/>
      <c r="AH28" s="621"/>
      <c r="AI28" s="621"/>
      <c r="AJ28" s="621"/>
      <c r="AK28" s="621"/>
      <c r="AL28" s="622" t="s">
        <v>174</v>
      </c>
      <c r="AM28" s="623"/>
      <c r="AN28" s="623"/>
      <c r="AO28" s="624"/>
      <c r="AP28" s="662"/>
      <c r="AQ28" s="663"/>
      <c r="AR28" s="663"/>
      <c r="AS28" s="663"/>
      <c r="AT28" s="663"/>
      <c r="AU28" s="663"/>
      <c r="AV28" s="663"/>
      <c r="AW28" s="663"/>
      <c r="AX28" s="663"/>
      <c r="AY28" s="663"/>
      <c r="AZ28" s="663"/>
      <c r="BA28" s="663"/>
      <c r="BB28" s="663"/>
      <c r="BC28" s="663"/>
      <c r="BD28" s="663"/>
      <c r="BE28" s="663"/>
      <c r="BF28" s="664"/>
      <c r="BG28" s="617"/>
      <c r="BH28" s="618"/>
      <c r="BI28" s="618"/>
      <c r="BJ28" s="618"/>
      <c r="BK28" s="618"/>
      <c r="BL28" s="618"/>
      <c r="BM28" s="618"/>
      <c r="BN28" s="619"/>
      <c r="BO28" s="620"/>
      <c r="BP28" s="620"/>
      <c r="BQ28" s="620"/>
      <c r="BR28" s="620"/>
      <c r="BS28" s="621"/>
      <c r="BT28" s="621"/>
      <c r="BU28" s="621"/>
      <c r="BV28" s="621"/>
      <c r="BW28" s="621"/>
      <c r="BX28" s="621"/>
      <c r="BY28" s="621"/>
      <c r="BZ28" s="621"/>
      <c r="CA28" s="621"/>
      <c r="CB28" s="625"/>
      <c r="CD28" s="632" t="s">
        <v>240</v>
      </c>
      <c r="CE28" s="633"/>
      <c r="CF28" s="633"/>
      <c r="CG28" s="633"/>
      <c r="CH28" s="633"/>
      <c r="CI28" s="633"/>
      <c r="CJ28" s="633"/>
      <c r="CK28" s="633"/>
      <c r="CL28" s="633"/>
      <c r="CM28" s="633"/>
      <c r="CN28" s="633"/>
      <c r="CO28" s="633"/>
      <c r="CP28" s="633"/>
      <c r="CQ28" s="634"/>
      <c r="CR28" s="617">
        <v>2771630</v>
      </c>
      <c r="CS28" s="618"/>
      <c r="CT28" s="618"/>
      <c r="CU28" s="618"/>
      <c r="CV28" s="618"/>
      <c r="CW28" s="618"/>
      <c r="CX28" s="618"/>
      <c r="CY28" s="619"/>
      <c r="CZ28" s="622">
        <v>19.2</v>
      </c>
      <c r="DA28" s="652"/>
      <c r="DB28" s="652"/>
      <c r="DC28" s="655"/>
      <c r="DD28" s="626">
        <v>2726661</v>
      </c>
      <c r="DE28" s="618"/>
      <c r="DF28" s="618"/>
      <c r="DG28" s="618"/>
      <c r="DH28" s="618"/>
      <c r="DI28" s="618"/>
      <c r="DJ28" s="618"/>
      <c r="DK28" s="619"/>
      <c r="DL28" s="626">
        <v>1859275</v>
      </c>
      <c r="DM28" s="618"/>
      <c r="DN28" s="618"/>
      <c r="DO28" s="618"/>
      <c r="DP28" s="618"/>
      <c r="DQ28" s="618"/>
      <c r="DR28" s="618"/>
      <c r="DS28" s="618"/>
      <c r="DT28" s="618"/>
      <c r="DU28" s="618"/>
      <c r="DV28" s="619"/>
      <c r="DW28" s="622">
        <v>20</v>
      </c>
      <c r="DX28" s="652"/>
      <c r="DY28" s="652"/>
      <c r="DZ28" s="652"/>
      <c r="EA28" s="652"/>
      <c r="EB28" s="652"/>
      <c r="EC28" s="653"/>
    </row>
    <row r="29" spans="2:133" ht="11.25" customHeight="1" x14ac:dyDescent="0.15">
      <c r="B29" s="614" t="s">
        <v>241</v>
      </c>
      <c r="C29" s="615"/>
      <c r="D29" s="615"/>
      <c r="E29" s="615"/>
      <c r="F29" s="615"/>
      <c r="G29" s="615"/>
      <c r="H29" s="615"/>
      <c r="I29" s="615"/>
      <c r="J29" s="615"/>
      <c r="K29" s="615"/>
      <c r="L29" s="615"/>
      <c r="M29" s="615"/>
      <c r="N29" s="615"/>
      <c r="O29" s="615"/>
      <c r="P29" s="615"/>
      <c r="Q29" s="616"/>
      <c r="R29" s="617">
        <v>1049222</v>
      </c>
      <c r="S29" s="618"/>
      <c r="T29" s="618"/>
      <c r="U29" s="618"/>
      <c r="V29" s="618"/>
      <c r="W29" s="618"/>
      <c r="X29" s="618"/>
      <c r="Y29" s="619"/>
      <c r="Z29" s="620">
        <v>7.2</v>
      </c>
      <c r="AA29" s="620"/>
      <c r="AB29" s="620"/>
      <c r="AC29" s="620"/>
      <c r="AD29" s="621" t="s">
        <v>65</v>
      </c>
      <c r="AE29" s="621"/>
      <c r="AF29" s="621"/>
      <c r="AG29" s="621"/>
      <c r="AH29" s="621"/>
      <c r="AI29" s="621"/>
      <c r="AJ29" s="621"/>
      <c r="AK29" s="621"/>
      <c r="AL29" s="622" t="s">
        <v>65</v>
      </c>
      <c r="AM29" s="623"/>
      <c r="AN29" s="623"/>
      <c r="AO29" s="624"/>
      <c r="AP29" s="596" t="s">
        <v>160</v>
      </c>
      <c r="AQ29" s="597"/>
      <c r="AR29" s="597"/>
      <c r="AS29" s="597"/>
      <c r="AT29" s="597"/>
      <c r="AU29" s="597"/>
      <c r="AV29" s="597"/>
      <c r="AW29" s="597"/>
      <c r="AX29" s="597"/>
      <c r="AY29" s="597"/>
      <c r="AZ29" s="597"/>
      <c r="BA29" s="597"/>
      <c r="BB29" s="597"/>
      <c r="BC29" s="597"/>
      <c r="BD29" s="597"/>
      <c r="BE29" s="597"/>
      <c r="BF29" s="598"/>
      <c r="BG29" s="596" t="s">
        <v>242</v>
      </c>
      <c r="BH29" s="657"/>
      <c r="BI29" s="657"/>
      <c r="BJ29" s="657"/>
      <c r="BK29" s="657"/>
      <c r="BL29" s="657"/>
      <c r="BM29" s="657"/>
      <c r="BN29" s="657"/>
      <c r="BO29" s="657"/>
      <c r="BP29" s="657"/>
      <c r="BQ29" s="658"/>
      <c r="BR29" s="596" t="s">
        <v>243</v>
      </c>
      <c r="BS29" s="657"/>
      <c r="BT29" s="657"/>
      <c r="BU29" s="657"/>
      <c r="BV29" s="657"/>
      <c r="BW29" s="657"/>
      <c r="BX29" s="657"/>
      <c r="BY29" s="657"/>
      <c r="BZ29" s="657"/>
      <c r="CA29" s="657"/>
      <c r="CB29" s="658"/>
      <c r="CD29" s="680" t="s">
        <v>244</v>
      </c>
      <c r="CE29" s="681"/>
      <c r="CF29" s="632" t="s">
        <v>245</v>
      </c>
      <c r="CG29" s="633"/>
      <c r="CH29" s="633"/>
      <c r="CI29" s="633"/>
      <c r="CJ29" s="633"/>
      <c r="CK29" s="633"/>
      <c r="CL29" s="633"/>
      <c r="CM29" s="633"/>
      <c r="CN29" s="633"/>
      <c r="CO29" s="633"/>
      <c r="CP29" s="633"/>
      <c r="CQ29" s="634"/>
      <c r="CR29" s="617">
        <v>2771630</v>
      </c>
      <c r="CS29" s="650"/>
      <c r="CT29" s="650"/>
      <c r="CU29" s="650"/>
      <c r="CV29" s="650"/>
      <c r="CW29" s="650"/>
      <c r="CX29" s="650"/>
      <c r="CY29" s="651"/>
      <c r="CZ29" s="622">
        <v>19.2</v>
      </c>
      <c r="DA29" s="652"/>
      <c r="DB29" s="652"/>
      <c r="DC29" s="655"/>
      <c r="DD29" s="626">
        <v>2726661</v>
      </c>
      <c r="DE29" s="650"/>
      <c r="DF29" s="650"/>
      <c r="DG29" s="650"/>
      <c r="DH29" s="650"/>
      <c r="DI29" s="650"/>
      <c r="DJ29" s="650"/>
      <c r="DK29" s="651"/>
      <c r="DL29" s="626">
        <v>1859275</v>
      </c>
      <c r="DM29" s="650"/>
      <c r="DN29" s="650"/>
      <c r="DO29" s="650"/>
      <c r="DP29" s="650"/>
      <c r="DQ29" s="650"/>
      <c r="DR29" s="650"/>
      <c r="DS29" s="650"/>
      <c r="DT29" s="650"/>
      <c r="DU29" s="650"/>
      <c r="DV29" s="651"/>
      <c r="DW29" s="622">
        <v>20</v>
      </c>
      <c r="DX29" s="652"/>
      <c r="DY29" s="652"/>
      <c r="DZ29" s="652"/>
      <c r="EA29" s="652"/>
      <c r="EB29" s="652"/>
      <c r="EC29" s="653"/>
    </row>
    <row r="30" spans="2:133" ht="11.25" customHeight="1" x14ac:dyDescent="0.15">
      <c r="B30" s="614" t="s">
        <v>246</v>
      </c>
      <c r="C30" s="615"/>
      <c r="D30" s="615"/>
      <c r="E30" s="615"/>
      <c r="F30" s="615"/>
      <c r="G30" s="615"/>
      <c r="H30" s="615"/>
      <c r="I30" s="615"/>
      <c r="J30" s="615"/>
      <c r="K30" s="615"/>
      <c r="L30" s="615"/>
      <c r="M30" s="615"/>
      <c r="N30" s="615"/>
      <c r="O30" s="615"/>
      <c r="P30" s="615"/>
      <c r="Q30" s="616"/>
      <c r="R30" s="617">
        <v>173034</v>
      </c>
      <c r="S30" s="618"/>
      <c r="T30" s="618"/>
      <c r="U30" s="618"/>
      <c r="V30" s="618"/>
      <c r="W30" s="618"/>
      <c r="X30" s="618"/>
      <c r="Y30" s="619"/>
      <c r="Z30" s="620">
        <v>1.2</v>
      </c>
      <c r="AA30" s="620"/>
      <c r="AB30" s="620"/>
      <c r="AC30" s="620"/>
      <c r="AD30" s="621">
        <v>27445</v>
      </c>
      <c r="AE30" s="621"/>
      <c r="AF30" s="621"/>
      <c r="AG30" s="621"/>
      <c r="AH30" s="621"/>
      <c r="AI30" s="621"/>
      <c r="AJ30" s="621"/>
      <c r="AK30" s="621"/>
      <c r="AL30" s="622">
        <v>0.3</v>
      </c>
      <c r="AM30" s="623"/>
      <c r="AN30" s="623"/>
      <c r="AO30" s="624"/>
      <c r="AP30" s="665" t="s">
        <v>247</v>
      </c>
      <c r="AQ30" s="666"/>
      <c r="AR30" s="666"/>
      <c r="AS30" s="666"/>
      <c r="AT30" s="671" t="s">
        <v>248</v>
      </c>
      <c r="AU30" s="86"/>
      <c r="AV30" s="86"/>
      <c r="AW30" s="86"/>
      <c r="AX30" s="603" t="s">
        <v>123</v>
      </c>
      <c r="AY30" s="604"/>
      <c r="AZ30" s="604"/>
      <c r="BA30" s="604"/>
      <c r="BB30" s="604"/>
      <c r="BC30" s="604"/>
      <c r="BD30" s="604"/>
      <c r="BE30" s="604"/>
      <c r="BF30" s="605"/>
      <c r="BG30" s="677">
        <v>98.8</v>
      </c>
      <c r="BH30" s="678"/>
      <c r="BI30" s="678"/>
      <c r="BJ30" s="678"/>
      <c r="BK30" s="678"/>
      <c r="BL30" s="678"/>
      <c r="BM30" s="612">
        <v>94.6</v>
      </c>
      <c r="BN30" s="678"/>
      <c r="BO30" s="678"/>
      <c r="BP30" s="678"/>
      <c r="BQ30" s="679"/>
      <c r="BR30" s="677">
        <v>98.5</v>
      </c>
      <c r="BS30" s="678"/>
      <c r="BT30" s="678"/>
      <c r="BU30" s="678"/>
      <c r="BV30" s="678"/>
      <c r="BW30" s="678"/>
      <c r="BX30" s="612">
        <v>93.8</v>
      </c>
      <c r="BY30" s="678"/>
      <c r="BZ30" s="678"/>
      <c r="CA30" s="678"/>
      <c r="CB30" s="679"/>
      <c r="CD30" s="682"/>
      <c r="CE30" s="683"/>
      <c r="CF30" s="632" t="s">
        <v>249</v>
      </c>
      <c r="CG30" s="633"/>
      <c r="CH30" s="633"/>
      <c r="CI30" s="633"/>
      <c r="CJ30" s="633"/>
      <c r="CK30" s="633"/>
      <c r="CL30" s="633"/>
      <c r="CM30" s="633"/>
      <c r="CN30" s="633"/>
      <c r="CO30" s="633"/>
      <c r="CP30" s="633"/>
      <c r="CQ30" s="634"/>
      <c r="CR30" s="617">
        <v>2651234</v>
      </c>
      <c r="CS30" s="618"/>
      <c r="CT30" s="618"/>
      <c r="CU30" s="618"/>
      <c r="CV30" s="618"/>
      <c r="CW30" s="618"/>
      <c r="CX30" s="618"/>
      <c r="CY30" s="619"/>
      <c r="CZ30" s="622">
        <v>18.399999999999999</v>
      </c>
      <c r="DA30" s="652"/>
      <c r="DB30" s="652"/>
      <c r="DC30" s="655"/>
      <c r="DD30" s="626">
        <v>2608637</v>
      </c>
      <c r="DE30" s="618"/>
      <c r="DF30" s="618"/>
      <c r="DG30" s="618"/>
      <c r="DH30" s="618"/>
      <c r="DI30" s="618"/>
      <c r="DJ30" s="618"/>
      <c r="DK30" s="619"/>
      <c r="DL30" s="626">
        <v>1741357</v>
      </c>
      <c r="DM30" s="618"/>
      <c r="DN30" s="618"/>
      <c r="DO30" s="618"/>
      <c r="DP30" s="618"/>
      <c r="DQ30" s="618"/>
      <c r="DR30" s="618"/>
      <c r="DS30" s="618"/>
      <c r="DT30" s="618"/>
      <c r="DU30" s="618"/>
      <c r="DV30" s="619"/>
      <c r="DW30" s="622">
        <v>18.7</v>
      </c>
      <c r="DX30" s="652"/>
      <c r="DY30" s="652"/>
      <c r="DZ30" s="652"/>
      <c r="EA30" s="652"/>
      <c r="EB30" s="652"/>
      <c r="EC30" s="653"/>
    </row>
    <row r="31" spans="2:133" ht="11.25" customHeight="1" x14ac:dyDescent="0.15">
      <c r="B31" s="614" t="s">
        <v>250</v>
      </c>
      <c r="C31" s="615"/>
      <c r="D31" s="615"/>
      <c r="E31" s="615"/>
      <c r="F31" s="615"/>
      <c r="G31" s="615"/>
      <c r="H31" s="615"/>
      <c r="I31" s="615"/>
      <c r="J31" s="615"/>
      <c r="K31" s="615"/>
      <c r="L31" s="615"/>
      <c r="M31" s="615"/>
      <c r="N31" s="615"/>
      <c r="O31" s="615"/>
      <c r="P31" s="615"/>
      <c r="Q31" s="616"/>
      <c r="R31" s="617">
        <v>26356</v>
      </c>
      <c r="S31" s="618"/>
      <c r="T31" s="618"/>
      <c r="U31" s="618"/>
      <c r="V31" s="618"/>
      <c r="W31" s="618"/>
      <c r="X31" s="618"/>
      <c r="Y31" s="619"/>
      <c r="Z31" s="620">
        <v>0.2</v>
      </c>
      <c r="AA31" s="620"/>
      <c r="AB31" s="620"/>
      <c r="AC31" s="620"/>
      <c r="AD31" s="621" t="s">
        <v>65</v>
      </c>
      <c r="AE31" s="621"/>
      <c r="AF31" s="621"/>
      <c r="AG31" s="621"/>
      <c r="AH31" s="621"/>
      <c r="AI31" s="621"/>
      <c r="AJ31" s="621"/>
      <c r="AK31" s="621"/>
      <c r="AL31" s="622" t="s">
        <v>113</v>
      </c>
      <c r="AM31" s="623"/>
      <c r="AN31" s="623"/>
      <c r="AO31" s="624"/>
      <c r="AP31" s="667"/>
      <c r="AQ31" s="668"/>
      <c r="AR31" s="668"/>
      <c r="AS31" s="668"/>
      <c r="AT31" s="672"/>
      <c r="AU31" s="85" t="s">
        <v>251</v>
      </c>
      <c r="AV31" s="85"/>
      <c r="AW31" s="85"/>
      <c r="AX31" s="614" t="s">
        <v>252</v>
      </c>
      <c r="AY31" s="615"/>
      <c r="AZ31" s="615"/>
      <c r="BA31" s="615"/>
      <c r="BB31" s="615"/>
      <c r="BC31" s="615"/>
      <c r="BD31" s="615"/>
      <c r="BE31" s="615"/>
      <c r="BF31" s="616"/>
      <c r="BG31" s="674">
        <v>99.3</v>
      </c>
      <c r="BH31" s="650"/>
      <c r="BI31" s="650"/>
      <c r="BJ31" s="650"/>
      <c r="BK31" s="650"/>
      <c r="BL31" s="650"/>
      <c r="BM31" s="623">
        <v>96.6</v>
      </c>
      <c r="BN31" s="675"/>
      <c r="BO31" s="675"/>
      <c r="BP31" s="675"/>
      <c r="BQ31" s="676"/>
      <c r="BR31" s="674">
        <v>99.2</v>
      </c>
      <c r="BS31" s="650"/>
      <c r="BT31" s="650"/>
      <c r="BU31" s="650"/>
      <c r="BV31" s="650"/>
      <c r="BW31" s="650"/>
      <c r="BX31" s="623">
        <v>96.4</v>
      </c>
      <c r="BY31" s="675"/>
      <c r="BZ31" s="675"/>
      <c r="CA31" s="675"/>
      <c r="CB31" s="676"/>
      <c r="CD31" s="682"/>
      <c r="CE31" s="683"/>
      <c r="CF31" s="632" t="s">
        <v>253</v>
      </c>
      <c r="CG31" s="633"/>
      <c r="CH31" s="633"/>
      <c r="CI31" s="633"/>
      <c r="CJ31" s="633"/>
      <c r="CK31" s="633"/>
      <c r="CL31" s="633"/>
      <c r="CM31" s="633"/>
      <c r="CN31" s="633"/>
      <c r="CO31" s="633"/>
      <c r="CP31" s="633"/>
      <c r="CQ31" s="634"/>
      <c r="CR31" s="617">
        <v>120396</v>
      </c>
      <c r="CS31" s="650"/>
      <c r="CT31" s="650"/>
      <c r="CU31" s="650"/>
      <c r="CV31" s="650"/>
      <c r="CW31" s="650"/>
      <c r="CX31" s="650"/>
      <c r="CY31" s="651"/>
      <c r="CZ31" s="622">
        <v>0.8</v>
      </c>
      <c r="DA31" s="652"/>
      <c r="DB31" s="652"/>
      <c r="DC31" s="655"/>
      <c r="DD31" s="626">
        <v>118024</v>
      </c>
      <c r="DE31" s="650"/>
      <c r="DF31" s="650"/>
      <c r="DG31" s="650"/>
      <c r="DH31" s="650"/>
      <c r="DI31" s="650"/>
      <c r="DJ31" s="650"/>
      <c r="DK31" s="651"/>
      <c r="DL31" s="626">
        <v>117918</v>
      </c>
      <c r="DM31" s="650"/>
      <c r="DN31" s="650"/>
      <c r="DO31" s="650"/>
      <c r="DP31" s="650"/>
      <c r="DQ31" s="650"/>
      <c r="DR31" s="650"/>
      <c r="DS31" s="650"/>
      <c r="DT31" s="650"/>
      <c r="DU31" s="650"/>
      <c r="DV31" s="651"/>
      <c r="DW31" s="622">
        <v>1.3</v>
      </c>
      <c r="DX31" s="652"/>
      <c r="DY31" s="652"/>
      <c r="DZ31" s="652"/>
      <c r="EA31" s="652"/>
      <c r="EB31" s="652"/>
      <c r="EC31" s="653"/>
    </row>
    <row r="32" spans="2:133" ht="11.25" customHeight="1" x14ac:dyDescent="0.15">
      <c r="B32" s="614" t="s">
        <v>254</v>
      </c>
      <c r="C32" s="615"/>
      <c r="D32" s="615"/>
      <c r="E32" s="615"/>
      <c r="F32" s="615"/>
      <c r="G32" s="615"/>
      <c r="H32" s="615"/>
      <c r="I32" s="615"/>
      <c r="J32" s="615"/>
      <c r="K32" s="615"/>
      <c r="L32" s="615"/>
      <c r="M32" s="615"/>
      <c r="N32" s="615"/>
      <c r="O32" s="615"/>
      <c r="P32" s="615"/>
      <c r="Q32" s="616"/>
      <c r="R32" s="617">
        <v>188297</v>
      </c>
      <c r="S32" s="618"/>
      <c r="T32" s="618"/>
      <c r="U32" s="618"/>
      <c r="V32" s="618"/>
      <c r="W32" s="618"/>
      <c r="X32" s="618"/>
      <c r="Y32" s="619"/>
      <c r="Z32" s="620">
        <v>1.3</v>
      </c>
      <c r="AA32" s="620"/>
      <c r="AB32" s="620"/>
      <c r="AC32" s="620"/>
      <c r="AD32" s="621" t="s">
        <v>113</v>
      </c>
      <c r="AE32" s="621"/>
      <c r="AF32" s="621"/>
      <c r="AG32" s="621"/>
      <c r="AH32" s="621"/>
      <c r="AI32" s="621"/>
      <c r="AJ32" s="621"/>
      <c r="AK32" s="621"/>
      <c r="AL32" s="622" t="s">
        <v>65</v>
      </c>
      <c r="AM32" s="623"/>
      <c r="AN32" s="623"/>
      <c r="AO32" s="624"/>
      <c r="AP32" s="669"/>
      <c r="AQ32" s="670"/>
      <c r="AR32" s="670"/>
      <c r="AS32" s="670"/>
      <c r="AT32" s="673"/>
      <c r="AU32" s="87"/>
      <c r="AV32" s="87"/>
      <c r="AW32" s="87"/>
      <c r="AX32" s="662" t="s">
        <v>255</v>
      </c>
      <c r="AY32" s="663"/>
      <c r="AZ32" s="663"/>
      <c r="BA32" s="663"/>
      <c r="BB32" s="663"/>
      <c r="BC32" s="663"/>
      <c r="BD32" s="663"/>
      <c r="BE32" s="663"/>
      <c r="BF32" s="664"/>
      <c r="BG32" s="686">
        <v>98.2</v>
      </c>
      <c r="BH32" s="687"/>
      <c r="BI32" s="687"/>
      <c r="BJ32" s="687"/>
      <c r="BK32" s="687"/>
      <c r="BL32" s="687"/>
      <c r="BM32" s="688">
        <v>92.5</v>
      </c>
      <c r="BN32" s="687"/>
      <c r="BO32" s="687"/>
      <c r="BP32" s="687"/>
      <c r="BQ32" s="689"/>
      <c r="BR32" s="686">
        <v>97.7</v>
      </c>
      <c r="BS32" s="687"/>
      <c r="BT32" s="687"/>
      <c r="BU32" s="687"/>
      <c r="BV32" s="687"/>
      <c r="BW32" s="687"/>
      <c r="BX32" s="688">
        <v>90.6</v>
      </c>
      <c r="BY32" s="687"/>
      <c r="BZ32" s="687"/>
      <c r="CA32" s="687"/>
      <c r="CB32" s="689"/>
      <c r="CD32" s="684"/>
      <c r="CE32" s="685"/>
      <c r="CF32" s="632" t="s">
        <v>256</v>
      </c>
      <c r="CG32" s="633"/>
      <c r="CH32" s="633"/>
      <c r="CI32" s="633"/>
      <c r="CJ32" s="633"/>
      <c r="CK32" s="633"/>
      <c r="CL32" s="633"/>
      <c r="CM32" s="633"/>
      <c r="CN32" s="633"/>
      <c r="CO32" s="633"/>
      <c r="CP32" s="633"/>
      <c r="CQ32" s="634"/>
      <c r="CR32" s="617" t="s">
        <v>65</v>
      </c>
      <c r="CS32" s="618"/>
      <c r="CT32" s="618"/>
      <c r="CU32" s="618"/>
      <c r="CV32" s="618"/>
      <c r="CW32" s="618"/>
      <c r="CX32" s="618"/>
      <c r="CY32" s="619"/>
      <c r="CZ32" s="622" t="s">
        <v>65</v>
      </c>
      <c r="DA32" s="652"/>
      <c r="DB32" s="652"/>
      <c r="DC32" s="655"/>
      <c r="DD32" s="626" t="s">
        <v>65</v>
      </c>
      <c r="DE32" s="618"/>
      <c r="DF32" s="618"/>
      <c r="DG32" s="618"/>
      <c r="DH32" s="618"/>
      <c r="DI32" s="618"/>
      <c r="DJ32" s="618"/>
      <c r="DK32" s="619"/>
      <c r="DL32" s="626" t="s">
        <v>65</v>
      </c>
      <c r="DM32" s="618"/>
      <c r="DN32" s="618"/>
      <c r="DO32" s="618"/>
      <c r="DP32" s="618"/>
      <c r="DQ32" s="618"/>
      <c r="DR32" s="618"/>
      <c r="DS32" s="618"/>
      <c r="DT32" s="618"/>
      <c r="DU32" s="618"/>
      <c r="DV32" s="619"/>
      <c r="DW32" s="622" t="s">
        <v>113</v>
      </c>
      <c r="DX32" s="652"/>
      <c r="DY32" s="652"/>
      <c r="DZ32" s="652"/>
      <c r="EA32" s="652"/>
      <c r="EB32" s="652"/>
      <c r="EC32" s="653"/>
    </row>
    <row r="33" spans="2:133" ht="11.25" customHeight="1" x14ac:dyDescent="0.15">
      <c r="B33" s="614" t="s">
        <v>257</v>
      </c>
      <c r="C33" s="615"/>
      <c r="D33" s="615"/>
      <c r="E33" s="615"/>
      <c r="F33" s="615"/>
      <c r="G33" s="615"/>
      <c r="H33" s="615"/>
      <c r="I33" s="615"/>
      <c r="J33" s="615"/>
      <c r="K33" s="615"/>
      <c r="L33" s="615"/>
      <c r="M33" s="615"/>
      <c r="N33" s="615"/>
      <c r="O33" s="615"/>
      <c r="P33" s="615"/>
      <c r="Q33" s="616"/>
      <c r="R33" s="617">
        <v>237891</v>
      </c>
      <c r="S33" s="618"/>
      <c r="T33" s="618"/>
      <c r="U33" s="618"/>
      <c r="V33" s="618"/>
      <c r="W33" s="618"/>
      <c r="X33" s="618"/>
      <c r="Y33" s="619"/>
      <c r="Z33" s="620">
        <v>1.6</v>
      </c>
      <c r="AA33" s="620"/>
      <c r="AB33" s="620"/>
      <c r="AC33" s="620"/>
      <c r="AD33" s="621" t="s">
        <v>113</v>
      </c>
      <c r="AE33" s="621"/>
      <c r="AF33" s="621"/>
      <c r="AG33" s="621"/>
      <c r="AH33" s="621"/>
      <c r="AI33" s="621"/>
      <c r="AJ33" s="621"/>
      <c r="AK33" s="621"/>
      <c r="AL33" s="622" t="s">
        <v>65</v>
      </c>
      <c r="AM33" s="623"/>
      <c r="AN33" s="623"/>
      <c r="AO33" s="62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32" t="s">
        <v>258</v>
      </c>
      <c r="CE33" s="633"/>
      <c r="CF33" s="633"/>
      <c r="CG33" s="633"/>
      <c r="CH33" s="633"/>
      <c r="CI33" s="633"/>
      <c r="CJ33" s="633"/>
      <c r="CK33" s="633"/>
      <c r="CL33" s="633"/>
      <c r="CM33" s="633"/>
      <c r="CN33" s="633"/>
      <c r="CO33" s="633"/>
      <c r="CP33" s="633"/>
      <c r="CQ33" s="634"/>
      <c r="CR33" s="617">
        <v>5275534</v>
      </c>
      <c r="CS33" s="650"/>
      <c r="CT33" s="650"/>
      <c r="CU33" s="650"/>
      <c r="CV33" s="650"/>
      <c r="CW33" s="650"/>
      <c r="CX33" s="650"/>
      <c r="CY33" s="651"/>
      <c r="CZ33" s="622">
        <v>36.5</v>
      </c>
      <c r="DA33" s="652"/>
      <c r="DB33" s="652"/>
      <c r="DC33" s="655"/>
      <c r="DD33" s="626">
        <v>4075989</v>
      </c>
      <c r="DE33" s="650"/>
      <c r="DF33" s="650"/>
      <c r="DG33" s="650"/>
      <c r="DH33" s="650"/>
      <c r="DI33" s="650"/>
      <c r="DJ33" s="650"/>
      <c r="DK33" s="651"/>
      <c r="DL33" s="626">
        <v>3570992</v>
      </c>
      <c r="DM33" s="650"/>
      <c r="DN33" s="650"/>
      <c r="DO33" s="650"/>
      <c r="DP33" s="650"/>
      <c r="DQ33" s="650"/>
      <c r="DR33" s="650"/>
      <c r="DS33" s="650"/>
      <c r="DT33" s="650"/>
      <c r="DU33" s="650"/>
      <c r="DV33" s="651"/>
      <c r="DW33" s="622">
        <v>38.4</v>
      </c>
      <c r="DX33" s="652"/>
      <c r="DY33" s="652"/>
      <c r="DZ33" s="652"/>
      <c r="EA33" s="652"/>
      <c r="EB33" s="652"/>
      <c r="EC33" s="653"/>
    </row>
    <row r="34" spans="2:133" ht="11.25" customHeight="1" x14ac:dyDescent="0.15">
      <c r="B34" s="614" t="s">
        <v>259</v>
      </c>
      <c r="C34" s="615"/>
      <c r="D34" s="615"/>
      <c r="E34" s="615"/>
      <c r="F34" s="615"/>
      <c r="G34" s="615"/>
      <c r="H34" s="615"/>
      <c r="I34" s="615"/>
      <c r="J34" s="615"/>
      <c r="K34" s="615"/>
      <c r="L34" s="615"/>
      <c r="M34" s="615"/>
      <c r="N34" s="615"/>
      <c r="O34" s="615"/>
      <c r="P34" s="615"/>
      <c r="Q34" s="616"/>
      <c r="R34" s="617">
        <v>415078</v>
      </c>
      <c r="S34" s="618"/>
      <c r="T34" s="618"/>
      <c r="U34" s="618"/>
      <c r="V34" s="618"/>
      <c r="W34" s="618"/>
      <c r="X34" s="618"/>
      <c r="Y34" s="619"/>
      <c r="Z34" s="620">
        <v>2.8</v>
      </c>
      <c r="AA34" s="620"/>
      <c r="AB34" s="620"/>
      <c r="AC34" s="620"/>
      <c r="AD34" s="621">
        <v>17836</v>
      </c>
      <c r="AE34" s="621"/>
      <c r="AF34" s="621"/>
      <c r="AG34" s="621"/>
      <c r="AH34" s="621"/>
      <c r="AI34" s="621"/>
      <c r="AJ34" s="621"/>
      <c r="AK34" s="621"/>
      <c r="AL34" s="622">
        <v>0.2</v>
      </c>
      <c r="AM34" s="623"/>
      <c r="AN34" s="623"/>
      <c r="AO34" s="624"/>
      <c r="AP34" s="90"/>
      <c r="AQ34" s="596" t="s">
        <v>260</v>
      </c>
      <c r="AR34" s="597"/>
      <c r="AS34" s="597"/>
      <c r="AT34" s="597"/>
      <c r="AU34" s="597"/>
      <c r="AV34" s="597"/>
      <c r="AW34" s="597"/>
      <c r="AX34" s="597"/>
      <c r="AY34" s="597"/>
      <c r="AZ34" s="597"/>
      <c r="BA34" s="597"/>
      <c r="BB34" s="597"/>
      <c r="BC34" s="597"/>
      <c r="BD34" s="597"/>
      <c r="BE34" s="597"/>
      <c r="BF34" s="598"/>
      <c r="BG34" s="596" t="s">
        <v>261</v>
      </c>
      <c r="BH34" s="597"/>
      <c r="BI34" s="597"/>
      <c r="BJ34" s="597"/>
      <c r="BK34" s="597"/>
      <c r="BL34" s="597"/>
      <c r="BM34" s="597"/>
      <c r="BN34" s="597"/>
      <c r="BO34" s="597"/>
      <c r="BP34" s="597"/>
      <c r="BQ34" s="597"/>
      <c r="BR34" s="597"/>
      <c r="BS34" s="597"/>
      <c r="BT34" s="597"/>
      <c r="BU34" s="597"/>
      <c r="BV34" s="597"/>
      <c r="BW34" s="597"/>
      <c r="BX34" s="597"/>
      <c r="BY34" s="597"/>
      <c r="BZ34" s="597"/>
      <c r="CA34" s="597"/>
      <c r="CB34" s="598"/>
      <c r="CD34" s="632" t="s">
        <v>262</v>
      </c>
      <c r="CE34" s="633"/>
      <c r="CF34" s="633"/>
      <c r="CG34" s="633"/>
      <c r="CH34" s="633"/>
      <c r="CI34" s="633"/>
      <c r="CJ34" s="633"/>
      <c r="CK34" s="633"/>
      <c r="CL34" s="633"/>
      <c r="CM34" s="633"/>
      <c r="CN34" s="633"/>
      <c r="CO34" s="633"/>
      <c r="CP34" s="633"/>
      <c r="CQ34" s="634"/>
      <c r="CR34" s="617">
        <v>2035446</v>
      </c>
      <c r="CS34" s="618"/>
      <c r="CT34" s="618"/>
      <c r="CU34" s="618"/>
      <c r="CV34" s="618"/>
      <c r="CW34" s="618"/>
      <c r="CX34" s="618"/>
      <c r="CY34" s="619"/>
      <c r="CZ34" s="622">
        <v>14.1</v>
      </c>
      <c r="DA34" s="652"/>
      <c r="DB34" s="652"/>
      <c r="DC34" s="655"/>
      <c r="DD34" s="626">
        <v>1566096</v>
      </c>
      <c r="DE34" s="618"/>
      <c r="DF34" s="618"/>
      <c r="DG34" s="618"/>
      <c r="DH34" s="618"/>
      <c r="DI34" s="618"/>
      <c r="DJ34" s="618"/>
      <c r="DK34" s="619"/>
      <c r="DL34" s="626">
        <v>1437698</v>
      </c>
      <c r="DM34" s="618"/>
      <c r="DN34" s="618"/>
      <c r="DO34" s="618"/>
      <c r="DP34" s="618"/>
      <c r="DQ34" s="618"/>
      <c r="DR34" s="618"/>
      <c r="DS34" s="618"/>
      <c r="DT34" s="618"/>
      <c r="DU34" s="618"/>
      <c r="DV34" s="619"/>
      <c r="DW34" s="622">
        <v>15.5</v>
      </c>
      <c r="DX34" s="652"/>
      <c r="DY34" s="652"/>
      <c r="DZ34" s="652"/>
      <c r="EA34" s="652"/>
      <c r="EB34" s="652"/>
      <c r="EC34" s="653"/>
    </row>
    <row r="35" spans="2:133" ht="11.25" customHeight="1" x14ac:dyDescent="0.15">
      <c r="B35" s="614" t="s">
        <v>263</v>
      </c>
      <c r="C35" s="615"/>
      <c r="D35" s="615"/>
      <c r="E35" s="615"/>
      <c r="F35" s="615"/>
      <c r="G35" s="615"/>
      <c r="H35" s="615"/>
      <c r="I35" s="615"/>
      <c r="J35" s="615"/>
      <c r="K35" s="615"/>
      <c r="L35" s="615"/>
      <c r="M35" s="615"/>
      <c r="N35" s="615"/>
      <c r="O35" s="615"/>
      <c r="P35" s="615"/>
      <c r="Q35" s="616"/>
      <c r="R35" s="617">
        <v>1474540</v>
      </c>
      <c r="S35" s="618"/>
      <c r="T35" s="618"/>
      <c r="U35" s="618"/>
      <c r="V35" s="618"/>
      <c r="W35" s="618"/>
      <c r="X35" s="618"/>
      <c r="Y35" s="619"/>
      <c r="Z35" s="620">
        <v>10.1</v>
      </c>
      <c r="AA35" s="620"/>
      <c r="AB35" s="620"/>
      <c r="AC35" s="620"/>
      <c r="AD35" s="621" t="s">
        <v>65</v>
      </c>
      <c r="AE35" s="621"/>
      <c r="AF35" s="621"/>
      <c r="AG35" s="621"/>
      <c r="AH35" s="621"/>
      <c r="AI35" s="621"/>
      <c r="AJ35" s="621"/>
      <c r="AK35" s="621"/>
      <c r="AL35" s="622" t="s">
        <v>65</v>
      </c>
      <c r="AM35" s="623"/>
      <c r="AN35" s="623"/>
      <c r="AO35" s="624"/>
      <c r="AP35" s="90"/>
      <c r="AQ35" s="690" t="s">
        <v>264</v>
      </c>
      <c r="AR35" s="691"/>
      <c r="AS35" s="691"/>
      <c r="AT35" s="691"/>
      <c r="AU35" s="691"/>
      <c r="AV35" s="691"/>
      <c r="AW35" s="691"/>
      <c r="AX35" s="691"/>
      <c r="AY35" s="692"/>
      <c r="AZ35" s="606">
        <v>1815674</v>
      </c>
      <c r="BA35" s="607"/>
      <c r="BB35" s="607"/>
      <c r="BC35" s="607"/>
      <c r="BD35" s="607"/>
      <c r="BE35" s="607"/>
      <c r="BF35" s="693"/>
      <c r="BG35" s="628" t="s">
        <v>265</v>
      </c>
      <c r="BH35" s="629"/>
      <c r="BI35" s="629"/>
      <c r="BJ35" s="629"/>
      <c r="BK35" s="629"/>
      <c r="BL35" s="629"/>
      <c r="BM35" s="629"/>
      <c r="BN35" s="629"/>
      <c r="BO35" s="629"/>
      <c r="BP35" s="629"/>
      <c r="BQ35" s="629"/>
      <c r="BR35" s="629"/>
      <c r="BS35" s="629"/>
      <c r="BT35" s="629"/>
      <c r="BU35" s="630"/>
      <c r="BV35" s="606">
        <v>23475</v>
      </c>
      <c r="BW35" s="607"/>
      <c r="BX35" s="607"/>
      <c r="BY35" s="607"/>
      <c r="BZ35" s="607"/>
      <c r="CA35" s="607"/>
      <c r="CB35" s="693"/>
      <c r="CD35" s="632" t="s">
        <v>266</v>
      </c>
      <c r="CE35" s="633"/>
      <c r="CF35" s="633"/>
      <c r="CG35" s="633"/>
      <c r="CH35" s="633"/>
      <c r="CI35" s="633"/>
      <c r="CJ35" s="633"/>
      <c r="CK35" s="633"/>
      <c r="CL35" s="633"/>
      <c r="CM35" s="633"/>
      <c r="CN35" s="633"/>
      <c r="CO35" s="633"/>
      <c r="CP35" s="633"/>
      <c r="CQ35" s="634"/>
      <c r="CR35" s="617">
        <v>212865</v>
      </c>
      <c r="CS35" s="650"/>
      <c r="CT35" s="650"/>
      <c r="CU35" s="650"/>
      <c r="CV35" s="650"/>
      <c r="CW35" s="650"/>
      <c r="CX35" s="650"/>
      <c r="CY35" s="651"/>
      <c r="CZ35" s="622">
        <v>1.5</v>
      </c>
      <c r="DA35" s="652"/>
      <c r="DB35" s="652"/>
      <c r="DC35" s="655"/>
      <c r="DD35" s="626">
        <v>190874</v>
      </c>
      <c r="DE35" s="650"/>
      <c r="DF35" s="650"/>
      <c r="DG35" s="650"/>
      <c r="DH35" s="650"/>
      <c r="DI35" s="650"/>
      <c r="DJ35" s="650"/>
      <c r="DK35" s="651"/>
      <c r="DL35" s="626">
        <v>188146</v>
      </c>
      <c r="DM35" s="650"/>
      <c r="DN35" s="650"/>
      <c r="DO35" s="650"/>
      <c r="DP35" s="650"/>
      <c r="DQ35" s="650"/>
      <c r="DR35" s="650"/>
      <c r="DS35" s="650"/>
      <c r="DT35" s="650"/>
      <c r="DU35" s="650"/>
      <c r="DV35" s="651"/>
      <c r="DW35" s="622">
        <v>2</v>
      </c>
      <c r="DX35" s="652"/>
      <c r="DY35" s="652"/>
      <c r="DZ35" s="652"/>
      <c r="EA35" s="652"/>
      <c r="EB35" s="652"/>
      <c r="EC35" s="653"/>
    </row>
    <row r="36" spans="2:133" ht="11.25" customHeight="1" x14ac:dyDescent="0.15">
      <c r="B36" s="614" t="s">
        <v>267</v>
      </c>
      <c r="C36" s="615"/>
      <c r="D36" s="615"/>
      <c r="E36" s="615"/>
      <c r="F36" s="615"/>
      <c r="G36" s="615"/>
      <c r="H36" s="615"/>
      <c r="I36" s="615"/>
      <c r="J36" s="615"/>
      <c r="K36" s="615"/>
      <c r="L36" s="615"/>
      <c r="M36" s="615"/>
      <c r="N36" s="615"/>
      <c r="O36" s="615"/>
      <c r="P36" s="615"/>
      <c r="Q36" s="616"/>
      <c r="R36" s="617" t="s">
        <v>66</v>
      </c>
      <c r="S36" s="618"/>
      <c r="T36" s="618"/>
      <c r="U36" s="618"/>
      <c r="V36" s="618"/>
      <c r="W36" s="618"/>
      <c r="X36" s="618"/>
      <c r="Y36" s="619"/>
      <c r="Z36" s="620" t="s">
        <v>66</v>
      </c>
      <c r="AA36" s="620"/>
      <c r="AB36" s="620"/>
      <c r="AC36" s="620"/>
      <c r="AD36" s="621" t="s">
        <v>66</v>
      </c>
      <c r="AE36" s="621"/>
      <c r="AF36" s="621"/>
      <c r="AG36" s="621"/>
      <c r="AH36" s="621"/>
      <c r="AI36" s="621"/>
      <c r="AJ36" s="621"/>
      <c r="AK36" s="621"/>
      <c r="AL36" s="622" t="s">
        <v>65</v>
      </c>
      <c r="AM36" s="623"/>
      <c r="AN36" s="623"/>
      <c r="AO36" s="624"/>
      <c r="AQ36" s="694" t="s">
        <v>268</v>
      </c>
      <c r="AR36" s="695"/>
      <c r="AS36" s="695"/>
      <c r="AT36" s="695"/>
      <c r="AU36" s="695"/>
      <c r="AV36" s="695"/>
      <c r="AW36" s="695"/>
      <c r="AX36" s="695"/>
      <c r="AY36" s="696"/>
      <c r="AZ36" s="617">
        <v>753671</v>
      </c>
      <c r="BA36" s="618"/>
      <c r="BB36" s="618"/>
      <c r="BC36" s="618"/>
      <c r="BD36" s="650"/>
      <c r="BE36" s="650"/>
      <c r="BF36" s="676"/>
      <c r="BG36" s="632" t="s">
        <v>269</v>
      </c>
      <c r="BH36" s="633"/>
      <c r="BI36" s="633"/>
      <c r="BJ36" s="633"/>
      <c r="BK36" s="633"/>
      <c r="BL36" s="633"/>
      <c r="BM36" s="633"/>
      <c r="BN36" s="633"/>
      <c r="BO36" s="633"/>
      <c r="BP36" s="633"/>
      <c r="BQ36" s="633"/>
      <c r="BR36" s="633"/>
      <c r="BS36" s="633"/>
      <c r="BT36" s="633"/>
      <c r="BU36" s="634"/>
      <c r="BV36" s="617">
        <v>6786</v>
      </c>
      <c r="BW36" s="618"/>
      <c r="BX36" s="618"/>
      <c r="BY36" s="618"/>
      <c r="BZ36" s="618"/>
      <c r="CA36" s="618"/>
      <c r="CB36" s="627"/>
      <c r="CD36" s="632" t="s">
        <v>270</v>
      </c>
      <c r="CE36" s="633"/>
      <c r="CF36" s="633"/>
      <c r="CG36" s="633"/>
      <c r="CH36" s="633"/>
      <c r="CI36" s="633"/>
      <c r="CJ36" s="633"/>
      <c r="CK36" s="633"/>
      <c r="CL36" s="633"/>
      <c r="CM36" s="633"/>
      <c r="CN36" s="633"/>
      <c r="CO36" s="633"/>
      <c r="CP36" s="633"/>
      <c r="CQ36" s="634"/>
      <c r="CR36" s="617">
        <v>945095</v>
      </c>
      <c r="CS36" s="618"/>
      <c r="CT36" s="618"/>
      <c r="CU36" s="618"/>
      <c r="CV36" s="618"/>
      <c r="CW36" s="618"/>
      <c r="CX36" s="618"/>
      <c r="CY36" s="619"/>
      <c r="CZ36" s="622">
        <v>6.5</v>
      </c>
      <c r="DA36" s="652"/>
      <c r="DB36" s="652"/>
      <c r="DC36" s="655"/>
      <c r="DD36" s="626">
        <v>649217</v>
      </c>
      <c r="DE36" s="618"/>
      <c r="DF36" s="618"/>
      <c r="DG36" s="618"/>
      <c r="DH36" s="618"/>
      <c r="DI36" s="618"/>
      <c r="DJ36" s="618"/>
      <c r="DK36" s="619"/>
      <c r="DL36" s="626">
        <v>428127</v>
      </c>
      <c r="DM36" s="618"/>
      <c r="DN36" s="618"/>
      <c r="DO36" s="618"/>
      <c r="DP36" s="618"/>
      <c r="DQ36" s="618"/>
      <c r="DR36" s="618"/>
      <c r="DS36" s="618"/>
      <c r="DT36" s="618"/>
      <c r="DU36" s="618"/>
      <c r="DV36" s="619"/>
      <c r="DW36" s="622">
        <v>4.5999999999999996</v>
      </c>
      <c r="DX36" s="652"/>
      <c r="DY36" s="652"/>
      <c r="DZ36" s="652"/>
      <c r="EA36" s="652"/>
      <c r="EB36" s="652"/>
      <c r="EC36" s="653"/>
    </row>
    <row r="37" spans="2:133" ht="11.25" customHeight="1" x14ac:dyDescent="0.15">
      <c r="B37" s="614" t="s">
        <v>271</v>
      </c>
      <c r="C37" s="615"/>
      <c r="D37" s="615"/>
      <c r="E37" s="615"/>
      <c r="F37" s="615"/>
      <c r="G37" s="615"/>
      <c r="H37" s="615"/>
      <c r="I37" s="615"/>
      <c r="J37" s="615"/>
      <c r="K37" s="615"/>
      <c r="L37" s="615"/>
      <c r="M37" s="615"/>
      <c r="N37" s="615"/>
      <c r="O37" s="615"/>
      <c r="P37" s="615"/>
      <c r="Q37" s="616"/>
      <c r="R37" s="617">
        <v>446540</v>
      </c>
      <c r="S37" s="618"/>
      <c r="T37" s="618"/>
      <c r="U37" s="618"/>
      <c r="V37" s="618"/>
      <c r="W37" s="618"/>
      <c r="X37" s="618"/>
      <c r="Y37" s="619"/>
      <c r="Z37" s="620">
        <v>3.1</v>
      </c>
      <c r="AA37" s="620"/>
      <c r="AB37" s="620"/>
      <c r="AC37" s="620"/>
      <c r="AD37" s="621" t="s">
        <v>65</v>
      </c>
      <c r="AE37" s="621"/>
      <c r="AF37" s="621"/>
      <c r="AG37" s="621"/>
      <c r="AH37" s="621"/>
      <c r="AI37" s="621"/>
      <c r="AJ37" s="621"/>
      <c r="AK37" s="621"/>
      <c r="AL37" s="622" t="s">
        <v>65</v>
      </c>
      <c r="AM37" s="623"/>
      <c r="AN37" s="623"/>
      <c r="AO37" s="624"/>
      <c r="AQ37" s="694" t="s">
        <v>272</v>
      </c>
      <c r="AR37" s="695"/>
      <c r="AS37" s="695"/>
      <c r="AT37" s="695"/>
      <c r="AU37" s="695"/>
      <c r="AV37" s="695"/>
      <c r="AW37" s="695"/>
      <c r="AX37" s="695"/>
      <c r="AY37" s="696"/>
      <c r="AZ37" s="617">
        <v>27067</v>
      </c>
      <c r="BA37" s="618"/>
      <c r="BB37" s="618"/>
      <c r="BC37" s="618"/>
      <c r="BD37" s="650"/>
      <c r="BE37" s="650"/>
      <c r="BF37" s="676"/>
      <c r="BG37" s="632" t="s">
        <v>273</v>
      </c>
      <c r="BH37" s="633"/>
      <c r="BI37" s="633"/>
      <c r="BJ37" s="633"/>
      <c r="BK37" s="633"/>
      <c r="BL37" s="633"/>
      <c r="BM37" s="633"/>
      <c r="BN37" s="633"/>
      <c r="BO37" s="633"/>
      <c r="BP37" s="633"/>
      <c r="BQ37" s="633"/>
      <c r="BR37" s="633"/>
      <c r="BS37" s="633"/>
      <c r="BT37" s="633"/>
      <c r="BU37" s="634"/>
      <c r="BV37" s="617">
        <v>3736</v>
      </c>
      <c r="BW37" s="618"/>
      <c r="BX37" s="618"/>
      <c r="BY37" s="618"/>
      <c r="BZ37" s="618"/>
      <c r="CA37" s="618"/>
      <c r="CB37" s="627"/>
      <c r="CD37" s="632" t="s">
        <v>274</v>
      </c>
      <c r="CE37" s="633"/>
      <c r="CF37" s="633"/>
      <c r="CG37" s="633"/>
      <c r="CH37" s="633"/>
      <c r="CI37" s="633"/>
      <c r="CJ37" s="633"/>
      <c r="CK37" s="633"/>
      <c r="CL37" s="633"/>
      <c r="CM37" s="633"/>
      <c r="CN37" s="633"/>
      <c r="CO37" s="633"/>
      <c r="CP37" s="633"/>
      <c r="CQ37" s="634"/>
      <c r="CR37" s="617">
        <v>159900</v>
      </c>
      <c r="CS37" s="650"/>
      <c r="CT37" s="650"/>
      <c r="CU37" s="650"/>
      <c r="CV37" s="650"/>
      <c r="CW37" s="650"/>
      <c r="CX37" s="650"/>
      <c r="CY37" s="651"/>
      <c r="CZ37" s="622">
        <v>1.1000000000000001</v>
      </c>
      <c r="DA37" s="652"/>
      <c r="DB37" s="652"/>
      <c r="DC37" s="655"/>
      <c r="DD37" s="626">
        <v>154476</v>
      </c>
      <c r="DE37" s="650"/>
      <c r="DF37" s="650"/>
      <c r="DG37" s="650"/>
      <c r="DH37" s="650"/>
      <c r="DI37" s="650"/>
      <c r="DJ37" s="650"/>
      <c r="DK37" s="651"/>
      <c r="DL37" s="626">
        <v>154476</v>
      </c>
      <c r="DM37" s="650"/>
      <c r="DN37" s="650"/>
      <c r="DO37" s="650"/>
      <c r="DP37" s="650"/>
      <c r="DQ37" s="650"/>
      <c r="DR37" s="650"/>
      <c r="DS37" s="650"/>
      <c r="DT37" s="650"/>
      <c r="DU37" s="650"/>
      <c r="DV37" s="651"/>
      <c r="DW37" s="622">
        <v>1.7</v>
      </c>
      <c r="DX37" s="652"/>
      <c r="DY37" s="652"/>
      <c r="DZ37" s="652"/>
      <c r="EA37" s="652"/>
      <c r="EB37" s="652"/>
      <c r="EC37" s="653"/>
    </row>
    <row r="38" spans="2:133" ht="11.25" customHeight="1" x14ac:dyDescent="0.15">
      <c r="B38" s="662" t="s">
        <v>275</v>
      </c>
      <c r="C38" s="663"/>
      <c r="D38" s="663"/>
      <c r="E38" s="663"/>
      <c r="F38" s="663"/>
      <c r="G38" s="663"/>
      <c r="H38" s="663"/>
      <c r="I38" s="663"/>
      <c r="J38" s="663"/>
      <c r="K38" s="663"/>
      <c r="L38" s="663"/>
      <c r="M38" s="663"/>
      <c r="N38" s="663"/>
      <c r="O38" s="663"/>
      <c r="P38" s="663"/>
      <c r="Q38" s="664"/>
      <c r="R38" s="697">
        <v>14624349</v>
      </c>
      <c r="S38" s="698"/>
      <c r="T38" s="698"/>
      <c r="U38" s="698"/>
      <c r="V38" s="698"/>
      <c r="W38" s="698"/>
      <c r="X38" s="698"/>
      <c r="Y38" s="699"/>
      <c r="Z38" s="700">
        <v>100</v>
      </c>
      <c r="AA38" s="700"/>
      <c r="AB38" s="700"/>
      <c r="AC38" s="700"/>
      <c r="AD38" s="701">
        <v>8855141</v>
      </c>
      <c r="AE38" s="701"/>
      <c r="AF38" s="701"/>
      <c r="AG38" s="701"/>
      <c r="AH38" s="701"/>
      <c r="AI38" s="701"/>
      <c r="AJ38" s="701"/>
      <c r="AK38" s="701"/>
      <c r="AL38" s="702">
        <v>100</v>
      </c>
      <c r="AM38" s="688"/>
      <c r="AN38" s="688"/>
      <c r="AO38" s="703"/>
      <c r="AQ38" s="694" t="s">
        <v>276</v>
      </c>
      <c r="AR38" s="695"/>
      <c r="AS38" s="695"/>
      <c r="AT38" s="695"/>
      <c r="AU38" s="695"/>
      <c r="AV38" s="695"/>
      <c r="AW38" s="695"/>
      <c r="AX38" s="695"/>
      <c r="AY38" s="696"/>
      <c r="AZ38" s="617" t="s">
        <v>65</v>
      </c>
      <c r="BA38" s="618"/>
      <c r="BB38" s="618"/>
      <c r="BC38" s="618"/>
      <c r="BD38" s="650"/>
      <c r="BE38" s="650"/>
      <c r="BF38" s="676"/>
      <c r="BG38" s="632" t="s">
        <v>277</v>
      </c>
      <c r="BH38" s="633"/>
      <c r="BI38" s="633"/>
      <c r="BJ38" s="633"/>
      <c r="BK38" s="633"/>
      <c r="BL38" s="633"/>
      <c r="BM38" s="633"/>
      <c r="BN38" s="633"/>
      <c r="BO38" s="633"/>
      <c r="BP38" s="633"/>
      <c r="BQ38" s="633"/>
      <c r="BR38" s="633"/>
      <c r="BS38" s="633"/>
      <c r="BT38" s="633"/>
      <c r="BU38" s="634"/>
      <c r="BV38" s="617">
        <v>6111</v>
      </c>
      <c r="BW38" s="618"/>
      <c r="BX38" s="618"/>
      <c r="BY38" s="618"/>
      <c r="BZ38" s="618"/>
      <c r="CA38" s="618"/>
      <c r="CB38" s="627"/>
      <c r="CD38" s="632" t="s">
        <v>278</v>
      </c>
      <c r="CE38" s="633"/>
      <c r="CF38" s="633"/>
      <c r="CG38" s="633"/>
      <c r="CH38" s="633"/>
      <c r="CI38" s="633"/>
      <c r="CJ38" s="633"/>
      <c r="CK38" s="633"/>
      <c r="CL38" s="633"/>
      <c r="CM38" s="633"/>
      <c r="CN38" s="633"/>
      <c r="CO38" s="633"/>
      <c r="CP38" s="633"/>
      <c r="CQ38" s="634"/>
      <c r="CR38" s="617">
        <v>1788607</v>
      </c>
      <c r="CS38" s="618"/>
      <c r="CT38" s="618"/>
      <c r="CU38" s="618"/>
      <c r="CV38" s="618"/>
      <c r="CW38" s="618"/>
      <c r="CX38" s="618"/>
      <c r="CY38" s="619"/>
      <c r="CZ38" s="622">
        <v>12.4</v>
      </c>
      <c r="DA38" s="652"/>
      <c r="DB38" s="652"/>
      <c r="DC38" s="655"/>
      <c r="DD38" s="626">
        <v>1619796</v>
      </c>
      <c r="DE38" s="618"/>
      <c r="DF38" s="618"/>
      <c r="DG38" s="618"/>
      <c r="DH38" s="618"/>
      <c r="DI38" s="618"/>
      <c r="DJ38" s="618"/>
      <c r="DK38" s="619"/>
      <c r="DL38" s="626">
        <v>1517021</v>
      </c>
      <c r="DM38" s="618"/>
      <c r="DN38" s="618"/>
      <c r="DO38" s="618"/>
      <c r="DP38" s="618"/>
      <c r="DQ38" s="618"/>
      <c r="DR38" s="618"/>
      <c r="DS38" s="618"/>
      <c r="DT38" s="618"/>
      <c r="DU38" s="618"/>
      <c r="DV38" s="619"/>
      <c r="DW38" s="622">
        <v>16.3</v>
      </c>
      <c r="DX38" s="652"/>
      <c r="DY38" s="652"/>
      <c r="DZ38" s="652"/>
      <c r="EA38" s="652"/>
      <c r="EB38" s="652"/>
      <c r="EC38" s="653"/>
    </row>
    <row r="39" spans="2:133" ht="11.25" customHeight="1" x14ac:dyDescent="0.15">
      <c r="AQ39" s="694" t="s">
        <v>279</v>
      </c>
      <c r="AR39" s="695"/>
      <c r="AS39" s="695"/>
      <c r="AT39" s="695"/>
      <c r="AU39" s="695"/>
      <c r="AV39" s="695"/>
      <c r="AW39" s="695"/>
      <c r="AX39" s="695"/>
      <c r="AY39" s="696"/>
      <c r="AZ39" s="617" t="s">
        <v>65</v>
      </c>
      <c r="BA39" s="618"/>
      <c r="BB39" s="618"/>
      <c r="BC39" s="618"/>
      <c r="BD39" s="650"/>
      <c r="BE39" s="650"/>
      <c r="BF39" s="676"/>
      <c r="BG39" s="708" t="s">
        <v>280</v>
      </c>
      <c r="BH39" s="709"/>
      <c r="BI39" s="709"/>
      <c r="BJ39" s="709"/>
      <c r="BK39" s="709"/>
      <c r="BL39" s="91"/>
      <c r="BM39" s="633" t="s">
        <v>281</v>
      </c>
      <c r="BN39" s="633"/>
      <c r="BO39" s="633"/>
      <c r="BP39" s="633"/>
      <c r="BQ39" s="633"/>
      <c r="BR39" s="633"/>
      <c r="BS39" s="633"/>
      <c r="BT39" s="633"/>
      <c r="BU39" s="634"/>
      <c r="BV39" s="617">
        <v>83</v>
      </c>
      <c r="BW39" s="618"/>
      <c r="BX39" s="618"/>
      <c r="BY39" s="618"/>
      <c r="BZ39" s="618"/>
      <c r="CA39" s="618"/>
      <c r="CB39" s="627"/>
      <c r="CD39" s="632" t="s">
        <v>282</v>
      </c>
      <c r="CE39" s="633"/>
      <c r="CF39" s="633"/>
      <c r="CG39" s="633"/>
      <c r="CH39" s="633"/>
      <c r="CI39" s="633"/>
      <c r="CJ39" s="633"/>
      <c r="CK39" s="633"/>
      <c r="CL39" s="633"/>
      <c r="CM39" s="633"/>
      <c r="CN39" s="633"/>
      <c r="CO39" s="633"/>
      <c r="CP39" s="633"/>
      <c r="CQ39" s="634"/>
      <c r="CR39" s="617">
        <v>183521</v>
      </c>
      <c r="CS39" s="650"/>
      <c r="CT39" s="650"/>
      <c r="CU39" s="650"/>
      <c r="CV39" s="650"/>
      <c r="CW39" s="650"/>
      <c r="CX39" s="650"/>
      <c r="CY39" s="651"/>
      <c r="CZ39" s="622">
        <v>1.3</v>
      </c>
      <c r="DA39" s="652"/>
      <c r="DB39" s="652"/>
      <c r="DC39" s="655"/>
      <c r="DD39" s="626">
        <v>50006</v>
      </c>
      <c r="DE39" s="650"/>
      <c r="DF39" s="650"/>
      <c r="DG39" s="650"/>
      <c r="DH39" s="650"/>
      <c r="DI39" s="650"/>
      <c r="DJ39" s="650"/>
      <c r="DK39" s="651"/>
      <c r="DL39" s="626" t="s">
        <v>65</v>
      </c>
      <c r="DM39" s="650"/>
      <c r="DN39" s="650"/>
      <c r="DO39" s="650"/>
      <c r="DP39" s="650"/>
      <c r="DQ39" s="650"/>
      <c r="DR39" s="650"/>
      <c r="DS39" s="650"/>
      <c r="DT39" s="650"/>
      <c r="DU39" s="650"/>
      <c r="DV39" s="651"/>
      <c r="DW39" s="622" t="s">
        <v>65</v>
      </c>
      <c r="DX39" s="652"/>
      <c r="DY39" s="652"/>
      <c r="DZ39" s="652"/>
      <c r="EA39" s="652"/>
      <c r="EB39" s="652"/>
      <c r="EC39" s="653"/>
    </row>
    <row r="40" spans="2:133" ht="11.25" customHeight="1" x14ac:dyDescent="0.15">
      <c r="AQ40" s="694" t="s">
        <v>283</v>
      </c>
      <c r="AR40" s="695"/>
      <c r="AS40" s="695"/>
      <c r="AT40" s="695"/>
      <c r="AU40" s="695"/>
      <c r="AV40" s="695"/>
      <c r="AW40" s="695"/>
      <c r="AX40" s="695"/>
      <c r="AY40" s="696"/>
      <c r="AZ40" s="617">
        <v>248238</v>
      </c>
      <c r="BA40" s="618"/>
      <c r="BB40" s="618"/>
      <c r="BC40" s="618"/>
      <c r="BD40" s="650"/>
      <c r="BE40" s="650"/>
      <c r="BF40" s="676"/>
      <c r="BG40" s="708"/>
      <c r="BH40" s="709"/>
      <c r="BI40" s="709"/>
      <c r="BJ40" s="709"/>
      <c r="BK40" s="709"/>
      <c r="BL40" s="91"/>
      <c r="BM40" s="633" t="s">
        <v>284</v>
      </c>
      <c r="BN40" s="633"/>
      <c r="BO40" s="633"/>
      <c r="BP40" s="633"/>
      <c r="BQ40" s="633"/>
      <c r="BR40" s="633"/>
      <c r="BS40" s="633"/>
      <c r="BT40" s="633"/>
      <c r="BU40" s="634"/>
      <c r="BV40" s="617">
        <v>92</v>
      </c>
      <c r="BW40" s="618"/>
      <c r="BX40" s="618"/>
      <c r="BY40" s="618"/>
      <c r="BZ40" s="618"/>
      <c r="CA40" s="618"/>
      <c r="CB40" s="627"/>
      <c r="CD40" s="632" t="s">
        <v>285</v>
      </c>
      <c r="CE40" s="633"/>
      <c r="CF40" s="633"/>
      <c r="CG40" s="633"/>
      <c r="CH40" s="633"/>
      <c r="CI40" s="633"/>
      <c r="CJ40" s="633"/>
      <c r="CK40" s="633"/>
      <c r="CL40" s="633"/>
      <c r="CM40" s="633"/>
      <c r="CN40" s="633"/>
      <c r="CO40" s="633"/>
      <c r="CP40" s="633"/>
      <c r="CQ40" s="634"/>
      <c r="CR40" s="617">
        <v>110000</v>
      </c>
      <c r="CS40" s="618"/>
      <c r="CT40" s="618"/>
      <c r="CU40" s="618"/>
      <c r="CV40" s="618"/>
      <c r="CW40" s="618"/>
      <c r="CX40" s="618"/>
      <c r="CY40" s="619"/>
      <c r="CZ40" s="622">
        <v>0.8</v>
      </c>
      <c r="DA40" s="652"/>
      <c r="DB40" s="652"/>
      <c r="DC40" s="655"/>
      <c r="DD40" s="626" t="s">
        <v>65</v>
      </c>
      <c r="DE40" s="618"/>
      <c r="DF40" s="618"/>
      <c r="DG40" s="618"/>
      <c r="DH40" s="618"/>
      <c r="DI40" s="618"/>
      <c r="DJ40" s="618"/>
      <c r="DK40" s="619"/>
      <c r="DL40" s="626" t="s">
        <v>65</v>
      </c>
      <c r="DM40" s="618"/>
      <c r="DN40" s="618"/>
      <c r="DO40" s="618"/>
      <c r="DP40" s="618"/>
      <c r="DQ40" s="618"/>
      <c r="DR40" s="618"/>
      <c r="DS40" s="618"/>
      <c r="DT40" s="618"/>
      <c r="DU40" s="618"/>
      <c r="DV40" s="619"/>
      <c r="DW40" s="622" t="s">
        <v>174</v>
      </c>
      <c r="DX40" s="652"/>
      <c r="DY40" s="652"/>
      <c r="DZ40" s="652"/>
      <c r="EA40" s="652"/>
      <c r="EB40" s="652"/>
      <c r="EC40" s="653"/>
    </row>
    <row r="41" spans="2:133" ht="11.25" customHeight="1" x14ac:dyDescent="0.15">
      <c r="AQ41" s="704" t="s">
        <v>286</v>
      </c>
      <c r="AR41" s="705"/>
      <c r="AS41" s="705"/>
      <c r="AT41" s="705"/>
      <c r="AU41" s="705"/>
      <c r="AV41" s="705"/>
      <c r="AW41" s="705"/>
      <c r="AX41" s="705"/>
      <c r="AY41" s="706"/>
      <c r="AZ41" s="697">
        <v>786698</v>
      </c>
      <c r="BA41" s="698"/>
      <c r="BB41" s="698"/>
      <c r="BC41" s="698"/>
      <c r="BD41" s="687"/>
      <c r="BE41" s="687"/>
      <c r="BF41" s="689"/>
      <c r="BG41" s="710"/>
      <c r="BH41" s="711"/>
      <c r="BI41" s="711"/>
      <c r="BJ41" s="711"/>
      <c r="BK41" s="711"/>
      <c r="BL41" s="92"/>
      <c r="BM41" s="642" t="s">
        <v>287</v>
      </c>
      <c r="BN41" s="642"/>
      <c r="BO41" s="642"/>
      <c r="BP41" s="642"/>
      <c r="BQ41" s="642"/>
      <c r="BR41" s="642"/>
      <c r="BS41" s="642"/>
      <c r="BT41" s="642"/>
      <c r="BU41" s="643"/>
      <c r="BV41" s="697">
        <v>327</v>
      </c>
      <c r="BW41" s="698"/>
      <c r="BX41" s="698"/>
      <c r="BY41" s="698"/>
      <c r="BZ41" s="698"/>
      <c r="CA41" s="698"/>
      <c r="CB41" s="707"/>
      <c r="CD41" s="632" t="s">
        <v>288</v>
      </c>
      <c r="CE41" s="633"/>
      <c r="CF41" s="633"/>
      <c r="CG41" s="633"/>
      <c r="CH41" s="633"/>
      <c r="CI41" s="633"/>
      <c r="CJ41" s="633"/>
      <c r="CK41" s="633"/>
      <c r="CL41" s="633"/>
      <c r="CM41" s="633"/>
      <c r="CN41" s="633"/>
      <c r="CO41" s="633"/>
      <c r="CP41" s="633"/>
      <c r="CQ41" s="634"/>
      <c r="CR41" s="617" t="s">
        <v>174</v>
      </c>
      <c r="CS41" s="650"/>
      <c r="CT41" s="650"/>
      <c r="CU41" s="650"/>
      <c r="CV41" s="650"/>
      <c r="CW41" s="650"/>
      <c r="CX41" s="650"/>
      <c r="CY41" s="651"/>
      <c r="CZ41" s="622" t="s">
        <v>65</v>
      </c>
      <c r="DA41" s="652"/>
      <c r="DB41" s="652"/>
      <c r="DC41" s="655"/>
      <c r="DD41" s="626" t="s">
        <v>65</v>
      </c>
      <c r="DE41" s="650"/>
      <c r="DF41" s="650"/>
      <c r="DG41" s="650"/>
      <c r="DH41" s="650"/>
      <c r="DI41" s="650"/>
      <c r="DJ41" s="650"/>
      <c r="DK41" s="651"/>
      <c r="DL41" s="715"/>
      <c r="DM41" s="716"/>
      <c r="DN41" s="716"/>
      <c r="DO41" s="716"/>
      <c r="DP41" s="716"/>
      <c r="DQ41" s="716"/>
      <c r="DR41" s="716"/>
      <c r="DS41" s="716"/>
      <c r="DT41" s="716"/>
      <c r="DU41" s="716"/>
      <c r="DV41" s="717"/>
      <c r="DW41" s="712"/>
      <c r="DX41" s="713"/>
      <c r="DY41" s="713"/>
      <c r="DZ41" s="713"/>
      <c r="EA41" s="713"/>
      <c r="EB41" s="713"/>
      <c r="EC41" s="714"/>
    </row>
    <row r="42" spans="2:133" ht="11.25" customHeight="1" x14ac:dyDescent="0.15">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14" t="s">
        <v>290</v>
      </c>
      <c r="CE42" s="615"/>
      <c r="CF42" s="615"/>
      <c r="CG42" s="615"/>
      <c r="CH42" s="615"/>
      <c r="CI42" s="615"/>
      <c r="CJ42" s="615"/>
      <c r="CK42" s="615"/>
      <c r="CL42" s="615"/>
      <c r="CM42" s="615"/>
      <c r="CN42" s="615"/>
      <c r="CO42" s="615"/>
      <c r="CP42" s="615"/>
      <c r="CQ42" s="616"/>
      <c r="CR42" s="617">
        <v>1906595</v>
      </c>
      <c r="CS42" s="618"/>
      <c r="CT42" s="618"/>
      <c r="CU42" s="618"/>
      <c r="CV42" s="618"/>
      <c r="CW42" s="618"/>
      <c r="CX42" s="618"/>
      <c r="CY42" s="619"/>
      <c r="CZ42" s="622">
        <v>13.2</v>
      </c>
      <c r="DA42" s="623"/>
      <c r="DB42" s="623"/>
      <c r="DC42" s="718"/>
      <c r="DD42" s="626">
        <v>380910</v>
      </c>
      <c r="DE42" s="618"/>
      <c r="DF42" s="618"/>
      <c r="DG42" s="618"/>
      <c r="DH42" s="618"/>
      <c r="DI42" s="618"/>
      <c r="DJ42" s="618"/>
      <c r="DK42" s="619"/>
      <c r="DL42" s="715"/>
      <c r="DM42" s="716"/>
      <c r="DN42" s="716"/>
      <c r="DO42" s="716"/>
      <c r="DP42" s="716"/>
      <c r="DQ42" s="716"/>
      <c r="DR42" s="716"/>
      <c r="DS42" s="716"/>
      <c r="DT42" s="716"/>
      <c r="DU42" s="716"/>
      <c r="DV42" s="717"/>
      <c r="DW42" s="712"/>
      <c r="DX42" s="713"/>
      <c r="DY42" s="713"/>
      <c r="DZ42" s="713"/>
      <c r="EA42" s="713"/>
      <c r="EB42" s="713"/>
      <c r="EC42" s="714"/>
    </row>
    <row r="43" spans="2:133" ht="11.25" customHeight="1" x14ac:dyDescent="0.15">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14" t="s">
        <v>292</v>
      </c>
      <c r="CE43" s="615"/>
      <c r="CF43" s="615"/>
      <c r="CG43" s="615"/>
      <c r="CH43" s="615"/>
      <c r="CI43" s="615"/>
      <c r="CJ43" s="615"/>
      <c r="CK43" s="615"/>
      <c r="CL43" s="615"/>
      <c r="CM43" s="615"/>
      <c r="CN43" s="615"/>
      <c r="CO43" s="615"/>
      <c r="CP43" s="615"/>
      <c r="CQ43" s="616"/>
      <c r="CR43" s="617">
        <v>19182</v>
      </c>
      <c r="CS43" s="650"/>
      <c r="CT43" s="650"/>
      <c r="CU43" s="650"/>
      <c r="CV43" s="650"/>
      <c r="CW43" s="650"/>
      <c r="CX43" s="650"/>
      <c r="CY43" s="651"/>
      <c r="CZ43" s="622">
        <v>0.1</v>
      </c>
      <c r="DA43" s="652"/>
      <c r="DB43" s="652"/>
      <c r="DC43" s="655"/>
      <c r="DD43" s="626">
        <v>19182</v>
      </c>
      <c r="DE43" s="650"/>
      <c r="DF43" s="650"/>
      <c r="DG43" s="650"/>
      <c r="DH43" s="650"/>
      <c r="DI43" s="650"/>
      <c r="DJ43" s="650"/>
      <c r="DK43" s="651"/>
      <c r="DL43" s="715"/>
      <c r="DM43" s="716"/>
      <c r="DN43" s="716"/>
      <c r="DO43" s="716"/>
      <c r="DP43" s="716"/>
      <c r="DQ43" s="716"/>
      <c r="DR43" s="716"/>
      <c r="DS43" s="716"/>
      <c r="DT43" s="716"/>
      <c r="DU43" s="716"/>
      <c r="DV43" s="717"/>
      <c r="DW43" s="712"/>
      <c r="DX43" s="713"/>
      <c r="DY43" s="713"/>
      <c r="DZ43" s="713"/>
      <c r="EA43" s="713"/>
      <c r="EB43" s="713"/>
      <c r="EC43" s="714"/>
    </row>
    <row r="44" spans="2:133" ht="11.25" customHeight="1" x14ac:dyDescent="0.15">
      <c r="B44" s="96" t="s">
        <v>293</v>
      </c>
      <c r="CD44" s="729" t="s">
        <v>244</v>
      </c>
      <c r="CE44" s="730"/>
      <c r="CF44" s="614" t="s">
        <v>294</v>
      </c>
      <c r="CG44" s="615"/>
      <c r="CH44" s="615"/>
      <c r="CI44" s="615"/>
      <c r="CJ44" s="615"/>
      <c r="CK44" s="615"/>
      <c r="CL44" s="615"/>
      <c r="CM44" s="615"/>
      <c r="CN44" s="615"/>
      <c r="CO44" s="615"/>
      <c r="CP44" s="615"/>
      <c r="CQ44" s="616"/>
      <c r="CR44" s="617">
        <v>1890721</v>
      </c>
      <c r="CS44" s="618"/>
      <c r="CT44" s="618"/>
      <c r="CU44" s="618"/>
      <c r="CV44" s="618"/>
      <c r="CW44" s="618"/>
      <c r="CX44" s="618"/>
      <c r="CY44" s="619"/>
      <c r="CZ44" s="622">
        <v>13.1</v>
      </c>
      <c r="DA44" s="623"/>
      <c r="DB44" s="623"/>
      <c r="DC44" s="718"/>
      <c r="DD44" s="626">
        <v>365515</v>
      </c>
      <c r="DE44" s="618"/>
      <c r="DF44" s="618"/>
      <c r="DG44" s="618"/>
      <c r="DH44" s="618"/>
      <c r="DI44" s="618"/>
      <c r="DJ44" s="618"/>
      <c r="DK44" s="619"/>
      <c r="DL44" s="715"/>
      <c r="DM44" s="716"/>
      <c r="DN44" s="716"/>
      <c r="DO44" s="716"/>
      <c r="DP44" s="716"/>
      <c r="DQ44" s="716"/>
      <c r="DR44" s="716"/>
      <c r="DS44" s="716"/>
      <c r="DT44" s="716"/>
      <c r="DU44" s="716"/>
      <c r="DV44" s="717"/>
      <c r="DW44" s="712"/>
      <c r="DX44" s="713"/>
      <c r="DY44" s="713"/>
      <c r="DZ44" s="713"/>
      <c r="EA44" s="713"/>
      <c r="EB44" s="713"/>
      <c r="EC44" s="714"/>
    </row>
    <row r="45" spans="2:133" ht="11.25" customHeight="1" x14ac:dyDescent="0.15">
      <c r="CD45" s="731"/>
      <c r="CE45" s="732"/>
      <c r="CF45" s="614" t="s">
        <v>295</v>
      </c>
      <c r="CG45" s="615"/>
      <c r="CH45" s="615"/>
      <c r="CI45" s="615"/>
      <c r="CJ45" s="615"/>
      <c r="CK45" s="615"/>
      <c r="CL45" s="615"/>
      <c r="CM45" s="615"/>
      <c r="CN45" s="615"/>
      <c r="CO45" s="615"/>
      <c r="CP45" s="615"/>
      <c r="CQ45" s="616"/>
      <c r="CR45" s="617">
        <v>900981</v>
      </c>
      <c r="CS45" s="650"/>
      <c r="CT45" s="650"/>
      <c r="CU45" s="650"/>
      <c r="CV45" s="650"/>
      <c r="CW45" s="650"/>
      <c r="CX45" s="650"/>
      <c r="CY45" s="651"/>
      <c r="CZ45" s="622">
        <v>6.2</v>
      </c>
      <c r="DA45" s="652"/>
      <c r="DB45" s="652"/>
      <c r="DC45" s="655"/>
      <c r="DD45" s="626">
        <v>28253</v>
      </c>
      <c r="DE45" s="650"/>
      <c r="DF45" s="650"/>
      <c r="DG45" s="650"/>
      <c r="DH45" s="650"/>
      <c r="DI45" s="650"/>
      <c r="DJ45" s="650"/>
      <c r="DK45" s="651"/>
      <c r="DL45" s="715"/>
      <c r="DM45" s="716"/>
      <c r="DN45" s="716"/>
      <c r="DO45" s="716"/>
      <c r="DP45" s="716"/>
      <c r="DQ45" s="716"/>
      <c r="DR45" s="716"/>
      <c r="DS45" s="716"/>
      <c r="DT45" s="716"/>
      <c r="DU45" s="716"/>
      <c r="DV45" s="717"/>
      <c r="DW45" s="712"/>
      <c r="DX45" s="713"/>
      <c r="DY45" s="713"/>
      <c r="DZ45" s="713"/>
      <c r="EA45" s="713"/>
      <c r="EB45" s="713"/>
      <c r="EC45" s="714"/>
    </row>
    <row r="46" spans="2:133" ht="11.25" customHeight="1" x14ac:dyDescent="0.15">
      <c r="CD46" s="731"/>
      <c r="CE46" s="732"/>
      <c r="CF46" s="614" t="s">
        <v>296</v>
      </c>
      <c r="CG46" s="615"/>
      <c r="CH46" s="615"/>
      <c r="CI46" s="615"/>
      <c r="CJ46" s="615"/>
      <c r="CK46" s="615"/>
      <c r="CL46" s="615"/>
      <c r="CM46" s="615"/>
      <c r="CN46" s="615"/>
      <c r="CO46" s="615"/>
      <c r="CP46" s="615"/>
      <c r="CQ46" s="616"/>
      <c r="CR46" s="617">
        <v>926096</v>
      </c>
      <c r="CS46" s="618"/>
      <c r="CT46" s="618"/>
      <c r="CU46" s="618"/>
      <c r="CV46" s="618"/>
      <c r="CW46" s="618"/>
      <c r="CX46" s="618"/>
      <c r="CY46" s="619"/>
      <c r="CZ46" s="622">
        <v>6.4</v>
      </c>
      <c r="DA46" s="623"/>
      <c r="DB46" s="623"/>
      <c r="DC46" s="718"/>
      <c r="DD46" s="626">
        <v>311542</v>
      </c>
      <c r="DE46" s="618"/>
      <c r="DF46" s="618"/>
      <c r="DG46" s="618"/>
      <c r="DH46" s="618"/>
      <c r="DI46" s="618"/>
      <c r="DJ46" s="618"/>
      <c r="DK46" s="619"/>
      <c r="DL46" s="715"/>
      <c r="DM46" s="716"/>
      <c r="DN46" s="716"/>
      <c r="DO46" s="716"/>
      <c r="DP46" s="716"/>
      <c r="DQ46" s="716"/>
      <c r="DR46" s="716"/>
      <c r="DS46" s="716"/>
      <c r="DT46" s="716"/>
      <c r="DU46" s="716"/>
      <c r="DV46" s="717"/>
      <c r="DW46" s="712"/>
      <c r="DX46" s="713"/>
      <c r="DY46" s="713"/>
      <c r="DZ46" s="713"/>
      <c r="EA46" s="713"/>
      <c r="EB46" s="713"/>
      <c r="EC46" s="714"/>
    </row>
    <row r="47" spans="2:133" ht="11.25" customHeight="1" x14ac:dyDescent="0.15">
      <c r="CD47" s="731"/>
      <c r="CE47" s="732"/>
      <c r="CF47" s="614" t="s">
        <v>297</v>
      </c>
      <c r="CG47" s="615"/>
      <c r="CH47" s="615"/>
      <c r="CI47" s="615"/>
      <c r="CJ47" s="615"/>
      <c r="CK47" s="615"/>
      <c r="CL47" s="615"/>
      <c r="CM47" s="615"/>
      <c r="CN47" s="615"/>
      <c r="CO47" s="615"/>
      <c r="CP47" s="615"/>
      <c r="CQ47" s="616"/>
      <c r="CR47" s="617">
        <v>15874</v>
      </c>
      <c r="CS47" s="650"/>
      <c r="CT47" s="650"/>
      <c r="CU47" s="650"/>
      <c r="CV47" s="650"/>
      <c r="CW47" s="650"/>
      <c r="CX47" s="650"/>
      <c r="CY47" s="651"/>
      <c r="CZ47" s="622">
        <v>0.1</v>
      </c>
      <c r="DA47" s="652"/>
      <c r="DB47" s="652"/>
      <c r="DC47" s="655"/>
      <c r="DD47" s="626">
        <v>15395</v>
      </c>
      <c r="DE47" s="650"/>
      <c r="DF47" s="650"/>
      <c r="DG47" s="650"/>
      <c r="DH47" s="650"/>
      <c r="DI47" s="650"/>
      <c r="DJ47" s="650"/>
      <c r="DK47" s="651"/>
      <c r="DL47" s="715"/>
      <c r="DM47" s="716"/>
      <c r="DN47" s="716"/>
      <c r="DO47" s="716"/>
      <c r="DP47" s="716"/>
      <c r="DQ47" s="716"/>
      <c r="DR47" s="716"/>
      <c r="DS47" s="716"/>
      <c r="DT47" s="716"/>
      <c r="DU47" s="716"/>
      <c r="DV47" s="717"/>
      <c r="DW47" s="712"/>
      <c r="DX47" s="713"/>
      <c r="DY47" s="713"/>
      <c r="DZ47" s="713"/>
      <c r="EA47" s="713"/>
      <c r="EB47" s="713"/>
      <c r="EC47" s="714"/>
    </row>
    <row r="48" spans="2:133" x14ac:dyDescent="0.15">
      <c r="CD48" s="733"/>
      <c r="CE48" s="734"/>
      <c r="CF48" s="614" t="s">
        <v>298</v>
      </c>
      <c r="CG48" s="615"/>
      <c r="CH48" s="615"/>
      <c r="CI48" s="615"/>
      <c r="CJ48" s="615"/>
      <c r="CK48" s="615"/>
      <c r="CL48" s="615"/>
      <c r="CM48" s="615"/>
      <c r="CN48" s="615"/>
      <c r="CO48" s="615"/>
      <c r="CP48" s="615"/>
      <c r="CQ48" s="616"/>
      <c r="CR48" s="617" t="s">
        <v>65</v>
      </c>
      <c r="CS48" s="618"/>
      <c r="CT48" s="618"/>
      <c r="CU48" s="618"/>
      <c r="CV48" s="618"/>
      <c r="CW48" s="618"/>
      <c r="CX48" s="618"/>
      <c r="CY48" s="619"/>
      <c r="CZ48" s="622" t="s">
        <v>65</v>
      </c>
      <c r="DA48" s="623"/>
      <c r="DB48" s="623"/>
      <c r="DC48" s="718"/>
      <c r="DD48" s="626" t="s">
        <v>65</v>
      </c>
      <c r="DE48" s="618"/>
      <c r="DF48" s="618"/>
      <c r="DG48" s="618"/>
      <c r="DH48" s="618"/>
      <c r="DI48" s="618"/>
      <c r="DJ48" s="618"/>
      <c r="DK48" s="619"/>
      <c r="DL48" s="715"/>
      <c r="DM48" s="716"/>
      <c r="DN48" s="716"/>
      <c r="DO48" s="716"/>
      <c r="DP48" s="716"/>
      <c r="DQ48" s="716"/>
      <c r="DR48" s="716"/>
      <c r="DS48" s="716"/>
      <c r="DT48" s="716"/>
      <c r="DU48" s="716"/>
      <c r="DV48" s="717"/>
      <c r="DW48" s="712"/>
      <c r="DX48" s="713"/>
      <c r="DY48" s="713"/>
      <c r="DZ48" s="713"/>
      <c r="EA48" s="713"/>
      <c r="EB48" s="713"/>
      <c r="EC48" s="714"/>
    </row>
    <row r="49" spans="82:133" ht="11.25" customHeight="1" x14ac:dyDescent="0.15">
      <c r="CD49" s="662" t="s">
        <v>299</v>
      </c>
      <c r="CE49" s="663"/>
      <c r="CF49" s="663"/>
      <c r="CG49" s="663"/>
      <c r="CH49" s="663"/>
      <c r="CI49" s="663"/>
      <c r="CJ49" s="663"/>
      <c r="CK49" s="663"/>
      <c r="CL49" s="663"/>
      <c r="CM49" s="663"/>
      <c r="CN49" s="663"/>
      <c r="CO49" s="663"/>
      <c r="CP49" s="663"/>
      <c r="CQ49" s="664"/>
      <c r="CR49" s="697">
        <v>14436521</v>
      </c>
      <c r="CS49" s="687"/>
      <c r="CT49" s="687"/>
      <c r="CU49" s="687"/>
      <c r="CV49" s="687"/>
      <c r="CW49" s="687"/>
      <c r="CX49" s="687"/>
      <c r="CY49" s="719"/>
      <c r="CZ49" s="702">
        <v>100</v>
      </c>
      <c r="DA49" s="720"/>
      <c r="DB49" s="720"/>
      <c r="DC49" s="721"/>
      <c r="DD49" s="722">
        <v>9988761</v>
      </c>
      <c r="DE49" s="687"/>
      <c r="DF49" s="687"/>
      <c r="DG49" s="687"/>
      <c r="DH49" s="687"/>
      <c r="DI49" s="687"/>
      <c r="DJ49" s="687"/>
      <c r="DK49" s="719"/>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row r="52" spans="82:133" hidden="1" x14ac:dyDescent="0.15"/>
    <row r="53" spans="82:133" hidden="1" x14ac:dyDescent="0.15"/>
  </sheetData>
  <sheetProtection algorithmName="SHA-512" hashValue="oSTzD11/xrt9HGCvUwWAWgStSPwArM8gUfeMo6uNrXNTgWVybM0wswmc0UymGOTY4+3bgVim+GO0n9cUQ7N/KA==" saltValue="GbEYTAt6LrV6iOQI5vEms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64" t="s">
        <v>301</v>
      </c>
      <c r="DK2" s="765"/>
      <c r="DL2" s="765"/>
      <c r="DM2" s="765"/>
      <c r="DN2" s="765"/>
      <c r="DO2" s="766"/>
      <c r="DP2" s="105"/>
      <c r="DQ2" s="764" t="s">
        <v>302</v>
      </c>
      <c r="DR2" s="765"/>
      <c r="DS2" s="765"/>
      <c r="DT2" s="765"/>
      <c r="DU2" s="765"/>
      <c r="DV2" s="765"/>
      <c r="DW2" s="765"/>
      <c r="DX2" s="765"/>
      <c r="DY2" s="765"/>
      <c r="DZ2" s="7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67" t="s">
        <v>303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58" t="s">
        <v>305</v>
      </c>
      <c r="B5" s="759"/>
      <c r="C5" s="759"/>
      <c r="D5" s="759"/>
      <c r="E5" s="759"/>
      <c r="F5" s="759"/>
      <c r="G5" s="759"/>
      <c r="H5" s="759"/>
      <c r="I5" s="759"/>
      <c r="J5" s="759"/>
      <c r="K5" s="759"/>
      <c r="L5" s="759"/>
      <c r="M5" s="759"/>
      <c r="N5" s="759"/>
      <c r="O5" s="759"/>
      <c r="P5" s="760"/>
      <c r="Q5" s="735" t="s">
        <v>306</v>
      </c>
      <c r="R5" s="736"/>
      <c r="S5" s="736"/>
      <c r="T5" s="736"/>
      <c r="U5" s="737"/>
      <c r="V5" s="735" t="s">
        <v>307</v>
      </c>
      <c r="W5" s="736"/>
      <c r="X5" s="736"/>
      <c r="Y5" s="736"/>
      <c r="Z5" s="737"/>
      <c r="AA5" s="735" t="s">
        <v>308</v>
      </c>
      <c r="AB5" s="736"/>
      <c r="AC5" s="736"/>
      <c r="AD5" s="736"/>
      <c r="AE5" s="736"/>
      <c r="AF5" s="768" t="s">
        <v>309</v>
      </c>
      <c r="AG5" s="736"/>
      <c r="AH5" s="736"/>
      <c r="AI5" s="736"/>
      <c r="AJ5" s="747"/>
      <c r="AK5" s="736" t="s">
        <v>310</v>
      </c>
      <c r="AL5" s="736"/>
      <c r="AM5" s="736"/>
      <c r="AN5" s="736"/>
      <c r="AO5" s="737"/>
      <c r="AP5" s="735" t="s">
        <v>311</v>
      </c>
      <c r="AQ5" s="736"/>
      <c r="AR5" s="736"/>
      <c r="AS5" s="736"/>
      <c r="AT5" s="737"/>
      <c r="AU5" s="735" t="s">
        <v>312</v>
      </c>
      <c r="AV5" s="736"/>
      <c r="AW5" s="736"/>
      <c r="AX5" s="736"/>
      <c r="AY5" s="747"/>
      <c r="AZ5" s="112"/>
      <c r="BA5" s="112"/>
      <c r="BB5" s="112"/>
      <c r="BC5" s="112"/>
      <c r="BD5" s="112"/>
      <c r="BE5" s="113"/>
      <c r="BF5" s="113"/>
      <c r="BG5" s="113"/>
      <c r="BH5" s="113"/>
      <c r="BI5" s="113"/>
      <c r="BJ5" s="113"/>
      <c r="BK5" s="113"/>
      <c r="BL5" s="113"/>
      <c r="BM5" s="113"/>
      <c r="BN5" s="113"/>
      <c r="BO5" s="113"/>
      <c r="BP5" s="113"/>
      <c r="BQ5" s="758" t="s">
        <v>313</v>
      </c>
      <c r="BR5" s="759"/>
      <c r="BS5" s="759"/>
      <c r="BT5" s="759"/>
      <c r="BU5" s="759"/>
      <c r="BV5" s="759"/>
      <c r="BW5" s="759"/>
      <c r="BX5" s="759"/>
      <c r="BY5" s="759"/>
      <c r="BZ5" s="759"/>
      <c r="CA5" s="759"/>
      <c r="CB5" s="759"/>
      <c r="CC5" s="759"/>
      <c r="CD5" s="759"/>
      <c r="CE5" s="759"/>
      <c r="CF5" s="759"/>
      <c r="CG5" s="760"/>
      <c r="CH5" s="735" t="s">
        <v>314</v>
      </c>
      <c r="CI5" s="736"/>
      <c r="CJ5" s="736"/>
      <c r="CK5" s="736"/>
      <c r="CL5" s="737"/>
      <c r="CM5" s="735" t="s">
        <v>315</v>
      </c>
      <c r="CN5" s="736"/>
      <c r="CO5" s="736"/>
      <c r="CP5" s="736"/>
      <c r="CQ5" s="737"/>
      <c r="CR5" s="735" t="s">
        <v>316</v>
      </c>
      <c r="CS5" s="736"/>
      <c r="CT5" s="736"/>
      <c r="CU5" s="736"/>
      <c r="CV5" s="737"/>
      <c r="CW5" s="735" t="s">
        <v>317</v>
      </c>
      <c r="CX5" s="736"/>
      <c r="CY5" s="736"/>
      <c r="CZ5" s="736"/>
      <c r="DA5" s="737"/>
      <c r="DB5" s="735" t="s">
        <v>318</v>
      </c>
      <c r="DC5" s="736"/>
      <c r="DD5" s="736"/>
      <c r="DE5" s="736"/>
      <c r="DF5" s="737"/>
      <c r="DG5" s="741" t="s">
        <v>319</v>
      </c>
      <c r="DH5" s="742"/>
      <c r="DI5" s="742"/>
      <c r="DJ5" s="742"/>
      <c r="DK5" s="743"/>
      <c r="DL5" s="741" t="s">
        <v>320</v>
      </c>
      <c r="DM5" s="742"/>
      <c r="DN5" s="742"/>
      <c r="DO5" s="742"/>
      <c r="DP5" s="743"/>
      <c r="DQ5" s="735" t="s">
        <v>321</v>
      </c>
      <c r="DR5" s="736"/>
      <c r="DS5" s="736"/>
      <c r="DT5" s="736"/>
      <c r="DU5" s="737"/>
      <c r="DV5" s="735" t="s">
        <v>312</v>
      </c>
      <c r="DW5" s="736"/>
      <c r="DX5" s="736"/>
      <c r="DY5" s="736"/>
      <c r="DZ5" s="747"/>
      <c r="EA5" s="110"/>
    </row>
    <row r="6" spans="1:131" s="111"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108"/>
      <c r="BA6" s="108"/>
      <c r="BB6" s="108"/>
      <c r="BC6" s="108"/>
      <c r="BD6" s="108"/>
      <c r="BE6" s="109"/>
      <c r="BF6" s="109"/>
      <c r="BG6" s="109"/>
      <c r="BH6" s="109"/>
      <c r="BI6" s="109"/>
      <c r="BJ6" s="109"/>
      <c r="BK6" s="109"/>
      <c r="BL6" s="109"/>
      <c r="BM6" s="109"/>
      <c r="BN6" s="109"/>
      <c r="BO6" s="109"/>
      <c r="BP6" s="109"/>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110"/>
    </row>
    <row r="7" spans="1:131" s="111" customFormat="1" ht="26.25" customHeight="1" thickTop="1" x14ac:dyDescent="0.15">
      <c r="A7" s="114">
        <v>1</v>
      </c>
      <c r="B7" s="749" t="s">
        <v>322</v>
      </c>
      <c r="C7" s="750"/>
      <c r="D7" s="750"/>
      <c r="E7" s="750"/>
      <c r="F7" s="750"/>
      <c r="G7" s="750"/>
      <c r="H7" s="750"/>
      <c r="I7" s="750"/>
      <c r="J7" s="750"/>
      <c r="K7" s="750"/>
      <c r="L7" s="750"/>
      <c r="M7" s="750"/>
      <c r="N7" s="750"/>
      <c r="O7" s="750"/>
      <c r="P7" s="751"/>
      <c r="Q7" s="752">
        <v>15061</v>
      </c>
      <c r="R7" s="753"/>
      <c r="S7" s="753"/>
      <c r="T7" s="753"/>
      <c r="U7" s="753"/>
      <c r="V7" s="753">
        <v>14874</v>
      </c>
      <c r="W7" s="753"/>
      <c r="X7" s="753"/>
      <c r="Y7" s="753"/>
      <c r="Z7" s="753"/>
      <c r="AA7" s="753">
        <v>188</v>
      </c>
      <c r="AB7" s="753"/>
      <c r="AC7" s="753"/>
      <c r="AD7" s="753"/>
      <c r="AE7" s="754"/>
      <c r="AF7" s="755">
        <v>179</v>
      </c>
      <c r="AG7" s="756"/>
      <c r="AH7" s="756"/>
      <c r="AI7" s="756"/>
      <c r="AJ7" s="757"/>
      <c r="AK7" s="792">
        <v>169</v>
      </c>
      <c r="AL7" s="793"/>
      <c r="AM7" s="793"/>
      <c r="AN7" s="793"/>
      <c r="AO7" s="793"/>
      <c r="AP7" s="793">
        <v>16205</v>
      </c>
      <c r="AQ7" s="793"/>
      <c r="AR7" s="793"/>
      <c r="AS7" s="793"/>
      <c r="AT7" s="793"/>
      <c r="AU7" s="794"/>
      <c r="AV7" s="794"/>
      <c r="AW7" s="794"/>
      <c r="AX7" s="794"/>
      <c r="AY7" s="795"/>
      <c r="AZ7" s="108"/>
      <c r="BA7" s="108"/>
      <c r="BB7" s="108"/>
      <c r="BC7" s="108"/>
      <c r="BD7" s="108"/>
      <c r="BE7" s="109"/>
      <c r="BF7" s="109"/>
      <c r="BG7" s="109"/>
      <c r="BH7" s="109"/>
      <c r="BI7" s="109"/>
      <c r="BJ7" s="109"/>
      <c r="BK7" s="109"/>
      <c r="BL7" s="109"/>
      <c r="BM7" s="109"/>
      <c r="BN7" s="109"/>
      <c r="BO7" s="109"/>
      <c r="BP7" s="109"/>
      <c r="BQ7" s="115">
        <v>1</v>
      </c>
      <c r="BR7" s="116"/>
      <c r="BS7" s="796" t="s">
        <v>323</v>
      </c>
      <c r="BT7" s="797"/>
      <c r="BU7" s="797"/>
      <c r="BV7" s="797"/>
      <c r="BW7" s="797"/>
      <c r="BX7" s="797"/>
      <c r="BY7" s="797"/>
      <c r="BZ7" s="797"/>
      <c r="CA7" s="797"/>
      <c r="CB7" s="797"/>
      <c r="CC7" s="797"/>
      <c r="CD7" s="797"/>
      <c r="CE7" s="797"/>
      <c r="CF7" s="797"/>
      <c r="CG7" s="798"/>
      <c r="CH7" s="789">
        <v>-1</v>
      </c>
      <c r="CI7" s="790"/>
      <c r="CJ7" s="790"/>
      <c r="CK7" s="790"/>
      <c r="CL7" s="791"/>
      <c r="CM7" s="789">
        <v>124</v>
      </c>
      <c r="CN7" s="790"/>
      <c r="CO7" s="790"/>
      <c r="CP7" s="790"/>
      <c r="CQ7" s="791"/>
      <c r="CR7" s="789">
        <v>20</v>
      </c>
      <c r="CS7" s="790"/>
      <c r="CT7" s="790"/>
      <c r="CU7" s="790"/>
      <c r="CV7" s="791"/>
      <c r="CW7" s="789" t="s">
        <v>325</v>
      </c>
      <c r="CX7" s="790"/>
      <c r="CY7" s="790"/>
      <c r="CZ7" s="790"/>
      <c r="DA7" s="791"/>
      <c r="DB7" s="789" t="s">
        <v>325</v>
      </c>
      <c r="DC7" s="790"/>
      <c r="DD7" s="790"/>
      <c r="DE7" s="790"/>
      <c r="DF7" s="791"/>
      <c r="DG7" s="789" t="s">
        <v>325</v>
      </c>
      <c r="DH7" s="790"/>
      <c r="DI7" s="790"/>
      <c r="DJ7" s="790"/>
      <c r="DK7" s="791"/>
      <c r="DL7" s="789" t="s">
        <v>325</v>
      </c>
      <c r="DM7" s="790"/>
      <c r="DN7" s="790"/>
      <c r="DO7" s="790"/>
      <c r="DP7" s="791"/>
      <c r="DQ7" s="789" t="s">
        <v>325</v>
      </c>
      <c r="DR7" s="790"/>
      <c r="DS7" s="790"/>
      <c r="DT7" s="790"/>
      <c r="DU7" s="791"/>
      <c r="DV7" s="770"/>
      <c r="DW7" s="771"/>
      <c r="DX7" s="771"/>
      <c r="DY7" s="771"/>
      <c r="DZ7" s="772"/>
      <c r="EA7" s="110"/>
    </row>
    <row r="8" spans="1:131" s="111" customFormat="1" ht="26.25" customHeight="1" x14ac:dyDescent="0.15">
      <c r="A8" s="117">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108"/>
      <c r="BA8" s="108"/>
      <c r="BB8" s="108"/>
      <c r="BC8" s="108"/>
      <c r="BD8" s="108"/>
      <c r="BE8" s="109"/>
      <c r="BF8" s="109"/>
      <c r="BG8" s="109"/>
      <c r="BH8" s="109"/>
      <c r="BI8" s="109"/>
      <c r="BJ8" s="109"/>
      <c r="BK8" s="109"/>
      <c r="BL8" s="109"/>
      <c r="BM8" s="109"/>
      <c r="BN8" s="109"/>
      <c r="BO8" s="109"/>
      <c r="BP8" s="109"/>
      <c r="BQ8" s="118">
        <v>2</v>
      </c>
      <c r="BR8" s="119"/>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110"/>
    </row>
    <row r="9" spans="1:131" s="111" customFormat="1" ht="26.25" customHeight="1" x14ac:dyDescent="0.15">
      <c r="A9" s="117">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108"/>
      <c r="BA9" s="108"/>
      <c r="BB9" s="108"/>
      <c r="BC9" s="108"/>
      <c r="BD9" s="108"/>
      <c r="BE9" s="109"/>
      <c r="BF9" s="109"/>
      <c r="BG9" s="109"/>
      <c r="BH9" s="109"/>
      <c r="BI9" s="109"/>
      <c r="BJ9" s="109"/>
      <c r="BK9" s="109"/>
      <c r="BL9" s="109"/>
      <c r="BM9" s="109"/>
      <c r="BN9" s="109"/>
      <c r="BO9" s="109"/>
      <c r="BP9" s="109"/>
      <c r="BQ9" s="118">
        <v>3</v>
      </c>
      <c r="BR9" s="119"/>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110"/>
    </row>
    <row r="10" spans="1:131" s="111" customFormat="1" ht="26.25" customHeight="1" x14ac:dyDescent="0.15">
      <c r="A10" s="117">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108"/>
      <c r="BA10" s="108"/>
      <c r="BB10" s="108"/>
      <c r="BC10" s="108"/>
      <c r="BD10" s="108"/>
      <c r="BE10" s="109"/>
      <c r="BF10" s="109"/>
      <c r="BG10" s="109"/>
      <c r="BH10" s="109"/>
      <c r="BI10" s="109"/>
      <c r="BJ10" s="109"/>
      <c r="BK10" s="109"/>
      <c r="BL10" s="109"/>
      <c r="BM10" s="109"/>
      <c r="BN10" s="109"/>
      <c r="BO10" s="109"/>
      <c r="BP10" s="109"/>
      <c r="BQ10" s="118">
        <v>4</v>
      </c>
      <c r="BR10" s="119"/>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110"/>
    </row>
    <row r="11" spans="1:131" s="111" customFormat="1" ht="26.25" customHeight="1" x14ac:dyDescent="0.15">
      <c r="A11" s="117">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108"/>
      <c r="BA11" s="108"/>
      <c r="BB11" s="108"/>
      <c r="BC11" s="108"/>
      <c r="BD11" s="108"/>
      <c r="BE11" s="109"/>
      <c r="BF11" s="109"/>
      <c r="BG11" s="109"/>
      <c r="BH11" s="109"/>
      <c r="BI11" s="109"/>
      <c r="BJ11" s="109"/>
      <c r="BK11" s="109"/>
      <c r="BL11" s="109"/>
      <c r="BM11" s="109"/>
      <c r="BN11" s="109"/>
      <c r="BO11" s="109"/>
      <c r="BP11" s="109"/>
      <c r="BQ11" s="118">
        <v>5</v>
      </c>
      <c r="BR11" s="119"/>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110"/>
    </row>
    <row r="12" spans="1:131" s="111" customFormat="1" ht="26.25" customHeight="1" x14ac:dyDescent="0.15">
      <c r="A12" s="117">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108"/>
      <c r="BA12" s="108"/>
      <c r="BB12" s="108"/>
      <c r="BC12" s="108"/>
      <c r="BD12" s="108"/>
      <c r="BE12" s="109"/>
      <c r="BF12" s="109"/>
      <c r="BG12" s="109"/>
      <c r="BH12" s="109"/>
      <c r="BI12" s="109"/>
      <c r="BJ12" s="109"/>
      <c r="BK12" s="109"/>
      <c r="BL12" s="109"/>
      <c r="BM12" s="109"/>
      <c r="BN12" s="109"/>
      <c r="BO12" s="109"/>
      <c r="BP12" s="109"/>
      <c r="BQ12" s="118">
        <v>6</v>
      </c>
      <c r="BR12" s="119"/>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110"/>
    </row>
    <row r="13" spans="1:131" s="111" customFormat="1" ht="26.25" customHeight="1" x14ac:dyDescent="0.15">
      <c r="A13" s="117">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108"/>
      <c r="BA13" s="108"/>
      <c r="BB13" s="108"/>
      <c r="BC13" s="108"/>
      <c r="BD13" s="108"/>
      <c r="BE13" s="109"/>
      <c r="BF13" s="109"/>
      <c r="BG13" s="109"/>
      <c r="BH13" s="109"/>
      <c r="BI13" s="109"/>
      <c r="BJ13" s="109"/>
      <c r="BK13" s="109"/>
      <c r="BL13" s="109"/>
      <c r="BM13" s="109"/>
      <c r="BN13" s="109"/>
      <c r="BO13" s="109"/>
      <c r="BP13" s="109"/>
      <c r="BQ13" s="118">
        <v>7</v>
      </c>
      <c r="BR13" s="119"/>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110"/>
    </row>
    <row r="14" spans="1:131" s="111" customFormat="1" ht="26.25" customHeight="1" x14ac:dyDescent="0.15">
      <c r="A14" s="117">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108"/>
      <c r="BA14" s="108"/>
      <c r="BB14" s="108"/>
      <c r="BC14" s="108"/>
      <c r="BD14" s="108"/>
      <c r="BE14" s="109"/>
      <c r="BF14" s="109"/>
      <c r="BG14" s="109"/>
      <c r="BH14" s="109"/>
      <c r="BI14" s="109"/>
      <c r="BJ14" s="109"/>
      <c r="BK14" s="109"/>
      <c r="BL14" s="109"/>
      <c r="BM14" s="109"/>
      <c r="BN14" s="109"/>
      <c r="BO14" s="109"/>
      <c r="BP14" s="109"/>
      <c r="BQ14" s="118">
        <v>8</v>
      </c>
      <c r="BR14" s="119"/>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110"/>
    </row>
    <row r="15" spans="1:131" s="111" customFormat="1" ht="26.25" customHeight="1" x14ac:dyDescent="0.15">
      <c r="A15" s="117">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108"/>
      <c r="BA15" s="108"/>
      <c r="BB15" s="108"/>
      <c r="BC15" s="108"/>
      <c r="BD15" s="108"/>
      <c r="BE15" s="109"/>
      <c r="BF15" s="109"/>
      <c r="BG15" s="109"/>
      <c r="BH15" s="109"/>
      <c r="BI15" s="109"/>
      <c r="BJ15" s="109"/>
      <c r="BK15" s="109"/>
      <c r="BL15" s="109"/>
      <c r="BM15" s="109"/>
      <c r="BN15" s="109"/>
      <c r="BO15" s="109"/>
      <c r="BP15" s="109"/>
      <c r="BQ15" s="118">
        <v>9</v>
      </c>
      <c r="BR15" s="119"/>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110"/>
    </row>
    <row r="16" spans="1:131" s="111" customFormat="1" ht="26.25" customHeight="1" x14ac:dyDescent="0.15">
      <c r="A16" s="117">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108"/>
      <c r="BA16" s="108"/>
      <c r="BB16" s="108"/>
      <c r="BC16" s="108"/>
      <c r="BD16" s="108"/>
      <c r="BE16" s="109"/>
      <c r="BF16" s="109"/>
      <c r="BG16" s="109"/>
      <c r="BH16" s="109"/>
      <c r="BI16" s="109"/>
      <c r="BJ16" s="109"/>
      <c r="BK16" s="109"/>
      <c r="BL16" s="109"/>
      <c r="BM16" s="109"/>
      <c r="BN16" s="109"/>
      <c r="BO16" s="109"/>
      <c r="BP16" s="109"/>
      <c r="BQ16" s="118">
        <v>10</v>
      </c>
      <c r="BR16" s="119"/>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110"/>
    </row>
    <row r="17" spans="1:131" s="111" customFormat="1" ht="26.25" customHeight="1" x14ac:dyDescent="0.15">
      <c r="A17" s="117">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108"/>
      <c r="BA17" s="108"/>
      <c r="BB17" s="108"/>
      <c r="BC17" s="108"/>
      <c r="BD17" s="108"/>
      <c r="BE17" s="109"/>
      <c r="BF17" s="109"/>
      <c r="BG17" s="109"/>
      <c r="BH17" s="109"/>
      <c r="BI17" s="109"/>
      <c r="BJ17" s="109"/>
      <c r="BK17" s="109"/>
      <c r="BL17" s="109"/>
      <c r="BM17" s="109"/>
      <c r="BN17" s="109"/>
      <c r="BO17" s="109"/>
      <c r="BP17" s="109"/>
      <c r="BQ17" s="118">
        <v>11</v>
      </c>
      <c r="BR17" s="119"/>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110"/>
    </row>
    <row r="18" spans="1:131" s="111" customFormat="1" ht="26.25" customHeight="1" x14ac:dyDescent="0.15">
      <c r="A18" s="117">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108"/>
      <c r="BA18" s="108"/>
      <c r="BB18" s="108"/>
      <c r="BC18" s="108"/>
      <c r="BD18" s="108"/>
      <c r="BE18" s="109"/>
      <c r="BF18" s="109"/>
      <c r="BG18" s="109"/>
      <c r="BH18" s="109"/>
      <c r="BI18" s="109"/>
      <c r="BJ18" s="109"/>
      <c r="BK18" s="109"/>
      <c r="BL18" s="109"/>
      <c r="BM18" s="109"/>
      <c r="BN18" s="109"/>
      <c r="BO18" s="109"/>
      <c r="BP18" s="109"/>
      <c r="BQ18" s="118">
        <v>12</v>
      </c>
      <c r="BR18" s="119"/>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110"/>
    </row>
    <row r="19" spans="1:131" s="111" customFormat="1" ht="26.25" customHeight="1" x14ac:dyDescent="0.15">
      <c r="A19" s="117">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108"/>
      <c r="BA19" s="108"/>
      <c r="BB19" s="108"/>
      <c r="BC19" s="108"/>
      <c r="BD19" s="108"/>
      <c r="BE19" s="109"/>
      <c r="BF19" s="109"/>
      <c r="BG19" s="109"/>
      <c r="BH19" s="109"/>
      <c r="BI19" s="109"/>
      <c r="BJ19" s="109"/>
      <c r="BK19" s="109"/>
      <c r="BL19" s="109"/>
      <c r="BM19" s="109"/>
      <c r="BN19" s="109"/>
      <c r="BO19" s="109"/>
      <c r="BP19" s="109"/>
      <c r="BQ19" s="118">
        <v>13</v>
      </c>
      <c r="BR19" s="119"/>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110"/>
    </row>
    <row r="20" spans="1:131" s="111" customFormat="1" ht="26.25" customHeight="1" x14ac:dyDescent="0.15">
      <c r="A20" s="117">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108"/>
      <c r="BA20" s="108"/>
      <c r="BB20" s="108"/>
      <c r="BC20" s="108"/>
      <c r="BD20" s="108"/>
      <c r="BE20" s="109"/>
      <c r="BF20" s="109"/>
      <c r="BG20" s="109"/>
      <c r="BH20" s="109"/>
      <c r="BI20" s="109"/>
      <c r="BJ20" s="109"/>
      <c r="BK20" s="109"/>
      <c r="BL20" s="109"/>
      <c r="BM20" s="109"/>
      <c r="BN20" s="109"/>
      <c r="BO20" s="109"/>
      <c r="BP20" s="109"/>
      <c r="BQ20" s="118">
        <v>14</v>
      </c>
      <c r="BR20" s="119"/>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110"/>
    </row>
    <row r="21" spans="1:131" s="111" customFormat="1" ht="26.25" customHeight="1" thickBot="1" x14ac:dyDescent="0.2">
      <c r="A21" s="117">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108"/>
      <c r="BA21" s="108"/>
      <c r="BB21" s="108"/>
      <c r="BC21" s="108"/>
      <c r="BD21" s="108"/>
      <c r="BE21" s="109"/>
      <c r="BF21" s="109"/>
      <c r="BG21" s="109"/>
      <c r="BH21" s="109"/>
      <c r="BI21" s="109"/>
      <c r="BJ21" s="109"/>
      <c r="BK21" s="109"/>
      <c r="BL21" s="109"/>
      <c r="BM21" s="109"/>
      <c r="BN21" s="109"/>
      <c r="BO21" s="109"/>
      <c r="BP21" s="109"/>
      <c r="BQ21" s="118">
        <v>15</v>
      </c>
      <c r="BR21" s="119"/>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110"/>
    </row>
    <row r="22" spans="1:131" s="111" customFormat="1" ht="26.25" customHeight="1" x14ac:dyDescent="0.15">
      <c r="A22" s="117">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326</v>
      </c>
      <c r="BA22" s="824"/>
      <c r="BB22" s="824"/>
      <c r="BC22" s="824"/>
      <c r="BD22" s="825"/>
      <c r="BE22" s="109"/>
      <c r="BF22" s="109"/>
      <c r="BG22" s="109"/>
      <c r="BH22" s="109"/>
      <c r="BI22" s="109"/>
      <c r="BJ22" s="109"/>
      <c r="BK22" s="109"/>
      <c r="BL22" s="109"/>
      <c r="BM22" s="109"/>
      <c r="BN22" s="109"/>
      <c r="BO22" s="109"/>
      <c r="BP22" s="109"/>
      <c r="BQ22" s="118">
        <v>16</v>
      </c>
      <c r="BR22" s="119"/>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110"/>
    </row>
    <row r="23" spans="1:131" s="111" customFormat="1" ht="26.25" customHeight="1" thickBot="1" x14ac:dyDescent="0.2">
      <c r="A23" s="120" t="s">
        <v>327</v>
      </c>
      <c r="B23" s="808" t="s">
        <v>328</v>
      </c>
      <c r="C23" s="809"/>
      <c r="D23" s="809"/>
      <c r="E23" s="809"/>
      <c r="F23" s="809"/>
      <c r="G23" s="809"/>
      <c r="H23" s="809"/>
      <c r="I23" s="809"/>
      <c r="J23" s="809"/>
      <c r="K23" s="809"/>
      <c r="L23" s="809"/>
      <c r="M23" s="809"/>
      <c r="N23" s="809"/>
      <c r="O23" s="809"/>
      <c r="P23" s="810"/>
      <c r="Q23" s="811">
        <v>14630</v>
      </c>
      <c r="R23" s="812"/>
      <c r="S23" s="812"/>
      <c r="T23" s="812"/>
      <c r="U23" s="812"/>
      <c r="V23" s="812">
        <v>14443</v>
      </c>
      <c r="W23" s="812"/>
      <c r="X23" s="812"/>
      <c r="Y23" s="812"/>
      <c r="Z23" s="812"/>
      <c r="AA23" s="812">
        <v>187</v>
      </c>
      <c r="AB23" s="812"/>
      <c r="AC23" s="812"/>
      <c r="AD23" s="812"/>
      <c r="AE23" s="813"/>
      <c r="AF23" s="814">
        <v>179</v>
      </c>
      <c r="AG23" s="812"/>
      <c r="AH23" s="812"/>
      <c r="AI23" s="812"/>
      <c r="AJ23" s="815"/>
      <c r="AK23" s="816"/>
      <c r="AL23" s="817"/>
      <c r="AM23" s="817"/>
      <c r="AN23" s="817"/>
      <c r="AO23" s="817"/>
      <c r="AP23" s="812">
        <v>16205</v>
      </c>
      <c r="AQ23" s="812"/>
      <c r="AR23" s="812"/>
      <c r="AS23" s="812"/>
      <c r="AT23" s="812"/>
      <c r="AU23" s="818"/>
      <c r="AV23" s="818"/>
      <c r="AW23" s="818"/>
      <c r="AX23" s="818"/>
      <c r="AY23" s="819"/>
      <c r="AZ23" s="827" t="s">
        <v>66</v>
      </c>
      <c r="BA23" s="828"/>
      <c r="BB23" s="828"/>
      <c r="BC23" s="828"/>
      <c r="BD23" s="829"/>
      <c r="BE23" s="109"/>
      <c r="BF23" s="109"/>
      <c r="BG23" s="109"/>
      <c r="BH23" s="109"/>
      <c r="BI23" s="109"/>
      <c r="BJ23" s="109"/>
      <c r="BK23" s="109"/>
      <c r="BL23" s="109"/>
      <c r="BM23" s="109"/>
      <c r="BN23" s="109"/>
      <c r="BO23" s="109"/>
      <c r="BP23" s="109"/>
      <c r="BQ23" s="118">
        <v>17</v>
      </c>
      <c r="BR23" s="119"/>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110"/>
    </row>
    <row r="24" spans="1:131" s="111" customFormat="1" ht="26.25" customHeight="1" x14ac:dyDescent="0.15">
      <c r="A24" s="826" t="s">
        <v>329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108"/>
      <c r="BA24" s="108"/>
      <c r="BB24" s="108"/>
      <c r="BC24" s="108"/>
      <c r="BD24" s="108"/>
      <c r="BE24" s="109"/>
      <c r="BF24" s="109"/>
      <c r="BG24" s="109"/>
      <c r="BH24" s="109"/>
      <c r="BI24" s="109"/>
      <c r="BJ24" s="109"/>
      <c r="BK24" s="109"/>
      <c r="BL24" s="109"/>
      <c r="BM24" s="109"/>
      <c r="BN24" s="109"/>
      <c r="BO24" s="109"/>
      <c r="BP24" s="109"/>
      <c r="BQ24" s="118">
        <v>18</v>
      </c>
      <c r="BR24" s="119"/>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110"/>
    </row>
    <row r="25" spans="1:131" s="103" customFormat="1" ht="26.25" customHeight="1" thickBot="1" x14ac:dyDescent="0.2">
      <c r="A25" s="767" t="s">
        <v>330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108"/>
      <c r="BK25" s="108"/>
      <c r="BL25" s="108"/>
      <c r="BM25" s="108"/>
      <c r="BN25" s="108"/>
      <c r="BO25" s="121"/>
      <c r="BP25" s="121"/>
      <c r="BQ25" s="118">
        <v>19</v>
      </c>
      <c r="BR25" s="119"/>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02"/>
    </row>
    <row r="26" spans="1:131" s="103" customFormat="1" ht="26.25" customHeight="1" x14ac:dyDescent="0.15">
      <c r="A26" s="758" t="s">
        <v>305</v>
      </c>
      <c r="B26" s="759"/>
      <c r="C26" s="759"/>
      <c r="D26" s="759"/>
      <c r="E26" s="759"/>
      <c r="F26" s="759"/>
      <c r="G26" s="759"/>
      <c r="H26" s="759"/>
      <c r="I26" s="759"/>
      <c r="J26" s="759"/>
      <c r="K26" s="759"/>
      <c r="L26" s="759"/>
      <c r="M26" s="759"/>
      <c r="N26" s="759"/>
      <c r="O26" s="759"/>
      <c r="P26" s="760"/>
      <c r="Q26" s="735" t="s">
        <v>331</v>
      </c>
      <c r="R26" s="736"/>
      <c r="S26" s="736"/>
      <c r="T26" s="736"/>
      <c r="U26" s="737"/>
      <c r="V26" s="735" t="s">
        <v>332</v>
      </c>
      <c r="W26" s="736"/>
      <c r="X26" s="736"/>
      <c r="Y26" s="736"/>
      <c r="Z26" s="737"/>
      <c r="AA26" s="735" t="s">
        <v>333</v>
      </c>
      <c r="AB26" s="736"/>
      <c r="AC26" s="736"/>
      <c r="AD26" s="736"/>
      <c r="AE26" s="736"/>
      <c r="AF26" s="830" t="s">
        <v>334</v>
      </c>
      <c r="AG26" s="831"/>
      <c r="AH26" s="831"/>
      <c r="AI26" s="831"/>
      <c r="AJ26" s="832"/>
      <c r="AK26" s="736" t="s">
        <v>335</v>
      </c>
      <c r="AL26" s="736"/>
      <c r="AM26" s="736"/>
      <c r="AN26" s="736"/>
      <c r="AO26" s="737"/>
      <c r="AP26" s="735" t="s">
        <v>336</v>
      </c>
      <c r="AQ26" s="736"/>
      <c r="AR26" s="736"/>
      <c r="AS26" s="736"/>
      <c r="AT26" s="737"/>
      <c r="AU26" s="735" t="s">
        <v>337</v>
      </c>
      <c r="AV26" s="736"/>
      <c r="AW26" s="736"/>
      <c r="AX26" s="736"/>
      <c r="AY26" s="737"/>
      <c r="AZ26" s="735" t="s">
        <v>338</v>
      </c>
      <c r="BA26" s="736"/>
      <c r="BB26" s="736"/>
      <c r="BC26" s="736"/>
      <c r="BD26" s="737"/>
      <c r="BE26" s="735" t="s">
        <v>312</v>
      </c>
      <c r="BF26" s="736"/>
      <c r="BG26" s="736"/>
      <c r="BH26" s="736"/>
      <c r="BI26" s="747"/>
      <c r="BJ26" s="108"/>
      <c r="BK26" s="108"/>
      <c r="BL26" s="108"/>
      <c r="BM26" s="108"/>
      <c r="BN26" s="108"/>
      <c r="BO26" s="121"/>
      <c r="BP26" s="121"/>
      <c r="BQ26" s="118">
        <v>20</v>
      </c>
      <c r="BR26" s="119"/>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02"/>
    </row>
    <row r="27" spans="1:131" s="103"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108"/>
      <c r="BK27" s="108"/>
      <c r="BL27" s="108"/>
      <c r="BM27" s="108"/>
      <c r="BN27" s="108"/>
      <c r="BO27" s="121"/>
      <c r="BP27" s="121"/>
      <c r="BQ27" s="118">
        <v>21</v>
      </c>
      <c r="BR27" s="119"/>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02"/>
    </row>
    <row r="28" spans="1:131" s="103" customFormat="1" ht="26.25" customHeight="1" thickTop="1" x14ac:dyDescent="0.15">
      <c r="A28" s="122">
        <v>1</v>
      </c>
      <c r="B28" s="749" t="s">
        <v>339</v>
      </c>
      <c r="C28" s="750"/>
      <c r="D28" s="750"/>
      <c r="E28" s="750"/>
      <c r="F28" s="750"/>
      <c r="G28" s="750"/>
      <c r="H28" s="750"/>
      <c r="I28" s="750"/>
      <c r="J28" s="750"/>
      <c r="K28" s="750"/>
      <c r="L28" s="750"/>
      <c r="M28" s="750"/>
      <c r="N28" s="750"/>
      <c r="O28" s="750"/>
      <c r="P28" s="751"/>
      <c r="Q28" s="840">
        <v>3324</v>
      </c>
      <c r="R28" s="841"/>
      <c r="S28" s="841"/>
      <c r="T28" s="841"/>
      <c r="U28" s="841"/>
      <c r="V28" s="841">
        <v>3301</v>
      </c>
      <c r="W28" s="841"/>
      <c r="X28" s="841"/>
      <c r="Y28" s="841"/>
      <c r="Z28" s="841"/>
      <c r="AA28" s="841">
        <v>24</v>
      </c>
      <c r="AB28" s="841"/>
      <c r="AC28" s="841"/>
      <c r="AD28" s="841"/>
      <c r="AE28" s="842"/>
      <c r="AF28" s="843">
        <v>24</v>
      </c>
      <c r="AG28" s="841"/>
      <c r="AH28" s="841"/>
      <c r="AI28" s="841"/>
      <c r="AJ28" s="844"/>
      <c r="AK28" s="845">
        <v>242</v>
      </c>
      <c r="AL28" s="836"/>
      <c r="AM28" s="836"/>
      <c r="AN28" s="836"/>
      <c r="AO28" s="836"/>
      <c r="AP28" s="836" t="s">
        <v>325</v>
      </c>
      <c r="AQ28" s="836"/>
      <c r="AR28" s="836"/>
      <c r="AS28" s="836"/>
      <c r="AT28" s="836"/>
      <c r="AU28" s="836" t="s">
        <v>325</v>
      </c>
      <c r="AV28" s="836"/>
      <c r="AW28" s="836"/>
      <c r="AX28" s="836"/>
      <c r="AY28" s="836"/>
      <c r="AZ28" s="837" t="s">
        <v>325</v>
      </c>
      <c r="BA28" s="837"/>
      <c r="BB28" s="837"/>
      <c r="BC28" s="837"/>
      <c r="BD28" s="837"/>
      <c r="BE28" s="838"/>
      <c r="BF28" s="838"/>
      <c r="BG28" s="838"/>
      <c r="BH28" s="838"/>
      <c r="BI28" s="839"/>
      <c r="BJ28" s="108"/>
      <c r="BK28" s="108"/>
      <c r="BL28" s="108"/>
      <c r="BM28" s="108"/>
      <c r="BN28" s="108"/>
      <c r="BO28" s="121"/>
      <c r="BP28" s="121"/>
      <c r="BQ28" s="118">
        <v>22</v>
      </c>
      <c r="BR28" s="119"/>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02"/>
    </row>
    <row r="29" spans="1:131" s="103" customFormat="1" ht="26.25" customHeight="1" x14ac:dyDescent="0.15">
      <c r="A29" s="122">
        <v>2</v>
      </c>
      <c r="B29" s="773" t="s">
        <v>340</v>
      </c>
      <c r="C29" s="774"/>
      <c r="D29" s="774"/>
      <c r="E29" s="774"/>
      <c r="F29" s="774"/>
      <c r="G29" s="774"/>
      <c r="H29" s="774"/>
      <c r="I29" s="774"/>
      <c r="J29" s="774"/>
      <c r="K29" s="774"/>
      <c r="L29" s="774"/>
      <c r="M29" s="774"/>
      <c r="N29" s="774"/>
      <c r="O29" s="774"/>
      <c r="P29" s="775"/>
      <c r="Q29" s="776">
        <v>83</v>
      </c>
      <c r="R29" s="777"/>
      <c r="S29" s="777"/>
      <c r="T29" s="777"/>
      <c r="U29" s="777"/>
      <c r="V29" s="777">
        <v>72</v>
      </c>
      <c r="W29" s="777"/>
      <c r="X29" s="777"/>
      <c r="Y29" s="777"/>
      <c r="Z29" s="777"/>
      <c r="AA29" s="777">
        <v>11</v>
      </c>
      <c r="AB29" s="777"/>
      <c r="AC29" s="777"/>
      <c r="AD29" s="777"/>
      <c r="AE29" s="778"/>
      <c r="AF29" s="779">
        <v>11</v>
      </c>
      <c r="AG29" s="780"/>
      <c r="AH29" s="780"/>
      <c r="AI29" s="780"/>
      <c r="AJ29" s="781"/>
      <c r="AK29" s="848">
        <v>14</v>
      </c>
      <c r="AL29" s="849"/>
      <c r="AM29" s="849"/>
      <c r="AN29" s="849"/>
      <c r="AO29" s="849"/>
      <c r="AP29" s="849" t="s">
        <v>341</v>
      </c>
      <c r="AQ29" s="849"/>
      <c r="AR29" s="849"/>
      <c r="AS29" s="849"/>
      <c r="AT29" s="849"/>
      <c r="AU29" s="849" t="s">
        <v>325</v>
      </c>
      <c r="AV29" s="849"/>
      <c r="AW29" s="849"/>
      <c r="AX29" s="849"/>
      <c r="AY29" s="849"/>
      <c r="AZ29" s="850" t="s">
        <v>325</v>
      </c>
      <c r="BA29" s="850"/>
      <c r="BB29" s="850"/>
      <c r="BC29" s="850"/>
      <c r="BD29" s="850"/>
      <c r="BE29" s="846"/>
      <c r="BF29" s="846"/>
      <c r="BG29" s="846"/>
      <c r="BH29" s="846"/>
      <c r="BI29" s="847"/>
      <c r="BJ29" s="108"/>
      <c r="BK29" s="108"/>
      <c r="BL29" s="108"/>
      <c r="BM29" s="108"/>
      <c r="BN29" s="108"/>
      <c r="BO29" s="121"/>
      <c r="BP29" s="121"/>
      <c r="BQ29" s="118">
        <v>23</v>
      </c>
      <c r="BR29" s="119"/>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02"/>
    </row>
    <row r="30" spans="1:131" s="103" customFormat="1" ht="26.25" customHeight="1" x14ac:dyDescent="0.15">
      <c r="A30" s="122">
        <v>3</v>
      </c>
      <c r="B30" s="773" t="s">
        <v>342</v>
      </c>
      <c r="C30" s="774"/>
      <c r="D30" s="774"/>
      <c r="E30" s="774"/>
      <c r="F30" s="774"/>
      <c r="G30" s="774"/>
      <c r="H30" s="774"/>
      <c r="I30" s="774"/>
      <c r="J30" s="774"/>
      <c r="K30" s="774"/>
      <c r="L30" s="774"/>
      <c r="M30" s="774"/>
      <c r="N30" s="774"/>
      <c r="O30" s="774"/>
      <c r="P30" s="775"/>
      <c r="Q30" s="776">
        <v>298</v>
      </c>
      <c r="R30" s="777"/>
      <c r="S30" s="777"/>
      <c r="T30" s="777"/>
      <c r="U30" s="777"/>
      <c r="V30" s="777">
        <v>297</v>
      </c>
      <c r="W30" s="777"/>
      <c r="X30" s="777"/>
      <c r="Y30" s="777"/>
      <c r="Z30" s="777"/>
      <c r="AA30" s="777">
        <v>1</v>
      </c>
      <c r="AB30" s="777"/>
      <c r="AC30" s="777"/>
      <c r="AD30" s="777"/>
      <c r="AE30" s="778"/>
      <c r="AF30" s="779">
        <v>1</v>
      </c>
      <c r="AG30" s="780"/>
      <c r="AH30" s="780"/>
      <c r="AI30" s="780"/>
      <c r="AJ30" s="781"/>
      <c r="AK30" s="848">
        <v>84</v>
      </c>
      <c r="AL30" s="849"/>
      <c r="AM30" s="849"/>
      <c r="AN30" s="849"/>
      <c r="AO30" s="849"/>
      <c r="AP30" s="849" t="s">
        <v>341</v>
      </c>
      <c r="AQ30" s="849"/>
      <c r="AR30" s="849"/>
      <c r="AS30" s="849"/>
      <c r="AT30" s="849"/>
      <c r="AU30" s="849" t="s">
        <v>325</v>
      </c>
      <c r="AV30" s="849"/>
      <c r="AW30" s="849"/>
      <c r="AX30" s="849"/>
      <c r="AY30" s="849"/>
      <c r="AZ30" s="850" t="s">
        <v>325</v>
      </c>
      <c r="BA30" s="850"/>
      <c r="BB30" s="850"/>
      <c r="BC30" s="850"/>
      <c r="BD30" s="850"/>
      <c r="BE30" s="846"/>
      <c r="BF30" s="846"/>
      <c r="BG30" s="846"/>
      <c r="BH30" s="846"/>
      <c r="BI30" s="847"/>
      <c r="BJ30" s="108"/>
      <c r="BK30" s="108"/>
      <c r="BL30" s="108"/>
      <c r="BM30" s="108"/>
      <c r="BN30" s="108"/>
      <c r="BO30" s="121"/>
      <c r="BP30" s="121"/>
      <c r="BQ30" s="118">
        <v>24</v>
      </c>
      <c r="BR30" s="119"/>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02"/>
    </row>
    <row r="31" spans="1:131" s="103" customFormat="1" ht="26.25" customHeight="1" x14ac:dyDescent="0.15">
      <c r="A31" s="122">
        <v>4</v>
      </c>
      <c r="B31" s="773" t="s">
        <v>343</v>
      </c>
      <c r="C31" s="774"/>
      <c r="D31" s="774"/>
      <c r="E31" s="774"/>
      <c r="F31" s="774"/>
      <c r="G31" s="774"/>
      <c r="H31" s="774"/>
      <c r="I31" s="774"/>
      <c r="J31" s="774"/>
      <c r="K31" s="774"/>
      <c r="L31" s="774"/>
      <c r="M31" s="774"/>
      <c r="N31" s="774"/>
      <c r="O31" s="774"/>
      <c r="P31" s="775"/>
      <c r="Q31" s="776">
        <v>500</v>
      </c>
      <c r="R31" s="777"/>
      <c r="S31" s="777"/>
      <c r="T31" s="777"/>
      <c r="U31" s="777"/>
      <c r="V31" s="777">
        <v>437</v>
      </c>
      <c r="W31" s="777"/>
      <c r="X31" s="777"/>
      <c r="Y31" s="777"/>
      <c r="Z31" s="777"/>
      <c r="AA31" s="777">
        <v>63</v>
      </c>
      <c r="AB31" s="777"/>
      <c r="AC31" s="777"/>
      <c r="AD31" s="777"/>
      <c r="AE31" s="778"/>
      <c r="AF31" s="779">
        <v>94</v>
      </c>
      <c r="AG31" s="780"/>
      <c r="AH31" s="780"/>
      <c r="AI31" s="780"/>
      <c r="AJ31" s="781"/>
      <c r="AK31" s="848" t="s">
        <v>325</v>
      </c>
      <c r="AL31" s="849"/>
      <c r="AM31" s="849"/>
      <c r="AN31" s="849"/>
      <c r="AO31" s="849"/>
      <c r="AP31" s="849">
        <v>1319</v>
      </c>
      <c r="AQ31" s="849"/>
      <c r="AR31" s="849"/>
      <c r="AS31" s="849"/>
      <c r="AT31" s="849"/>
      <c r="AU31" s="849" t="s">
        <v>325</v>
      </c>
      <c r="AV31" s="849"/>
      <c r="AW31" s="849"/>
      <c r="AX31" s="849"/>
      <c r="AY31" s="849"/>
      <c r="AZ31" s="850" t="s">
        <v>325</v>
      </c>
      <c r="BA31" s="850"/>
      <c r="BB31" s="850"/>
      <c r="BC31" s="850"/>
      <c r="BD31" s="850"/>
      <c r="BE31" s="846" t="s">
        <v>344</v>
      </c>
      <c r="BF31" s="846"/>
      <c r="BG31" s="846"/>
      <c r="BH31" s="846"/>
      <c r="BI31" s="847"/>
      <c r="BJ31" s="108"/>
      <c r="BK31" s="108"/>
      <c r="BL31" s="108"/>
      <c r="BM31" s="108"/>
      <c r="BN31" s="108"/>
      <c r="BO31" s="121"/>
      <c r="BP31" s="121"/>
      <c r="BQ31" s="118">
        <v>25</v>
      </c>
      <c r="BR31" s="119"/>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02"/>
    </row>
    <row r="32" spans="1:131" s="103" customFormat="1" ht="26.25" customHeight="1" x14ac:dyDescent="0.15">
      <c r="A32" s="122">
        <v>5</v>
      </c>
      <c r="B32" s="773" t="s">
        <v>345</v>
      </c>
      <c r="C32" s="774"/>
      <c r="D32" s="774"/>
      <c r="E32" s="774"/>
      <c r="F32" s="774"/>
      <c r="G32" s="774"/>
      <c r="H32" s="774"/>
      <c r="I32" s="774"/>
      <c r="J32" s="774"/>
      <c r="K32" s="774"/>
      <c r="L32" s="774"/>
      <c r="M32" s="774"/>
      <c r="N32" s="774"/>
      <c r="O32" s="774"/>
      <c r="P32" s="775"/>
      <c r="Q32" s="776">
        <v>605</v>
      </c>
      <c r="R32" s="777"/>
      <c r="S32" s="777"/>
      <c r="T32" s="777"/>
      <c r="U32" s="777"/>
      <c r="V32" s="777">
        <v>536</v>
      </c>
      <c r="W32" s="777"/>
      <c r="X32" s="777"/>
      <c r="Y32" s="777"/>
      <c r="Z32" s="777"/>
      <c r="AA32" s="777">
        <v>68</v>
      </c>
      <c r="AB32" s="777"/>
      <c r="AC32" s="777"/>
      <c r="AD32" s="777"/>
      <c r="AE32" s="778"/>
      <c r="AF32" s="779">
        <v>404</v>
      </c>
      <c r="AG32" s="780"/>
      <c r="AH32" s="780"/>
      <c r="AI32" s="780"/>
      <c r="AJ32" s="781"/>
      <c r="AK32" s="848">
        <v>27</v>
      </c>
      <c r="AL32" s="849"/>
      <c r="AM32" s="849"/>
      <c r="AN32" s="849"/>
      <c r="AO32" s="849"/>
      <c r="AP32" s="849">
        <v>2643</v>
      </c>
      <c r="AQ32" s="849"/>
      <c r="AR32" s="849"/>
      <c r="AS32" s="849"/>
      <c r="AT32" s="849"/>
      <c r="AU32" s="849">
        <v>399</v>
      </c>
      <c r="AV32" s="849"/>
      <c r="AW32" s="849"/>
      <c r="AX32" s="849"/>
      <c r="AY32" s="849"/>
      <c r="AZ32" s="850" t="s">
        <v>346</v>
      </c>
      <c r="BA32" s="850"/>
      <c r="BB32" s="850"/>
      <c r="BC32" s="850"/>
      <c r="BD32" s="850"/>
      <c r="BE32" s="846" t="s">
        <v>347</v>
      </c>
      <c r="BF32" s="846"/>
      <c r="BG32" s="846"/>
      <c r="BH32" s="846"/>
      <c r="BI32" s="847"/>
      <c r="BJ32" s="108"/>
      <c r="BK32" s="108"/>
      <c r="BL32" s="108"/>
      <c r="BM32" s="108"/>
      <c r="BN32" s="108"/>
      <c r="BO32" s="121"/>
      <c r="BP32" s="121"/>
      <c r="BQ32" s="118">
        <v>26</v>
      </c>
      <c r="BR32" s="119"/>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02"/>
    </row>
    <row r="33" spans="1:131" s="103" customFormat="1" ht="26.25" customHeight="1" x14ac:dyDescent="0.15">
      <c r="A33" s="122">
        <v>6</v>
      </c>
      <c r="B33" s="773" t="s">
        <v>348</v>
      </c>
      <c r="C33" s="774"/>
      <c r="D33" s="774"/>
      <c r="E33" s="774"/>
      <c r="F33" s="774"/>
      <c r="G33" s="774"/>
      <c r="H33" s="774"/>
      <c r="I33" s="774"/>
      <c r="J33" s="774"/>
      <c r="K33" s="774"/>
      <c r="L33" s="774"/>
      <c r="M33" s="774"/>
      <c r="N33" s="774"/>
      <c r="O33" s="774"/>
      <c r="P33" s="775"/>
      <c r="Q33" s="776">
        <v>1160</v>
      </c>
      <c r="R33" s="777"/>
      <c r="S33" s="777"/>
      <c r="T33" s="777"/>
      <c r="U33" s="777"/>
      <c r="V33" s="777">
        <v>1139</v>
      </c>
      <c r="W33" s="777"/>
      <c r="X33" s="777"/>
      <c r="Y33" s="777"/>
      <c r="Z33" s="777"/>
      <c r="AA33" s="777">
        <v>21</v>
      </c>
      <c r="AB33" s="777"/>
      <c r="AC33" s="777"/>
      <c r="AD33" s="777"/>
      <c r="AE33" s="778"/>
      <c r="AF33" s="779">
        <v>21</v>
      </c>
      <c r="AG33" s="780"/>
      <c r="AH33" s="780"/>
      <c r="AI33" s="780"/>
      <c r="AJ33" s="781"/>
      <c r="AK33" s="848">
        <v>532</v>
      </c>
      <c r="AL33" s="849"/>
      <c r="AM33" s="849"/>
      <c r="AN33" s="849"/>
      <c r="AO33" s="849"/>
      <c r="AP33" s="849">
        <v>10223</v>
      </c>
      <c r="AQ33" s="849"/>
      <c r="AR33" s="849"/>
      <c r="AS33" s="849"/>
      <c r="AT33" s="849"/>
      <c r="AU33" s="849">
        <v>8965</v>
      </c>
      <c r="AV33" s="849"/>
      <c r="AW33" s="849"/>
      <c r="AX33" s="849"/>
      <c r="AY33" s="849"/>
      <c r="AZ33" s="850" t="s">
        <v>346</v>
      </c>
      <c r="BA33" s="850"/>
      <c r="BB33" s="850"/>
      <c r="BC33" s="850"/>
      <c r="BD33" s="850"/>
      <c r="BE33" s="846" t="s">
        <v>349</v>
      </c>
      <c r="BF33" s="846"/>
      <c r="BG33" s="846"/>
      <c r="BH33" s="846"/>
      <c r="BI33" s="847"/>
      <c r="BJ33" s="108"/>
      <c r="BK33" s="108"/>
      <c r="BL33" s="108"/>
      <c r="BM33" s="108"/>
      <c r="BN33" s="108"/>
      <c r="BO33" s="121"/>
      <c r="BP33" s="121"/>
      <c r="BQ33" s="118">
        <v>27</v>
      </c>
      <c r="BR33" s="119"/>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02"/>
    </row>
    <row r="34" spans="1:131" s="103" customFormat="1" ht="26.25" customHeight="1" x14ac:dyDescent="0.15">
      <c r="A34" s="122">
        <v>7</v>
      </c>
      <c r="B34" s="773" t="s">
        <v>350</v>
      </c>
      <c r="C34" s="774"/>
      <c r="D34" s="774"/>
      <c r="E34" s="774"/>
      <c r="F34" s="774"/>
      <c r="G34" s="774"/>
      <c r="H34" s="774"/>
      <c r="I34" s="774"/>
      <c r="J34" s="774"/>
      <c r="K34" s="774"/>
      <c r="L34" s="774"/>
      <c r="M34" s="774"/>
      <c r="N34" s="774"/>
      <c r="O34" s="774"/>
      <c r="P34" s="775"/>
      <c r="Q34" s="776">
        <v>431</v>
      </c>
      <c r="R34" s="777"/>
      <c r="S34" s="777"/>
      <c r="T34" s="777"/>
      <c r="U34" s="777"/>
      <c r="V34" s="777">
        <v>423</v>
      </c>
      <c r="W34" s="777"/>
      <c r="X34" s="777"/>
      <c r="Y34" s="777"/>
      <c r="Z34" s="777"/>
      <c r="AA34" s="777">
        <v>7</v>
      </c>
      <c r="AB34" s="777"/>
      <c r="AC34" s="777"/>
      <c r="AD34" s="777"/>
      <c r="AE34" s="778"/>
      <c r="AF34" s="779">
        <v>7</v>
      </c>
      <c r="AG34" s="780"/>
      <c r="AH34" s="780"/>
      <c r="AI34" s="780"/>
      <c r="AJ34" s="781"/>
      <c r="AK34" s="848">
        <v>228</v>
      </c>
      <c r="AL34" s="849"/>
      <c r="AM34" s="849"/>
      <c r="AN34" s="849"/>
      <c r="AO34" s="849"/>
      <c r="AP34" s="849">
        <v>3217</v>
      </c>
      <c r="AQ34" s="849"/>
      <c r="AR34" s="849"/>
      <c r="AS34" s="849"/>
      <c r="AT34" s="849"/>
      <c r="AU34" s="849">
        <v>2834</v>
      </c>
      <c r="AV34" s="849"/>
      <c r="AW34" s="849"/>
      <c r="AX34" s="849"/>
      <c r="AY34" s="849"/>
      <c r="AZ34" s="850" t="s">
        <v>325</v>
      </c>
      <c r="BA34" s="850"/>
      <c r="BB34" s="850"/>
      <c r="BC34" s="850"/>
      <c r="BD34" s="850"/>
      <c r="BE34" s="846" t="s">
        <v>351</v>
      </c>
      <c r="BF34" s="846"/>
      <c r="BG34" s="846"/>
      <c r="BH34" s="846"/>
      <c r="BI34" s="847"/>
      <c r="BJ34" s="108"/>
      <c r="BK34" s="108"/>
      <c r="BL34" s="108"/>
      <c r="BM34" s="108"/>
      <c r="BN34" s="108"/>
      <c r="BO34" s="121"/>
      <c r="BP34" s="121"/>
      <c r="BQ34" s="118">
        <v>28</v>
      </c>
      <c r="BR34" s="119"/>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02"/>
    </row>
    <row r="35" spans="1:131" s="103" customFormat="1" ht="26.25" customHeight="1" x14ac:dyDescent="0.15">
      <c r="A35" s="122">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108"/>
      <c r="BK35" s="108"/>
      <c r="BL35" s="108"/>
      <c r="BM35" s="108"/>
      <c r="BN35" s="108"/>
      <c r="BO35" s="121"/>
      <c r="BP35" s="121"/>
      <c r="BQ35" s="118">
        <v>29</v>
      </c>
      <c r="BR35" s="119"/>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02"/>
    </row>
    <row r="36" spans="1:131" s="103" customFormat="1" ht="26.25" customHeight="1" x14ac:dyDescent="0.15">
      <c r="A36" s="122">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108"/>
      <c r="BK36" s="108"/>
      <c r="BL36" s="108"/>
      <c r="BM36" s="108"/>
      <c r="BN36" s="108"/>
      <c r="BO36" s="121"/>
      <c r="BP36" s="121"/>
      <c r="BQ36" s="118">
        <v>30</v>
      </c>
      <c r="BR36" s="119"/>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02"/>
    </row>
    <row r="37" spans="1:131" s="103" customFormat="1" ht="26.25" customHeight="1" x14ac:dyDescent="0.15">
      <c r="A37" s="122">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108"/>
      <c r="BK37" s="108"/>
      <c r="BL37" s="108"/>
      <c r="BM37" s="108"/>
      <c r="BN37" s="108"/>
      <c r="BO37" s="121"/>
      <c r="BP37" s="121"/>
      <c r="BQ37" s="118">
        <v>31</v>
      </c>
      <c r="BR37" s="119"/>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02"/>
    </row>
    <row r="38" spans="1:131" s="103" customFormat="1" ht="26.25" customHeight="1" x14ac:dyDescent="0.15">
      <c r="A38" s="122">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108"/>
      <c r="BK38" s="108"/>
      <c r="BL38" s="108"/>
      <c r="BM38" s="108"/>
      <c r="BN38" s="108"/>
      <c r="BO38" s="121"/>
      <c r="BP38" s="121"/>
      <c r="BQ38" s="118">
        <v>32</v>
      </c>
      <c r="BR38" s="119"/>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02"/>
    </row>
    <row r="39" spans="1:131" s="103" customFormat="1" ht="26.25" customHeight="1" x14ac:dyDescent="0.15">
      <c r="A39" s="122">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108"/>
      <c r="BK39" s="108"/>
      <c r="BL39" s="108"/>
      <c r="BM39" s="108"/>
      <c r="BN39" s="108"/>
      <c r="BO39" s="121"/>
      <c r="BP39" s="121"/>
      <c r="BQ39" s="118">
        <v>33</v>
      </c>
      <c r="BR39" s="119"/>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02"/>
    </row>
    <row r="40" spans="1:131" s="103" customFormat="1" ht="26.25" customHeight="1" x14ac:dyDescent="0.15">
      <c r="A40" s="117">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108"/>
      <c r="BK40" s="108"/>
      <c r="BL40" s="108"/>
      <c r="BM40" s="108"/>
      <c r="BN40" s="108"/>
      <c r="BO40" s="121"/>
      <c r="BP40" s="121"/>
      <c r="BQ40" s="118">
        <v>34</v>
      </c>
      <c r="BR40" s="119"/>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02"/>
    </row>
    <row r="41" spans="1:131" s="103" customFormat="1" ht="26.25" customHeight="1" x14ac:dyDescent="0.15">
      <c r="A41" s="117">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108"/>
      <c r="BK41" s="108"/>
      <c r="BL41" s="108"/>
      <c r="BM41" s="108"/>
      <c r="BN41" s="108"/>
      <c r="BO41" s="121"/>
      <c r="BP41" s="121"/>
      <c r="BQ41" s="118">
        <v>35</v>
      </c>
      <c r="BR41" s="119"/>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02"/>
    </row>
    <row r="42" spans="1:131" s="103" customFormat="1" ht="26.25" customHeight="1" x14ac:dyDescent="0.15">
      <c r="A42" s="117">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108"/>
      <c r="BK42" s="108"/>
      <c r="BL42" s="108"/>
      <c r="BM42" s="108"/>
      <c r="BN42" s="108"/>
      <c r="BO42" s="121"/>
      <c r="BP42" s="121"/>
      <c r="BQ42" s="118">
        <v>36</v>
      </c>
      <c r="BR42" s="119"/>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02"/>
    </row>
    <row r="43" spans="1:131" s="103" customFormat="1" ht="26.25" customHeight="1" x14ac:dyDescent="0.15">
      <c r="A43" s="117">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108"/>
      <c r="BK43" s="108"/>
      <c r="BL43" s="108"/>
      <c r="BM43" s="108"/>
      <c r="BN43" s="108"/>
      <c r="BO43" s="121"/>
      <c r="BP43" s="121"/>
      <c r="BQ43" s="118">
        <v>37</v>
      </c>
      <c r="BR43" s="119"/>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02"/>
    </row>
    <row r="44" spans="1:131" s="103" customFormat="1" ht="26.25" customHeight="1" x14ac:dyDescent="0.15">
      <c r="A44" s="117">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108"/>
      <c r="BK44" s="108"/>
      <c r="BL44" s="108"/>
      <c r="BM44" s="108"/>
      <c r="BN44" s="108"/>
      <c r="BO44" s="121"/>
      <c r="BP44" s="121"/>
      <c r="BQ44" s="118">
        <v>38</v>
      </c>
      <c r="BR44" s="119"/>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02"/>
    </row>
    <row r="45" spans="1:131" s="103" customFormat="1" ht="26.25" customHeight="1" x14ac:dyDescent="0.15">
      <c r="A45" s="117">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108"/>
      <c r="BK45" s="108"/>
      <c r="BL45" s="108"/>
      <c r="BM45" s="108"/>
      <c r="BN45" s="108"/>
      <c r="BO45" s="121"/>
      <c r="BP45" s="121"/>
      <c r="BQ45" s="118">
        <v>39</v>
      </c>
      <c r="BR45" s="119"/>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02"/>
    </row>
    <row r="46" spans="1:131" s="103" customFormat="1" ht="26.25" customHeight="1" x14ac:dyDescent="0.15">
      <c r="A46" s="117">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108"/>
      <c r="BK46" s="108"/>
      <c r="BL46" s="108"/>
      <c r="BM46" s="108"/>
      <c r="BN46" s="108"/>
      <c r="BO46" s="121"/>
      <c r="BP46" s="121"/>
      <c r="BQ46" s="118">
        <v>40</v>
      </c>
      <c r="BR46" s="119"/>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02"/>
    </row>
    <row r="47" spans="1:131" s="103" customFormat="1" ht="26.25" customHeight="1" x14ac:dyDescent="0.15">
      <c r="A47" s="117">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108"/>
      <c r="BK47" s="108"/>
      <c r="BL47" s="108"/>
      <c r="BM47" s="108"/>
      <c r="BN47" s="108"/>
      <c r="BO47" s="121"/>
      <c r="BP47" s="121"/>
      <c r="BQ47" s="118">
        <v>41</v>
      </c>
      <c r="BR47" s="119"/>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02"/>
    </row>
    <row r="48" spans="1:131" s="103" customFormat="1" ht="26.25" customHeight="1" x14ac:dyDescent="0.15">
      <c r="A48" s="117">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108"/>
      <c r="BK48" s="108"/>
      <c r="BL48" s="108"/>
      <c r="BM48" s="108"/>
      <c r="BN48" s="108"/>
      <c r="BO48" s="121"/>
      <c r="BP48" s="121"/>
      <c r="BQ48" s="118">
        <v>42</v>
      </c>
      <c r="BR48" s="119"/>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02"/>
    </row>
    <row r="49" spans="1:131" s="103" customFormat="1" ht="26.25" customHeight="1" x14ac:dyDescent="0.15">
      <c r="A49" s="117">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108"/>
      <c r="BK49" s="108"/>
      <c r="BL49" s="108"/>
      <c r="BM49" s="108"/>
      <c r="BN49" s="108"/>
      <c r="BO49" s="121"/>
      <c r="BP49" s="121"/>
      <c r="BQ49" s="118">
        <v>43</v>
      </c>
      <c r="BR49" s="119"/>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02"/>
    </row>
    <row r="50" spans="1:131" s="103" customFormat="1" ht="26.25" customHeight="1" x14ac:dyDescent="0.15">
      <c r="A50" s="117">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108"/>
      <c r="BK50" s="108"/>
      <c r="BL50" s="108"/>
      <c r="BM50" s="108"/>
      <c r="BN50" s="108"/>
      <c r="BO50" s="121"/>
      <c r="BP50" s="121"/>
      <c r="BQ50" s="118">
        <v>44</v>
      </c>
      <c r="BR50" s="119"/>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02"/>
    </row>
    <row r="51" spans="1:131" s="103" customFormat="1" ht="26.25" customHeight="1" x14ac:dyDescent="0.15">
      <c r="A51" s="117">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108"/>
      <c r="BK51" s="108"/>
      <c r="BL51" s="108"/>
      <c r="BM51" s="108"/>
      <c r="BN51" s="108"/>
      <c r="BO51" s="121"/>
      <c r="BP51" s="121"/>
      <c r="BQ51" s="118">
        <v>45</v>
      </c>
      <c r="BR51" s="119"/>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02"/>
    </row>
    <row r="52" spans="1:131" s="103" customFormat="1" ht="26.25" customHeight="1" x14ac:dyDescent="0.15">
      <c r="A52" s="117">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108"/>
      <c r="BK52" s="108"/>
      <c r="BL52" s="108"/>
      <c r="BM52" s="108"/>
      <c r="BN52" s="108"/>
      <c r="BO52" s="121"/>
      <c r="BP52" s="121"/>
      <c r="BQ52" s="118">
        <v>46</v>
      </c>
      <c r="BR52" s="119"/>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02"/>
    </row>
    <row r="53" spans="1:131" s="103" customFormat="1" ht="26.25" customHeight="1" x14ac:dyDescent="0.15">
      <c r="A53" s="117">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108"/>
      <c r="BK53" s="108"/>
      <c r="BL53" s="108"/>
      <c r="BM53" s="108"/>
      <c r="BN53" s="108"/>
      <c r="BO53" s="121"/>
      <c r="BP53" s="121"/>
      <c r="BQ53" s="118">
        <v>47</v>
      </c>
      <c r="BR53" s="119"/>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02"/>
    </row>
    <row r="54" spans="1:131" s="103" customFormat="1" ht="26.25" customHeight="1" x14ac:dyDescent="0.15">
      <c r="A54" s="117">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108"/>
      <c r="BK54" s="108"/>
      <c r="BL54" s="108"/>
      <c r="BM54" s="108"/>
      <c r="BN54" s="108"/>
      <c r="BO54" s="121"/>
      <c r="BP54" s="121"/>
      <c r="BQ54" s="118">
        <v>48</v>
      </c>
      <c r="BR54" s="119"/>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02"/>
    </row>
    <row r="55" spans="1:131" s="103" customFormat="1" ht="26.25" customHeight="1" x14ac:dyDescent="0.15">
      <c r="A55" s="117">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108"/>
      <c r="BK55" s="108"/>
      <c r="BL55" s="108"/>
      <c r="BM55" s="108"/>
      <c r="BN55" s="108"/>
      <c r="BO55" s="121"/>
      <c r="BP55" s="121"/>
      <c r="BQ55" s="118">
        <v>49</v>
      </c>
      <c r="BR55" s="119"/>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02"/>
    </row>
    <row r="56" spans="1:131" s="103" customFormat="1" ht="26.25" customHeight="1" x14ac:dyDescent="0.15">
      <c r="A56" s="117">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108"/>
      <c r="BK56" s="108"/>
      <c r="BL56" s="108"/>
      <c r="BM56" s="108"/>
      <c r="BN56" s="108"/>
      <c r="BO56" s="121"/>
      <c r="BP56" s="121"/>
      <c r="BQ56" s="118">
        <v>50</v>
      </c>
      <c r="BR56" s="119"/>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02"/>
    </row>
    <row r="57" spans="1:131" s="103" customFormat="1" ht="26.25" customHeight="1" x14ac:dyDescent="0.15">
      <c r="A57" s="117">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108"/>
      <c r="BK57" s="108"/>
      <c r="BL57" s="108"/>
      <c r="BM57" s="108"/>
      <c r="BN57" s="108"/>
      <c r="BO57" s="121"/>
      <c r="BP57" s="121"/>
      <c r="BQ57" s="118">
        <v>51</v>
      </c>
      <c r="BR57" s="119"/>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02"/>
    </row>
    <row r="58" spans="1:131" s="103" customFormat="1" ht="26.25" customHeight="1" x14ac:dyDescent="0.15">
      <c r="A58" s="117">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108"/>
      <c r="BK58" s="108"/>
      <c r="BL58" s="108"/>
      <c r="BM58" s="108"/>
      <c r="BN58" s="108"/>
      <c r="BO58" s="121"/>
      <c r="BP58" s="121"/>
      <c r="BQ58" s="118">
        <v>52</v>
      </c>
      <c r="BR58" s="119"/>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02"/>
    </row>
    <row r="59" spans="1:131" s="103" customFormat="1" ht="26.25" customHeight="1" x14ac:dyDescent="0.15">
      <c r="A59" s="117">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108"/>
      <c r="BK59" s="108"/>
      <c r="BL59" s="108"/>
      <c r="BM59" s="108"/>
      <c r="BN59" s="108"/>
      <c r="BO59" s="121"/>
      <c r="BP59" s="121"/>
      <c r="BQ59" s="118">
        <v>53</v>
      </c>
      <c r="BR59" s="119"/>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02"/>
    </row>
    <row r="60" spans="1:131" s="103" customFormat="1" ht="26.25" customHeight="1" x14ac:dyDescent="0.15">
      <c r="A60" s="117">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108"/>
      <c r="BK60" s="108"/>
      <c r="BL60" s="108"/>
      <c r="BM60" s="108"/>
      <c r="BN60" s="108"/>
      <c r="BO60" s="121"/>
      <c r="BP60" s="121"/>
      <c r="BQ60" s="118">
        <v>54</v>
      </c>
      <c r="BR60" s="119"/>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02"/>
    </row>
    <row r="61" spans="1:131" s="103" customFormat="1" ht="26.25" customHeight="1" thickBot="1" x14ac:dyDescent="0.2">
      <c r="A61" s="117">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108"/>
      <c r="BK61" s="108"/>
      <c r="BL61" s="108"/>
      <c r="BM61" s="108"/>
      <c r="BN61" s="108"/>
      <c r="BO61" s="121"/>
      <c r="BP61" s="121"/>
      <c r="BQ61" s="118">
        <v>55</v>
      </c>
      <c r="BR61" s="119"/>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02"/>
    </row>
    <row r="62" spans="1:131" s="103" customFormat="1" ht="26.25" customHeight="1" x14ac:dyDescent="0.15">
      <c r="A62" s="117">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352</v>
      </c>
      <c r="BK62" s="824"/>
      <c r="BL62" s="824"/>
      <c r="BM62" s="824"/>
      <c r="BN62" s="825"/>
      <c r="BO62" s="121"/>
      <c r="BP62" s="121"/>
      <c r="BQ62" s="118">
        <v>56</v>
      </c>
      <c r="BR62" s="119"/>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02"/>
    </row>
    <row r="63" spans="1:131" s="103" customFormat="1" ht="26.25" customHeight="1" thickBot="1" x14ac:dyDescent="0.2">
      <c r="A63" s="120" t="s">
        <v>327</v>
      </c>
      <c r="B63" s="808" t="s">
        <v>353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562</v>
      </c>
      <c r="AG63" s="860"/>
      <c r="AH63" s="860"/>
      <c r="AI63" s="860"/>
      <c r="AJ63" s="861"/>
      <c r="AK63" s="862"/>
      <c r="AL63" s="857"/>
      <c r="AM63" s="857"/>
      <c r="AN63" s="857"/>
      <c r="AO63" s="857"/>
      <c r="AP63" s="860">
        <f>SUM(AP28:AT34)</f>
        <v>17402</v>
      </c>
      <c r="AQ63" s="860"/>
      <c r="AR63" s="860"/>
      <c r="AS63" s="860"/>
      <c r="AT63" s="860"/>
      <c r="AU63" s="860">
        <f>SUM(AU28:AY34)</f>
        <v>12198</v>
      </c>
      <c r="AV63" s="860"/>
      <c r="AW63" s="860"/>
      <c r="AX63" s="860"/>
      <c r="AY63" s="860"/>
      <c r="AZ63" s="864"/>
      <c r="BA63" s="864"/>
      <c r="BB63" s="864"/>
      <c r="BC63" s="864"/>
      <c r="BD63" s="864"/>
      <c r="BE63" s="865"/>
      <c r="BF63" s="865"/>
      <c r="BG63" s="865"/>
      <c r="BH63" s="865"/>
      <c r="BI63" s="866"/>
      <c r="BJ63" s="867" t="s">
        <v>354</v>
      </c>
      <c r="BK63" s="868"/>
      <c r="BL63" s="868"/>
      <c r="BM63" s="868"/>
      <c r="BN63" s="869"/>
      <c r="BO63" s="121"/>
      <c r="BP63" s="121"/>
      <c r="BQ63" s="118">
        <v>57</v>
      </c>
      <c r="BR63" s="119"/>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02"/>
    </row>
    <row r="65" spans="1:131" s="103" customFormat="1" ht="26.25" customHeight="1" thickBot="1" x14ac:dyDescent="0.2">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02"/>
    </row>
    <row r="66" spans="1:131" s="103" customFormat="1" ht="26.25" customHeight="1" x14ac:dyDescent="0.15">
      <c r="A66" s="758" t="s">
        <v>356</v>
      </c>
      <c r="B66" s="759"/>
      <c r="C66" s="759"/>
      <c r="D66" s="759"/>
      <c r="E66" s="759"/>
      <c r="F66" s="759"/>
      <c r="G66" s="759"/>
      <c r="H66" s="759"/>
      <c r="I66" s="759"/>
      <c r="J66" s="759"/>
      <c r="K66" s="759"/>
      <c r="L66" s="759"/>
      <c r="M66" s="759"/>
      <c r="N66" s="759"/>
      <c r="O66" s="759"/>
      <c r="P66" s="760"/>
      <c r="Q66" s="735" t="s">
        <v>331</v>
      </c>
      <c r="R66" s="736"/>
      <c r="S66" s="736"/>
      <c r="T66" s="736"/>
      <c r="U66" s="737"/>
      <c r="V66" s="735" t="s">
        <v>332</v>
      </c>
      <c r="W66" s="736"/>
      <c r="X66" s="736"/>
      <c r="Y66" s="736"/>
      <c r="Z66" s="737"/>
      <c r="AA66" s="735" t="s">
        <v>333</v>
      </c>
      <c r="AB66" s="736"/>
      <c r="AC66" s="736"/>
      <c r="AD66" s="736"/>
      <c r="AE66" s="737"/>
      <c r="AF66" s="870" t="s">
        <v>334</v>
      </c>
      <c r="AG66" s="831"/>
      <c r="AH66" s="831"/>
      <c r="AI66" s="831"/>
      <c r="AJ66" s="871"/>
      <c r="AK66" s="735" t="s">
        <v>335</v>
      </c>
      <c r="AL66" s="759"/>
      <c r="AM66" s="759"/>
      <c r="AN66" s="759"/>
      <c r="AO66" s="760"/>
      <c r="AP66" s="735" t="s">
        <v>357</v>
      </c>
      <c r="AQ66" s="736"/>
      <c r="AR66" s="736"/>
      <c r="AS66" s="736"/>
      <c r="AT66" s="737"/>
      <c r="AU66" s="735" t="s">
        <v>358</v>
      </c>
      <c r="AV66" s="736"/>
      <c r="AW66" s="736"/>
      <c r="AX66" s="736"/>
      <c r="AY66" s="737"/>
      <c r="AZ66" s="735" t="s">
        <v>312</v>
      </c>
      <c r="BA66" s="736"/>
      <c r="BB66" s="736"/>
      <c r="BC66" s="736"/>
      <c r="BD66" s="747"/>
      <c r="BE66" s="121"/>
      <c r="BF66" s="121"/>
      <c r="BG66" s="121"/>
      <c r="BH66" s="121"/>
      <c r="BI66" s="121"/>
      <c r="BJ66" s="121"/>
      <c r="BK66" s="121"/>
      <c r="BL66" s="121"/>
      <c r="BM66" s="121"/>
      <c r="BN66" s="121"/>
      <c r="BO66" s="121"/>
      <c r="BP66" s="121"/>
      <c r="BQ66" s="118">
        <v>60</v>
      </c>
      <c r="BR66" s="123"/>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02"/>
    </row>
    <row r="67" spans="1:131" s="103"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121"/>
      <c r="BF67" s="121"/>
      <c r="BG67" s="121"/>
      <c r="BH67" s="121"/>
      <c r="BI67" s="121"/>
      <c r="BJ67" s="121"/>
      <c r="BK67" s="121"/>
      <c r="BL67" s="121"/>
      <c r="BM67" s="121"/>
      <c r="BN67" s="121"/>
      <c r="BO67" s="121"/>
      <c r="BP67" s="121"/>
      <c r="BQ67" s="118">
        <v>61</v>
      </c>
      <c r="BR67" s="123"/>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02"/>
    </row>
    <row r="68" spans="1:131" s="103" customFormat="1" ht="26.25" customHeight="1" thickTop="1" x14ac:dyDescent="0.15">
      <c r="A68" s="114">
        <v>1</v>
      </c>
      <c r="B68" s="887" t="s">
        <v>359</v>
      </c>
      <c r="C68" s="888"/>
      <c r="D68" s="888"/>
      <c r="E68" s="888"/>
      <c r="F68" s="888"/>
      <c r="G68" s="888"/>
      <c r="H68" s="888"/>
      <c r="I68" s="888"/>
      <c r="J68" s="888"/>
      <c r="K68" s="888"/>
      <c r="L68" s="888"/>
      <c r="M68" s="888"/>
      <c r="N68" s="888"/>
      <c r="O68" s="888"/>
      <c r="P68" s="889"/>
      <c r="Q68" s="890">
        <v>10130</v>
      </c>
      <c r="R68" s="884"/>
      <c r="S68" s="884"/>
      <c r="T68" s="884"/>
      <c r="U68" s="884"/>
      <c r="V68" s="884">
        <v>9908</v>
      </c>
      <c r="W68" s="884"/>
      <c r="X68" s="884"/>
      <c r="Y68" s="884"/>
      <c r="Z68" s="884"/>
      <c r="AA68" s="884">
        <v>222</v>
      </c>
      <c r="AB68" s="884"/>
      <c r="AC68" s="884"/>
      <c r="AD68" s="884"/>
      <c r="AE68" s="884"/>
      <c r="AF68" s="884">
        <v>222</v>
      </c>
      <c r="AG68" s="884"/>
      <c r="AH68" s="884"/>
      <c r="AI68" s="884"/>
      <c r="AJ68" s="884"/>
      <c r="AK68" s="884">
        <v>10</v>
      </c>
      <c r="AL68" s="884"/>
      <c r="AM68" s="884"/>
      <c r="AN68" s="884"/>
      <c r="AO68" s="884"/>
      <c r="AP68" s="884" t="s">
        <v>325</v>
      </c>
      <c r="AQ68" s="884"/>
      <c r="AR68" s="884"/>
      <c r="AS68" s="884"/>
      <c r="AT68" s="884"/>
      <c r="AU68" s="884" t="s">
        <v>360</v>
      </c>
      <c r="AV68" s="884"/>
      <c r="AW68" s="884"/>
      <c r="AX68" s="884"/>
      <c r="AY68" s="884"/>
      <c r="AZ68" s="885"/>
      <c r="BA68" s="885"/>
      <c r="BB68" s="885"/>
      <c r="BC68" s="885"/>
      <c r="BD68" s="886"/>
      <c r="BE68" s="121"/>
      <c r="BF68" s="121"/>
      <c r="BG68" s="121"/>
      <c r="BH68" s="121"/>
      <c r="BI68" s="121"/>
      <c r="BJ68" s="121"/>
      <c r="BK68" s="121"/>
      <c r="BL68" s="121"/>
      <c r="BM68" s="121"/>
      <c r="BN68" s="121"/>
      <c r="BO68" s="121"/>
      <c r="BP68" s="121"/>
      <c r="BQ68" s="118">
        <v>62</v>
      </c>
      <c r="BR68" s="123"/>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02"/>
    </row>
    <row r="69" spans="1:131" s="103" customFormat="1" ht="26.25" customHeight="1" x14ac:dyDescent="0.15">
      <c r="A69" s="117">
        <v>2</v>
      </c>
      <c r="B69" s="891" t="s">
        <v>361</v>
      </c>
      <c r="C69" s="892"/>
      <c r="D69" s="892"/>
      <c r="E69" s="892"/>
      <c r="F69" s="892"/>
      <c r="G69" s="892"/>
      <c r="H69" s="892"/>
      <c r="I69" s="892"/>
      <c r="J69" s="892"/>
      <c r="K69" s="892"/>
      <c r="L69" s="892"/>
      <c r="M69" s="892"/>
      <c r="N69" s="892"/>
      <c r="O69" s="892"/>
      <c r="P69" s="893"/>
      <c r="Q69" s="894">
        <v>116</v>
      </c>
      <c r="R69" s="849"/>
      <c r="S69" s="849"/>
      <c r="T69" s="849"/>
      <c r="U69" s="849"/>
      <c r="V69" s="849">
        <v>102</v>
      </c>
      <c r="W69" s="849"/>
      <c r="X69" s="849"/>
      <c r="Y69" s="849"/>
      <c r="Z69" s="849"/>
      <c r="AA69" s="849">
        <v>14</v>
      </c>
      <c r="AB69" s="849"/>
      <c r="AC69" s="849"/>
      <c r="AD69" s="849"/>
      <c r="AE69" s="849"/>
      <c r="AF69" s="849">
        <v>14</v>
      </c>
      <c r="AG69" s="849"/>
      <c r="AH69" s="849"/>
      <c r="AI69" s="849"/>
      <c r="AJ69" s="849"/>
      <c r="AK69" s="849" t="s">
        <v>324</v>
      </c>
      <c r="AL69" s="849"/>
      <c r="AM69" s="849"/>
      <c r="AN69" s="849"/>
      <c r="AO69" s="849"/>
      <c r="AP69" s="849" t="s">
        <v>325</v>
      </c>
      <c r="AQ69" s="849"/>
      <c r="AR69" s="849"/>
      <c r="AS69" s="849"/>
      <c r="AT69" s="849"/>
      <c r="AU69" s="849" t="s">
        <v>360</v>
      </c>
      <c r="AV69" s="849"/>
      <c r="AW69" s="849"/>
      <c r="AX69" s="849"/>
      <c r="AY69" s="849"/>
      <c r="AZ69" s="895"/>
      <c r="BA69" s="895"/>
      <c r="BB69" s="895"/>
      <c r="BC69" s="895"/>
      <c r="BD69" s="896"/>
      <c r="BE69" s="121"/>
      <c r="BF69" s="121"/>
      <c r="BG69" s="121"/>
      <c r="BH69" s="121"/>
      <c r="BI69" s="121"/>
      <c r="BJ69" s="121"/>
      <c r="BK69" s="121"/>
      <c r="BL69" s="121"/>
      <c r="BM69" s="121"/>
      <c r="BN69" s="121"/>
      <c r="BO69" s="121"/>
      <c r="BP69" s="121"/>
      <c r="BQ69" s="118">
        <v>63</v>
      </c>
      <c r="BR69" s="123"/>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02"/>
    </row>
    <row r="70" spans="1:131" s="103" customFormat="1" ht="26.25" customHeight="1" x14ac:dyDescent="0.15">
      <c r="A70" s="117">
        <v>3</v>
      </c>
      <c r="B70" s="891" t="s">
        <v>362</v>
      </c>
      <c r="C70" s="892"/>
      <c r="D70" s="892"/>
      <c r="E70" s="892"/>
      <c r="F70" s="892"/>
      <c r="G70" s="892"/>
      <c r="H70" s="892"/>
      <c r="I70" s="892"/>
      <c r="J70" s="892"/>
      <c r="K70" s="892"/>
      <c r="L70" s="892"/>
      <c r="M70" s="892"/>
      <c r="N70" s="892"/>
      <c r="O70" s="892"/>
      <c r="P70" s="893"/>
      <c r="Q70" s="894">
        <v>119</v>
      </c>
      <c r="R70" s="849"/>
      <c r="S70" s="849"/>
      <c r="T70" s="849"/>
      <c r="U70" s="849"/>
      <c r="V70" s="849">
        <v>110</v>
      </c>
      <c r="W70" s="849"/>
      <c r="X70" s="849"/>
      <c r="Y70" s="849"/>
      <c r="Z70" s="849"/>
      <c r="AA70" s="849">
        <v>9</v>
      </c>
      <c r="AB70" s="849"/>
      <c r="AC70" s="849"/>
      <c r="AD70" s="849"/>
      <c r="AE70" s="849"/>
      <c r="AF70" s="849">
        <v>9</v>
      </c>
      <c r="AG70" s="849"/>
      <c r="AH70" s="849"/>
      <c r="AI70" s="849"/>
      <c r="AJ70" s="849"/>
      <c r="AK70" s="849" t="s">
        <v>360</v>
      </c>
      <c r="AL70" s="849"/>
      <c r="AM70" s="849"/>
      <c r="AN70" s="849"/>
      <c r="AO70" s="849"/>
      <c r="AP70" s="849" t="s">
        <v>325</v>
      </c>
      <c r="AQ70" s="849"/>
      <c r="AR70" s="849"/>
      <c r="AS70" s="849"/>
      <c r="AT70" s="849"/>
      <c r="AU70" s="849" t="s">
        <v>360</v>
      </c>
      <c r="AV70" s="849"/>
      <c r="AW70" s="849"/>
      <c r="AX70" s="849"/>
      <c r="AY70" s="849"/>
      <c r="AZ70" s="895"/>
      <c r="BA70" s="895"/>
      <c r="BB70" s="895"/>
      <c r="BC70" s="895"/>
      <c r="BD70" s="896"/>
      <c r="BE70" s="121"/>
      <c r="BF70" s="121"/>
      <c r="BG70" s="121"/>
      <c r="BH70" s="121"/>
      <c r="BI70" s="121"/>
      <c r="BJ70" s="121"/>
      <c r="BK70" s="121"/>
      <c r="BL70" s="121"/>
      <c r="BM70" s="121"/>
      <c r="BN70" s="121"/>
      <c r="BO70" s="121"/>
      <c r="BP70" s="121"/>
      <c r="BQ70" s="118">
        <v>64</v>
      </c>
      <c r="BR70" s="123"/>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02"/>
    </row>
    <row r="71" spans="1:131" s="103" customFormat="1" ht="26.25" customHeight="1" x14ac:dyDescent="0.15">
      <c r="A71" s="117">
        <v>4</v>
      </c>
      <c r="B71" s="891" t="s">
        <v>363</v>
      </c>
      <c r="C71" s="892"/>
      <c r="D71" s="892"/>
      <c r="E71" s="892"/>
      <c r="F71" s="892"/>
      <c r="G71" s="892"/>
      <c r="H71" s="892"/>
      <c r="I71" s="892"/>
      <c r="J71" s="892"/>
      <c r="K71" s="892"/>
      <c r="L71" s="892"/>
      <c r="M71" s="892"/>
      <c r="N71" s="892"/>
      <c r="O71" s="892"/>
      <c r="P71" s="893"/>
      <c r="Q71" s="894">
        <v>467</v>
      </c>
      <c r="R71" s="849"/>
      <c r="S71" s="849"/>
      <c r="T71" s="849"/>
      <c r="U71" s="849"/>
      <c r="V71" s="849">
        <v>440</v>
      </c>
      <c r="W71" s="849"/>
      <c r="X71" s="849"/>
      <c r="Y71" s="849"/>
      <c r="Z71" s="849"/>
      <c r="AA71" s="849">
        <v>27</v>
      </c>
      <c r="AB71" s="849"/>
      <c r="AC71" s="849"/>
      <c r="AD71" s="849"/>
      <c r="AE71" s="849"/>
      <c r="AF71" s="849">
        <v>27</v>
      </c>
      <c r="AG71" s="849"/>
      <c r="AH71" s="849"/>
      <c r="AI71" s="849"/>
      <c r="AJ71" s="849"/>
      <c r="AK71" s="849" t="s">
        <v>325</v>
      </c>
      <c r="AL71" s="849"/>
      <c r="AM71" s="849"/>
      <c r="AN71" s="849"/>
      <c r="AO71" s="849"/>
      <c r="AP71" s="849" t="s">
        <v>360</v>
      </c>
      <c r="AQ71" s="849"/>
      <c r="AR71" s="849"/>
      <c r="AS71" s="849"/>
      <c r="AT71" s="849"/>
      <c r="AU71" s="849" t="s">
        <v>364</v>
      </c>
      <c r="AV71" s="849"/>
      <c r="AW71" s="849"/>
      <c r="AX71" s="849"/>
      <c r="AY71" s="849"/>
      <c r="AZ71" s="895"/>
      <c r="BA71" s="895"/>
      <c r="BB71" s="895"/>
      <c r="BC71" s="895"/>
      <c r="BD71" s="896"/>
      <c r="BE71" s="121"/>
      <c r="BF71" s="121"/>
      <c r="BG71" s="121"/>
      <c r="BH71" s="121"/>
      <c r="BI71" s="121"/>
      <c r="BJ71" s="121"/>
      <c r="BK71" s="121"/>
      <c r="BL71" s="121"/>
      <c r="BM71" s="121"/>
      <c r="BN71" s="121"/>
      <c r="BO71" s="121"/>
      <c r="BP71" s="121"/>
      <c r="BQ71" s="118">
        <v>65</v>
      </c>
      <c r="BR71" s="123"/>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02"/>
    </row>
    <row r="72" spans="1:131" s="103" customFormat="1" ht="26.25" customHeight="1" x14ac:dyDescent="0.15">
      <c r="A72" s="117">
        <v>5</v>
      </c>
      <c r="B72" s="891" t="s">
        <v>365</v>
      </c>
      <c r="C72" s="892"/>
      <c r="D72" s="892"/>
      <c r="E72" s="892"/>
      <c r="F72" s="892"/>
      <c r="G72" s="892"/>
      <c r="H72" s="892"/>
      <c r="I72" s="892"/>
      <c r="J72" s="892"/>
      <c r="K72" s="892"/>
      <c r="L72" s="892"/>
      <c r="M72" s="892"/>
      <c r="N72" s="892"/>
      <c r="O72" s="892"/>
      <c r="P72" s="893"/>
      <c r="Q72" s="894">
        <v>154711</v>
      </c>
      <c r="R72" s="849"/>
      <c r="S72" s="849"/>
      <c r="T72" s="849"/>
      <c r="U72" s="849"/>
      <c r="V72" s="849">
        <v>149499</v>
      </c>
      <c r="W72" s="849"/>
      <c r="X72" s="849"/>
      <c r="Y72" s="849"/>
      <c r="Z72" s="849"/>
      <c r="AA72" s="849">
        <v>5212</v>
      </c>
      <c r="AB72" s="849"/>
      <c r="AC72" s="849"/>
      <c r="AD72" s="849"/>
      <c r="AE72" s="849"/>
      <c r="AF72" s="849">
        <v>5212</v>
      </c>
      <c r="AG72" s="849"/>
      <c r="AH72" s="849"/>
      <c r="AI72" s="849"/>
      <c r="AJ72" s="849"/>
      <c r="AK72" s="849">
        <v>1449</v>
      </c>
      <c r="AL72" s="849"/>
      <c r="AM72" s="849"/>
      <c r="AN72" s="849"/>
      <c r="AO72" s="849"/>
      <c r="AP72" s="849" t="s">
        <v>341</v>
      </c>
      <c r="AQ72" s="849"/>
      <c r="AR72" s="849"/>
      <c r="AS72" s="849"/>
      <c r="AT72" s="849"/>
      <c r="AU72" s="849" t="s">
        <v>360</v>
      </c>
      <c r="AV72" s="849"/>
      <c r="AW72" s="849"/>
      <c r="AX72" s="849"/>
      <c r="AY72" s="849"/>
      <c r="AZ72" s="895"/>
      <c r="BA72" s="895"/>
      <c r="BB72" s="895"/>
      <c r="BC72" s="895"/>
      <c r="BD72" s="896"/>
      <c r="BE72" s="121"/>
      <c r="BF72" s="121"/>
      <c r="BG72" s="121"/>
      <c r="BH72" s="121"/>
      <c r="BI72" s="121"/>
      <c r="BJ72" s="121"/>
      <c r="BK72" s="121"/>
      <c r="BL72" s="121"/>
      <c r="BM72" s="121"/>
      <c r="BN72" s="121"/>
      <c r="BO72" s="121"/>
      <c r="BP72" s="121"/>
      <c r="BQ72" s="118">
        <v>66</v>
      </c>
      <c r="BR72" s="123"/>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02"/>
    </row>
    <row r="73" spans="1:131" s="103" customFormat="1" ht="26.25" customHeight="1" x14ac:dyDescent="0.15">
      <c r="A73" s="117">
        <v>6</v>
      </c>
      <c r="B73" s="891" t="s">
        <v>366</v>
      </c>
      <c r="C73" s="892"/>
      <c r="D73" s="892"/>
      <c r="E73" s="892"/>
      <c r="F73" s="892"/>
      <c r="G73" s="892"/>
      <c r="H73" s="892"/>
      <c r="I73" s="892"/>
      <c r="J73" s="892"/>
      <c r="K73" s="892"/>
      <c r="L73" s="892"/>
      <c r="M73" s="892"/>
      <c r="N73" s="892"/>
      <c r="O73" s="892"/>
      <c r="P73" s="893"/>
      <c r="Q73" s="894">
        <v>944</v>
      </c>
      <c r="R73" s="849"/>
      <c r="S73" s="849"/>
      <c r="T73" s="849"/>
      <c r="U73" s="849"/>
      <c r="V73" s="849">
        <v>879</v>
      </c>
      <c r="W73" s="849"/>
      <c r="X73" s="849"/>
      <c r="Y73" s="849"/>
      <c r="Z73" s="849"/>
      <c r="AA73" s="849">
        <v>65</v>
      </c>
      <c r="AB73" s="849"/>
      <c r="AC73" s="849"/>
      <c r="AD73" s="849"/>
      <c r="AE73" s="849"/>
      <c r="AF73" s="849">
        <v>65</v>
      </c>
      <c r="AG73" s="849"/>
      <c r="AH73" s="849"/>
      <c r="AI73" s="849"/>
      <c r="AJ73" s="849"/>
      <c r="AK73" s="849" t="s">
        <v>325</v>
      </c>
      <c r="AL73" s="849"/>
      <c r="AM73" s="849"/>
      <c r="AN73" s="849"/>
      <c r="AO73" s="849"/>
      <c r="AP73" s="849">
        <v>206</v>
      </c>
      <c r="AQ73" s="849"/>
      <c r="AR73" s="849"/>
      <c r="AS73" s="849"/>
      <c r="AT73" s="849"/>
      <c r="AU73" s="849">
        <v>30</v>
      </c>
      <c r="AV73" s="849"/>
      <c r="AW73" s="849"/>
      <c r="AX73" s="849"/>
      <c r="AY73" s="849"/>
      <c r="AZ73" s="895"/>
      <c r="BA73" s="895"/>
      <c r="BB73" s="895"/>
      <c r="BC73" s="895"/>
      <c r="BD73" s="896"/>
      <c r="BE73" s="121"/>
      <c r="BF73" s="121"/>
      <c r="BG73" s="121"/>
      <c r="BH73" s="121"/>
      <c r="BI73" s="121"/>
      <c r="BJ73" s="121"/>
      <c r="BK73" s="121"/>
      <c r="BL73" s="121"/>
      <c r="BM73" s="121"/>
      <c r="BN73" s="121"/>
      <c r="BO73" s="121"/>
      <c r="BP73" s="121"/>
      <c r="BQ73" s="118">
        <v>67</v>
      </c>
      <c r="BR73" s="123"/>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02"/>
    </row>
    <row r="74" spans="1:131" s="103" customFormat="1" ht="26.25" customHeight="1" x14ac:dyDescent="0.15">
      <c r="A74" s="117">
        <v>7</v>
      </c>
      <c r="B74" s="891" t="s">
        <v>367</v>
      </c>
      <c r="C74" s="892"/>
      <c r="D74" s="892"/>
      <c r="E74" s="892"/>
      <c r="F74" s="892"/>
      <c r="G74" s="892"/>
      <c r="H74" s="892"/>
      <c r="I74" s="892"/>
      <c r="J74" s="892"/>
      <c r="K74" s="892"/>
      <c r="L74" s="892"/>
      <c r="M74" s="892"/>
      <c r="N74" s="892"/>
      <c r="O74" s="892"/>
      <c r="P74" s="893"/>
      <c r="Q74" s="894">
        <v>13248</v>
      </c>
      <c r="R74" s="849"/>
      <c r="S74" s="849"/>
      <c r="T74" s="849"/>
      <c r="U74" s="849"/>
      <c r="V74" s="849">
        <v>12892</v>
      </c>
      <c r="W74" s="849"/>
      <c r="X74" s="849"/>
      <c r="Y74" s="849"/>
      <c r="Z74" s="849"/>
      <c r="AA74" s="849">
        <v>356</v>
      </c>
      <c r="AB74" s="849"/>
      <c r="AC74" s="849"/>
      <c r="AD74" s="849"/>
      <c r="AE74" s="849"/>
      <c r="AF74" s="849">
        <v>356</v>
      </c>
      <c r="AG74" s="849"/>
      <c r="AH74" s="849"/>
      <c r="AI74" s="849"/>
      <c r="AJ74" s="849"/>
      <c r="AK74" s="849" t="s">
        <v>360</v>
      </c>
      <c r="AL74" s="849"/>
      <c r="AM74" s="849"/>
      <c r="AN74" s="849"/>
      <c r="AO74" s="849"/>
      <c r="AP74" s="849" t="s">
        <v>324</v>
      </c>
      <c r="AQ74" s="849"/>
      <c r="AR74" s="849"/>
      <c r="AS74" s="849"/>
      <c r="AT74" s="849"/>
      <c r="AU74" s="849" t="s">
        <v>325</v>
      </c>
      <c r="AV74" s="849"/>
      <c r="AW74" s="849"/>
      <c r="AX74" s="849"/>
      <c r="AY74" s="849"/>
      <c r="AZ74" s="895"/>
      <c r="BA74" s="895"/>
      <c r="BB74" s="895"/>
      <c r="BC74" s="895"/>
      <c r="BD74" s="896"/>
      <c r="BE74" s="121"/>
      <c r="BF74" s="121"/>
      <c r="BG74" s="121"/>
      <c r="BH74" s="121"/>
      <c r="BI74" s="121"/>
      <c r="BJ74" s="121"/>
      <c r="BK74" s="121"/>
      <c r="BL74" s="121"/>
      <c r="BM74" s="121"/>
      <c r="BN74" s="121"/>
      <c r="BO74" s="121"/>
      <c r="BP74" s="121"/>
      <c r="BQ74" s="118">
        <v>68</v>
      </c>
      <c r="BR74" s="123"/>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02"/>
    </row>
    <row r="75" spans="1:131" s="103" customFormat="1" ht="26.25" customHeight="1" x14ac:dyDescent="0.15">
      <c r="A75" s="117">
        <v>8</v>
      </c>
      <c r="B75" s="891" t="s">
        <v>368</v>
      </c>
      <c r="C75" s="892"/>
      <c r="D75" s="892"/>
      <c r="E75" s="892"/>
      <c r="F75" s="892"/>
      <c r="G75" s="892"/>
      <c r="H75" s="892"/>
      <c r="I75" s="892"/>
      <c r="J75" s="892"/>
      <c r="K75" s="892"/>
      <c r="L75" s="892"/>
      <c r="M75" s="892"/>
      <c r="N75" s="892"/>
      <c r="O75" s="892"/>
      <c r="P75" s="893"/>
      <c r="Q75" s="897">
        <v>88</v>
      </c>
      <c r="R75" s="898"/>
      <c r="S75" s="898"/>
      <c r="T75" s="898"/>
      <c r="U75" s="848"/>
      <c r="V75" s="899">
        <v>72</v>
      </c>
      <c r="W75" s="898"/>
      <c r="X75" s="898"/>
      <c r="Y75" s="898"/>
      <c r="Z75" s="848"/>
      <c r="AA75" s="899">
        <v>16</v>
      </c>
      <c r="AB75" s="898"/>
      <c r="AC75" s="898"/>
      <c r="AD75" s="898"/>
      <c r="AE75" s="848"/>
      <c r="AF75" s="899">
        <v>16</v>
      </c>
      <c r="AG75" s="898"/>
      <c r="AH75" s="898"/>
      <c r="AI75" s="898"/>
      <c r="AJ75" s="848"/>
      <c r="AK75" s="899" t="s">
        <v>341</v>
      </c>
      <c r="AL75" s="898"/>
      <c r="AM75" s="898"/>
      <c r="AN75" s="898"/>
      <c r="AO75" s="848"/>
      <c r="AP75" s="899">
        <v>524</v>
      </c>
      <c r="AQ75" s="898"/>
      <c r="AR75" s="898"/>
      <c r="AS75" s="898"/>
      <c r="AT75" s="848"/>
      <c r="AU75" s="899" t="s">
        <v>325</v>
      </c>
      <c r="AV75" s="898"/>
      <c r="AW75" s="898"/>
      <c r="AX75" s="898"/>
      <c r="AY75" s="848"/>
      <c r="AZ75" s="895"/>
      <c r="BA75" s="895"/>
      <c r="BB75" s="895"/>
      <c r="BC75" s="895"/>
      <c r="BD75" s="896"/>
      <c r="BE75" s="121"/>
      <c r="BF75" s="121"/>
      <c r="BG75" s="121"/>
      <c r="BH75" s="121"/>
      <c r="BI75" s="121"/>
      <c r="BJ75" s="121"/>
      <c r="BK75" s="121"/>
      <c r="BL75" s="121"/>
      <c r="BM75" s="121"/>
      <c r="BN75" s="121"/>
      <c r="BO75" s="121"/>
      <c r="BP75" s="121"/>
      <c r="BQ75" s="118">
        <v>69</v>
      </c>
      <c r="BR75" s="123"/>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02"/>
    </row>
    <row r="76" spans="1:131" s="103" customFormat="1" ht="26.25" customHeight="1" x14ac:dyDescent="0.15">
      <c r="A76" s="117">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121"/>
      <c r="BF76" s="121"/>
      <c r="BG76" s="121"/>
      <c r="BH76" s="121"/>
      <c r="BI76" s="121"/>
      <c r="BJ76" s="121"/>
      <c r="BK76" s="121"/>
      <c r="BL76" s="121"/>
      <c r="BM76" s="121"/>
      <c r="BN76" s="121"/>
      <c r="BO76" s="121"/>
      <c r="BP76" s="121"/>
      <c r="BQ76" s="118">
        <v>70</v>
      </c>
      <c r="BR76" s="123"/>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02"/>
    </row>
    <row r="77" spans="1:131" s="103" customFormat="1" ht="26.25" customHeight="1" x14ac:dyDescent="0.15">
      <c r="A77" s="117">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121"/>
      <c r="BF77" s="121"/>
      <c r="BG77" s="121"/>
      <c r="BH77" s="121"/>
      <c r="BI77" s="121"/>
      <c r="BJ77" s="121"/>
      <c r="BK77" s="121"/>
      <c r="BL77" s="121"/>
      <c r="BM77" s="121"/>
      <c r="BN77" s="121"/>
      <c r="BO77" s="121"/>
      <c r="BP77" s="121"/>
      <c r="BQ77" s="118">
        <v>71</v>
      </c>
      <c r="BR77" s="123"/>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02"/>
    </row>
    <row r="78" spans="1:131" s="103" customFormat="1" ht="26.25" customHeight="1" x14ac:dyDescent="0.15">
      <c r="A78" s="117">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121"/>
      <c r="BF78" s="121"/>
      <c r="BG78" s="121"/>
      <c r="BH78" s="121"/>
      <c r="BI78" s="121"/>
      <c r="BJ78" s="124"/>
      <c r="BK78" s="124"/>
      <c r="BL78" s="124"/>
      <c r="BM78" s="124"/>
      <c r="BN78" s="124"/>
      <c r="BO78" s="121"/>
      <c r="BP78" s="121"/>
      <c r="BQ78" s="118">
        <v>72</v>
      </c>
      <c r="BR78" s="123"/>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02"/>
    </row>
    <row r="79" spans="1:131" s="103" customFormat="1" ht="26.25" customHeight="1" x14ac:dyDescent="0.15">
      <c r="A79" s="117">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121"/>
      <c r="BF79" s="121"/>
      <c r="BG79" s="121"/>
      <c r="BH79" s="121"/>
      <c r="BI79" s="121"/>
      <c r="BJ79" s="124"/>
      <c r="BK79" s="124"/>
      <c r="BL79" s="124"/>
      <c r="BM79" s="124"/>
      <c r="BN79" s="124"/>
      <c r="BO79" s="121"/>
      <c r="BP79" s="121"/>
      <c r="BQ79" s="118">
        <v>73</v>
      </c>
      <c r="BR79" s="123"/>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02"/>
    </row>
    <row r="80" spans="1:131" s="103" customFormat="1" ht="26.25" customHeight="1" x14ac:dyDescent="0.15">
      <c r="A80" s="117">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121"/>
      <c r="BF80" s="121"/>
      <c r="BG80" s="121"/>
      <c r="BH80" s="121"/>
      <c r="BI80" s="121"/>
      <c r="BJ80" s="121"/>
      <c r="BK80" s="121"/>
      <c r="BL80" s="121"/>
      <c r="BM80" s="121"/>
      <c r="BN80" s="121"/>
      <c r="BO80" s="121"/>
      <c r="BP80" s="121"/>
      <c r="BQ80" s="118">
        <v>74</v>
      </c>
      <c r="BR80" s="123"/>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02"/>
    </row>
    <row r="81" spans="1:131" s="103" customFormat="1" ht="26.25" customHeight="1" x14ac:dyDescent="0.15">
      <c r="A81" s="117">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121"/>
      <c r="BF81" s="121"/>
      <c r="BG81" s="121"/>
      <c r="BH81" s="121"/>
      <c r="BI81" s="121"/>
      <c r="BJ81" s="121"/>
      <c r="BK81" s="121"/>
      <c r="BL81" s="121"/>
      <c r="BM81" s="121"/>
      <c r="BN81" s="121"/>
      <c r="BO81" s="121"/>
      <c r="BP81" s="121"/>
      <c r="BQ81" s="118">
        <v>75</v>
      </c>
      <c r="BR81" s="123"/>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02"/>
    </row>
    <row r="82" spans="1:131" s="103" customFormat="1" ht="26.25" customHeight="1" x14ac:dyDescent="0.15">
      <c r="A82" s="117">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121"/>
      <c r="BF82" s="121"/>
      <c r="BG82" s="121"/>
      <c r="BH82" s="121"/>
      <c r="BI82" s="121"/>
      <c r="BJ82" s="121"/>
      <c r="BK82" s="121"/>
      <c r="BL82" s="121"/>
      <c r="BM82" s="121"/>
      <c r="BN82" s="121"/>
      <c r="BO82" s="121"/>
      <c r="BP82" s="121"/>
      <c r="BQ82" s="118">
        <v>76</v>
      </c>
      <c r="BR82" s="123"/>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02"/>
    </row>
    <row r="83" spans="1:131" s="103" customFormat="1" ht="26.25" customHeight="1" x14ac:dyDescent="0.15">
      <c r="A83" s="117">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121"/>
      <c r="BF83" s="121"/>
      <c r="BG83" s="121"/>
      <c r="BH83" s="121"/>
      <c r="BI83" s="121"/>
      <c r="BJ83" s="121"/>
      <c r="BK83" s="121"/>
      <c r="BL83" s="121"/>
      <c r="BM83" s="121"/>
      <c r="BN83" s="121"/>
      <c r="BO83" s="121"/>
      <c r="BP83" s="121"/>
      <c r="BQ83" s="118">
        <v>77</v>
      </c>
      <c r="BR83" s="123"/>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02"/>
    </row>
    <row r="84" spans="1:131" s="103" customFormat="1" ht="26.25" customHeight="1" x14ac:dyDescent="0.15">
      <c r="A84" s="117">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121"/>
      <c r="BF84" s="121"/>
      <c r="BG84" s="121"/>
      <c r="BH84" s="121"/>
      <c r="BI84" s="121"/>
      <c r="BJ84" s="121"/>
      <c r="BK84" s="121"/>
      <c r="BL84" s="121"/>
      <c r="BM84" s="121"/>
      <c r="BN84" s="121"/>
      <c r="BO84" s="121"/>
      <c r="BP84" s="121"/>
      <c r="BQ84" s="118">
        <v>78</v>
      </c>
      <c r="BR84" s="123"/>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02"/>
    </row>
    <row r="85" spans="1:131" s="103" customFormat="1" ht="26.25" customHeight="1" x14ac:dyDescent="0.15">
      <c r="A85" s="117">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121"/>
      <c r="BF85" s="121"/>
      <c r="BG85" s="121"/>
      <c r="BH85" s="121"/>
      <c r="BI85" s="121"/>
      <c r="BJ85" s="121"/>
      <c r="BK85" s="121"/>
      <c r="BL85" s="121"/>
      <c r="BM85" s="121"/>
      <c r="BN85" s="121"/>
      <c r="BO85" s="121"/>
      <c r="BP85" s="121"/>
      <c r="BQ85" s="118">
        <v>79</v>
      </c>
      <c r="BR85" s="123"/>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02"/>
    </row>
    <row r="86" spans="1:131" s="103" customFormat="1" ht="26.25" customHeight="1" x14ac:dyDescent="0.15">
      <c r="A86" s="117">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121"/>
      <c r="BF86" s="121"/>
      <c r="BG86" s="121"/>
      <c r="BH86" s="121"/>
      <c r="BI86" s="121"/>
      <c r="BJ86" s="121"/>
      <c r="BK86" s="121"/>
      <c r="BL86" s="121"/>
      <c r="BM86" s="121"/>
      <c r="BN86" s="121"/>
      <c r="BO86" s="121"/>
      <c r="BP86" s="121"/>
      <c r="BQ86" s="118">
        <v>80</v>
      </c>
      <c r="BR86" s="123"/>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02"/>
    </row>
    <row r="87" spans="1:131" s="103" customFormat="1" ht="26.25" customHeight="1" x14ac:dyDescent="0.15">
      <c r="A87" s="125">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121"/>
      <c r="BF87" s="121"/>
      <c r="BG87" s="121"/>
      <c r="BH87" s="121"/>
      <c r="BI87" s="121"/>
      <c r="BJ87" s="121"/>
      <c r="BK87" s="121"/>
      <c r="BL87" s="121"/>
      <c r="BM87" s="121"/>
      <c r="BN87" s="121"/>
      <c r="BO87" s="121"/>
      <c r="BP87" s="121"/>
      <c r="BQ87" s="118">
        <v>81</v>
      </c>
      <c r="BR87" s="123"/>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02"/>
    </row>
    <row r="88" spans="1:131" s="103" customFormat="1" ht="26.25" customHeight="1" thickBot="1" x14ac:dyDescent="0.2">
      <c r="A88" s="120" t="s">
        <v>327</v>
      </c>
      <c r="B88" s="808" t="s">
        <v>369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SUM(AF68:AJ75)</f>
        <v>5921</v>
      </c>
      <c r="AG88" s="860"/>
      <c r="AH88" s="860"/>
      <c r="AI88" s="860"/>
      <c r="AJ88" s="860"/>
      <c r="AK88" s="857"/>
      <c r="AL88" s="857"/>
      <c r="AM88" s="857"/>
      <c r="AN88" s="857"/>
      <c r="AO88" s="857"/>
      <c r="AP88" s="860">
        <f>SUM(AP68:AT75)</f>
        <v>730</v>
      </c>
      <c r="AQ88" s="860"/>
      <c r="AR88" s="860"/>
      <c r="AS88" s="860"/>
      <c r="AT88" s="860"/>
      <c r="AU88" s="860">
        <f>SUM(AU68:AY75)</f>
        <v>30</v>
      </c>
      <c r="AV88" s="860"/>
      <c r="AW88" s="860"/>
      <c r="AX88" s="860"/>
      <c r="AY88" s="860"/>
      <c r="AZ88" s="865"/>
      <c r="BA88" s="865"/>
      <c r="BB88" s="865"/>
      <c r="BC88" s="865"/>
      <c r="BD88" s="866"/>
      <c r="BE88" s="121"/>
      <c r="BF88" s="121"/>
      <c r="BG88" s="121"/>
      <c r="BH88" s="121"/>
      <c r="BI88" s="121"/>
      <c r="BJ88" s="121"/>
      <c r="BK88" s="121"/>
      <c r="BL88" s="121"/>
      <c r="BM88" s="121"/>
      <c r="BN88" s="121"/>
      <c r="BO88" s="121"/>
      <c r="BP88" s="121"/>
      <c r="BQ88" s="118">
        <v>82</v>
      </c>
      <c r="BR88" s="123"/>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327</v>
      </c>
      <c r="BR102" s="808" t="s">
        <v>370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t="s">
        <v>325</v>
      </c>
      <c r="CX102" s="868"/>
      <c r="CY102" s="868"/>
      <c r="CZ102" s="868"/>
      <c r="DA102" s="911"/>
      <c r="DB102" s="910" t="s">
        <v>325</v>
      </c>
      <c r="DC102" s="868"/>
      <c r="DD102" s="868"/>
      <c r="DE102" s="868"/>
      <c r="DF102" s="911"/>
      <c r="DG102" s="910" t="s">
        <v>325</v>
      </c>
      <c r="DH102" s="868"/>
      <c r="DI102" s="868"/>
      <c r="DJ102" s="868"/>
      <c r="DK102" s="911"/>
      <c r="DL102" s="910" t="s">
        <v>371</v>
      </c>
      <c r="DM102" s="868"/>
      <c r="DN102" s="868"/>
      <c r="DO102" s="868"/>
      <c r="DP102" s="911"/>
      <c r="DQ102" s="910" t="s">
        <v>341</v>
      </c>
      <c r="DR102" s="868"/>
      <c r="DS102" s="868"/>
      <c r="DT102" s="868"/>
      <c r="DU102" s="911"/>
      <c r="DV102" s="934"/>
      <c r="DW102" s="935"/>
      <c r="DX102" s="935"/>
      <c r="DY102" s="935"/>
      <c r="DZ102" s="93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37" t="s">
        <v>372</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38" t="s">
        <v>373</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39" t="s">
        <v>376</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377</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02" customFormat="1" ht="26.25" customHeight="1" x14ac:dyDescent="0.15">
      <c r="A109" s="932" t="s">
        <v>378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379</v>
      </c>
      <c r="AB109" s="913"/>
      <c r="AC109" s="913"/>
      <c r="AD109" s="913"/>
      <c r="AE109" s="914"/>
      <c r="AF109" s="912" t="s">
        <v>243</v>
      </c>
      <c r="AG109" s="913"/>
      <c r="AH109" s="913"/>
      <c r="AI109" s="913"/>
      <c r="AJ109" s="914"/>
      <c r="AK109" s="912" t="s">
        <v>242</v>
      </c>
      <c r="AL109" s="913"/>
      <c r="AM109" s="913"/>
      <c r="AN109" s="913"/>
      <c r="AO109" s="914"/>
      <c r="AP109" s="912" t="s">
        <v>380</v>
      </c>
      <c r="AQ109" s="913"/>
      <c r="AR109" s="913"/>
      <c r="AS109" s="913"/>
      <c r="AT109" s="915"/>
      <c r="AU109" s="932" t="s">
        <v>378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379</v>
      </c>
      <c r="BR109" s="913"/>
      <c r="BS109" s="913"/>
      <c r="BT109" s="913"/>
      <c r="BU109" s="914"/>
      <c r="BV109" s="912" t="s">
        <v>243</v>
      </c>
      <c r="BW109" s="913"/>
      <c r="BX109" s="913"/>
      <c r="BY109" s="913"/>
      <c r="BZ109" s="914"/>
      <c r="CA109" s="912" t="s">
        <v>242</v>
      </c>
      <c r="CB109" s="913"/>
      <c r="CC109" s="913"/>
      <c r="CD109" s="913"/>
      <c r="CE109" s="914"/>
      <c r="CF109" s="933" t="s">
        <v>380</v>
      </c>
      <c r="CG109" s="933"/>
      <c r="CH109" s="933"/>
      <c r="CI109" s="933"/>
      <c r="CJ109" s="933"/>
      <c r="CK109" s="912" t="s">
        <v>381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379</v>
      </c>
      <c r="DH109" s="913"/>
      <c r="DI109" s="913"/>
      <c r="DJ109" s="913"/>
      <c r="DK109" s="914"/>
      <c r="DL109" s="912" t="s">
        <v>243</v>
      </c>
      <c r="DM109" s="913"/>
      <c r="DN109" s="913"/>
      <c r="DO109" s="913"/>
      <c r="DP109" s="914"/>
      <c r="DQ109" s="912" t="s">
        <v>242</v>
      </c>
      <c r="DR109" s="913"/>
      <c r="DS109" s="913"/>
      <c r="DT109" s="913"/>
      <c r="DU109" s="914"/>
      <c r="DV109" s="912" t="s">
        <v>380</v>
      </c>
      <c r="DW109" s="913"/>
      <c r="DX109" s="913"/>
      <c r="DY109" s="913"/>
      <c r="DZ109" s="915"/>
    </row>
    <row r="110" spans="1:131" s="102" customFormat="1" ht="26.25" customHeight="1" x14ac:dyDescent="0.15">
      <c r="A110" s="916" t="s">
        <v>382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1779915</v>
      </c>
      <c r="AB110" s="920"/>
      <c r="AC110" s="920"/>
      <c r="AD110" s="920"/>
      <c r="AE110" s="921"/>
      <c r="AF110" s="922">
        <v>1812235</v>
      </c>
      <c r="AG110" s="920"/>
      <c r="AH110" s="920"/>
      <c r="AI110" s="920"/>
      <c r="AJ110" s="921"/>
      <c r="AK110" s="922">
        <v>1904244</v>
      </c>
      <c r="AL110" s="920"/>
      <c r="AM110" s="920"/>
      <c r="AN110" s="920"/>
      <c r="AO110" s="921"/>
      <c r="AP110" s="923">
        <v>25.6</v>
      </c>
      <c r="AQ110" s="924"/>
      <c r="AR110" s="924"/>
      <c r="AS110" s="924"/>
      <c r="AT110" s="925"/>
      <c r="AU110" s="926" t="s">
        <v>383</v>
      </c>
      <c r="AV110" s="927"/>
      <c r="AW110" s="927"/>
      <c r="AX110" s="927"/>
      <c r="AY110" s="927"/>
      <c r="AZ110" s="968" t="s">
        <v>384</v>
      </c>
      <c r="BA110" s="917"/>
      <c r="BB110" s="917"/>
      <c r="BC110" s="917"/>
      <c r="BD110" s="917"/>
      <c r="BE110" s="917"/>
      <c r="BF110" s="917"/>
      <c r="BG110" s="917"/>
      <c r="BH110" s="917"/>
      <c r="BI110" s="917"/>
      <c r="BJ110" s="917"/>
      <c r="BK110" s="917"/>
      <c r="BL110" s="917"/>
      <c r="BM110" s="917"/>
      <c r="BN110" s="917"/>
      <c r="BO110" s="917"/>
      <c r="BP110" s="918"/>
      <c r="BQ110" s="954">
        <v>18399737</v>
      </c>
      <c r="BR110" s="955"/>
      <c r="BS110" s="955"/>
      <c r="BT110" s="955"/>
      <c r="BU110" s="955"/>
      <c r="BV110" s="955">
        <v>17381661</v>
      </c>
      <c r="BW110" s="955"/>
      <c r="BX110" s="955"/>
      <c r="BY110" s="955"/>
      <c r="BZ110" s="955"/>
      <c r="CA110" s="955">
        <v>16204967</v>
      </c>
      <c r="CB110" s="955"/>
      <c r="CC110" s="955"/>
      <c r="CD110" s="955"/>
      <c r="CE110" s="955"/>
      <c r="CF110" s="969">
        <v>217.9</v>
      </c>
      <c r="CG110" s="970"/>
      <c r="CH110" s="970"/>
      <c r="CI110" s="970"/>
      <c r="CJ110" s="970"/>
      <c r="CK110" s="971" t="s">
        <v>385</v>
      </c>
      <c r="CL110" s="972"/>
      <c r="CM110" s="951" t="s">
        <v>386</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387</v>
      </c>
      <c r="DH110" s="955"/>
      <c r="DI110" s="955"/>
      <c r="DJ110" s="955"/>
      <c r="DK110" s="955"/>
      <c r="DL110" s="955" t="s">
        <v>66</v>
      </c>
      <c r="DM110" s="955"/>
      <c r="DN110" s="955"/>
      <c r="DO110" s="955"/>
      <c r="DP110" s="955"/>
      <c r="DQ110" s="955" t="s">
        <v>65</v>
      </c>
      <c r="DR110" s="955"/>
      <c r="DS110" s="955"/>
      <c r="DT110" s="955"/>
      <c r="DU110" s="955"/>
      <c r="DV110" s="956" t="s">
        <v>66</v>
      </c>
      <c r="DW110" s="956"/>
      <c r="DX110" s="956"/>
      <c r="DY110" s="956"/>
      <c r="DZ110" s="957"/>
    </row>
    <row r="111" spans="1:131" s="102" customFormat="1" ht="26.25" customHeight="1" x14ac:dyDescent="0.15">
      <c r="A111" s="958" t="s">
        <v>388</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389</v>
      </c>
      <c r="AB111" s="962"/>
      <c r="AC111" s="962"/>
      <c r="AD111" s="962"/>
      <c r="AE111" s="963"/>
      <c r="AF111" s="964" t="s">
        <v>389</v>
      </c>
      <c r="AG111" s="962"/>
      <c r="AH111" s="962"/>
      <c r="AI111" s="962"/>
      <c r="AJ111" s="963"/>
      <c r="AK111" s="964" t="s">
        <v>390</v>
      </c>
      <c r="AL111" s="962"/>
      <c r="AM111" s="962"/>
      <c r="AN111" s="962"/>
      <c r="AO111" s="963"/>
      <c r="AP111" s="965" t="s">
        <v>390</v>
      </c>
      <c r="AQ111" s="966"/>
      <c r="AR111" s="966"/>
      <c r="AS111" s="966"/>
      <c r="AT111" s="967"/>
      <c r="AU111" s="928"/>
      <c r="AV111" s="929"/>
      <c r="AW111" s="929"/>
      <c r="AX111" s="929"/>
      <c r="AY111" s="929"/>
      <c r="AZ111" s="977" t="s">
        <v>391</v>
      </c>
      <c r="BA111" s="978"/>
      <c r="BB111" s="978"/>
      <c r="BC111" s="978"/>
      <c r="BD111" s="978"/>
      <c r="BE111" s="978"/>
      <c r="BF111" s="978"/>
      <c r="BG111" s="978"/>
      <c r="BH111" s="978"/>
      <c r="BI111" s="978"/>
      <c r="BJ111" s="978"/>
      <c r="BK111" s="978"/>
      <c r="BL111" s="978"/>
      <c r="BM111" s="978"/>
      <c r="BN111" s="978"/>
      <c r="BO111" s="978"/>
      <c r="BP111" s="979"/>
      <c r="BQ111" s="947">
        <v>8399</v>
      </c>
      <c r="BR111" s="948"/>
      <c r="BS111" s="948"/>
      <c r="BT111" s="948"/>
      <c r="BU111" s="948"/>
      <c r="BV111" s="948">
        <v>3533</v>
      </c>
      <c r="BW111" s="948"/>
      <c r="BX111" s="948"/>
      <c r="BY111" s="948"/>
      <c r="BZ111" s="948"/>
      <c r="CA111" s="948" t="s">
        <v>390</v>
      </c>
      <c r="CB111" s="948"/>
      <c r="CC111" s="948"/>
      <c r="CD111" s="948"/>
      <c r="CE111" s="948"/>
      <c r="CF111" s="942" t="s">
        <v>66</v>
      </c>
      <c r="CG111" s="943"/>
      <c r="CH111" s="943"/>
      <c r="CI111" s="943"/>
      <c r="CJ111" s="943"/>
      <c r="CK111" s="973"/>
      <c r="CL111" s="974"/>
      <c r="CM111" s="944" t="s">
        <v>392</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66</v>
      </c>
      <c r="DH111" s="948"/>
      <c r="DI111" s="948"/>
      <c r="DJ111" s="948"/>
      <c r="DK111" s="948"/>
      <c r="DL111" s="948" t="s">
        <v>354</v>
      </c>
      <c r="DM111" s="948"/>
      <c r="DN111" s="948"/>
      <c r="DO111" s="948"/>
      <c r="DP111" s="948"/>
      <c r="DQ111" s="948" t="s">
        <v>389</v>
      </c>
      <c r="DR111" s="948"/>
      <c r="DS111" s="948"/>
      <c r="DT111" s="948"/>
      <c r="DU111" s="948"/>
      <c r="DV111" s="949" t="s">
        <v>390</v>
      </c>
      <c r="DW111" s="949"/>
      <c r="DX111" s="949"/>
      <c r="DY111" s="949"/>
      <c r="DZ111" s="950"/>
    </row>
    <row r="112" spans="1:131" s="102" customFormat="1" ht="26.25" customHeight="1" x14ac:dyDescent="0.15">
      <c r="A112" s="980" t="s">
        <v>393</v>
      </c>
      <c r="B112" s="981"/>
      <c r="C112" s="978" t="s">
        <v>394</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66</v>
      </c>
      <c r="AB112" s="987"/>
      <c r="AC112" s="987"/>
      <c r="AD112" s="987"/>
      <c r="AE112" s="988"/>
      <c r="AF112" s="989" t="s">
        <v>66</v>
      </c>
      <c r="AG112" s="987"/>
      <c r="AH112" s="987"/>
      <c r="AI112" s="987"/>
      <c r="AJ112" s="988"/>
      <c r="AK112" s="989" t="s">
        <v>66</v>
      </c>
      <c r="AL112" s="987"/>
      <c r="AM112" s="987"/>
      <c r="AN112" s="987"/>
      <c r="AO112" s="988"/>
      <c r="AP112" s="990" t="s">
        <v>66</v>
      </c>
      <c r="AQ112" s="991"/>
      <c r="AR112" s="991"/>
      <c r="AS112" s="991"/>
      <c r="AT112" s="992"/>
      <c r="AU112" s="928"/>
      <c r="AV112" s="929"/>
      <c r="AW112" s="929"/>
      <c r="AX112" s="929"/>
      <c r="AY112" s="929"/>
      <c r="AZ112" s="977" t="s">
        <v>395</v>
      </c>
      <c r="BA112" s="978"/>
      <c r="BB112" s="978"/>
      <c r="BC112" s="978"/>
      <c r="BD112" s="978"/>
      <c r="BE112" s="978"/>
      <c r="BF112" s="978"/>
      <c r="BG112" s="978"/>
      <c r="BH112" s="978"/>
      <c r="BI112" s="978"/>
      <c r="BJ112" s="978"/>
      <c r="BK112" s="978"/>
      <c r="BL112" s="978"/>
      <c r="BM112" s="978"/>
      <c r="BN112" s="978"/>
      <c r="BO112" s="978"/>
      <c r="BP112" s="979"/>
      <c r="BQ112" s="947">
        <v>12740892</v>
      </c>
      <c r="BR112" s="948"/>
      <c r="BS112" s="948"/>
      <c r="BT112" s="948"/>
      <c r="BU112" s="948"/>
      <c r="BV112" s="948">
        <v>12562043</v>
      </c>
      <c r="BW112" s="948"/>
      <c r="BX112" s="948"/>
      <c r="BY112" s="948"/>
      <c r="BZ112" s="948"/>
      <c r="CA112" s="948">
        <v>12198460</v>
      </c>
      <c r="CB112" s="948"/>
      <c r="CC112" s="948"/>
      <c r="CD112" s="948"/>
      <c r="CE112" s="948"/>
      <c r="CF112" s="942">
        <v>164</v>
      </c>
      <c r="CG112" s="943"/>
      <c r="CH112" s="943"/>
      <c r="CI112" s="943"/>
      <c r="CJ112" s="943"/>
      <c r="CK112" s="973"/>
      <c r="CL112" s="974"/>
      <c r="CM112" s="944" t="s">
        <v>396</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66</v>
      </c>
      <c r="DH112" s="948"/>
      <c r="DI112" s="948"/>
      <c r="DJ112" s="948"/>
      <c r="DK112" s="948"/>
      <c r="DL112" s="948" t="s">
        <v>66</v>
      </c>
      <c r="DM112" s="948"/>
      <c r="DN112" s="948"/>
      <c r="DO112" s="948"/>
      <c r="DP112" s="948"/>
      <c r="DQ112" s="948" t="s">
        <v>354</v>
      </c>
      <c r="DR112" s="948"/>
      <c r="DS112" s="948"/>
      <c r="DT112" s="948"/>
      <c r="DU112" s="948"/>
      <c r="DV112" s="949" t="s">
        <v>66</v>
      </c>
      <c r="DW112" s="949"/>
      <c r="DX112" s="949"/>
      <c r="DY112" s="949"/>
      <c r="DZ112" s="950"/>
    </row>
    <row r="113" spans="1:130" s="102" customFormat="1" ht="26.25" customHeight="1" x14ac:dyDescent="0.15">
      <c r="A113" s="982"/>
      <c r="B113" s="983"/>
      <c r="C113" s="978" t="s">
        <v>397</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650790</v>
      </c>
      <c r="AB113" s="962"/>
      <c r="AC113" s="962"/>
      <c r="AD113" s="962"/>
      <c r="AE113" s="963"/>
      <c r="AF113" s="964">
        <v>650843</v>
      </c>
      <c r="AG113" s="962"/>
      <c r="AH113" s="962"/>
      <c r="AI113" s="962"/>
      <c r="AJ113" s="963"/>
      <c r="AK113" s="964">
        <v>740120</v>
      </c>
      <c r="AL113" s="962"/>
      <c r="AM113" s="962"/>
      <c r="AN113" s="962"/>
      <c r="AO113" s="963"/>
      <c r="AP113" s="965">
        <v>10</v>
      </c>
      <c r="AQ113" s="966"/>
      <c r="AR113" s="966"/>
      <c r="AS113" s="966"/>
      <c r="AT113" s="967"/>
      <c r="AU113" s="928"/>
      <c r="AV113" s="929"/>
      <c r="AW113" s="929"/>
      <c r="AX113" s="929"/>
      <c r="AY113" s="929"/>
      <c r="AZ113" s="977" t="s">
        <v>398</v>
      </c>
      <c r="BA113" s="978"/>
      <c r="BB113" s="978"/>
      <c r="BC113" s="978"/>
      <c r="BD113" s="978"/>
      <c r="BE113" s="978"/>
      <c r="BF113" s="978"/>
      <c r="BG113" s="978"/>
      <c r="BH113" s="978"/>
      <c r="BI113" s="978"/>
      <c r="BJ113" s="978"/>
      <c r="BK113" s="978"/>
      <c r="BL113" s="978"/>
      <c r="BM113" s="978"/>
      <c r="BN113" s="978"/>
      <c r="BO113" s="978"/>
      <c r="BP113" s="979"/>
      <c r="BQ113" s="947">
        <v>42836</v>
      </c>
      <c r="BR113" s="948"/>
      <c r="BS113" s="948"/>
      <c r="BT113" s="948"/>
      <c r="BU113" s="948"/>
      <c r="BV113" s="948">
        <v>42507</v>
      </c>
      <c r="BW113" s="948"/>
      <c r="BX113" s="948"/>
      <c r="BY113" s="948"/>
      <c r="BZ113" s="948"/>
      <c r="CA113" s="948">
        <v>30020</v>
      </c>
      <c r="CB113" s="948"/>
      <c r="CC113" s="948"/>
      <c r="CD113" s="948"/>
      <c r="CE113" s="948"/>
      <c r="CF113" s="942">
        <v>0.4</v>
      </c>
      <c r="CG113" s="943"/>
      <c r="CH113" s="943"/>
      <c r="CI113" s="943"/>
      <c r="CJ113" s="943"/>
      <c r="CK113" s="973"/>
      <c r="CL113" s="974"/>
      <c r="CM113" s="944" t="s">
        <v>399</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66</v>
      </c>
      <c r="DH113" s="987"/>
      <c r="DI113" s="987"/>
      <c r="DJ113" s="987"/>
      <c r="DK113" s="988"/>
      <c r="DL113" s="989" t="s">
        <v>66</v>
      </c>
      <c r="DM113" s="987"/>
      <c r="DN113" s="987"/>
      <c r="DO113" s="987"/>
      <c r="DP113" s="988"/>
      <c r="DQ113" s="989" t="s">
        <v>66</v>
      </c>
      <c r="DR113" s="987"/>
      <c r="DS113" s="987"/>
      <c r="DT113" s="987"/>
      <c r="DU113" s="988"/>
      <c r="DV113" s="990" t="s">
        <v>66</v>
      </c>
      <c r="DW113" s="991"/>
      <c r="DX113" s="991"/>
      <c r="DY113" s="991"/>
      <c r="DZ113" s="992"/>
    </row>
    <row r="114" spans="1:130" s="102" customFormat="1" ht="26.25" customHeight="1" x14ac:dyDescent="0.15">
      <c r="A114" s="982"/>
      <c r="B114" s="983"/>
      <c r="C114" s="978" t="s">
        <v>400</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30294</v>
      </c>
      <c r="AB114" s="987"/>
      <c r="AC114" s="987"/>
      <c r="AD114" s="987"/>
      <c r="AE114" s="988"/>
      <c r="AF114" s="989">
        <v>11895</v>
      </c>
      <c r="AG114" s="987"/>
      <c r="AH114" s="987"/>
      <c r="AI114" s="987"/>
      <c r="AJ114" s="988"/>
      <c r="AK114" s="989">
        <v>12982</v>
      </c>
      <c r="AL114" s="987"/>
      <c r="AM114" s="987"/>
      <c r="AN114" s="987"/>
      <c r="AO114" s="988"/>
      <c r="AP114" s="990">
        <v>0.2</v>
      </c>
      <c r="AQ114" s="991"/>
      <c r="AR114" s="991"/>
      <c r="AS114" s="991"/>
      <c r="AT114" s="992"/>
      <c r="AU114" s="928"/>
      <c r="AV114" s="929"/>
      <c r="AW114" s="929"/>
      <c r="AX114" s="929"/>
      <c r="AY114" s="929"/>
      <c r="AZ114" s="977" t="s">
        <v>401</v>
      </c>
      <c r="BA114" s="978"/>
      <c r="BB114" s="978"/>
      <c r="BC114" s="978"/>
      <c r="BD114" s="978"/>
      <c r="BE114" s="978"/>
      <c r="BF114" s="978"/>
      <c r="BG114" s="978"/>
      <c r="BH114" s="978"/>
      <c r="BI114" s="978"/>
      <c r="BJ114" s="978"/>
      <c r="BK114" s="978"/>
      <c r="BL114" s="978"/>
      <c r="BM114" s="978"/>
      <c r="BN114" s="978"/>
      <c r="BO114" s="978"/>
      <c r="BP114" s="979"/>
      <c r="BQ114" s="947">
        <v>1991819</v>
      </c>
      <c r="BR114" s="948"/>
      <c r="BS114" s="948"/>
      <c r="BT114" s="948"/>
      <c r="BU114" s="948"/>
      <c r="BV114" s="948">
        <v>1830939</v>
      </c>
      <c r="BW114" s="948"/>
      <c r="BX114" s="948"/>
      <c r="BY114" s="948"/>
      <c r="BZ114" s="948"/>
      <c r="CA114" s="948">
        <v>1726298</v>
      </c>
      <c r="CB114" s="948"/>
      <c r="CC114" s="948"/>
      <c r="CD114" s="948"/>
      <c r="CE114" s="948"/>
      <c r="CF114" s="942">
        <v>23.2</v>
      </c>
      <c r="CG114" s="943"/>
      <c r="CH114" s="943"/>
      <c r="CI114" s="943"/>
      <c r="CJ114" s="943"/>
      <c r="CK114" s="973"/>
      <c r="CL114" s="974"/>
      <c r="CM114" s="944" t="s">
        <v>402</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66</v>
      </c>
      <c r="DH114" s="987"/>
      <c r="DI114" s="987"/>
      <c r="DJ114" s="987"/>
      <c r="DK114" s="988"/>
      <c r="DL114" s="989" t="s">
        <v>66</v>
      </c>
      <c r="DM114" s="987"/>
      <c r="DN114" s="987"/>
      <c r="DO114" s="987"/>
      <c r="DP114" s="988"/>
      <c r="DQ114" s="989" t="s">
        <v>66</v>
      </c>
      <c r="DR114" s="987"/>
      <c r="DS114" s="987"/>
      <c r="DT114" s="987"/>
      <c r="DU114" s="988"/>
      <c r="DV114" s="990" t="s">
        <v>66</v>
      </c>
      <c r="DW114" s="991"/>
      <c r="DX114" s="991"/>
      <c r="DY114" s="991"/>
      <c r="DZ114" s="992"/>
    </row>
    <row r="115" spans="1:130" s="102" customFormat="1" ht="26.25" customHeight="1" x14ac:dyDescent="0.15">
      <c r="A115" s="982"/>
      <c r="B115" s="983"/>
      <c r="C115" s="978" t="s">
        <v>403</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5409</v>
      </c>
      <c r="AB115" s="962"/>
      <c r="AC115" s="962"/>
      <c r="AD115" s="962"/>
      <c r="AE115" s="963"/>
      <c r="AF115" s="964">
        <v>5141</v>
      </c>
      <c r="AG115" s="962"/>
      <c r="AH115" s="962"/>
      <c r="AI115" s="962"/>
      <c r="AJ115" s="963"/>
      <c r="AK115" s="964">
        <v>3539</v>
      </c>
      <c r="AL115" s="962"/>
      <c r="AM115" s="962"/>
      <c r="AN115" s="962"/>
      <c r="AO115" s="963"/>
      <c r="AP115" s="965">
        <v>0</v>
      </c>
      <c r="AQ115" s="966"/>
      <c r="AR115" s="966"/>
      <c r="AS115" s="966"/>
      <c r="AT115" s="967"/>
      <c r="AU115" s="928"/>
      <c r="AV115" s="929"/>
      <c r="AW115" s="929"/>
      <c r="AX115" s="929"/>
      <c r="AY115" s="929"/>
      <c r="AZ115" s="977" t="s">
        <v>404</v>
      </c>
      <c r="BA115" s="978"/>
      <c r="BB115" s="978"/>
      <c r="BC115" s="978"/>
      <c r="BD115" s="978"/>
      <c r="BE115" s="978"/>
      <c r="BF115" s="978"/>
      <c r="BG115" s="978"/>
      <c r="BH115" s="978"/>
      <c r="BI115" s="978"/>
      <c r="BJ115" s="978"/>
      <c r="BK115" s="978"/>
      <c r="BL115" s="978"/>
      <c r="BM115" s="978"/>
      <c r="BN115" s="978"/>
      <c r="BO115" s="978"/>
      <c r="BP115" s="979"/>
      <c r="BQ115" s="947" t="s">
        <v>66</v>
      </c>
      <c r="BR115" s="948"/>
      <c r="BS115" s="948"/>
      <c r="BT115" s="948"/>
      <c r="BU115" s="948"/>
      <c r="BV115" s="948" t="s">
        <v>66</v>
      </c>
      <c r="BW115" s="948"/>
      <c r="BX115" s="948"/>
      <c r="BY115" s="948"/>
      <c r="BZ115" s="948"/>
      <c r="CA115" s="948" t="s">
        <v>66</v>
      </c>
      <c r="CB115" s="948"/>
      <c r="CC115" s="948"/>
      <c r="CD115" s="948"/>
      <c r="CE115" s="948"/>
      <c r="CF115" s="942" t="s">
        <v>65</v>
      </c>
      <c r="CG115" s="943"/>
      <c r="CH115" s="943"/>
      <c r="CI115" s="943"/>
      <c r="CJ115" s="943"/>
      <c r="CK115" s="973"/>
      <c r="CL115" s="974"/>
      <c r="CM115" s="977" t="s">
        <v>405</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66</v>
      </c>
      <c r="DH115" s="987"/>
      <c r="DI115" s="987"/>
      <c r="DJ115" s="987"/>
      <c r="DK115" s="988"/>
      <c r="DL115" s="989" t="s">
        <v>66</v>
      </c>
      <c r="DM115" s="987"/>
      <c r="DN115" s="987"/>
      <c r="DO115" s="987"/>
      <c r="DP115" s="988"/>
      <c r="DQ115" s="989" t="s">
        <v>389</v>
      </c>
      <c r="DR115" s="987"/>
      <c r="DS115" s="987"/>
      <c r="DT115" s="987"/>
      <c r="DU115" s="988"/>
      <c r="DV115" s="990" t="s">
        <v>66</v>
      </c>
      <c r="DW115" s="991"/>
      <c r="DX115" s="991"/>
      <c r="DY115" s="991"/>
      <c r="DZ115" s="992"/>
    </row>
    <row r="116" spans="1:130" s="102" customFormat="1" ht="26.25" customHeight="1" x14ac:dyDescent="0.15">
      <c r="A116" s="984"/>
      <c r="B116" s="985"/>
      <c r="C116" s="993" t="s">
        <v>406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66</v>
      </c>
      <c r="AB116" s="987"/>
      <c r="AC116" s="987"/>
      <c r="AD116" s="987"/>
      <c r="AE116" s="988"/>
      <c r="AF116" s="989" t="s">
        <v>66</v>
      </c>
      <c r="AG116" s="987"/>
      <c r="AH116" s="987"/>
      <c r="AI116" s="987"/>
      <c r="AJ116" s="988"/>
      <c r="AK116" s="989" t="s">
        <v>66</v>
      </c>
      <c r="AL116" s="987"/>
      <c r="AM116" s="987"/>
      <c r="AN116" s="987"/>
      <c r="AO116" s="988"/>
      <c r="AP116" s="990" t="s">
        <v>66</v>
      </c>
      <c r="AQ116" s="991"/>
      <c r="AR116" s="991"/>
      <c r="AS116" s="991"/>
      <c r="AT116" s="992"/>
      <c r="AU116" s="928"/>
      <c r="AV116" s="929"/>
      <c r="AW116" s="929"/>
      <c r="AX116" s="929"/>
      <c r="AY116" s="929"/>
      <c r="AZ116" s="995" t="s">
        <v>407</v>
      </c>
      <c r="BA116" s="996"/>
      <c r="BB116" s="996"/>
      <c r="BC116" s="996"/>
      <c r="BD116" s="996"/>
      <c r="BE116" s="996"/>
      <c r="BF116" s="996"/>
      <c r="BG116" s="996"/>
      <c r="BH116" s="996"/>
      <c r="BI116" s="996"/>
      <c r="BJ116" s="996"/>
      <c r="BK116" s="996"/>
      <c r="BL116" s="996"/>
      <c r="BM116" s="996"/>
      <c r="BN116" s="996"/>
      <c r="BO116" s="996"/>
      <c r="BP116" s="997"/>
      <c r="BQ116" s="947" t="s">
        <v>66</v>
      </c>
      <c r="BR116" s="948"/>
      <c r="BS116" s="948"/>
      <c r="BT116" s="948"/>
      <c r="BU116" s="948"/>
      <c r="BV116" s="948" t="s">
        <v>66</v>
      </c>
      <c r="BW116" s="948"/>
      <c r="BX116" s="948"/>
      <c r="BY116" s="948"/>
      <c r="BZ116" s="948"/>
      <c r="CA116" s="948" t="s">
        <v>66</v>
      </c>
      <c r="CB116" s="948"/>
      <c r="CC116" s="948"/>
      <c r="CD116" s="948"/>
      <c r="CE116" s="948"/>
      <c r="CF116" s="942" t="s">
        <v>65</v>
      </c>
      <c r="CG116" s="943"/>
      <c r="CH116" s="943"/>
      <c r="CI116" s="943"/>
      <c r="CJ116" s="943"/>
      <c r="CK116" s="973"/>
      <c r="CL116" s="974"/>
      <c r="CM116" s="944" t="s">
        <v>408</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v>8399</v>
      </c>
      <c r="DH116" s="987"/>
      <c r="DI116" s="987"/>
      <c r="DJ116" s="987"/>
      <c r="DK116" s="988"/>
      <c r="DL116" s="989">
        <v>3533</v>
      </c>
      <c r="DM116" s="987"/>
      <c r="DN116" s="987"/>
      <c r="DO116" s="987"/>
      <c r="DP116" s="988"/>
      <c r="DQ116" s="989" t="s">
        <v>66</v>
      </c>
      <c r="DR116" s="987"/>
      <c r="DS116" s="987"/>
      <c r="DT116" s="987"/>
      <c r="DU116" s="988"/>
      <c r="DV116" s="990" t="s">
        <v>66</v>
      </c>
      <c r="DW116" s="991"/>
      <c r="DX116" s="991"/>
      <c r="DY116" s="991"/>
      <c r="DZ116" s="992"/>
    </row>
    <row r="117" spans="1:130" s="102" customFormat="1" ht="26.25" customHeight="1" x14ac:dyDescent="0.15">
      <c r="A117" s="932" t="s">
        <v>123</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409</v>
      </c>
      <c r="Z117" s="914"/>
      <c r="AA117" s="1004">
        <v>2466408</v>
      </c>
      <c r="AB117" s="1005"/>
      <c r="AC117" s="1005"/>
      <c r="AD117" s="1005"/>
      <c r="AE117" s="1006"/>
      <c r="AF117" s="1007">
        <v>2480114</v>
      </c>
      <c r="AG117" s="1005"/>
      <c r="AH117" s="1005"/>
      <c r="AI117" s="1005"/>
      <c r="AJ117" s="1006"/>
      <c r="AK117" s="1007">
        <v>2660885</v>
      </c>
      <c r="AL117" s="1005"/>
      <c r="AM117" s="1005"/>
      <c r="AN117" s="1005"/>
      <c r="AO117" s="1006"/>
      <c r="AP117" s="1008"/>
      <c r="AQ117" s="1009"/>
      <c r="AR117" s="1009"/>
      <c r="AS117" s="1009"/>
      <c r="AT117" s="1010"/>
      <c r="AU117" s="928"/>
      <c r="AV117" s="929"/>
      <c r="AW117" s="929"/>
      <c r="AX117" s="929"/>
      <c r="AY117" s="929"/>
      <c r="AZ117" s="995" t="s">
        <v>410</v>
      </c>
      <c r="BA117" s="996"/>
      <c r="BB117" s="996"/>
      <c r="BC117" s="996"/>
      <c r="BD117" s="996"/>
      <c r="BE117" s="996"/>
      <c r="BF117" s="996"/>
      <c r="BG117" s="996"/>
      <c r="BH117" s="996"/>
      <c r="BI117" s="996"/>
      <c r="BJ117" s="996"/>
      <c r="BK117" s="996"/>
      <c r="BL117" s="996"/>
      <c r="BM117" s="996"/>
      <c r="BN117" s="996"/>
      <c r="BO117" s="996"/>
      <c r="BP117" s="997"/>
      <c r="BQ117" s="947" t="s">
        <v>66</v>
      </c>
      <c r="BR117" s="948"/>
      <c r="BS117" s="948"/>
      <c r="BT117" s="948"/>
      <c r="BU117" s="948"/>
      <c r="BV117" s="948" t="s">
        <v>66</v>
      </c>
      <c r="BW117" s="948"/>
      <c r="BX117" s="948"/>
      <c r="BY117" s="948"/>
      <c r="BZ117" s="948"/>
      <c r="CA117" s="948" t="s">
        <v>66</v>
      </c>
      <c r="CB117" s="948"/>
      <c r="CC117" s="948"/>
      <c r="CD117" s="948"/>
      <c r="CE117" s="948"/>
      <c r="CF117" s="942" t="s">
        <v>66</v>
      </c>
      <c r="CG117" s="943"/>
      <c r="CH117" s="943"/>
      <c r="CI117" s="943"/>
      <c r="CJ117" s="943"/>
      <c r="CK117" s="973"/>
      <c r="CL117" s="974"/>
      <c r="CM117" s="944" t="s">
        <v>411</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66</v>
      </c>
      <c r="DH117" s="987"/>
      <c r="DI117" s="987"/>
      <c r="DJ117" s="987"/>
      <c r="DK117" s="988"/>
      <c r="DL117" s="989" t="s">
        <v>354</v>
      </c>
      <c r="DM117" s="987"/>
      <c r="DN117" s="987"/>
      <c r="DO117" s="987"/>
      <c r="DP117" s="988"/>
      <c r="DQ117" s="989" t="s">
        <v>66</v>
      </c>
      <c r="DR117" s="987"/>
      <c r="DS117" s="987"/>
      <c r="DT117" s="987"/>
      <c r="DU117" s="988"/>
      <c r="DV117" s="990" t="s">
        <v>354</v>
      </c>
      <c r="DW117" s="991"/>
      <c r="DX117" s="991"/>
      <c r="DY117" s="991"/>
      <c r="DZ117" s="992"/>
    </row>
    <row r="118" spans="1:130" s="102" customFormat="1" ht="26.25" customHeight="1" x14ac:dyDescent="0.15">
      <c r="A118" s="932" t="s">
        <v>381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379</v>
      </c>
      <c r="AB118" s="913"/>
      <c r="AC118" s="913"/>
      <c r="AD118" s="913"/>
      <c r="AE118" s="914"/>
      <c r="AF118" s="912" t="s">
        <v>243</v>
      </c>
      <c r="AG118" s="913"/>
      <c r="AH118" s="913"/>
      <c r="AI118" s="913"/>
      <c r="AJ118" s="914"/>
      <c r="AK118" s="912" t="s">
        <v>242</v>
      </c>
      <c r="AL118" s="913"/>
      <c r="AM118" s="913"/>
      <c r="AN118" s="913"/>
      <c r="AO118" s="914"/>
      <c r="AP118" s="999" t="s">
        <v>380</v>
      </c>
      <c r="AQ118" s="1000"/>
      <c r="AR118" s="1000"/>
      <c r="AS118" s="1000"/>
      <c r="AT118" s="1001"/>
      <c r="AU118" s="928"/>
      <c r="AV118" s="929"/>
      <c r="AW118" s="929"/>
      <c r="AX118" s="929"/>
      <c r="AY118" s="929"/>
      <c r="AZ118" s="1002" t="s">
        <v>412</v>
      </c>
      <c r="BA118" s="993"/>
      <c r="BB118" s="993"/>
      <c r="BC118" s="993"/>
      <c r="BD118" s="993"/>
      <c r="BE118" s="993"/>
      <c r="BF118" s="993"/>
      <c r="BG118" s="993"/>
      <c r="BH118" s="993"/>
      <c r="BI118" s="993"/>
      <c r="BJ118" s="993"/>
      <c r="BK118" s="993"/>
      <c r="BL118" s="993"/>
      <c r="BM118" s="993"/>
      <c r="BN118" s="993"/>
      <c r="BO118" s="993"/>
      <c r="BP118" s="994"/>
      <c r="BQ118" s="1025" t="s">
        <v>389</v>
      </c>
      <c r="BR118" s="1026"/>
      <c r="BS118" s="1026"/>
      <c r="BT118" s="1026"/>
      <c r="BU118" s="1026"/>
      <c r="BV118" s="1026" t="s">
        <v>389</v>
      </c>
      <c r="BW118" s="1026"/>
      <c r="BX118" s="1026"/>
      <c r="BY118" s="1026"/>
      <c r="BZ118" s="1026"/>
      <c r="CA118" s="1026" t="s">
        <v>389</v>
      </c>
      <c r="CB118" s="1026"/>
      <c r="CC118" s="1026"/>
      <c r="CD118" s="1026"/>
      <c r="CE118" s="1026"/>
      <c r="CF118" s="942" t="s">
        <v>389</v>
      </c>
      <c r="CG118" s="943"/>
      <c r="CH118" s="943"/>
      <c r="CI118" s="943"/>
      <c r="CJ118" s="943"/>
      <c r="CK118" s="973"/>
      <c r="CL118" s="974"/>
      <c r="CM118" s="944" t="s">
        <v>413</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389</v>
      </c>
      <c r="DH118" s="987"/>
      <c r="DI118" s="987"/>
      <c r="DJ118" s="987"/>
      <c r="DK118" s="988"/>
      <c r="DL118" s="989" t="s">
        <v>389</v>
      </c>
      <c r="DM118" s="987"/>
      <c r="DN118" s="987"/>
      <c r="DO118" s="987"/>
      <c r="DP118" s="988"/>
      <c r="DQ118" s="989" t="s">
        <v>66</v>
      </c>
      <c r="DR118" s="987"/>
      <c r="DS118" s="987"/>
      <c r="DT118" s="987"/>
      <c r="DU118" s="988"/>
      <c r="DV118" s="990" t="s">
        <v>66</v>
      </c>
      <c r="DW118" s="991"/>
      <c r="DX118" s="991"/>
      <c r="DY118" s="991"/>
      <c r="DZ118" s="992"/>
    </row>
    <row r="119" spans="1:130" s="102" customFormat="1" ht="26.25" customHeight="1" x14ac:dyDescent="0.15">
      <c r="A119" s="1087" t="s">
        <v>385</v>
      </c>
      <c r="B119" s="972"/>
      <c r="C119" s="951" t="s">
        <v>386</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389</v>
      </c>
      <c r="AB119" s="920"/>
      <c r="AC119" s="920"/>
      <c r="AD119" s="920"/>
      <c r="AE119" s="921"/>
      <c r="AF119" s="922" t="s">
        <v>389</v>
      </c>
      <c r="AG119" s="920"/>
      <c r="AH119" s="920"/>
      <c r="AI119" s="920"/>
      <c r="AJ119" s="921"/>
      <c r="AK119" s="922" t="s">
        <v>66</v>
      </c>
      <c r="AL119" s="920"/>
      <c r="AM119" s="920"/>
      <c r="AN119" s="920"/>
      <c r="AO119" s="921"/>
      <c r="AP119" s="923" t="s">
        <v>389</v>
      </c>
      <c r="AQ119" s="924"/>
      <c r="AR119" s="924"/>
      <c r="AS119" s="924"/>
      <c r="AT119" s="925"/>
      <c r="AU119" s="930"/>
      <c r="AV119" s="931"/>
      <c r="AW119" s="931"/>
      <c r="AX119" s="931"/>
      <c r="AY119" s="931"/>
      <c r="AZ119" s="133" t="s">
        <v>123</v>
      </c>
      <c r="BA119" s="133"/>
      <c r="BB119" s="133"/>
      <c r="BC119" s="133"/>
      <c r="BD119" s="133"/>
      <c r="BE119" s="133"/>
      <c r="BF119" s="133"/>
      <c r="BG119" s="133"/>
      <c r="BH119" s="133"/>
      <c r="BI119" s="133"/>
      <c r="BJ119" s="133"/>
      <c r="BK119" s="133"/>
      <c r="BL119" s="133"/>
      <c r="BM119" s="133"/>
      <c r="BN119" s="133"/>
      <c r="BO119" s="1003" t="s">
        <v>414</v>
      </c>
      <c r="BP119" s="1034"/>
      <c r="BQ119" s="1025">
        <v>33183683</v>
      </c>
      <c r="BR119" s="1026"/>
      <c r="BS119" s="1026"/>
      <c r="BT119" s="1026"/>
      <c r="BU119" s="1026"/>
      <c r="BV119" s="1026">
        <v>31820683</v>
      </c>
      <c r="BW119" s="1026"/>
      <c r="BX119" s="1026"/>
      <c r="BY119" s="1026"/>
      <c r="BZ119" s="1026"/>
      <c r="CA119" s="1026">
        <v>30159745</v>
      </c>
      <c r="CB119" s="1026"/>
      <c r="CC119" s="1026"/>
      <c r="CD119" s="1026"/>
      <c r="CE119" s="1026"/>
      <c r="CF119" s="1027"/>
      <c r="CG119" s="1028"/>
      <c r="CH119" s="1028"/>
      <c r="CI119" s="1028"/>
      <c r="CJ119" s="1029"/>
      <c r="CK119" s="975"/>
      <c r="CL119" s="976"/>
      <c r="CM119" s="1030" t="s">
        <v>415</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389</v>
      </c>
      <c r="DH119" s="1012"/>
      <c r="DI119" s="1012"/>
      <c r="DJ119" s="1012"/>
      <c r="DK119" s="1013"/>
      <c r="DL119" s="1011" t="s">
        <v>389</v>
      </c>
      <c r="DM119" s="1012"/>
      <c r="DN119" s="1012"/>
      <c r="DO119" s="1012"/>
      <c r="DP119" s="1013"/>
      <c r="DQ119" s="1011" t="s">
        <v>389</v>
      </c>
      <c r="DR119" s="1012"/>
      <c r="DS119" s="1012"/>
      <c r="DT119" s="1012"/>
      <c r="DU119" s="1013"/>
      <c r="DV119" s="1014" t="s">
        <v>389</v>
      </c>
      <c r="DW119" s="1015"/>
      <c r="DX119" s="1015"/>
      <c r="DY119" s="1015"/>
      <c r="DZ119" s="1016"/>
    </row>
    <row r="120" spans="1:130" s="102" customFormat="1" ht="26.25" customHeight="1" x14ac:dyDescent="0.15">
      <c r="A120" s="1088"/>
      <c r="B120" s="974"/>
      <c r="C120" s="944" t="s">
        <v>392</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66</v>
      </c>
      <c r="AB120" s="987"/>
      <c r="AC120" s="987"/>
      <c r="AD120" s="987"/>
      <c r="AE120" s="988"/>
      <c r="AF120" s="989" t="s">
        <v>389</v>
      </c>
      <c r="AG120" s="987"/>
      <c r="AH120" s="987"/>
      <c r="AI120" s="987"/>
      <c r="AJ120" s="988"/>
      <c r="AK120" s="989" t="s">
        <v>389</v>
      </c>
      <c r="AL120" s="987"/>
      <c r="AM120" s="987"/>
      <c r="AN120" s="987"/>
      <c r="AO120" s="988"/>
      <c r="AP120" s="990" t="s">
        <v>389</v>
      </c>
      <c r="AQ120" s="991"/>
      <c r="AR120" s="991"/>
      <c r="AS120" s="991"/>
      <c r="AT120" s="992"/>
      <c r="AU120" s="1017" t="s">
        <v>416</v>
      </c>
      <c r="AV120" s="1018"/>
      <c r="AW120" s="1018"/>
      <c r="AX120" s="1018"/>
      <c r="AY120" s="1019"/>
      <c r="AZ120" s="968" t="s">
        <v>417</v>
      </c>
      <c r="BA120" s="917"/>
      <c r="BB120" s="917"/>
      <c r="BC120" s="917"/>
      <c r="BD120" s="917"/>
      <c r="BE120" s="917"/>
      <c r="BF120" s="917"/>
      <c r="BG120" s="917"/>
      <c r="BH120" s="917"/>
      <c r="BI120" s="917"/>
      <c r="BJ120" s="917"/>
      <c r="BK120" s="917"/>
      <c r="BL120" s="917"/>
      <c r="BM120" s="917"/>
      <c r="BN120" s="917"/>
      <c r="BO120" s="917"/>
      <c r="BP120" s="918"/>
      <c r="BQ120" s="954">
        <v>3487827</v>
      </c>
      <c r="BR120" s="955"/>
      <c r="BS120" s="955"/>
      <c r="BT120" s="955"/>
      <c r="BU120" s="955"/>
      <c r="BV120" s="955">
        <v>3473780</v>
      </c>
      <c r="BW120" s="955"/>
      <c r="BX120" s="955"/>
      <c r="BY120" s="955"/>
      <c r="BZ120" s="955"/>
      <c r="CA120" s="955">
        <v>3485698</v>
      </c>
      <c r="CB120" s="955"/>
      <c r="CC120" s="955"/>
      <c r="CD120" s="955"/>
      <c r="CE120" s="955"/>
      <c r="CF120" s="969">
        <v>46.9</v>
      </c>
      <c r="CG120" s="970"/>
      <c r="CH120" s="970"/>
      <c r="CI120" s="970"/>
      <c r="CJ120" s="970"/>
      <c r="CK120" s="1035" t="s">
        <v>418</v>
      </c>
      <c r="CL120" s="1036"/>
      <c r="CM120" s="1036"/>
      <c r="CN120" s="1036"/>
      <c r="CO120" s="1037"/>
      <c r="CP120" s="1043" t="s">
        <v>419</v>
      </c>
      <c r="CQ120" s="1044"/>
      <c r="CR120" s="1044"/>
      <c r="CS120" s="1044"/>
      <c r="CT120" s="1044"/>
      <c r="CU120" s="1044"/>
      <c r="CV120" s="1044"/>
      <c r="CW120" s="1044"/>
      <c r="CX120" s="1044"/>
      <c r="CY120" s="1044"/>
      <c r="CZ120" s="1044"/>
      <c r="DA120" s="1044"/>
      <c r="DB120" s="1044"/>
      <c r="DC120" s="1044"/>
      <c r="DD120" s="1044"/>
      <c r="DE120" s="1044"/>
      <c r="DF120" s="1045"/>
      <c r="DG120" s="954">
        <v>9240615</v>
      </c>
      <c r="DH120" s="955"/>
      <c r="DI120" s="955"/>
      <c r="DJ120" s="955"/>
      <c r="DK120" s="955"/>
      <c r="DL120" s="955">
        <v>8865445</v>
      </c>
      <c r="DM120" s="955"/>
      <c r="DN120" s="955"/>
      <c r="DO120" s="955"/>
      <c r="DP120" s="955"/>
      <c r="DQ120" s="955">
        <v>8965400</v>
      </c>
      <c r="DR120" s="955"/>
      <c r="DS120" s="955"/>
      <c r="DT120" s="955"/>
      <c r="DU120" s="955"/>
      <c r="DV120" s="956">
        <v>120.5</v>
      </c>
      <c r="DW120" s="956"/>
      <c r="DX120" s="956"/>
      <c r="DY120" s="956"/>
      <c r="DZ120" s="957"/>
    </row>
    <row r="121" spans="1:130" s="102" customFormat="1" ht="26.25" customHeight="1" x14ac:dyDescent="0.15">
      <c r="A121" s="1088"/>
      <c r="B121" s="974"/>
      <c r="C121" s="995" t="s">
        <v>420</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389</v>
      </c>
      <c r="AB121" s="987"/>
      <c r="AC121" s="987"/>
      <c r="AD121" s="987"/>
      <c r="AE121" s="988"/>
      <c r="AF121" s="989" t="s">
        <v>389</v>
      </c>
      <c r="AG121" s="987"/>
      <c r="AH121" s="987"/>
      <c r="AI121" s="987"/>
      <c r="AJ121" s="988"/>
      <c r="AK121" s="989" t="s">
        <v>389</v>
      </c>
      <c r="AL121" s="987"/>
      <c r="AM121" s="987"/>
      <c r="AN121" s="987"/>
      <c r="AO121" s="988"/>
      <c r="AP121" s="990" t="s">
        <v>389</v>
      </c>
      <c r="AQ121" s="991"/>
      <c r="AR121" s="991"/>
      <c r="AS121" s="991"/>
      <c r="AT121" s="992"/>
      <c r="AU121" s="1020"/>
      <c r="AV121" s="1021"/>
      <c r="AW121" s="1021"/>
      <c r="AX121" s="1021"/>
      <c r="AY121" s="1022"/>
      <c r="AZ121" s="977" t="s">
        <v>421</v>
      </c>
      <c r="BA121" s="978"/>
      <c r="BB121" s="978"/>
      <c r="BC121" s="978"/>
      <c r="BD121" s="978"/>
      <c r="BE121" s="978"/>
      <c r="BF121" s="978"/>
      <c r="BG121" s="978"/>
      <c r="BH121" s="978"/>
      <c r="BI121" s="978"/>
      <c r="BJ121" s="978"/>
      <c r="BK121" s="978"/>
      <c r="BL121" s="978"/>
      <c r="BM121" s="978"/>
      <c r="BN121" s="978"/>
      <c r="BO121" s="978"/>
      <c r="BP121" s="979"/>
      <c r="BQ121" s="947">
        <v>363499</v>
      </c>
      <c r="BR121" s="948"/>
      <c r="BS121" s="948"/>
      <c r="BT121" s="948"/>
      <c r="BU121" s="948"/>
      <c r="BV121" s="948">
        <v>323993</v>
      </c>
      <c r="BW121" s="948"/>
      <c r="BX121" s="948"/>
      <c r="BY121" s="948"/>
      <c r="BZ121" s="948"/>
      <c r="CA121" s="948">
        <v>265054</v>
      </c>
      <c r="CB121" s="948"/>
      <c r="CC121" s="948"/>
      <c r="CD121" s="948"/>
      <c r="CE121" s="948"/>
      <c r="CF121" s="942">
        <v>3.6</v>
      </c>
      <c r="CG121" s="943"/>
      <c r="CH121" s="943"/>
      <c r="CI121" s="943"/>
      <c r="CJ121" s="943"/>
      <c r="CK121" s="1038"/>
      <c r="CL121" s="1039"/>
      <c r="CM121" s="1039"/>
      <c r="CN121" s="1039"/>
      <c r="CO121" s="1040"/>
      <c r="CP121" s="1048" t="s">
        <v>350</v>
      </c>
      <c r="CQ121" s="1049"/>
      <c r="CR121" s="1049"/>
      <c r="CS121" s="1049"/>
      <c r="CT121" s="1049"/>
      <c r="CU121" s="1049"/>
      <c r="CV121" s="1049"/>
      <c r="CW121" s="1049"/>
      <c r="CX121" s="1049"/>
      <c r="CY121" s="1049"/>
      <c r="CZ121" s="1049"/>
      <c r="DA121" s="1049"/>
      <c r="DB121" s="1049"/>
      <c r="DC121" s="1049"/>
      <c r="DD121" s="1049"/>
      <c r="DE121" s="1049"/>
      <c r="DF121" s="1050"/>
      <c r="DG121" s="947">
        <v>2910640</v>
      </c>
      <c r="DH121" s="948"/>
      <c r="DI121" s="948"/>
      <c r="DJ121" s="948"/>
      <c r="DK121" s="948"/>
      <c r="DL121" s="948">
        <v>2814118</v>
      </c>
      <c r="DM121" s="948"/>
      <c r="DN121" s="948"/>
      <c r="DO121" s="948"/>
      <c r="DP121" s="948"/>
      <c r="DQ121" s="948">
        <v>2833940</v>
      </c>
      <c r="DR121" s="948"/>
      <c r="DS121" s="948"/>
      <c r="DT121" s="948"/>
      <c r="DU121" s="948"/>
      <c r="DV121" s="949">
        <v>38.1</v>
      </c>
      <c r="DW121" s="949"/>
      <c r="DX121" s="949"/>
      <c r="DY121" s="949"/>
      <c r="DZ121" s="950"/>
    </row>
    <row r="122" spans="1:130" s="102" customFormat="1" ht="26.25" customHeight="1" x14ac:dyDescent="0.15">
      <c r="A122" s="1088"/>
      <c r="B122" s="974"/>
      <c r="C122" s="944" t="s">
        <v>402</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389</v>
      </c>
      <c r="AB122" s="987"/>
      <c r="AC122" s="987"/>
      <c r="AD122" s="987"/>
      <c r="AE122" s="988"/>
      <c r="AF122" s="989" t="s">
        <v>389</v>
      </c>
      <c r="AG122" s="987"/>
      <c r="AH122" s="987"/>
      <c r="AI122" s="987"/>
      <c r="AJ122" s="988"/>
      <c r="AK122" s="989" t="s">
        <v>389</v>
      </c>
      <c r="AL122" s="987"/>
      <c r="AM122" s="987"/>
      <c r="AN122" s="987"/>
      <c r="AO122" s="988"/>
      <c r="AP122" s="990" t="s">
        <v>389</v>
      </c>
      <c r="AQ122" s="991"/>
      <c r="AR122" s="991"/>
      <c r="AS122" s="991"/>
      <c r="AT122" s="992"/>
      <c r="AU122" s="1020"/>
      <c r="AV122" s="1021"/>
      <c r="AW122" s="1021"/>
      <c r="AX122" s="1021"/>
      <c r="AY122" s="1022"/>
      <c r="AZ122" s="1002" t="s">
        <v>422</v>
      </c>
      <c r="BA122" s="993"/>
      <c r="BB122" s="993"/>
      <c r="BC122" s="993"/>
      <c r="BD122" s="993"/>
      <c r="BE122" s="993"/>
      <c r="BF122" s="993"/>
      <c r="BG122" s="993"/>
      <c r="BH122" s="993"/>
      <c r="BI122" s="993"/>
      <c r="BJ122" s="993"/>
      <c r="BK122" s="993"/>
      <c r="BL122" s="993"/>
      <c r="BM122" s="993"/>
      <c r="BN122" s="993"/>
      <c r="BO122" s="993"/>
      <c r="BP122" s="994"/>
      <c r="BQ122" s="1025">
        <v>21618131</v>
      </c>
      <c r="BR122" s="1026"/>
      <c r="BS122" s="1026"/>
      <c r="BT122" s="1026"/>
      <c r="BU122" s="1026"/>
      <c r="BV122" s="1026">
        <v>21239223</v>
      </c>
      <c r="BW122" s="1026"/>
      <c r="BX122" s="1026"/>
      <c r="BY122" s="1026"/>
      <c r="BZ122" s="1026"/>
      <c r="CA122" s="1026">
        <v>20657253</v>
      </c>
      <c r="CB122" s="1026"/>
      <c r="CC122" s="1026"/>
      <c r="CD122" s="1026"/>
      <c r="CE122" s="1026"/>
      <c r="CF122" s="1046">
        <v>277.8</v>
      </c>
      <c r="CG122" s="1047"/>
      <c r="CH122" s="1047"/>
      <c r="CI122" s="1047"/>
      <c r="CJ122" s="1047"/>
      <c r="CK122" s="1038"/>
      <c r="CL122" s="1039"/>
      <c r="CM122" s="1039"/>
      <c r="CN122" s="1039"/>
      <c r="CO122" s="1040"/>
      <c r="CP122" s="1048" t="s">
        <v>345</v>
      </c>
      <c r="CQ122" s="1049"/>
      <c r="CR122" s="1049"/>
      <c r="CS122" s="1049"/>
      <c r="CT122" s="1049"/>
      <c r="CU122" s="1049"/>
      <c r="CV122" s="1049"/>
      <c r="CW122" s="1049"/>
      <c r="CX122" s="1049"/>
      <c r="CY122" s="1049"/>
      <c r="CZ122" s="1049"/>
      <c r="DA122" s="1049"/>
      <c r="DB122" s="1049"/>
      <c r="DC122" s="1049"/>
      <c r="DD122" s="1049"/>
      <c r="DE122" s="1049"/>
      <c r="DF122" s="1050"/>
      <c r="DG122" s="947">
        <v>90753</v>
      </c>
      <c r="DH122" s="948"/>
      <c r="DI122" s="948"/>
      <c r="DJ122" s="948"/>
      <c r="DK122" s="948"/>
      <c r="DL122" s="948">
        <v>99720</v>
      </c>
      <c r="DM122" s="948"/>
      <c r="DN122" s="948"/>
      <c r="DO122" s="948"/>
      <c r="DP122" s="948"/>
      <c r="DQ122" s="948">
        <v>399120</v>
      </c>
      <c r="DR122" s="948"/>
      <c r="DS122" s="948"/>
      <c r="DT122" s="948"/>
      <c r="DU122" s="948"/>
      <c r="DV122" s="949">
        <v>5.4</v>
      </c>
      <c r="DW122" s="949"/>
      <c r="DX122" s="949"/>
      <c r="DY122" s="949"/>
      <c r="DZ122" s="950"/>
    </row>
    <row r="123" spans="1:130" s="102" customFormat="1" ht="26.25" customHeight="1" x14ac:dyDescent="0.15">
      <c r="A123" s="1088"/>
      <c r="B123" s="974"/>
      <c r="C123" s="944" t="s">
        <v>408</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v>5409</v>
      </c>
      <c r="AB123" s="987"/>
      <c r="AC123" s="987"/>
      <c r="AD123" s="987"/>
      <c r="AE123" s="988"/>
      <c r="AF123" s="989">
        <v>5141</v>
      </c>
      <c r="AG123" s="987"/>
      <c r="AH123" s="987"/>
      <c r="AI123" s="987"/>
      <c r="AJ123" s="988"/>
      <c r="AK123" s="989">
        <v>3539</v>
      </c>
      <c r="AL123" s="987"/>
      <c r="AM123" s="987"/>
      <c r="AN123" s="987"/>
      <c r="AO123" s="988"/>
      <c r="AP123" s="990">
        <v>0</v>
      </c>
      <c r="AQ123" s="991"/>
      <c r="AR123" s="991"/>
      <c r="AS123" s="991"/>
      <c r="AT123" s="992"/>
      <c r="AU123" s="1023"/>
      <c r="AV123" s="1024"/>
      <c r="AW123" s="1024"/>
      <c r="AX123" s="1024"/>
      <c r="AY123" s="1024"/>
      <c r="AZ123" s="133" t="s">
        <v>123</v>
      </c>
      <c r="BA123" s="133"/>
      <c r="BB123" s="133"/>
      <c r="BC123" s="133"/>
      <c r="BD123" s="133"/>
      <c r="BE123" s="133"/>
      <c r="BF123" s="133"/>
      <c r="BG123" s="133"/>
      <c r="BH123" s="133"/>
      <c r="BI123" s="133"/>
      <c r="BJ123" s="133"/>
      <c r="BK123" s="133"/>
      <c r="BL123" s="133"/>
      <c r="BM123" s="133"/>
      <c r="BN123" s="133"/>
      <c r="BO123" s="1003" t="s">
        <v>423</v>
      </c>
      <c r="BP123" s="1034"/>
      <c r="BQ123" s="1094">
        <v>25469457</v>
      </c>
      <c r="BR123" s="1060"/>
      <c r="BS123" s="1060"/>
      <c r="BT123" s="1060"/>
      <c r="BU123" s="1060"/>
      <c r="BV123" s="1060">
        <v>25036996</v>
      </c>
      <c r="BW123" s="1060"/>
      <c r="BX123" s="1060"/>
      <c r="BY123" s="1060"/>
      <c r="BZ123" s="1060"/>
      <c r="CA123" s="1060">
        <v>24408005</v>
      </c>
      <c r="CB123" s="1060"/>
      <c r="CC123" s="1060"/>
      <c r="CD123" s="1060"/>
      <c r="CE123" s="1060"/>
      <c r="CF123" s="1027"/>
      <c r="CG123" s="1028"/>
      <c r="CH123" s="1028"/>
      <c r="CI123" s="1028"/>
      <c r="CJ123" s="1029"/>
      <c r="CK123" s="1038"/>
      <c r="CL123" s="1039"/>
      <c r="CM123" s="1039"/>
      <c r="CN123" s="1039"/>
      <c r="CO123" s="1040"/>
      <c r="CP123" s="1048" t="s">
        <v>343</v>
      </c>
      <c r="CQ123" s="1049"/>
      <c r="CR123" s="1049"/>
      <c r="CS123" s="1049"/>
      <c r="CT123" s="1049"/>
      <c r="CU123" s="1049"/>
      <c r="CV123" s="1049"/>
      <c r="CW123" s="1049"/>
      <c r="CX123" s="1049"/>
      <c r="CY123" s="1049"/>
      <c r="CZ123" s="1049"/>
      <c r="DA123" s="1049"/>
      <c r="DB123" s="1049"/>
      <c r="DC123" s="1049"/>
      <c r="DD123" s="1049"/>
      <c r="DE123" s="1049"/>
      <c r="DF123" s="1050"/>
      <c r="DG123" s="986" t="s">
        <v>66</v>
      </c>
      <c r="DH123" s="987"/>
      <c r="DI123" s="987"/>
      <c r="DJ123" s="987"/>
      <c r="DK123" s="988"/>
      <c r="DL123" s="989" t="s">
        <v>66</v>
      </c>
      <c r="DM123" s="987"/>
      <c r="DN123" s="987"/>
      <c r="DO123" s="987"/>
      <c r="DP123" s="988"/>
      <c r="DQ123" s="989" t="s">
        <v>66</v>
      </c>
      <c r="DR123" s="987"/>
      <c r="DS123" s="987"/>
      <c r="DT123" s="987"/>
      <c r="DU123" s="988"/>
      <c r="DV123" s="990" t="s">
        <v>66</v>
      </c>
      <c r="DW123" s="991"/>
      <c r="DX123" s="991"/>
      <c r="DY123" s="991"/>
      <c r="DZ123" s="992"/>
    </row>
    <row r="124" spans="1:130" s="102" customFormat="1" ht="26.25" customHeight="1" thickBot="1" x14ac:dyDescent="0.2">
      <c r="A124" s="1088"/>
      <c r="B124" s="974"/>
      <c r="C124" s="944" t="s">
        <v>411</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66</v>
      </c>
      <c r="AB124" s="987"/>
      <c r="AC124" s="987"/>
      <c r="AD124" s="987"/>
      <c r="AE124" s="988"/>
      <c r="AF124" s="989" t="s">
        <v>66</v>
      </c>
      <c r="AG124" s="987"/>
      <c r="AH124" s="987"/>
      <c r="AI124" s="987"/>
      <c r="AJ124" s="988"/>
      <c r="AK124" s="989" t="s">
        <v>66</v>
      </c>
      <c r="AL124" s="987"/>
      <c r="AM124" s="987"/>
      <c r="AN124" s="987"/>
      <c r="AO124" s="988"/>
      <c r="AP124" s="990" t="s">
        <v>66</v>
      </c>
      <c r="AQ124" s="991"/>
      <c r="AR124" s="991"/>
      <c r="AS124" s="991"/>
      <c r="AT124" s="992"/>
      <c r="AU124" s="1090" t="s">
        <v>424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100.9</v>
      </c>
      <c r="BR124" s="1056"/>
      <c r="BS124" s="1056"/>
      <c r="BT124" s="1056"/>
      <c r="BU124" s="1056"/>
      <c r="BV124" s="1056">
        <v>88.8</v>
      </c>
      <c r="BW124" s="1056"/>
      <c r="BX124" s="1056"/>
      <c r="BY124" s="1056"/>
      <c r="BZ124" s="1056"/>
      <c r="CA124" s="1056">
        <v>77.3</v>
      </c>
      <c r="CB124" s="1056"/>
      <c r="CC124" s="1056"/>
      <c r="CD124" s="1056"/>
      <c r="CE124" s="1056"/>
      <c r="CF124" s="1057"/>
      <c r="CG124" s="1058"/>
      <c r="CH124" s="1058"/>
      <c r="CI124" s="1058"/>
      <c r="CJ124" s="1059"/>
      <c r="CK124" s="1041"/>
      <c r="CL124" s="1041"/>
      <c r="CM124" s="1041"/>
      <c r="CN124" s="1041"/>
      <c r="CO124" s="1042"/>
      <c r="CP124" s="1048" t="s">
        <v>425</v>
      </c>
      <c r="CQ124" s="1049"/>
      <c r="CR124" s="1049"/>
      <c r="CS124" s="1049"/>
      <c r="CT124" s="1049"/>
      <c r="CU124" s="1049"/>
      <c r="CV124" s="1049"/>
      <c r="CW124" s="1049"/>
      <c r="CX124" s="1049"/>
      <c r="CY124" s="1049"/>
      <c r="CZ124" s="1049"/>
      <c r="DA124" s="1049"/>
      <c r="DB124" s="1049"/>
      <c r="DC124" s="1049"/>
      <c r="DD124" s="1049"/>
      <c r="DE124" s="1049"/>
      <c r="DF124" s="1050"/>
      <c r="DG124" s="1033">
        <v>498884</v>
      </c>
      <c r="DH124" s="1012"/>
      <c r="DI124" s="1012"/>
      <c r="DJ124" s="1012"/>
      <c r="DK124" s="1013"/>
      <c r="DL124" s="1011">
        <v>782760</v>
      </c>
      <c r="DM124" s="1012"/>
      <c r="DN124" s="1012"/>
      <c r="DO124" s="1012"/>
      <c r="DP124" s="1013"/>
      <c r="DQ124" s="1011" t="s">
        <v>66</v>
      </c>
      <c r="DR124" s="1012"/>
      <c r="DS124" s="1012"/>
      <c r="DT124" s="1012"/>
      <c r="DU124" s="1013"/>
      <c r="DV124" s="1014" t="s">
        <v>66</v>
      </c>
      <c r="DW124" s="1015"/>
      <c r="DX124" s="1015"/>
      <c r="DY124" s="1015"/>
      <c r="DZ124" s="1016"/>
    </row>
    <row r="125" spans="1:130" s="102" customFormat="1" ht="26.25" customHeight="1" x14ac:dyDescent="0.15">
      <c r="A125" s="1088"/>
      <c r="B125" s="974"/>
      <c r="C125" s="944" t="s">
        <v>413</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66</v>
      </c>
      <c r="AB125" s="987"/>
      <c r="AC125" s="987"/>
      <c r="AD125" s="987"/>
      <c r="AE125" s="988"/>
      <c r="AF125" s="989" t="s">
        <v>66</v>
      </c>
      <c r="AG125" s="987"/>
      <c r="AH125" s="987"/>
      <c r="AI125" s="987"/>
      <c r="AJ125" s="988"/>
      <c r="AK125" s="989" t="s">
        <v>66</v>
      </c>
      <c r="AL125" s="987"/>
      <c r="AM125" s="987"/>
      <c r="AN125" s="987"/>
      <c r="AO125" s="988"/>
      <c r="AP125" s="990" t="s">
        <v>66</v>
      </c>
      <c r="AQ125" s="991"/>
      <c r="AR125" s="991"/>
      <c r="AS125" s="991"/>
      <c r="AT125" s="99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51" t="s">
        <v>426</v>
      </c>
      <c r="CL125" s="1036"/>
      <c r="CM125" s="1036"/>
      <c r="CN125" s="1036"/>
      <c r="CO125" s="1037"/>
      <c r="CP125" s="968" t="s">
        <v>427</v>
      </c>
      <c r="CQ125" s="917"/>
      <c r="CR125" s="917"/>
      <c r="CS125" s="917"/>
      <c r="CT125" s="917"/>
      <c r="CU125" s="917"/>
      <c r="CV125" s="917"/>
      <c r="CW125" s="917"/>
      <c r="CX125" s="917"/>
      <c r="CY125" s="917"/>
      <c r="CZ125" s="917"/>
      <c r="DA125" s="917"/>
      <c r="DB125" s="917"/>
      <c r="DC125" s="917"/>
      <c r="DD125" s="917"/>
      <c r="DE125" s="917"/>
      <c r="DF125" s="918"/>
      <c r="DG125" s="954" t="s">
        <v>66</v>
      </c>
      <c r="DH125" s="955"/>
      <c r="DI125" s="955"/>
      <c r="DJ125" s="955"/>
      <c r="DK125" s="955"/>
      <c r="DL125" s="955" t="s">
        <v>66</v>
      </c>
      <c r="DM125" s="955"/>
      <c r="DN125" s="955"/>
      <c r="DO125" s="955"/>
      <c r="DP125" s="955"/>
      <c r="DQ125" s="955" t="s">
        <v>66</v>
      </c>
      <c r="DR125" s="955"/>
      <c r="DS125" s="955"/>
      <c r="DT125" s="955"/>
      <c r="DU125" s="955"/>
      <c r="DV125" s="956" t="s">
        <v>66</v>
      </c>
      <c r="DW125" s="956"/>
      <c r="DX125" s="956"/>
      <c r="DY125" s="956"/>
      <c r="DZ125" s="957"/>
    </row>
    <row r="126" spans="1:130" s="102" customFormat="1" ht="26.25" customHeight="1" thickBot="1" x14ac:dyDescent="0.2">
      <c r="A126" s="1088"/>
      <c r="B126" s="974"/>
      <c r="C126" s="944" t="s">
        <v>415</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66</v>
      </c>
      <c r="AB126" s="987"/>
      <c r="AC126" s="987"/>
      <c r="AD126" s="987"/>
      <c r="AE126" s="988"/>
      <c r="AF126" s="989" t="s">
        <v>66</v>
      </c>
      <c r="AG126" s="987"/>
      <c r="AH126" s="987"/>
      <c r="AI126" s="987"/>
      <c r="AJ126" s="988"/>
      <c r="AK126" s="989" t="s">
        <v>66</v>
      </c>
      <c r="AL126" s="987"/>
      <c r="AM126" s="987"/>
      <c r="AN126" s="987"/>
      <c r="AO126" s="988"/>
      <c r="AP126" s="990" t="s">
        <v>66</v>
      </c>
      <c r="AQ126" s="991"/>
      <c r="AR126" s="991"/>
      <c r="AS126" s="991"/>
      <c r="AT126" s="99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52"/>
      <c r="CL126" s="1039"/>
      <c r="CM126" s="1039"/>
      <c r="CN126" s="1039"/>
      <c r="CO126" s="1040"/>
      <c r="CP126" s="977" t="s">
        <v>428</v>
      </c>
      <c r="CQ126" s="978"/>
      <c r="CR126" s="978"/>
      <c r="CS126" s="978"/>
      <c r="CT126" s="978"/>
      <c r="CU126" s="978"/>
      <c r="CV126" s="978"/>
      <c r="CW126" s="978"/>
      <c r="CX126" s="978"/>
      <c r="CY126" s="978"/>
      <c r="CZ126" s="978"/>
      <c r="DA126" s="978"/>
      <c r="DB126" s="978"/>
      <c r="DC126" s="978"/>
      <c r="DD126" s="978"/>
      <c r="DE126" s="978"/>
      <c r="DF126" s="979"/>
      <c r="DG126" s="947" t="s">
        <v>66</v>
      </c>
      <c r="DH126" s="948"/>
      <c r="DI126" s="948"/>
      <c r="DJ126" s="948"/>
      <c r="DK126" s="948"/>
      <c r="DL126" s="948" t="s">
        <v>66</v>
      </c>
      <c r="DM126" s="948"/>
      <c r="DN126" s="948"/>
      <c r="DO126" s="948"/>
      <c r="DP126" s="948"/>
      <c r="DQ126" s="948" t="s">
        <v>66</v>
      </c>
      <c r="DR126" s="948"/>
      <c r="DS126" s="948"/>
      <c r="DT126" s="948"/>
      <c r="DU126" s="948"/>
      <c r="DV126" s="949" t="s">
        <v>66</v>
      </c>
      <c r="DW126" s="949"/>
      <c r="DX126" s="949"/>
      <c r="DY126" s="949"/>
      <c r="DZ126" s="950"/>
    </row>
    <row r="127" spans="1:130" s="102" customFormat="1" ht="26.25" customHeight="1" x14ac:dyDescent="0.15">
      <c r="A127" s="1089"/>
      <c r="B127" s="976"/>
      <c r="C127" s="1030" t="s">
        <v>429</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t="s">
        <v>66</v>
      </c>
      <c r="AB127" s="987"/>
      <c r="AC127" s="987"/>
      <c r="AD127" s="987"/>
      <c r="AE127" s="988"/>
      <c r="AF127" s="989" t="s">
        <v>66</v>
      </c>
      <c r="AG127" s="987"/>
      <c r="AH127" s="987"/>
      <c r="AI127" s="987"/>
      <c r="AJ127" s="988"/>
      <c r="AK127" s="989" t="s">
        <v>66</v>
      </c>
      <c r="AL127" s="987"/>
      <c r="AM127" s="987"/>
      <c r="AN127" s="987"/>
      <c r="AO127" s="988"/>
      <c r="AP127" s="990" t="s">
        <v>66</v>
      </c>
      <c r="AQ127" s="991"/>
      <c r="AR127" s="991"/>
      <c r="AS127" s="991"/>
      <c r="AT127" s="992"/>
      <c r="AU127" s="138"/>
      <c r="AV127" s="138"/>
      <c r="AW127" s="138"/>
      <c r="AX127" s="1061" t="s">
        <v>430</v>
      </c>
      <c r="AY127" s="1062"/>
      <c r="AZ127" s="1062"/>
      <c r="BA127" s="1062"/>
      <c r="BB127" s="1062"/>
      <c r="BC127" s="1062"/>
      <c r="BD127" s="1062"/>
      <c r="BE127" s="1063"/>
      <c r="BF127" s="1064" t="s">
        <v>431</v>
      </c>
      <c r="BG127" s="1062"/>
      <c r="BH127" s="1062"/>
      <c r="BI127" s="1062"/>
      <c r="BJ127" s="1062"/>
      <c r="BK127" s="1062"/>
      <c r="BL127" s="1063"/>
      <c r="BM127" s="1064" t="s">
        <v>432</v>
      </c>
      <c r="BN127" s="1062"/>
      <c r="BO127" s="1062"/>
      <c r="BP127" s="1062"/>
      <c r="BQ127" s="1062"/>
      <c r="BR127" s="1062"/>
      <c r="BS127" s="1063"/>
      <c r="BT127" s="1064" t="s">
        <v>433</v>
      </c>
      <c r="BU127" s="1062"/>
      <c r="BV127" s="1062"/>
      <c r="BW127" s="1062"/>
      <c r="BX127" s="1062"/>
      <c r="BY127" s="1062"/>
      <c r="BZ127" s="1086"/>
      <c r="CA127" s="138"/>
      <c r="CB127" s="138"/>
      <c r="CC127" s="138"/>
      <c r="CD127" s="139"/>
      <c r="CE127" s="139"/>
      <c r="CF127" s="139"/>
      <c r="CG127" s="136"/>
      <c r="CH127" s="136"/>
      <c r="CI127" s="136"/>
      <c r="CJ127" s="137"/>
      <c r="CK127" s="1052"/>
      <c r="CL127" s="1039"/>
      <c r="CM127" s="1039"/>
      <c r="CN127" s="1039"/>
      <c r="CO127" s="1040"/>
      <c r="CP127" s="977" t="s">
        <v>434</v>
      </c>
      <c r="CQ127" s="978"/>
      <c r="CR127" s="978"/>
      <c r="CS127" s="978"/>
      <c r="CT127" s="978"/>
      <c r="CU127" s="978"/>
      <c r="CV127" s="978"/>
      <c r="CW127" s="978"/>
      <c r="CX127" s="978"/>
      <c r="CY127" s="978"/>
      <c r="CZ127" s="978"/>
      <c r="DA127" s="978"/>
      <c r="DB127" s="978"/>
      <c r="DC127" s="978"/>
      <c r="DD127" s="978"/>
      <c r="DE127" s="978"/>
      <c r="DF127" s="979"/>
      <c r="DG127" s="947" t="s">
        <v>66</v>
      </c>
      <c r="DH127" s="948"/>
      <c r="DI127" s="948"/>
      <c r="DJ127" s="948"/>
      <c r="DK127" s="948"/>
      <c r="DL127" s="948" t="s">
        <v>66</v>
      </c>
      <c r="DM127" s="948"/>
      <c r="DN127" s="948"/>
      <c r="DO127" s="948"/>
      <c r="DP127" s="948"/>
      <c r="DQ127" s="948" t="s">
        <v>66</v>
      </c>
      <c r="DR127" s="948"/>
      <c r="DS127" s="948"/>
      <c r="DT127" s="948"/>
      <c r="DU127" s="948"/>
      <c r="DV127" s="949" t="s">
        <v>66</v>
      </c>
      <c r="DW127" s="949"/>
      <c r="DX127" s="949"/>
      <c r="DY127" s="949"/>
      <c r="DZ127" s="950"/>
    </row>
    <row r="128" spans="1:130" s="102" customFormat="1" ht="26.25" customHeight="1" thickBot="1" x14ac:dyDescent="0.2">
      <c r="A128" s="1072" t="s">
        <v>435</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436</v>
      </c>
      <c r="X128" s="1074"/>
      <c r="Y128" s="1074"/>
      <c r="Z128" s="1075"/>
      <c r="AA128" s="1076">
        <v>77658</v>
      </c>
      <c r="AB128" s="1077"/>
      <c r="AC128" s="1077"/>
      <c r="AD128" s="1077"/>
      <c r="AE128" s="1078"/>
      <c r="AF128" s="1079">
        <v>65573</v>
      </c>
      <c r="AG128" s="1077"/>
      <c r="AH128" s="1077"/>
      <c r="AI128" s="1077"/>
      <c r="AJ128" s="1078"/>
      <c r="AK128" s="1079">
        <v>44969</v>
      </c>
      <c r="AL128" s="1077"/>
      <c r="AM128" s="1077"/>
      <c r="AN128" s="1077"/>
      <c r="AO128" s="1078"/>
      <c r="AP128" s="1080"/>
      <c r="AQ128" s="1081"/>
      <c r="AR128" s="1081"/>
      <c r="AS128" s="1081"/>
      <c r="AT128" s="1082"/>
      <c r="AU128" s="138"/>
      <c r="AV128" s="138"/>
      <c r="AW128" s="138"/>
      <c r="AX128" s="916" t="s">
        <v>437</v>
      </c>
      <c r="AY128" s="917"/>
      <c r="AZ128" s="917"/>
      <c r="BA128" s="917"/>
      <c r="BB128" s="917"/>
      <c r="BC128" s="917"/>
      <c r="BD128" s="917"/>
      <c r="BE128" s="918"/>
      <c r="BF128" s="1083" t="s">
        <v>66</v>
      </c>
      <c r="BG128" s="1084"/>
      <c r="BH128" s="1084"/>
      <c r="BI128" s="1084"/>
      <c r="BJ128" s="1084"/>
      <c r="BK128" s="1084"/>
      <c r="BL128" s="1085"/>
      <c r="BM128" s="1083">
        <v>13.46</v>
      </c>
      <c r="BN128" s="1084"/>
      <c r="BO128" s="1084"/>
      <c r="BP128" s="1084"/>
      <c r="BQ128" s="1084"/>
      <c r="BR128" s="1084"/>
      <c r="BS128" s="1085"/>
      <c r="BT128" s="1083">
        <v>20</v>
      </c>
      <c r="BU128" s="1084"/>
      <c r="BV128" s="1084"/>
      <c r="BW128" s="1084"/>
      <c r="BX128" s="1084"/>
      <c r="BY128" s="1084"/>
      <c r="BZ128" s="1107"/>
      <c r="CA128" s="139"/>
      <c r="CB128" s="139"/>
      <c r="CC128" s="139"/>
      <c r="CD128" s="139"/>
      <c r="CE128" s="139"/>
      <c r="CF128" s="139"/>
      <c r="CG128" s="136"/>
      <c r="CH128" s="136"/>
      <c r="CI128" s="136"/>
      <c r="CJ128" s="137"/>
      <c r="CK128" s="1053"/>
      <c r="CL128" s="1054"/>
      <c r="CM128" s="1054"/>
      <c r="CN128" s="1054"/>
      <c r="CO128" s="1055"/>
      <c r="CP128" s="1065" t="s">
        <v>438</v>
      </c>
      <c r="CQ128" s="1066"/>
      <c r="CR128" s="1066"/>
      <c r="CS128" s="1066"/>
      <c r="CT128" s="1066"/>
      <c r="CU128" s="1066"/>
      <c r="CV128" s="1066"/>
      <c r="CW128" s="1066"/>
      <c r="CX128" s="1066"/>
      <c r="CY128" s="1066"/>
      <c r="CZ128" s="1066"/>
      <c r="DA128" s="1066"/>
      <c r="DB128" s="1066"/>
      <c r="DC128" s="1066"/>
      <c r="DD128" s="1066"/>
      <c r="DE128" s="1066"/>
      <c r="DF128" s="1067"/>
      <c r="DG128" s="1068" t="s">
        <v>66</v>
      </c>
      <c r="DH128" s="1069"/>
      <c r="DI128" s="1069"/>
      <c r="DJ128" s="1069"/>
      <c r="DK128" s="1069"/>
      <c r="DL128" s="1069" t="s">
        <v>66</v>
      </c>
      <c r="DM128" s="1069"/>
      <c r="DN128" s="1069"/>
      <c r="DO128" s="1069"/>
      <c r="DP128" s="1069"/>
      <c r="DQ128" s="1069" t="s">
        <v>66</v>
      </c>
      <c r="DR128" s="1069"/>
      <c r="DS128" s="1069"/>
      <c r="DT128" s="1069"/>
      <c r="DU128" s="1069"/>
      <c r="DV128" s="1070" t="s">
        <v>66</v>
      </c>
      <c r="DW128" s="1070"/>
      <c r="DX128" s="1070"/>
      <c r="DY128" s="1070"/>
      <c r="DZ128" s="1071"/>
    </row>
    <row r="129" spans="1:131" s="102" customFormat="1" ht="26.25" customHeight="1" x14ac:dyDescent="0.15">
      <c r="A129" s="958" t="s">
        <v>44</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439</v>
      </c>
      <c r="X129" s="1102"/>
      <c r="Y129" s="1102"/>
      <c r="Z129" s="1103"/>
      <c r="AA129" s="986">
        <v>9307989</v>
      </c>
      <c r="AB129" s="987"/>
      <c r="AC129" s="987"/>
      <c r="AD129" s="987"/>
      <c r="AE129" s="988"/>
      <c r="AF129" s="989">
        <v>9365441</v>
      </c>
      <c r="AG129" s="987"/>
      <c r="AH129" s="987"/>
      <c r="AI129" s="987"/>
      <c r="AJ129" s="988"/>
      <c r="AK129" s="989">
        <v>9269759</v>
      </c>
      <c r="AL129" s="987"/>
      <c r="AM129" s="987"/>
      <c r="AN129" s="987"/>
      <c r="AO129" s="988"/>
      <c r="AP129" s="1104"/>
      <c r="AQ129" s="1105"/>
      <c r="AR129" s="1105"/>
      <c r="AS129" s="1105"/>
      <c r="AT129" s="1106"/>
      <c r="AU129" s="140"/>
      <c r="AV129" s="140"/>
      <c r="AW129" s="140"/>
      <c r="AX129" s="1095" t="s">
        <v>440</v>
      </c>
      <c r="AY129" s="978"/>
      <c r="AZ129" s="978"/>
      <c r="BA129" s="978"/>
      <c r="BB129" s="978"/>
      <c r="BC129" s="978"/>
      <c r="BD129" s="978"/>
      <c r="BE129" s="979"/>
      <c r="BF129" s="1096" t="s">
        <v>66</v>
      </c>
      <c r="BG129" s="1097"/>
      <c r="BH129" s="1097"/>
      <c r="BI129" s="1097"/>
      <c r="BJ129" s="1097"/>
      <c r="BK129" s="1097"/>
      <c r="BL129" s="1098"/>
      <c r="BM129" s="1096">
        <v>18.46</v>
      </c>
      <c r="BN129" s="1097"/>
      <c r="BO129" s="1097"/>
      <c r="BP129" s="1097"/>
      <c r="BQ129" s="1097"/>
      <c r="BR129" s="1097"/>
      <c r="BS129" s="1098"/>
      <c r="BT129" s="1096">
        <v>30</v>
      </c>
      <c r="BU129" s="1099"/>
      <c r="BV129" s="1099"/>
      <c r="BW129" s="1099"/>
      <c r="BX129" s="1099"/>
      <c r="BY129" s="1099"/>
      <c r="BZ129" s="110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58" t="s">
        <v>441</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442</v>
      </c>
      <c r="X130" s="1102"/>
      <c r="Y130" s="1102"/>
      <c r="Z130" s="1103"/>
      <c r="AA130" s="986">
        <v>1662635</v>
      </c>
      <c r="AB130" s="987"/>
      <c r="AC130" s="987"/>
      <c r="AD130" s="987"/>
      <c r="AE130" s="988"/>
      <c r="AF130" s="989">
        <v>1732883</v>
      </c>
      <c r="AG130" s="987"/>
      <c r="AH130" s="987"/>
      <c r="AI130" s="987"/>
      <c r="AJ130" s="988"/>
      <c r="AK130" s="989">
        <v>1832460</v>
      </c>
      <c r="AL130" s="987"/>
      <c r="AM130" s="987"/>
      <c r="AN130" s="987"/>
      <c r="AO130" s="988"/>
      <c r="AP130" s="1104"/>
      <c r="AQ130" s="1105"/>
      <c r="AR130" s="1105"/>
      <c r="AS130" s="1105"/>
      <c r="AT130" s="1106"/>
      <c r="AU130" s="140"/>
      <c r="AV130" s="140"/>
      <c r="AW130" s="140"/>
      <c r="AX130" s="1095" t="s">
        <v>443</v>
      </c>
      <c r="AY130" s="978"/>
      <c r="AZ130" s="978"/>
      <c r="BA130" s="978"/>
      <c r="BB130" s="978"/>
      <c r="BC130" s="978"/>
      <c r="BD130" s="978"/>
      <c r="BE130" s="979"/>
      <c r="BF130" s="1132">
        <v>9.6</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444</v>
      </c>
      <c r="X131" s="1140"/>
      <c r="Y131" s="1140"/>
      <c r="Z131" s="1141"/>
      <c r="AA131" s="1033">
        <v>7645354</v>
      </c>
      <c r="AB131" s="1012"/>
      <c r="AC131" s="1012"/>
      <c r="AD131" s="1012"/>
      <c r="AE131" s="1013"/>
      <c r="AF131" s="1011">
        <v>7632558</v>
      </c>
      <c r="AG131" s="1012"/>
      <c r="AH131" s="1012"/>
      <c r="AI131" s="1012"/>
      <c r="AJ131" s="1013"/>
      <c r="AK131" s="1011">
        <v>7437299</v>
      </c>
      <c r="AL131" s="1012"/>
      <c r="AM131" s="1012"/>
      <c r="AN131" s="1012"/>
      <c r="AO131" s="1013"/>
      <c r="AP131" s="1142"/>
      <c r="AQ131" s="1143"/>
      <c r="AR131" s="1143"/>
      <c r="AS131" s="1143"/>
      <c r="AT131" s="1144"/>
      <c r="AU131" s="140"/>
      <c r="AV131" s="140"/>
      <c r="AW131" s="140"/>
      <c r="AX131" s="1114" t="s">
        <v>445</v>
      </c>
      <c r="AY131" s="1066"/>
      <c r="AZ131" s="1066"/>
      <c r="BA131" s="1066"/>
      <c r="BB131" s="1066"/>
      <c r="BC131" s="1066"/>
      <c r="BD131" s="1066"/>
      <c r="BE131" s="1067"/>
      <c r="BF131" s="1115">
        <v>77.3</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21" t="s">
        <v>446</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447</v>
      </c>
      <c r="W132" s="1125"/>
      <c r="X132" s="1125"/>
      <c r="Y132" s="1125"/>
      <c r="Z132" s="1126"/>
      <c r="AA132" s="1127">
        <v>9.4974673509999992</v>
      </c>
      <c r="AB132" s="1128"/>
      <c r="AC132" s="1128"/>
      <c r="AD132" s="1128"/>
      <c r="AE132" s="1129"/>
      <c r="AF132" s="1130">
        <v>8.9309246000000009</v>
      </c>
      <c r="AG132" s="1128"/>
      <c r="AH132" s="1128"/>
      <c r="AI132" s="1128"/>
      <c r="AJ132" s="1129"/>
      <c r="AK132" s="1130">
        <v>10.534146870000001</v>
      </c>
      <c r="AL132" s="1128"/>
      <c r="AM132" s="1128"/>
      <c r="AN132" s="1128"/>
      <c r="AO132" s="1129"/>
      <c r="AP132" s="1027"/>
      <c r="AQ132" s="1028"/>
      <c r="AR132" s="1028"/>
      <c r="AS132" s="1028"/>
      <c r="AT132" s="113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448</v>
      </c>
      <c r="W133" s="1108"/>
      <c r="X133" s="1108"/>
      <c r="Y133" s="1108"/>
      <c r="Z133" s="1109"/>
      <c r="AA133" s="1110">
        <v>9.4</v>
      </c>
      <c r="AB133" s="1111"/>
      <c r="AC133" s="1111"/>
      <c r="AD133" s="1111"/>
      <c r="AE133" s="1112"/>
      <c r="AF133" s="1110">
        <v>9</v>
      </c>
      <c r="AG133" s="1111"/>
      <c r="AH133" s="1111"/>
      <c r="AI133" s="1111"/>
      <c r="AJ133" s="1112"/>
      <c r="AK133" s="1110">
        <v>9.6</v>
      </c>
      <c r="AL133" s="1111"/>
      <c r="AM133" s="1111"/>
      <c r="AN133" s="1111"/>
      <c r="AO133" s="1112"/>
      <c r="AP133" s="1057"/>
      <c r="AQ133" s="1058"/>
      <c r="AR133" s="1058"/>
      <c r="AS133" s="1058"/>
      <c r="AT133" s="111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wxxaiMQX+vdE5T3Vq071gQl9mxewXtYUrzPTmJ/VPKieqsMBkMSGVQEkZdTPDr5fqd+5lt+KS2m1Jjs2uwnTQ==" saltValue="a7A32xsVIRS+fpQBirrR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ZNfge1c27xRe7Dg9evkf8FrXST3hIw7Ir6hOEouLKbFzVe8hzgy0RdWSS18J83Hd4p406jrV6ij2G3Id2LCrA==" saltValue="SIpCij274ggHcEYWkNaj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pjy3Ay7VGU3Jsegdki+WoS6eRBVDkLyNxLs61ewYs0YiYyLXI0pHdxVp8eiZ/XqbD6VZKr1a1zP2BCwFapbpA==" saltValue="BGIWMIejI6yMmBrYPOtU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8" t="s">
        <v>451</v>
      </c>
      <c r="AP7" s="157"/>
      <c r="AQ7" s="158" t="s">
        <v>452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49"/>
      <c r="AP8" s="163" t="s">
        <v>453</v>
      </c>
      <c r="AQ8" s="164" t="s">
        <v>454</v>
      </c>
      <c r="AR8" s="165" t="s">
        <v>455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50" t="s">
        <v>456</v>
      </c>
      <c r="AL9" s="1151"/>
      <c r="AM9" s="1151"/>
      <c r="AN9" s="1152"/>
      <c r="AO9" s="166">
        <v>2188307</v>
      </c>
      <c r="AP9" s="166">
        <v>87024</v>
      </c>
      <c r="AQ9" s="167">
        <v>82371</v>
      </c>
      <c r="AR9" s="168">
        <v>5.6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50" t="s">
        <v>457</v>
      </c>
      <c r="AL10" s="1151"/>
      <c r="AM10" s="1151"/>
      <c r="AN10" s="1152"/>
      <c r="AO10" s="169">
        <v>245633</v>
      </c>
      <c r="AP10" s="169">
        <v>9768</v>
      </c>
      <c r="AQ10" s="170">
        <v>6066</v>
      </c>
      <c r="AR10" s="171">
        <v>61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50" t="s">
        <v>458</v>
      </c>
      <c r="AL11" s="1151"/>
      <c r="AM11" s="1151"/>
      <c r="AN11" s="1152"/>
      <c r="AO11" s="169">
        <v>41816</v>
      </c>
      <c r="AP11" s="169">
        <v>1663</v>
      </c>
      <c r="AQ11" s="170">
        <v>9057</v>
      </c>
      <c r="AR11" s="171">
        <v>-81.599999999999994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50" t="s">
        <v>459</v>
      </c>
      <c r="AL12" s="1151"/>
      <c r="AM12" s="1151"/>
      <c r="AN12" s="1152"/>
      <c r="AO12" s="169" t="s">
        <v>460</v>
      </c>
      <c r="AP12" s="169" t="s">
        <v>460</v>
      </c>
      <c r="AQ12" s="170">
        <v>875</v>
      </c>
      <c r="AR12" s="171" t="s">
        <v>460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50" t="s">
        <v>461</v>
      </c>
      <c r="AL13" s="1151"/>
      <c r="AM13" s="1151"/>
      <c r="AN13" s="1152"/>
      <c r="AO13" s="169" t="s">
        <v>460</v>
      </c>
      <c r="AP13" s="169" t="s">
        <v>460</v>
      </c>
      <c r="AQ13" s="170" t="s">
        <v>460</v>
      </c>
      <c r="AR13" s="171" t="s">
        <v>460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50" t="s">
        <v>462</v>
      </c>
      <c r="AL14" s="1151"/>
      <c r="AM14" s="1151"/>
      <c r="AN14" s="1152"/>
      <c r="AO14" s="169">
        <v>48666</v>
      </c>
      <c r="AP14" s="169">
        <v>1935</v>
      </c>
      <c r="AQ14" s="170">
        <v>3722</v>
      </c>
      <c r="AR14" s="171">
        <v>-48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50" t="s">
        <v>463</v>
      </c>
      <c r="AL15" s="1151"/>
      <c r="AM15" s="1151"/>
      <c r="AN15" s="1152"/>
      <c r="AO15" s="169">
        <v>19182</v>
      </c>
      <c r="AP15" s="169">
        <v>763</v>
      </c>
      <c r="AQ15" s="170">
        <v>1782</v>
      </c>
      <c r="AR15" s="171">
        <v>-57.2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53" t="s">
        <v>464</v>
      </c>
      <c r="AL16" s="1154"/>
      <c r="AM16" s="1154"/>
      <c r="AN16" s="1155"/>
      <c r="AO16" s="169">
        <v>-289233</v>
      </c>
      <c r="AP16" s="169">
        <v>-11502</v>
      </c>
      <c r="AQ16" s="170">
        <v>-7713</v>
      </c>
      <c r="AR16" s="171">
        <v>49.1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53" t="s">
        <v>123</v>
      </c>
      <c r="AL17" s="1154"/>
      <c r="AM17" s="1154"/>
      <c r="AN17" s="1155"/>
      <c r="AO17" s="169">
        <v>2254371</v>
      </c>
      <c r="AP17" s="169">
        <v>89651</v>
      </c>
      <c r="AQ17" s="170">
        <v>96161</v>
      </c>
      <c r="AR17" s="171">
        <v>-6.8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466</v>
      </c>
      <c r="AP20" s="177" t="s">
        <v>467</v>
      </c>
      <c r="AQ20" s="178" t="s">
        <v>468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45" t="s">
        <v>469</v>
      </c>
      <c r="AL21" s="1146"/>
      <c r="AM21" s="1146"/>
      <c r="AN21" s="1147"/>
      <c r="AO21" s="181">
        <v>10.66</v>
      </c>
      <c r="AP21" s="182">
        <v>9.48</v>
      </c>
      <c r="AQ21" s="183">
        <v>1.18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45" t="s">
        <v>470</v>
      </c>
      <c r="AL22" s="1146"/>
      <c r="AM22" s="1146"/>
      <c r="AN22" s="1147"/>
      <c r="AO22" s="186">
        <v>93.2</v>
      </c>
      <c r="AP22" s="187">
        <v>97.6</v>
      </c>
      <c r="AQ22" s="188">
        <v>-4.4000000000000004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472</v>
      </c>
      <c r="AO27" s="147"/>
      <c r="AP27" s="147"/>
      <c r="AQ27" s="147"/>
      <c r="AR27" s="147"/>
      <c r="AS27" s="147"/>
      <c r="AT27" s="147"/>
    </row>
    <row r="28" spans="1:46" ht="17.25" x14ac:dyDescent="0.15">
      <c r="A28" s="148" t="s">
        <v>473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8" t="s">
        <v>451</v>
      </c>
      <c r="AP30" s="157"/>
      <c r="AQ30" s="158" t="s">
        <v>452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49"/>
      <c r="AP31" s="163" t="s">
        <v>453</v>
      </c>
      <c r="AQ31" s="164" t="s">
        <v>454</v>
      </c>
      <c r="AR31" s="165" t="s">
        <v>455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1" t="s">
        <v>475</v>
      </c>
      <c r="AL32" s="1162"/>
      <c r="AM32" s="1162"/>
      <c r="AN32" s="1163"/>
      <c r="AO32" s="196">
        <v>1904244</v>
      </c>
      <c r="AP32" s="196">
        <v>75728</v>
      </c>
      <c r="AQ32" s="197">
        <v>62678</v>
      </c>
      <c r="AR32" s="198">
        <v>20.8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1" t="s">
        <v>476</v>
      </c>
      <c r="AL33" s="1162"/>
      <c r="AM33" s="1162"/>
      <c r="AN33" s="1163"/>
      <c r="AO33" s="196" t="s">
        <v>460</v>
      </c>
      <c r="AP33" s="196" t="s">
        <v>460</v>
      </c>
      <c r="AQ33" s="197" t="s">
        <v>460</v>
      </c>
      <c r="AR33" s="198" t="s">
        <v>460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1" t="s">
        <v>477</v>
      </c>
      <c r="AL34" s="1162"/>
      <c r="AM34" s="1162"/>
      <c r="AN34" s="1163"/>
      <c r="AO34" s="196" t="s">
        <v>460</v>
      </c>
      <c r="AP34" s="196" t="s">
        <v>460</v>
      </c>
      <c r="AQ34" s="197">
        <v>19</v>
      </c>
      <c r="AR34" s="198" t="s">
        <v>460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1" t="s">
        <v>478</v>
      </c>
      <c r="AL35" s="1162"/>
      <c r="AM35" s="1162"/>
      <c r="AN35" s="1163"/>
      <c r="AO35" s="196">
        <v>740120</v>
      </c>
      <c r="AP35" s="196">
        <v>29433</v>
      </c>
      <c r="AQ35" s="197">
        <v>17584</v>
      </c>
      <c r="AR35" s="198">
        <v>67.400000000000006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1" t="s">
        <v>479</v>
      </c>
      <c r="AL36" s="1162"/>
      <c r="AM36" s="1162"/>
      <c r="AN36" s="1163"/>
      <c r="AO36" s="196">
        <v>12982</v>
      </c>
      <c r="AP36" s="196">
        <v>516</v>
      </c>
      <c r="AQ36" s="197">
        <v>3772</v>
      </c>
      <c r="AR36" s="198">
        <v>-86.3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1" t="s">
        <v>480</v>
      </c>
      <c r="AL37" s="1162"/>
      <c r="AM37" s="1162"/>
      <c r="AN37" s="1163"/>
      <c r="AO37" s="196">
        <v>3539</v>
      </c>
      <c r="AP37" s="196">
        <v>141</v>
      </c>
      <c r="AQ37" s="197">
        <v>765</v>
      </c>
      <c r="AR37" s="198">
        <v>-81.599999999999994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4" t="s">
        <v>481</v>
      </c>
      <c r="AL38" s="1165"/>
      <c r="AM38" s="1165"/>
      <c r="AN38" s="1166"/>
      <c r="AO38" s="199" t="s">
        <v>460</v>
      </c>
      <c r="AP38" s="199" t="s">
        <v>460</v>
      </c>
      <c r="AQ38" s="200">
        <v>1</v>
      </c>
      <c r="AR38" s="188" t="s">
        <v>460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4" t="s">
        <v>482</v>
      </c>
      <c r="AL39" s="1165"/>
      <c r="AM39" s="1165"/>
      <c r="AN39" s="1166"/>
      <c r="AO39" s="196">
        <v>-44969</v>
      </c>
      <c r="AP39" s="196">
        <v>-1788</v>
      </c>
      <c r="AQ39" s="197">
        <v>-2998</v>
      </c>
      <c r="AR39" s="198">
        <v>-40.4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1" t="s">
        <v>483</v>
      </c>
      <c r="AL40" s="1162"/>
      <c r="AM40" s="1162"/>
      <c r="AN40" s="1163"/>
      <c r="AO40" s="196">
        <v>-1832460</v>
      </c>
      <c r="AP40" s="196">
        <v>-72873</v>
      </c>
      <c r="AQ40" s="197">
        <v>-59283</v>
      </c>
      <c r="AR40" s="198">
        <v>22.9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67" t="s">
        <v>237</v>
      </c>
      <c r="AL41" s="1168"/>
      <c r="AM41" s="1168"/>
      <c r="AN41" s="1169"/>
      <c r="AO41" s="196">
        <v>783456</v>
      </c>
      <c r="AP41" s="196">
        <v>31156</v>
      </c>
      <c r="AQ41" s="197">
        <v>22539</v>
      </c>
      <c r="AR41" s="198">
        <v>38.200000000000003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6" t="s">
        <v>451</v>
      </c>
      <c r="AN49" s="1158" t="s">
        <v>488</v>
      </c>
      <c r="AO49" s="1159"/>
      <c r="AP49" s="1159"/>
      <c r="AQ49" s="1159"/>
      <c r="AR49" s="116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7"/>
      <c r="AN50" s="212" t="s">
        <v>489</v>
      </c>
      <c r="AO50" s="213" t="s">
        <v>490</v>
      </c>
      <c r="AP50" s="214" t="s">
        <v>491</v>
      </c>
      <c r="AQ50" s="215" t="s">
        <v>492</v>
      </c>
      <c r="AR50" s="216" t="s">
        <v>493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494</v>
      </c>
      <c r="AL51" s="209"/>
      <c r="AM51" s="217">
        <v>2413397</v>
      </c>
      <c r="AN51" s="218">
        <v>89385</v>
      </c>
      <c r="AO51" s="219">
        <v>18.7</v>
      </c>
      <c r="AP51" s="220">
        <v>84389</v>
      </c>
      <c r="AQ51" s="221">
        <v>19.7</v>
      </c>
      <c r="AR51" s="222">
        <v>-1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495</v>
      </c>
      <c r="AM52" s="225">
        <v>1132796</v>
      </c>
      <c r="AN52" s="226">
        <v>41955</v>
      </c>
      <c r="AO52" s="227">
        <v>-4.0999999999999996</v>
      </c>
      <c r="AP52" s="228">
        <v>44339</v>
      </c>
      <c r="AQ52" s="229">
        <v>17.2</v>
      </c>
      <c r="AR52" s="230">
        <v>-21.3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496</v>
      </c>
      <c r="AL53" s="209"/>
      <c r="AM53" s="217">
        <v>2111788</v>
      </c>
      <c r="AN53" s="218">
        <v>79826</v>
      </c>
      <c r="AO53" s="219">
        <v>-10.7</v>
      </c>
      <c r="AP53" s="220">
        <v>83623</v>
      </c>
      <c r="AQ53" s="221">
        <v>-0.9</v>
      </c>
      <c r="AR53" s="222">
        <v>-9.8000000000000007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495</v>
      </c>
      <c r="AM54" s="225">
        <v>1142016</v>
      </c>
      <c r="AN54" s="226">
        <v>43168</v>
      </c>
      <c r="AO54" s="227">
        <v>2.9</v>
      </c>
      <c r="AP54" s="228">
        <v>48787</v>
      </c>
      <c r="AQ54" s="229">
        <v>10</v>
      </c>
      <c r="AR54" s="230">
        <v>-7.1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497</v>
      </c>
      <c r="AL55" s="209"/>
      <c r="AM55" s="217">
        <v>4191508</v>
      </c>
      <c r="AN55" s="218">
        <v>161156</v>
      </c>
      <c r="AO55" s="219">
        <v>101.9</v>
      </c>
      <c r="AP55" s="220">
        <v>81768</v>
      </c>
      <c r="AQ55" s="221">
        <v>-2.2000000000000002</v>
      </c>
      <c r="AR55" s="222">
        <v>104.1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495</v>
      </c>
      <c r="AM56" s="225">
        <v>1440107</v>
      </c>
      <c r="AN56" s="226">
        <v>55370</v>
      </c>
      <c r="AO56" s="227">
        <v>28.3</v>
      </c>
      <c r="AP56" s="228">
        <v>37917</v>
      </c>
      <c r="AQ56" s="229">
        <v>-22.3</v>
      </c>
      <c r="AR56" s="230">
        <v>50.6</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498</v>
      </c>
      <c r="AL57" s="209"/>
      <c r="AM57" s="217">
        <v>2045120</v>
      </c>
      <c r="AN57" s="218">
        <v>80031</v>
      </c>
      <c r="AO57" s="219">
        <v>-50.3</v>
      </c>
      <c r="AP57" s="220">
        <v>78864</v>
      </c>
      <c r="AQ57" s="221">
        <v>-3.6</v>
      </c>
      <c r="AR57" s="222">
        <v>-46.7</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495</v>
      </c>
      <c r="AM58" s="225">
        <v>662771</v>
      </c>
      <c r="AN58" s="226">
        <v>25936</v>
      </c>
      <c r="AO58" s="227">
        <v>-53.2</v>
      </c>
      <c r="AP58" s="228">
        <v>46136</v>
      </c>
      <c r="AQ58" s="229">
        <v>21.7</v>
      </c>
      <c r="AR58" s="230">
        <v>-74.900000000000006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499</v>
      </c>
      <c r="AL59" s="209"/>
      <c r="AM59" s="217">
        <v>1890721</v>
      </c>
      <c r="AN59" s="218">
        <v>75190</v>
      </c>
      <c r="AO59" s="219">
        <v>-6</v>
      </c>
      <c r="AP59" s="220">
        <v>85042</v>
      </c>
      <c r="AQ59" s="221">
        <v>7.8</v>
      </c>
      <c r="AR59" s="222">
        <v>-13.8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495</v>
      </c>
      <c r="AM60" s="225">
        <v>926096</v>
      </c>
      <c r="AN60" s="226">
        <v>36829</v>
      </c>
      <c r="AO60" s="227">
        <v>42</v>
      </c>
      <c r="AP60" s="228">
        <v>50806</v>
      </c>
      <c r="AQ60" s="229">
        <v>10.1</v>
      </c>
      <c r="AR60" s="230">
        <v>31.9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500</v>
      </c>
      <c r="AL61" s="231"/>
      <c r="AM61" s="232">
        <v>2530507</v>
      </c>
      <c r="AN61" s="233">
        <v>97118</v>
      </c>
      <c r="AO61" s="234">
        <v>10.7</v>
      </c>
      <c r="AP61" s="235">
        <v>82737</v>
      </c>
      <c r="AQ61" s="236">
        <v>4.2</v>
      </c>
      <c r="AR61" s="222">
        <v>6.5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495</v>
      </c>
      <c r="AM62" s="225">
        <v>1060757</v>
      </c>
      <c r="AN62" s="226">
        <v>40652</v>
      </c>
      <c r="AO62" s="227">
        <v>3.2</v>
      </c>
      <c r="AP62" s="228">
        <v>45597</v>
      </c>
      <c r="AQ62" s="229">
        <v>7.3</v>
      </c>
      <c r="AR62" s="230">
        <v>-4.0999999999999996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WlO9PdYhzHh46uJ2w8I3BN1q3p1XgJGWs4ILxB3qUb+EECtH2wmy7h71RIKWa2wKISsmH8oGOHLQUWYlNuq2CQ==" saltValue="ArDJsEix5nf7yaKe0Gx+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91"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pqpOS1RTYMzkZ2MOPVTg4e9xoXi/edsYG7JCAZPcBnwkAgQWGL7JkPzxuR0zHP1+30rOAvWrqcODSYN95g8KQ==" saltValue="3uTTU7SRi4tfShmG2wq/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7tXhuIL3B+oLtVd2YFIcHoY2p+2d2XSD66MgUNj3W0i+3FYThx69PnTuGCotuTod8zBUCs5cPq4AjJz65gKfg==" saltValue="MLEgxlKQ13JBg9Fj/zZ5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502</v>
      </c>
    </row>
    <row r="46" spans="2:10" ht="29.25" customHeight="1" thickBot="1" x14ac:dyDescent="0.25">
      <c r="B46" s="242" t="s">
        <v>24</v>
      </c>
      <c r="C46" s="243"/>
      <c r="D46" s="243"/>
      <c r="E46" s="244" t="s">
        <v>503</v>
      </c>
      <c r="F46" s="245" t="s">
        <v>4</v>
      </c>
      <c r="G46" s="246" t="s">
        <v>5</v>
      </c>
      <c r="H46" s="246" t="s">
        <v>6</v>
      </c>
      <c r="I46" s="246" t="s">
        <v>7</v>
      </c>
      <c r="J46" s="247" t="s">
        <v>8</v>
      </c>
    </row>
    <row r="47" spans="2:10" ht="57.75" customHeight="1" x14ac:dyDescent="0.15">
      <c r="B47" s="248"/>
      <c r="C47" s="1170" t="s">
        <v>504</v>
      </c>
      <c r="D47" s="1170"/>
      <c r="E47" s="1171"/>
      <c r="F47" s="249">
        <v>28.97</v>
      </c>
      <c r="G47" s="250">
        <v>25.9</v>
      </c>
      <c r="H47" s="250">
        <v>26.54</v>
      </c>
      <c r="I47" s="250">
        <v>25.86</v>
      </c>
      <c r="J47" s="251">
        <v>25.42</v>
      </c>
    </row>
    <row r="48" spans="2:10" ht="57.75" customHeight="1" x14ac:dyDescent="0.15">
      <c r="B48" s="252"/>
      <c r="C48" s="1172" t="s">
        <v>505</v>
      </c>
      <c r="D48" s="1172"/>
      <c r="E48" s="1173"/>
      <c r="F48" s="253">
        <v>2.76</v>
      </c>
      <c r="G48" s="254">
        <v>2.31</v>
      </c>
      <c r="H48" s="254">
        <v>2.72</v>
      </c>
      <c r="I48" s="254">
        <v>2.4300000000000002</v>
      </c>
      <c r="J48" s="255">
        <v>1.93</v>
      </c>
    </row>
    <row r="49" spans="2:10" ht="57.75" customHeight="1" thickBot="1" x14ac:dyDescent="0.2">
      <c r="B49" s="256"/>
      <c r="C49" s="1174" t="s">
        <v>506</v>
      </c>
      <c r="D49" s="1174"/>
      <c r="E49" s="1175"/>
      <c r="F49" s="257">
        <v>11.62</v>
      </c>
      <c r="G49" s="258">
        <v>4.0599999999999996</v>
      </c>
      <c r="H49" s="258">
        <v>9.0299999999999994</v>
      </c>
      <c r="I49" s="258">
        <v>6.87</v>
      </c>
      <c r="J49" s="259">
        <v>8.1199999999999992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S7326ogGhZh1Bkp1N9VnCJFLdyvkJOXDsODfAmZJIkNYqplObNuccBoPPSJKsHnaNUqJiuZapBi7KAtHzCGJA==" saltValue="pAFuuhjfJ9fFmDPlohd+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2019-10-28T07:11:06Z</cp:lastPrinted>
  <dcterms:created xsi:type="dcterms:W3CDTF">2019-06-06T09:23:09Z</dcterms:created>
  <dcterms:modified xsi:type="dcterms:W3CDTF">2019-11-01T02:08:07Z</dcterms:modified>
  <cp:category/>
</cp:coreProperties>
</file>