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1\財政課\財政班\11.公表関係\財政状況資料集\H29\6.追加作成依頼\20191106（修正）平成２９年度財政状況資料集の修正について（依頼・２回目）\訂正版②（県提出用）\"/>
    </mc:Choice>
  </mc:AlternateContent>
  <bookViews>
    <workbookView xWindow="0" yWindow="0" windowWidth="15360" windowHeight="7635" tabRatio="9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8" i="12" l="1"/>
  <c r="AA71" i="12"/>
  <c r="AA72" i="12"/>
  <c r="AA73" i="12"/>
  <c r="AA74" i="12"/>
  <c r="AA70"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<sst xmlns="http://schemas.openxmlformats.org/spreadsheetml/2006/main" count="1143" uniqueCount="607">
  <si>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</si>
  <si>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</si>
  <si>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</si>
  <si>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</si>
  <si>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</si>
  <si>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</si>
  <si>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</si>
  <si>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</si>
  <si>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</si>
  <si>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</si>
  <si>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</si>
  <si>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</si>
  <si>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</si>
  <si>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</si>
  <si>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</si>
  <si>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</si>
  <si>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</si>
  <si>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</si>
  <si>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</si>
  <si>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</si>
  <si>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</si>
  <si>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</si>
  <si>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</si>
  <si>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</si>
  <si>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</si>
  <si>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</si>
  <si>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</si>
  <si>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</si>
  <si>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</si>
  <si>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</si>
  <si>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</si>
  <si>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</si>
  <si>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</si>
  <si>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</si>
  <si>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</si>
  <si>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</si>
  <si>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</si>
  <si>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</si>
  <si>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</si>
  <si>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</si>
  <si>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</si>
  <si>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</si>
  <si>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</si>
  <si>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</si>
  <si>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</si>
  <si>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</si>
  <si>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</si>
  <si>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</si>
  <si>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</si>
  <si>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</si>
  <si>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</si>
  <si>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</si>
  <si>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</si>
  <si>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</si>
  <si>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</si>
  <si>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</si>
  <si>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</si>
  <si>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</si>
  <si>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</si>
  <si>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</si>
  <si>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</si>
  <si>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</si>
  <si>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</si>
  <si>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</si>
  <si>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</si>
  <si>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</si>
  <si>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</si>
  <si>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</si>
  <si>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</si>
  <si>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</si>
  <si>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</si>
  <si>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</si>
  <si>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</si>
  <si>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</si>
  <si>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</si>
  <si>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</si>
  <si>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</si>
  <si>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</si>
  <si>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</si>
  <si>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</si>
  <si>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</si>
  <si>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</si>
  <si>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</si>
  <si>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</si>
  <si>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</si>
  <si>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</si>
  <si>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</si>
  <si>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</si>
  <si>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</si>
  <si>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</si>
  <si>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</si>
  <si>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鹿角市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</si>
  <si>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</si>
  <si>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</si>
  <si>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</si>
  <si>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</si>
  <si>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</si>
  <si>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</si>
  <si>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</si>
  <si>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</si>
  <si>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</si>
  <si>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</si>
  <si>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</si>
  <si>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</si>
  <si>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</si>
  <si>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</si>
  <si>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</si>
  <si>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</si>
  <si>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</si>
  <si>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</si>
  <si>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</si>
  <si>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</si>
  <si>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</si>
  <si>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</si>
  <si>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</si>
  <si>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</si>
  <si>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</si>
  <si>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</si>
  <si>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</si>
  <si>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</si>
  <si>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</si>
  <si>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</si>
  <si>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</si>
  <si>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</si>
  <si>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</si>
  <si>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</si>
  <si>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</si>
  <si>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</si>
  <si>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</si>
  <si>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</si>
  <si>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</si>
  <si>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</si>
  <si>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</si>
  <si>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</si>
  <si>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</si>
  <si>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</si>
  <si>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</si>
  <si>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</si>
  <si>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</si>
  <si>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</si>
  <si>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</si>
  <si>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</si>
  <si>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</si>
  <si>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</si>
  <si>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</si>
  <si>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</si>
  <si>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</si>
  <si>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</si>
  <si>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</si>
  <si>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</si>
  <si>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</si>
  <si>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</si>
  <si>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</si>
  <si>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</si>
  <si>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</si>
  <si>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</si>
  <si>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</si>
  <si>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</si>
  <si>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</si>
  <si>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</si>
  <si>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</si>
  <si>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</si>
  <si>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</si>
  <si>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</si>
  <si>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</si>
  <si>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</si>
  <si>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</si>
  <si>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</si>
  <si>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</si>
  <si>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</si>
  <si>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</si>
  <si>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</si>
  <si>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</si>
  <si>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</si>
  <si>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</si>
  <si>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</si>
  <si>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</si>
  <si>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</si>
  <si>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</si>
  <si>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</si>
  <si>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</si>
  <si>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</si>
  <si>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</si>
  <si>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</si>
  <si>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</si>
  <si>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</si>
  <si>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</si>
  <si>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</si>
  <si>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</si>
  <si>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</si>
  <si>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</si>
  <si>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</si>
  <si>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</si>
  <si>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</si>
  <si>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</si>
  <si>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</si>
  <si>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</si>
  <si>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</si>
  <si>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</si>
  <si>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</si>
  <si>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</si>
  <si>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</si>
  <si>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</si>
  <si>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</si>
  <si>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</si>
  <si>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秋田県鹿角市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</si>
  <si>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</si>
  <si>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</si>
  <si>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</si>
  <si>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</si>
  <si>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</si>
  <si>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</si>
  <si>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</si>
  <si>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</si>
  <si>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</si>
  <si>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</si>
  <si>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</si>
  <si>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</si>
  <si>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</si>
  <si>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</si>
  <si>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</si>
  <si>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</si>
  <si>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</si>
  <si>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</si>
  <si>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</si>
  <si>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</si>
  <si>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</si>
  <si>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</si>
  <si>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</si>
  <si>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</si>
  <si>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</si>
  <si>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</si>
  <si>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</si>
  <si>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</si>
  <si>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</si>
  <si>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</si>
  <si>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</si>
  <si>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</si>
  <si>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</si>
  <si>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</si>
  <si>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</si>
  <si>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</si>
  <si>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</si>
  <si>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</si>
  <si>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</si>
  <si>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</si>
  <si>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</si>
  <si>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</si>
  <si>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</si>
  <si>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</si>
  <si>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</si>
  <si>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</si>
  <si>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</si>
  <si>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</si>
  <si>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</si>
  <si>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</si>
  <si>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</si>
  <si>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</si>
  <si>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</si>
  <si>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</si>
  <si>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</si>
  <si>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</si>
  <si>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</si>
  <si>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</si>
  <si>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</si>
  <si>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</si>
  <si>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</si>
  <si>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</si>
  <si>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</si>
  <si>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</si>
  <si>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</si>
  <si>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</si>
  <si>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</si>
  <si>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</si>
  <si>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</si>
  <si>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</si>
  <si>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</si>
  <si>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</si>
  <si>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</si>
  <si>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</si>
  <si>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</si>
  <si>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</si>
  <si>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</si>
  <si>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</si>
  <si>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</si>
  <si>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</si>
  <si>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</si>
  <si>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</si>
  <si>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</si>
  <si>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</si>
  <si>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</si>
  <si>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</si>
  <si>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</si>
  <si>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</si>
  <si>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</si>
  <si>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</si>
  <si>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</si>
  <si>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</si>
  <si>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</si>
  <si>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</si>
  <si>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</si>
  <si>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</si>
  <si>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</si>
  <si>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</si>
  <si>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</si>
  <si>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</si>
  <si>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</si>
  <si>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</si>
  <si>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</si>
  <si>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</si>
  <si>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</si>
  <si>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</si>
  <si>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</si>
  <si>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</si>
  <si>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</si>
  <si>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</si>
  <si>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</si>
  <si>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</si>
  <si>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</si>
  <si>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</si>
  <si>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</si>
  <si>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</si>
  <si>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</si>
  <si>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</si>
  <si>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</si>
  <si>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</si>
  <si>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</si>
  <si>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</si>
  <si>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</si>
  <si>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</si>
  <si>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</si>
  <si>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</si>
  <si>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</si>
  <si>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</si>
  <si>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</si>
  <si>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</si>
  <si>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</si>
  <si>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</si>
  <si>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</si>
  <si>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</si>
  <si>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</si>
  <si>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</si>
  <si>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</si>
  <si>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</si>
  <si>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</si>
  <si>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</si>
  <si>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</si>
  <si>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</si>
  <si>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</si>
  <si>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</si>
  <si>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</si>
  <si>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</si>
  <si>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</si>
  <si>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</si>
  <si>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</si>
  <si>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</si>
  <si>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秋田県鹿角市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</si>
  <si>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</si>
  <si>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</si>
  <si>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</si>
  <si>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</si>
  <si>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</si>
  <si>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</si>
  <si>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</si>
  <si>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</si>
  <si>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</si>
  <si>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</si>
  <si>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</si>
  <si>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</si>
  <si>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</si>
  <si>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</si>
  <si>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</si>
  <si>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</si>
  <si>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</si>
  <si>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</si>
  <si>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</si>
  <si>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</si>
  <si>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</si>
  <si>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</si>
  <si>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</si>
  <si>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</si>
  <si>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</si>
  <si>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</si>
  <si>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</si>
  <si>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</si>
  <si>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</si>
  <si>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</si>
  <si>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</si>
  <si>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</si>
  <si>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</si>
  <si>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鹿角市国民健康保険事業特別会計</t>
    <phoneticPr fontId="5"/>
  </si>
  <si>
    <t>鹿角市介護保険事業特別会計（保険事業勘定）</t>
    <phoneticPr fontId="5"/>
  </si>
  <si>
    <t>鹿角市介護保険事業特別会計（介護ｻｰﾋﾞｽ事業勘定）</t>
    <phoneticPr fontId="5"/>
  </si>
  <si>
    <t>鹿角市後期高齢者医療特別会計</t>
    <phoneticPr fontId="5"/>
  </si>
  <si>
    <t>鹿角市上水道事業会計</t>
    <phoneticPr fontId="5"/>
  </si>
  <si>
    <t>法適用企業</t>
    <phoneticPr fontId="5"/>
  </si>
  <si>
    <t>鹿角市下水道事業特別会計</t>
    <phoneticPr fontId="5"/>
  </si>
  <si>
    <t>法非適用企業</t>
    <phoneticPr fontId="5"/>
  </si>
  <si>
    <t>鹿角市農業集落排水事業特別会計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</si>
  <si>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</si>
  <si>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</si>
  <si>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</si>
  <si>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</si>
  <si>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</si>
  <si>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</si>
  <si>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</si>
  <si>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</si>
  <si>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</si>
  <si>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</si>
  <si>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</si>
  <si>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</si>
  <si>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</si>
  <si>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</si>
  <si>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</si>
  <si>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</si>
  <si>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</si>
  <si>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</si>
  <si>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</si>
  <si>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</si>
  <si>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</si>
  <si>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</si>
  <si>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</si>
  <si>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</si>
  <si>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</si>
  <si>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</si>
  <si>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</si>
  <si>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</si>
  <si>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</si>
  <si>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</si>
  <si>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</si>
  <si>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</si>
  <si>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</si>
  <si>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</si>
  <si>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</si>
  <si>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</si>
  <si>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</si>
  <si>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</si>
  <si>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</si>
  <si>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</si>
  <si>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</si>
  <si>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</si>
  <si>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</si>
  <si>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</si>
  <si>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</si>
  <si>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</si>
  <si>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</si>
  <si>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</si>
  <si>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</si>
  <si>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</si>
  <si>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</si>
  <si>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</si>
  <si>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</si>
  <si>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</si>
  <si>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</si>
  <si>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</si>
  <si>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</si>
  <si>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</si>
  <si>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</si>
  <si>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鹿角市下水道事業特別会計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</si>
  <si>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</si>
  <si>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</si>
  <si>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</si>
  <si>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</si>
  <si>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鹿角市農業集落排水事業特別会計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</si>
  <si>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</si>
  <si>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</si>
  <si>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鹿角市上水道事業会計</t>
    <phoneticPr fontId="5"/>
  </si>
  <si>
    <t>(Ｆ)</t>
    <phoneticPr fontId="5"/>
  </si>
  <si>
    <t>鹿角市介護保険事業特別会計（介護サービス事業勘定）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</si>
  <si>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</si>
  <si>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</si>
  <si>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</si>
  <si>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</si>
  <si>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</si>
  <si>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</si>
  <si>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</si>
  <si>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</si>
  <si>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</si>
  <si>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</si>
  <si>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</si>
  <si>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</si>
  <si>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</si>
  <si>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</si>
  <si>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</si>
  <si>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</si>
  <si>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</si>
  <si>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</si>
  <si>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</si>
  <si>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</si>
  <si>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</si>
  <si>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</si>
  <si>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</si>
  <si>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</si>
  <si>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</si>
  <si>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</si>
  <si>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</si>
  <si>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</si>
  <si>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</si>
  <si>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</si>
  <si>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</si>
  <si>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</si>
  <si>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</si>
  <si>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</si>
  <si>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</si>
  <si>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</si>
  <si>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</si>
  <si>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</si>
  <si>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</si>
  <si>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</si>
  <si>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</si>
  <si>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</si>
  <si>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</si>
  <si>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</si>
  <si>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</si>
  <si>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</si>
  <si>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</si>
  <si>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</si>
  <si>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</si>
  <si>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</si>
  <si>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</si>
  <si>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</si>
  <si>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</si>
  <si>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</si>
  <si>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</si>
  <si>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</si>
  <si>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</si>
  <si>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</si>
  <si>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</si>
  <si>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</si>
  <si>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</si>
  <si>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</si>
  <si>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</si>
  <si>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</si>
  <si>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</si>
  <si>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</si>
  <si>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</si>
  <si>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</si>
  <si>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</si>
  <si>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</si>
  <si>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</si>
  <si>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</si>
  <si>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</si>
  <si>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</si>
  <si>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</si>
  <si>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</si>
  <si>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</si>
  <si>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</si>
  <si>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</si>
  <si>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</si>
  <si>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</si>
  <si>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</si>
  <si>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</si>
  <si>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</si>
  <si>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0.76</t>
  </si>
  <si>
    <t>▲ 1.96</t>
  </si>
  <si>
    <t>▲ 1.87</t>
  </si>
  <si>
    <t>鹿角市上水道事業会計</t>
  </si>
  <si>
    <t>一般会計</t>
  </si>
  <si>
    <t>鹿角市国民健康保険事業特別会計</t>
  </si>
  <si>
    <t>鹿角市介護保険事業特別会計（保険事業勘定）</t>
  </si>
  <si>
    <t>鹿角市下水道事業特別会計</t>
  </si>
  <si>
    <t>鹿角市農業集落排水事業特別会計</t>
  </si>
  <si>
    <t>鹿角市介護保険事業特別会計（介護ｻｰﾋﾞｽ事業勘定）</t>
  </si>
  <si>
    <t>鹿角市後期高齢者医療特別会計</t>
  </si>
  <si>
    <t>その他会計（赤字）</t>
  </si>
  <si>
    <t>その他会計（黒字）</t>
  </si>
  <si>
    <t>-</t>
    <phoneticPr fontId="2"/>
  </si>
  <si>
    <t>鹿角広域行政組合（一般会計）</t>
  </si>
  <si>
    <t>鹿角広域行政組合（鹿角地域ふるさと市町村圏基金特別会計）</t>
  </si>
  <si>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30"/>
  </si>
  <si>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30"/>
  </si>
  <si>
    <t>秋田県市町村会館管理組合（一般会計）</t>
    <rPh sb="0" eb="2">
      <t>アキタ</t>
    </rPh>
    <rPh sb="2" eb="3">
      <t>ケン</t>
    </rPh>
    <rPh sb="3" eb="6">
      <t>シチョウソン</t>
    </rPh>
    <rPh sb="6" eb="8">
      <t>カイカン</t>
    </rPh>
    <rPh sb="8" eb="10">
      <t>カンリ</t>
    </rPh>
    <rPh sb="10" eb="12">
      <t>クミアイ</t>
    </rPh>
    <rPh sb="13" eb="15">
      <t>イッパン</t>
    </rPh>
    <rPh sb="15" eb="17">
      <t>カイケイ</t>
    </rPh>
    <phoneticPr fontId="30"/>
  </si>
  <si>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30"/>
  </si>
  <si>
    <t>秋田県後期高齢者医療広域連合（後期高齢者医療特別会計）</t>
    <rPh sb="0" eb="2">
      <t>アキタ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</si>
  <si>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かづの観光物産公社</t>
    <rPh sb="3" eb="5">
      <t>カンコウ</t>
    </rPh>
    <rPh sb="5" eb="7">
      <t>ブッサン</t>
    </rPh>
    <rPh sb="7" eb="9">
      <t>コウシャ</t>
    </rPh>
    <phoneticPr fontId="2"/>
  </si>
  <si>
    <t>八幡平地域経営公社</t>
    <rPh sb="0" eb="3">
      <t>ハチマンタイ</t>
    </rPh>
    <rPh sb="3" eb="5">
      <t>チイキ</t>
    </rPh>
    <rPh sb="5" eb="7">
      <t>ケイエイ</t>
    </rPh>
    <rPh sb="7" eb="9">
      <t>コウシャ</t>
    </rPh>
    <phoneticPr fontId="2"/>
  </si>
  <si>
    <t>ユゼ</t>
  </si>
  <si>
    <t>北鹿新聞社</t>
    <rPh sb="0" eb="2">
      <t>ホクロク</t>
    </rPh>
    <rPh sb="2" eb="5">
      <t>シンブンシャ</t>
    </rPh>
    <phoneticPr fontId="2"/>
  </si>
  <si>
    <t>鹿角市子ども未来事業団</t>
    <rPh sb="0" eb="3">
      <t>カヅノシ</t>
    </rPh>
    <rPh sb="3" eb="4">
      <t>コ</t>
    </rPh>
    <rPh sb="6" eb="8">
      <t>ミライ</t>
    </rPh>
    <rPh sb="8" eb="11">
      <t>ジギョウダン</t>
    </rPh>
    <phoneticPr fontId="2"/>
  </si>
  <si>
    <t>花の輪</t>
    <rPh sb="0" eb="1">
      <t>ハナ</t>
    </rPh>
    <rPh sb="2" eb="3">
      <t>ワ</t>
    </rPh>
    <phoneticPr fontId="2"/>
  </si>
  <si>
    <t>秋田県青果物基金協会</t>
    <rPh sb="0" eb="2">
      <t>アキタ</t>
    </rPh>
    <rPh sb="2" eb="3">
      <t>ケン</t>
    </rPh>
    <rPh sb="3" eb="6">
      <t>セイカブツ</t>
    </rPh>
    <rPh sb="6" eb="8">
      <t>キキン</t>
    </rPh>
    <rPh sb="8" eb="10">
      <t>キョウカイ</t>
    </rPh>
    <phoneticPr fontId="30"/>
  </si>
  <si>
    <t>県北環境保全センター</t>
    <rPh sb="0" eb="1">
      <t>ケン</t>
    </rPh>
    <rPh sb="1" eb="2">
      <t>キタ</t>
    </rPh>
    <rPh sb="2" eb="4">
      <t>カンキョウ</t>
    </rPh>
    <rPh sb="4" eb="6">
      <t>ホゼン</t>
    </rPh>
    <phoneticPr fontId="30"/>
  </si>
  <si>
    <t>-</t>
    <phoneticPr fontId="2"/>
  </si>
  <si>
    <t>-</t>
    <phoneticPr fontId="11"/>
  </si>
  <si>
    <t>-</t>
    <phoneticPr fontId="11"/>
  </si>
  <si>
    <t>-</t>
    <phoneticPr fontId="11"/>
  </si>
  <si>
    <t>-</t>
    <phoneticPr fontId="11"/>
  </si>
  <si>
    <t>鹿角市まちづくり基金</t>
    <rPh sb="0" eb="3">
      <t>カヅノシ</t>
    </rPh>
    <rPh sb="8" eb="10">
      <t>キキン</t>
    </rPh>
    <phoneticPr fontId="2"/>
  </si>
  <si>
    <t>鹿角市教育施設整備基金</t>
    <rPh sb="0" eb="3">
      <t>カヅノシ</t>
    </rPh>
    <rPh sb="3" eb="5">
      <t>キョウイク</t>
    </rPh>
    <rPh sb="5" eb="7">
      <t>シセツ</t>
    </rPh>
    <rPh sb="7" eb="9">
      <t>セイビ</t>
    </rPh>
    <rPh sb="9" eb="11">
      <t>キキン</t>
    </rPh>
    <phoneticPr fontId="2"/>
  </si>
  <si>
    <t>鹿角市企業立地促進基金</t>
    <rPh sb="0" eb="3">
      <t>カヅノシ</t>
    </rPh>
    <rPh sb="3" eb="5">
      <t>キギョウ</t>
    </rPh>
    <rPh sb="5" eb="7">
      <t>リッチ</t>
    </rPh>
    <rPh sb="7" eb="9">
      <t>ソクシン</t>
    </rPh>
    <rPh sb="9" eb="11">
      <t>キキン</t>
    </rPh>
    <phoneticPr fontId="2"/>
  </si>
  <si>
    <t>鹿角市福祉基金</t>
    <rPh sb="0" eb="3">
      <t>カヅノシ</t>
    </rPh>
    <rPh sb="3" eb="5">
      <t>フクシ</t>
    </rPh>
    <rPh sb="5" eb="7">
      <t>キキン</t>
    </rPh>
    <phoneticPr fontId="2"/>
  </si>
  <si>
    <t>ふるさと鹿角応援基金</t>
    <rPh sb="4" eb="6">
      <t>カヅノ</t>
    </rPh>
    <rPh sb="6" eb="8">
      <t>オウエン</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</si>
  <si>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</si>
  <si>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</si>
  <si>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</si>
  <si>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</si>
  <si>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</si>
  <si>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</si>
  <si>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</si>
  <si>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</si>
  <si>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</si>
  <si>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</si>
  <si>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</si>
  <si>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</si>
  <si>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</si>
  <si>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将来負担比率は類似団体平均よりも低いものの、有形固定資産減価償却率はやや高い水準となっている。
　将来負担比率は、今後、据置期間を終える平成２６年度に完成した文化の杜交流館整備のための交付税算入率の高い地方債の増加などにより、基準財政需要額算入見込額の増加が見込まれるものの、第６次鹿角市総合計画後期基本計画に掲げる産業力強化プロジェクトなどの重点プロジェクトの実施により、充当可能基金残高の減少が見込まれるため、若干の増加傾向にある。
　有形固定資産減価償却率は、道路に係る減価償却累計額が高いことなどにより、上昇傾向にあるが、今後は鹿角市公共施設等総合管理計画の基本方針に基づき、将来負担比率の上昇傾向に注視しつつ、老朽化した施設の長寿命化や統廃合を積極的に進めていくこととしている。</t>
    <rPh sb="1" eb="3">
      <t>ショウライ</t>
    </rPh>
    <rPh sb="3" eb="5">
      <t>フタン</t>
    </rPh>
    <rPh sb="5" eb="7">
      <t>ヒリツ</t>
    </rPh>
    <rPh sb="8" eb="10">
      <t>ルイジ</t>
    </rPh>
    <rPh sb="10" eb="12">
      <t>ダンタイ</t>
    </rPh>
    <rPh sb="12" eb="14">
      <t>ヘイキン</t>
    </rPh>
    <rPh sb="17" eb="18">
      <t>ヒク</t>
    </rPh>
    <rPh sb="23" eb="34">
      <t>ユウケイコテイシサンゲンカショウキャクリツ</t>
    </rPh>
    <rPh sb="37" eb="38">
      <t>タカ</t>
    </rPh>
    <rPh sb="39" eb="41">
      <t>スイジュン</t>
    </rPh>
    <rPh sb="50" eb="56">
      <t>ショウライフタンヒリツ</t>
    </rPh>
    <rPh sb="58" eb="60">
      <t>コンゴ</t>
    </rPh>
    <rPh sb="61" eb="63">
      <t>スエオキ</t>
    </rPh>
    <rPh sb="63" eb="65">
      <t>キカン</t>
    </rPh>
    <rPh sb="66" eb="67">
      <t>オ</t>
    </rPh>
    <rPh sb="69" eb="71">
      <t>ヘイセイ</t>
    </rPh>
    <rPh sb="73" eb="75">
      <t>ネンド</t>
    </rPh>
    <rPh sb="76" eb="78">
      <t>カンセイ</t>
    </rPh>
    <rPh sb="80" eb="82">
      <t>ブンカ</t>
    </rPh>
    <rPh sb="83" eb="87">
      <t>モリコウリュウカン</t>
    </rPh>
    <rPh sb="87" eb="89">
      <t>セイビ</t>
    </rPh>
    <rPh sb="93" eb="96">
      <t>コウフゼイ</t>
    </rPh>
    <rPh sb="96" eb="98">
      <t>サンニュウ</t>
    </rPh>
    <rPh sb="98" eb="99">
      <t>リツ</t>
    </rPh>
    <rPh sb="100" eb="101">
      <t>タカ</t>
    </rPh>
    <rPh sb="102" eb="105">
      <t>チホウサイ</t>
    </rPh>
    <rPh sb="106" eb="108">
      <t>ゾウカ</t>
    </rPh>
    <rPh sb="114" eb="116">
      <t>キジュン</t>
    </rPh>
    <rPh sb="116" eb="118">
      <t>ザイセイ</t>
    </rPh>
    <rPh sb="118" eb="120">
      <t>ジュヨウ</t>
    </rPh>
    <rPh sb="120" eb="121">
      <t>ガク</t>
    </rPh>
    <rPh sb="121" eb="123">
      <t>サンニュウ</t>
    </rPh>
    <rPh sb="123" eb="125">
      <t>ミコ</t>
    </rPh>
    <rPh sb="125" eb="126">
      <t>ガク</t>
    </rPh>
    <rPh sb="127" eb="129">
      <t>ゾウカ</t>
    </rPh>
    <rPh sb="130" eb="132">
      <t>ミコ</t>
    </rPh>
    <rPh sb="188" eb="190">
      <t>ジュウトウ</t>
    </rPh>
    <rPh sb="190" eb="192">
      <t>カノウ</t>
    </rPh>
    <rPh sb="192" eb="194">
      <t>キキン</t>
    </rPh>
    <rPh sb="194" eb="196">
      <t>ザンダカ</t>
    </rPh>
    <rPh sb="197" eb="199">
      <t>ゲンショウ</t>
    </rPh>
    <rPh sb="200" eb="202">
      <t>ミコ</t>
    </rPh>
    <rPh sb="208" eb="210">
      <t>ジャッカン</t>
    </rPh>
    <rPh sb="211" eb="213">
      <t>ゾウカ</t>
    </rPh>
    <rPh sb="213" eb="215">
      <t>ケイコウ</t>
    </rPh>
    <rPh sb="221" eb="232">
      <t>ユウケイコテイシサンゲンカショウキャクリツ</t>
    </rPh>
    <rPh sb="234" eb="236">
      <t>ドウロ</t>
    </rPh>
    <rPh sb="237" eb="238">
      <t>カカ</t>
    </rPh>
    <rPh sb="239" eb="241">
      <t>ゲンカ</t>
    </rPh>
    <rPh sb="241" eb="243">
      <t>ショウキャク</t>
    </rPh>
    <rPh sb="243" eb="246">
      <t>ルイケイガク</t>
    </rPh>
    <rPh sb="247" eb="248">
      <t>タカ</t>
    </rPh>
    <rPh sb="257" eb="259">
      <t>ジョウショウ</t>
    </rPh>
    <rPh sb="293" eb="295">
      <t>ショウライ</t>
    </rPh>
    <rPh sb="295" eb="297">
      <t>フタン</t>
    </rPh>
    <rPh sb="297" eb="299">
      <t>ヒリツ</t>
    </rPh>
    <rPh sb="300" eb="302">
      <t>ジョウショウ</t>
    </rPh>
    <rPh sb="302" eb="304">
      <t>ケイコウ</t>
    </rPh>
    <rPh sb="305" eb="307">
      <t>チュウシ</t>
    </rPh>
    <rPh sb="319" eb="320">
      <t>チョウ</t>
    </rPh>
    <rPh sb="320" eb="323">
      <t>ジュミョウカ</t>
    </rPh>
    <phoneticPr fontId="5"/>
  </si>
  <si>
    <t>　将来負担比率及び実質公債費比率ともに、類似団体と比較して低い水準にある。これは財源の確保と歳出の抑制を徹底した予算編成や地方債管理を行ったことが主な要因となっている。
　実質公債費比率は、平成25年度より改善の傾向にあるが、今後は、据置期間を終える文化の杜交流館整備による元利償還金の増加が見込まれているほか、交付税算入率の高い地方債の増加による普通交付税額の若干の増額が見込まれるものの、臨時財政対策債発行可能額の減額が見込まれるため、同水準で推移したのち若干の上昇が見込まれる。また、第６次鹿角市総合計画後期基本計画で予定している花輪第一中学校大規模改造事業などにより地方債残高が増加することが見込まれるため、引き続き地方債の償還額と発行額のバランスに留意するとともに、交付税算入率の有利な地方債を活用するなど将来負担の抑制に努める。</t>
    <rPh sb="1" eb="7">
      <t>ショウライフタンヒリツ</t>
    </rPh>
    <rPh sb="7" eb="8">
      <t>オヨ</t>
    </rPh>
    <rPh sb="9" eb="14">
      <t>ジッシツコウサイヒ</t>
    </rPh>
    <rPh sb="14" eb="16">
      <t>ヒリツ</t>
    </rPh>
    <rPh sb="20" eb="24">
      <t>ルイジダンタイ</t>
    </rPh>
    <rPh sb="25" eb="27">
      <t>ヒカク</t>
    </rPh>
    <rPh sb="29" eb="30">
      <t>ヒク</t>
    </rPh>
    <rPh sb="31" eb="33">
      <t>スイジュン</t>
    </rPh>
    <rPh sb="40" eb="42">
      <t>ザイゲン</t>
    </rPh>
    <rPh sb="43" eb="45">
      <t>カクホ</t>
    </rPh>
    <rPh sb="46" eb="48">
      <t>サイシュツ</t>
    </rPh>
    <rPh sb="49" eb="51">
      <t>ヨクセイ</t>
    </rPh>
    <rPh sb="52" eb="54">
      <t>テッテイ</t>
    </rPh>
    <rPh sb="56" eb="58">
      <t>ヨサン</t>
    </rPh>
    <rPh sb="58" eb="60">
      <t>ヘンセイ</t>
    </rPh>
    <rPh sb="61" eb="64">
      <t>チホウサイ</t>
    </rPh>
    <rPh sb="64" eb="66">
      <t>カンリ</t>
    </rPh>
    <rPh sb="67" eb="68">
      <t>オコナ</t>
    </rPh>
    <rPh sb="73" eb="74">
      <t>オモ</t>
    </rPh>
    <rPh sb="75" eb="77">
      <t>ヨウイン</t>
    </rPh>
    <rPh sb="86" eb="91">
      <t>ジッシツコウサイヒ</t>
    </rPh>
    <rPh sb="91" eb="93">
      <t>ヒリツ</t>
    </rPh>
    <rPh sb="95" eb="97">
      <t>ヘイセイ</t>
    </rPh>
    <rPh sb="99" eb="100">
      <t>ネン</t>
    </rPh>
    <rPh sb="100" eb="101">
      <t>ド</t>
    </rPh>
    <rPh sb="103" eb="105">
      <t>カイゼン</t>
    </rPh>
    <rPh sb="106" eb="108">
      <t>ケイコウ</t>
    </rPh>
    <rPh sb="113" eb="115">
      <t>コンゴ</t>
    </rPh>
    <rPh sb="117" eb="119">
      <t>スエオキ</t>
    </rPh>
    <rPh sb="119" eb="121">
      <t>キカン</t>
    </rPh>
    <rPh sb="122" eb="123">
      <t>オ</t>
    </rPh>
    <rPh sb="132" eb="134">
      <t>セイビ</t>
    </rPh>
    <rPh sb="137" eb="139">
      <t>ガンリ</t>
    </rPh>
    <rPh sb="139" eb="142">
      <t>ショウカンキン</t>
    </rPh>
    <rPh sb="143" eb="145">
      <t>ゾウカ</t>
    </rPh>
    <rPh sb="146" eb="148">
      <t>ミコ</t>
    </rPh>
    <rPh sb="174" eb="179">
      <t>フツウコウフゼイ</t>
    </rPh>
    <rPh sb="179" eb="180">
      <t>ガク</t>
    </rPh>
    <rPh sb="181" eb="183">
      <t>ジャッカン</t>
    </rPh>
    <rPh sb="184" eb="186">
      <t>ゾウガク</t>
    </rPh>
    <rPh sb="187" eb="189">
      <t>ミコ</t>
    </rPh>
    <rPh sb="196" eb="198">
      <t>リンジ</t>
    </rPh>
    <rPh sb="198" eb="200">
      <t>ザイセイ</t>
    </rPh>
    <rPh sb="200" eb="202">
      <t>タイサク</t>
    </rPh>
    <rPh sb="202" eb="203">
      <t>サイ</t>
    </rPh>
    <rPh sb="203" eb="205">
      <t>ハッコウ</t>
    </rPh>
    <rPh sb="205" eb="208">
      <t>カノウガク</t>
    </rPh>
    <rPh sb="209" eb="211">
      <t>ゲンガク</t>
    </rPh>
    <rPh sb="212" eb="214">
      <t>ミコ</t>
    </rPh>
    <rPh sb="220" eb="223">
      <t>ドウスイジュン</t>
    </rPh>
    <rPh sb="224" eb="226">
      <t>スイイ</t>
    </rPh>
    <rPh sb="230" eb="232">
      <t>ジャッカン</t>
    </rPh>
    <rPh sb="233" eb="235">
      <t>ジョウショウ</t>
    </rPh>
    <rPh sb="236" eb="238">
      <t>ミコ</t>
    </rPh>
    <rPh sb="262" eb="264">
      <t>ヨテイ</t>
    </rPh>
    <rPh sb="268" eb="272">
      <t>ハナワダイイチ</t>
    </rPh>
    <rPh sb="272" eb="275">
      <t>チュウガッコウ</t>
    </rPh>
    <rPh sb="275" eb="278">
      <t>ダイキボ</t>
    </rPh>
    <rPh sb="278" eb="280">
      <t>カイゾウ</t>
    </rPh>
    <rPh sb="280" eb="282">
      <t>ジギョウ</t>
    </rPh>
    <rPh sb="287" eb="290">
      <t>チホウサイ</t>
    </rPh>
    <rPh sb="290" eb="292">
      <t>ザンダカ</t>
    </rPh>
    <rPh sb="293" eb="295">
      <t>ゾウカ</t>
    </rPh>
    <rPh sb="300" eb="302">
      <t>ミコ</t>
    </rPh>
    <rPh sb="308" eb="309">
      <t>ヒ</t>
    </rPh>
    <rPh sb="310" eb="311">
      <t>ツヅ</t>
    </rPh>
    <rPh sb="312" eb="315">
      <t>チホウサイ</t>
    </rPh>
    <rPh sb="316" eb="318">
      <t>ショウカン</t>
    </rPh>
    <rPh sb="318" eb="319">
      <t>ガク</t>
    </rPh>
    <rPh sb="320" eb="323">
      <t>ハッコウガク</t>
    </rPh>
    <rPh sb="329" eb="331">
      <t>リュウイ</t>
    </rPh>
    <rPh sb="338" eb="343">
      <t>コウフゼイサンニュウ</t>
    </rPh>
    <rPh sb="343" eb="344">
      <t>リツ</t>
    </rPh>
    <rPh sb="345" eb="347">
      <t>ユウリ</t>
    </rPh>
    <rPh sb="348" eb="351">
      <t>チホウサイ</t>
    </rPh>
    <rPh sb="352" eb="354">
      <t>カツヨウ</t>
    </rPh>
    <rPh sb="358" eb="360">
      <t>ショウライ</t>
    </rPh>
    <rPh sb="360" eb="362">
      <t>フタン</t>
    </rPh>
    <rPh sb="363" eb="365">
      <t>ヨクセイ</t>
    </rPh>
    <rPh sb="366" eb="36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</si>
</sst>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A51D-4907-AB3C-A6230F6872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95762</c:v>
                </c:pt>
                <c:pt idx="1">
                  <c:v>119099</c:v>
                </c:pt>
                <c:pt idx="2">
                  <c:v>67342</c:v>
                </c:pt>
                <c:pt idx="3">
                  <c:v>57512</c:v>
                </c:pt>
                <c:pt idx="4">
                  <c:v>78106</c:v>
                </c:pt>
              </c:numCache>
            </c:numRef>
          </c:val>
          <c:smooth val="0"/>
          <c:extLst>
            <c:ext xmlns:c16="http://schemas.microsoft.com/office/drawing/2014/chart" uri="{C3380CC4-5D6E-409C-BE32-E72D297353CC}">
              <c16:uniqueId val="{00000001-A51D-4907-AB3C-A6230F6872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4.1399999999999997</c:v>
                </c:pt>
                <c:pt idx="1">
                  <c:v>3.34</c:v>
                </c:pt>
                <c:pt idx="2">
                  <c:v>3.54</c:v>
                </c:pt>
                <c:pt idx="3">
                  <c:v>2.92</c:v>
                </c:pt>
                <c:pt idx="4">
                  <c:v>3.28</c:v>
                </c:pt>
              </c:numCache>
            </c:numRef>
          </c:val>
          <c:extLst>
            <c:ext xmlns:c16="http://schemas.microsoft.com/office/drawing/2014/chart" uri="{C3380CC4-5D6E-409C-BE32-E72D297353CC}">
              <c16:uniqueId val="{00000000-3293-4799-92C6-4D8F965A44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23.77</c:v>
                </c:pt>
                <c:pt idx="1">
                  <c:v>26.97</c:v>
                </c:pt>
                <c:pt idx="2">
                  <c:v>28.59</c:v>
                </c:pt>
                <c:pt idx="3">
                  <c:v>27.19</c:v>
                </c:pt>
                <c:pt idx="4">
                  <c:v>25.26</c:v>
                </c:pt>
              </c:numCache>
            </c:numRef>
          </c:val>
          <c:extLst>
            <c:ext xmlns:c16="http://schemas.microsoft.com/office/drawing/2014/chart" uri="{C3380CC4-5D6E-409C-BE32-E72D297353CC}">
              <c16:uniqueId val="{00000001-3293-4799-92C6-4D8F965A44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-0.76</c:v>
                </c:pt>
                <c:pt idx="1">
                  <c:v>2.0699999999999998</c:v>
                </c:pt>
                <c:pt idx="2">
                  <c:v>2.1</c:v>
                </c:pt>
                <c:pt idx="3">
                  <c:v>-1.96</c:v>
                </c:pt>
                <c:pt idx="4">
                  <c:v>-1.87</c:v>
                </c:pt>
              </c:numCache>
            </c:numRef>
          </c:val>
          <c:smooth val="0"/>
          <c:extLst>
            <c:ext xmlns:c16="http://schemas.microsoft.com/office/drawing/2014/chart" uri="{C3380CC4-5D6E-409C-BE32-E72D297353CC}">
              <c16:uniqueId val="{00000002-3293-4799-92C6-4D8F965A44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0.05</c:v>
                </c:pt>
                <c:pt idx="4">
                  <c:v>#N/A</c:v>
                </c:pt>
                <c:pt idx="5">
                  <c:v>0.09</c:v>
                </c:pt>
                <c:pt idx="6">
                  <c:v>#N/A</c:v>
                </c:pt>
                <c:pt idx="7">
                  <c:v>0</c:v>
                </c:pt>
                <c:pt idx="8">
                  <c:v>0</c:v>
                </c:pt>
                <c:pt idx="9">
                  <c:v>0</c:v>
                </c:pt>
              </c:numCache>
            </c:numRef>
          </c:val>
          <c:extLst>
            <c:ext xmlns:c16="http://schemas.microsoft.com/office/drawing/2014/chart" uri="{C3380CC4-5D6E-409C-BE32-E72D297353CC}">
              <c16:uniqueId val="{00000000-7B9D-4D2D-BB86-30C1CEDC4B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9D-4D2D-BB86-30C1CEDC4BF2}"/>
            </c:ext>
          </c:extLst>
        </c:ser>
        <c:ser>
          <c:idx val="2"/>
          <c:order val="2"/>
          <c:tx>
            <c:strRef>
              <c:f>データシート!$A$29</c:f>
              <c:strCache>
                <c:ptCount val="1"/>
                <c:pt idx="0">
                  <c:v>鹿角市後期高齢者医療特別会計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7B9D-4D2D-BB86-30C1CEDC4BF2}"/>
            </c:ext>
          </c:extLst>
        </c:ser>
        <c:ser>
          <c:idx val="3"/>
          <c:order val="3"/>
          <c:tx>
            <c:strRef>
              <c:f>データシート!$A$30</c:f>
              <c:strCache>
                <c:ptCount val="1"/>
                <c:pt idx="0">
                  <c:v>鹿角市介護保険事業特別会計（介護ｻｰﾋﾞｽ事業勘定）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c:v>
                </c:pt>
                <c:pt idx="8">
                  <c:v>#N/A</c:v>
                </c:pt>
                <c:pt idx="9">
                  <c:v>0.01</c:v>
                </c:pt>
              </c:numCache>
            </c:numRef>
          </c:val>
          <c:extLst>
            <c:ext xmlns:c16="http://schemas.microsoft.com/office/drawing/2014/chart" uri="{C3380CC4-5D6E-409C-BE32-E72D297353CC}">
              <c16:uniqueId val="{00000003-7B9D-4D2D-BB86-30C1CEDC4BF2}"/>
            </c:ext>
          </c:extLst>
        </c:ser>
        <c:ser>
          <c:idx val="4"/>
          <c:order val="4"/>
          <c:tx>
            <c:strRef>
              <c:f>データシート!$A$31</c:f>
              <c:strCache>
                <c:ptCount val="1"/>
                <c:pt idx="0">
                  <c:v>鹿角市農業集落排水事業特別会計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0.05</c:v>
                </c:pt>
                <c:pt idx="4">
                  <c:v>#N/A</c:v>
                </c:pt>
                <c:pt idx="5">
                  <c:v>0.05</c:v>
                </c:pt>
                <c:pt idx="6">
                  <c:v>#N/A</c:v>
                </c:pt>
                <c:pt idx="7">
                  <c:v>0.08</c:v>
                </c:pt>
                <c:pt idx="8">
                  <c:v>#N/A</c:v>
                </c:pt>
                <c:pt idx="9">
                  <c:v>0.03</c:v>
                </c:pt>
              </c:numCache>
            </c:numRef>
          </c:val>
          <c:extLst>
            <c:ext xmlns:c16="http://schemas.microsoft.com/office/drawing/2014/chart" uri="{C3380CC4-5D6E-409C-BE32-E72D297353CC}">
              <c16:uniqueId val="{00000004-7B9D-4D2D-BB86-30C1CEDC4BF2}"/>
            </c:ext>
          </c:extLst>
        </c:ser>
        <c:ser>
          <c:idx val="5"/>
          <c:order val="5"/>
          <c:tx>
            <c:strRef>
              <c:f>データシート!$A$32</c:f>
              <c:strCache>
                <c:ptCount val="1"/>
                <c:pt idx="0">
                  <c:v>鹿角市下水道事業特別会計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0.31</c:v>
                </c:pt>
                <c:pt idx="2">
                  <c:v>#N/A</c:v>
                </c:pt>
                <c:pt idx="3">
                  <c:v>0.23</c:v>
                </c:pt>
                <c:pt idx="4">
                  <c:v>#N/A</c:v>
                </c:pt>
                <c:pt idx="5">
                  <c:v>0.18</c:v>
                </c:pt>
                <c:pt idx="6">
                  <c:v>#N/A</c:v>
                </c:pt>
                <c:pt idx="7">
                  <c:v>0.12</c:v>
                </c:pt>
                <c:pt idx="8">
                  <c:v>#N/A</c:v>
                </c:pt>
                <c:pt idx="9">
                  <c:v>0.12</c:v>
                </c:pt>
              </c:numCache>
            </c:numRef>
          </c:val>
          <c:extLst>
            <c:ext xmlns:c16="http://schemas.microsoft.com/office/drawing/2014/chart" uri="{C3380CC4-5D6E-409C-BE32-E72D297353CC}">
              <c16:uniqueId val="{00000005-7B9D-4D2D-BB86-30C1CEDC4BF2}"/>
            </c:ext>
          </c:extLst>
        </c:ser>
        <c:ser>
          <c:idx val="6"/>
          <c:order val="6"/>
          <c:tx>
            <c:strRef>
              <c:f>データシート!$A$33</c:f>
              <c:strCache>
                <c:ptCount val="1"/>
                <c:pt idx="0">
                  <c:v>鹿角市介護保険事業特別会計（保険事業勘定）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0.37</c:v>
                </c:pt>
                <c:pt idx="4">
                  <c:v>#N/A</c:v>
                </c:pt>
                <c:pt idx="5">
                  <c:v>0.52</c:v>
                </c:pt>
                <c:pt idx="6">
                  <c:v>#N/A</c:v>
                </c:pt>
                <c:pt idx="7">
                  <c:v>0.84</c:v>
                </c:pt>
                <c:pt idx="8">
                  <c:v>#N/A</c:v>
                </c:pt>
                <c:pt idx="9">
                  <c:v>0.62</c:v>
                </c:pt>
              </c:numCache>
            </c:numRef>
          </c:val>
          <c:extLst>
            <c:ext xmlns:c16="http://schemas.microsoft.com/office/drawing/2014/chart" uri="{C3380CC4-5D6E-409C-BE32-E72D297353CC}">
              <c16:uniqueId val="{00000006-7B9D-4D2D-BB86-30C1CEDC4BF2}"/>
            </c:ext>
          </c:extLst>
        </c:ser>
        <c:ser>
          <c:idx val="7"/>
          <c:order val="7"/>
          <c:tx>
            <c:strRef>
              <c:f>データシート!$A$34</c:f>
              <c:strCache>
                <c:ptCount val="1"/>
                <c:pt idx="0">
                  <c:v>鹿角市国民健康保険事業特別会計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c:v>
                </c:pt>
                <c:pt idx="2">
                  <c:v>#N/A</c:v>
                </c:pt>
                <c:pt idx="3">
                  <c:v>1.29</c:v>
                </c:pt>
                <c:pt idx="4">
                  <c:v>#N/A</c:v>
                </c:pt>
                <c:pt idx="5">
                  <c:v>2.29</c:v>
                </c:pt>
                <c:pt idx="6">
                  <c:v>#N/A</c:v>
                </c:pt>
                <c:pt idx="7">
                  <c:v>1.88</c:v>
                </c:pt>
                <c:pt idx="8">
                  <c:v>#N/A</c:v>
                </c:pt>
                <c:pt idx="9">
                  <c:v>2.71</c:v>
                </c:pt>
              </c:numCache>
            </c:numRef>
          </c:val>
          <c:extLst>
            <c:ext xmlns:c16="http://schemas.microsoft.com/office/drawing/2014/chart" uri="{C3380CC4-5D6E-409C-BE32-E72D297353CC}">
              <c16:uniqueId val="{00000007-7B9D-4D2D-BB86-30C1CEDC4B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4.1399999999999997</c:v>
                </c:pt>
                <c:pt idx="2">
                  <c:v>#N/A</c:v>
                </c:pt>
                <c:pt idx="3">
                  <c:v>3.34</c:v>
                </c:pt>
                <c:pt idx="4">
                  <c:v>#N/A</c:v>
                </c:pt>
                <c:pt idx="5">
                  <c:v>3.54</c:v>
                </c:pt>
                <c:pt idx="6">
                  <c:v>#N/A</c:v>
                </c:pt>
                <c:pt idx="7">
                  <c:v>2.91</c:v>
                </c:pt>
                <c:pt idx="8">
                  <c:v>#N/A</c:v>
                </c:pt>
                <c:pt idx="9">
                  <c:v>3.28</c:v>
                </c:pt>
              </c:numCache>
            </c:numRef>
          </c:val>
          <c:extLst>
            <c:ext xmlns:c16="http://schemas.microsoft.com/office/drawing/2014/chart" uri="{C3380CC4-5D6E-409C-BE32-E72D297353CC}">
              <c16:uniqueId val="{00000008-7B9D-4D2D-BB86-30C1CEDC4BF2}"/>
            </c:ext>
          </c:extLst>
        </c:ser>
        <c:ser>
          <c:idx val="9"/>
          <c:order val="9"/>
          <c:tx>
            <c:strRef>
              <c:f>データシート!$A$36</c:f>
              <c:strCache>
                <c:ptCount val="1"/>
                <c:pt idx="0">
                  <c:v>鹿角市上水道事業会計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8.84</c:v>
                </c:pt>
                <c:pt idx="2">
                  <c:v>#N/A</c:v>
                </c:pt>
                <c:pt idx="3">
                  <c:v>8.2899999999999991</c:v>
                </c:pt>
                <c:pt idx="4">
                  <c:v>#N/A</c:v>
                </c:pt>
                <c:pt idx="5">
                  <c:v>8.7799999999999994</c:v>
                </c:pt>
                <c:pt idx="6">
                  <c:v>#N/A</c:v>
                </c:pt>
                <c:pt idx="7">
                  <c:v>8.98</c:v>
                </c:pt>
                <c:pt idx="8">
                  <c:v>#N/A</c:v>
                </c:pt>
                <c:pt idx="9">
                  <c:v>8.19</c:v>
                </c:pt>
              </c:numCache>
            </c:numRef>
          </c:val>
          <c:extLst>
            <c:ext xmlns:c16="http://schemas.microsoft.com/office/drawing/2014/chart" uri="{C3380CC4-5D6E-409C-BE32-E72D297353CC}">
              <c16:uniqueId val="{00000009-7B9D-4D2D-BB86-30C1CEDC4B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1470</c:v>
                </c:pt>
                <c:pt idx="5">
                  <c:v>1494</c:v>
                </c:pt>
                <c:pt idx="8">
                  <c:v>1451</c:v>
                </c:pt>
                <c:pt idx="11">
                  <c:v>1593</c:v>
                </c:pt>
                <c:pt idx="14">
                  <c:v>1529</c:v>
                </c:pt>
              </c:numCache>
            </c:numRef>
          </c:val>
          <c:extLst>
            <c:ext xmlns:c16="http://schemas.microsoft.com/office/drawing/2014/chart" uri="{C3380CC4-5D6E-409C-BE32-E72D297353CC}">
              <c16:uniqueId val="{00000000-4362-48F9-B67C-029C3623FF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62-48F9-B67C-029C3623FF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11</c:v>
                </c:pt>
                <c:pt idx="6">
                  <c:v>2</c:v>
                </c:pt>
                <c:pt idx="9">
                  <c:v>2</c:v>
                </c:pt>
                <c:pt idx="12">
                  <c:v>1</c:v>
                </c:pt>
              </c:numCache>
            </c:numRef>
          </c:val>
          <c:extLst>
            <c:ext xmlns:c16="http://schemas.microsoft.com/office/drawing/2014/chart" uri="{C3380CC4-5D6E-409C-BE32-E72D297353CC}">
              <c16:uniqueId val="{00000002-4362-48F9-B67C-029C3623FF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188</c:v>
                </c:pt>
                <c:pt idx="3">
                  <c:v>192</c:v>
                </c:pt>
                <c:pt idx="6">
                  <c:v>192</c:v>
                </c:pt>
                <c:pt idx="9">
                  <c:v>179</c:v>
                </c:pt>
                <c:pt idx="12">
                  <c:v>63</c:v>
                </c:pt>
              </c:numCache>
            </c:numRef>
          </c:val>
          <c:extLst>
            <c:ext xmlns:c16="http://schemas.microsoft.com/office/drawing/2014/chart" uri="{C3380CC4-5D6E-409C-BE32-E72D297353CC}">
              <c16:uniqueId val="{00000003-4362-48F9-B67C-029C3623FF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321</c:v>
                </c:pt>
                <c:pt idx="3">
                  <c:v>333</c:v>
                </c:pt>
                <c:pt idx="6">
                  <c:v>346</c:v>
                </c:pt>
                <c:pt idx="9">
                  <c:v>350</c:v>
                </c:pt>
                <c:pt idx="12">
                  <c:v>436</c:v>
                </c:pt>
              </c:numCache>
            </c:numRef>
          </c:val>
          <c:extLst>
            <c:ext xmlns:c16="http://schemas.microsoft.com/office/drawing/2014/chart" uri="{C3380CC4-5D6E-409C-BE32-E72D297353CC}">
              <c16:uniqueId val="{00000004-4362-48F9-B67C-029C3623FF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62-48F9-B67C-029C3623FF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62-48F9-B67C-029C3623FF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1675</c:v>
                </c:pt>
                <c:pt idx="3">
                  <c:v>1640</c:v>
                </c:pt>
                <c:pt idx="6">
                  <c:v>1641</c:v>
                </c:pt>
                <c:pt idx="9">
                  <c:v>1779</c:v>
                </c:pt>
                <c:pt idx="12">
                  <c:v>1761</c:v>
                </c:pt>
              </c:numCache>
            </c:numRef>
          </c:val>
          <c:extLst>
            <c:ext xmlns:c16="http://schemas.microsoft.com/office/drawing/2014/chart" uri="{C3380CC4-5D6E-409C-BE32-E72D297353CC}">
              <c16:uniqueId val="{00000007-4362-48F9-B67C-029C3623FF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726</c:v>
                </c:pt>
                <c:pt idx="2">
                  <c:v>#N/A</c:v>
                </c:pt>
                <c:pt idx="3">
                  <c:v>#N/A</c:v>
                </c:pt>
                <c:pt idx="4">
                  <c:v>682</c:v>
                </c:pt>
                <c:pt idx="5">
                  <c:v>#N/A</c:v>
                </c:pt>
                <c:pt idx="6">
                  <c:v>#N/A</c:v>
                </c:pt>
                <c:pt idx="7">
                  <c:v>730</c:v>
                </c:pt>
                <c:pt idx="8">
                  <c:v>#N/A</c:v>
                </c:pt>
                <c:pt idx="9">
                  <c:v>#N/A</c:v>
                </c:pt>
                <c:pt idx="10">
                  <c:v>717</c:v>
                </c:pt>
                <c:pt idx="11">
                  <c:v>#N/A</c:v>
                </c:pt>
                <c:pt idx="12">
                  <c:v>#N/A</c:v>
                </c:pt>
                <c:pt idx="13">
                  <c:v>732</c:v>
                </c:pt>
                <c:pt idx="14">
                  <c:v>#N/A</c:v>
                </c:pt>
              </c:numCache>
            </c:numRef>
          </c:val>
          <c:smooth val="0"/>
          <c:extLst>
            <c:ext xmlns:c16="http://schemas.microsoft.com/office/drawing/2014/chart" uri="{C3380CC4-5D6E-409C-BE32-E72D297353CC}">
              <c16:uniqueId val="{00000008-4362-48F9-B67C-029C3623FF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16905</c:v>
                </c:pt>
                <c:pt idx="5">
                  <c:v>18406</c:v>
                </c:pt>
                <c:pt idx="8">
                  <c:v>18608</c:v>
                </c:pt>
                <c:pt idx="11">
                  <c:v>18521</c:v>
                </c:pt>
                <c:pt idx="14">
                  <c:v>18814</c:v>
                </c:pt>
              </c:numCache>
            </c:numRef>
          </c:val>
          <c:extLst>
            <c:ext xmlns:c16="http://schemas.microsoft.com/office/drawing/2014/chart" uri="{C3380CC4-5D6E-409C-BE32-E72D297353CC}">
              <c16:uniqueId val="{00000000-AFE3-4D3D-B747-DF988544B3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731</c:v>
                </c:pt>
                <c:pt idx="5">
                  <c:v>831</c:v>
                </c:pt>
                <c:pt idx="8">
                  <c:v>887</c:v>
                </c:pt>
                <c:pt idx="11">
                  <c:v>785</c:v>
                </c:pt>
                <c:pt idx="14">
                  <c:v>696</c:v>
                </c:pt>
              </c:numCache>
            </c:numRef>
          </c:val>
          <c:extLst>
            <c:ext xmlns:c16="http://schemas.microsoft.com/office/drawing/2014/chart" uri="{C3380CC4-5D6E-409C-BE32-E72D297353CC}">
              <c16:uniqueId val="{00000001-AFE3-4D3D-B747-DF988544B3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6399</c:v>
                </c:pt>
                <c:pt idx="5">
                  <c:v>6697</c:v>
                </c:pt>
                <c:pt idx="8">
                  <c:v>6729</c:v>
                </c:pt>
                <c:pt idx="11">
                  <c:v>6925</c:v>
                </c:pt>
                <c:pt idx="14">
                  <c:v>6531</c:v>
                </c:pt>
              </c:numCache>
            </c:numRef>
          </c:val>
          <c:extLst>
            <c:ext xmlns:c16="http://schemas.microsoft.com/office/drawing/2014/chart" uri="{C3380CC4-5D6E-409C-BE32-E72D297353CC}">
              <c16:uniqueId val="{00000002-AFE3-4D3D-B747-DF988544B3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E3-4D3D-B747-DF988544B3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E3-4D3D-B747-DF988544B3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E3-4D3D-B747-DF988544B3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2273</c:v>
                </c:pt>
                <c:pt idx="3">
                  <c:v>2111</c:v>
                </c:pt>
                <c:pt idx="6">
                  <c:v>1952</c:v>
                </c:pt>
                <c:pt idx="9">
                  <c:v>1866</c:v>
                </c:pt>
                <c:pt idx="12">
                  <c:v>1772</c:v>
                </c:pt>
              </c:numCache>
            </c:numRef>
          </c:val>
          <c:extLst>
            <c:ext xmlns:c16="http://schemas.microsoft.com/office/drawing/2014/chart" uri="{C3380CC4-5D6E-409C-BE32-E72D297353CC}">
              <c16:uniqueId val="{00000006-AFE3-4D3D-B747-DF988544B3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1302</c:v>
                </c:pt>
                <c:pt idx="3">
                  <c:v>1758</c:v>
                </c:pt>
                <c:pt idx="6">
                  <c:v>2228</c:v>
                </c:pt>
                <c:pt idx="9">
                  <c:v>2099</c:v>
                </c:pt>
                <c:pt idx="12">
                  <c:v>2054</c:v>
                </c:pt>
              </c:numCache>
            </c:numRef>
          </c:val>
          <c:extLst>
            <c:ext xmlns:c16="http://schemas.microsoft.com/office/drawing/2014/chart" uri="{C3380CC4-5D6E-409C-BE32-E72D297353CC}">
              <c16:uniqueId val="{00000007-AFE3-4D3D-B747-DF988544B3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6225</c:v>
                </c:pt>
                <c:pt idx="3">
                  <c:v>6828</c:v>
                </c:pt>
                <c:pt idx="6">
                  <c:v>6836</c:v>
                </c:pt>
                <c:pt idx="9">
                  <c:v>6612</c:v>
                </c:pt>
                <c:pt idx="12">
                  <c:v>6691</c:v>
                </c:pt>
              </c:numCache>
            </c:numRef>
          </c:val>
          <c:extLst>
            <c:ext xmlns:c16="http://schemas.microsoft.com/office/drawing/2014/chart" uri="{C3380CC4-5D6E-409C-BE32-E72D297353CC}">
              <c16:uniqueId val="{00000008-AFE3-4D3D-B747-DF988544B3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c:v>
                </c:pt>
                <c:pt idx="3">
                  <c:v>13</c:v>
                </c:pt>
                <c:pt idx="6">
                  <c:v>3</c:v>
                </c:pt>
                <c:pt idx="9">
                  <c:v>1</c:v>
                </c:pt>
                <c:pt idx="12">
                  <c:v>0</c:v>
                </c:pt>
              </c:numCache>
            </c:numRef>
          </c:val>
          <c:extLst>
            <c:ext xmlns:c16="http://schemas.microsoft.com/office/drawing/2014/chart" uri="{C3380CC4-5D6E-409C-BE32-E72D297353CC}">
              <c16:uniqueId val="{00000009-AFE3-4D3D-B747-DF988544B3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16702</c:v>
                </c:pt>
                <c:pt idx="3">
                  <c:v>18324</c:v>
                </c:pt>
                <c:pt idx="6">
                  <c:v>18638</c:v>
                </c:pt>
                <c:pt idx="9">
                  <c:v>18565</c:v>
                </c:pt>
                <c:pt idx="12">
                  <c:v>18970</c:v>
                </c:pt>
              </c:numCache>
            </c:numRef>
          </c:val>
          <c:extLst>
            <c:ext xmlns:c16="http://schemas.microsoft.com/office/drawing/2014/chart" uri="{C3380CC4-5D6E-409C-BE32-E72D297353CC}">
              <c16:uniqueId val="{0000000A-AFE3-4D3D-B747-DF988544B3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2490</c:v>
                </c:pt>
                <c:pt idx="2">
                  <c:v>#N/A</c:v>
                </c:pt>
                <c:pt idx="3">
                  <c:v>#N/A</c:v>
                </c:pt>
                <c:pt idx="4">
                  <c:v>3100</c:v>
                </c:pt>
                <c:pt idx="5">
                  <c:v>#N/A</c:v>
                </c:pt>
                <c:pt idx="6">
                  <c:v>#N/A</c:v>
                </c:pt>
                <c:pt idx="7">
                  <c:v>3433</c:v>
                </c:pt>
                <c:pt idx="8">
                  <c:v>#N/A</c:v>
                </c:pt>
                <c:pt idx="9">
                  <c:v>#N/A</c:v>
                </c:pt>
                <c:pt idx="10">
                  <c:v>2913</c:v>
                </c:pt>
                <c:pt idx="11">
                  <c:v>#N/A</c:v>
                </c:pt>
                <c:pt idx="12">
                  <c:v>#N/A</c:v>
                </c:pt>
                <c:pt idx="13">
                  <c:v>3445</c:v>
                </c:pt>
                <c:pt idx="14">
                  <c:v>#N/A</c:v>
                </c:pt>
              </c:numCache>
            </c:numRef>
          </c:val>
          <c:smooth val="0"/>
          <c:extLst>
            <c:ext xmlns:c16="http://schemas.microsoft.com/office/drawing/2014/chart" uri="{C3380CC4-5D6E-409C-BE32-E72D297353CC}">
              <c16:uniqueId val="{0000000B-AFE3-4D3D-B747-DF988544B3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2988</c:v>
                </c:pt>
                <c:pt idx="1">
                  <c:v>2848</c:v>
                </c:pt>
                <c:pt idx="2">
                  <c:v>2618</c:v>
                </c:pt>
              </c:numCache>
            </c:numRef>
          </c:val>
          <c:extLst>
            <c:ext xmlns:c16="http://schemas.microsoft.com/office/drawing/2014/chart" uri="{C3380CC4-5D6E-409C-BE32-E72D297353CC}">
              <c16:uniqueId val="{00000000-B56E-4BD2-9E60-A2414791D9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152</c:v>
                </c:pt>
                <c:pt idx="1">
                  <c:v>152</c:v>
                </c:pt>
                <c:pt idx="2">
                  <c:v>152</c:v>
                </c:pt>
              </c:numCache>
            </c:numRef>
          </c:val>
          <c:extLst>
            <c:ext xmlns:c16="http://schemas.microsoft.com/office/drawing/2014/chart" uri="{C3380CC4-5D6E-409C-BE32-E72D297353CC}">
              <c16:uniqueId val="{00000001-B56E-4BD2-9E60-A2414791D9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3281</c:v>
                </c:pt>
                <c:pt idx="1">
                  <c:v>3508</c:v>
                </c:pt>
                <c:pt idx="2">
                  <c:v>3307</c:v>
                </c:pt>
              </c:numCache>
            </c:numRef>
          </c:val>
          <c:extLst>
            <c:ext xmlns:c16="http://schemas.microsoft.com/office/drawing/2014/chart" uri="{C3380CC4-5D6E-409C-BE32-E72D297353CC}">
              <c16:uniqueId val="{00000002-B56E-4BD2-9E60-A2414791D9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{DBF69A25-87C8-49B1-B368-40E22754BAE9}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8D0-4B96-AB2A-CBE2352DBE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{15E279B5-183B-45B5-9857-89D68ABA2579}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D0-4B96-AB2A-CBE2352DBE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{A6D4EABD-6E19-4874-BC27-CEC3DE3E44DD}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D0-4B96-AB2A-CBE2352DBE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{BE3098B4-964B-42D4-A42F-1D7E9CA3A360}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D0-4B96-AB2A-CBE2352DBE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{9BA90A26-9159-487C-878F-A7230E0D11D3}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D0-4B96-AB2A-CBE2352DBE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{0C9162E2-C4CC-40A5-8E45-9168A9B0CCBD}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8D0-4B96-AB2A-CBE2352DBEE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{64717099-BB1F-4B0A-B691-3C527A7B7DE5}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8D0-4B96-AB2A-CBE2352DBEE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{1D643916-B83D-41C1-B7F2-BFFF72BCFC32}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8D0-4B96-AB2A-CBE2352DBEE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{583E161A-D9BD-4DE2-8752-66AC273F88B2}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8D0-4B96-AB2A-CBE2352DBE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59.7</c:v>
                </c:pt>
                <c:pt idx="32">
                  <c:v>61.2</c:v>
                </c:pt>
              </c:numCache>
            </c:numRef>
          </c:xVal>
          <c:yVal>
            <c:numRef>
              <c:f>公会計指標分析・財政指標組合せ分析表!$BP$51:$DC$51</c:f>
              <c:numCache>
                <c:formatCode>#,##0.0;"▲ "#,##0.0</c:formatCode>
                <c:ptCount val="40"/>
                <c:pt idx="24">
                  <c:v>32.5</c:v>
                </c:pt>
                <c:pt idx="32">
                  <c:v>38.700000000000003</c:v>
                </c:pt>
              </c:numCache>
            </c:numRef>
          </c:yVal>
          <c:smooth val="0"/>
          <c:extLst>
            <c:ext xmlns:c16="http://schemas.microsoft.com/office/drawing/2014/chart" uri="{C3380CC4-5D6E-409C-BE32-E72D297353CC}">
              <c16:uniqueId val="{00000009-08D0-4B96-AB2A-CBE2352DBE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{80D4AA7B-9F41-4009-85A6-55491F0FAD7F}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8D0-4B96-AB2A-CBE2352DBE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{EAB58D53-3117-48A8-9E3B-A454EA72F7D1}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D0-4B96-AB2A-CBE2352DBE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{DF36864A-259C-4770-99BA-3041C304F65F}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D0-4B96-AB2A-CBE2352DBE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{97426E88-E47B-4C52-92E1-0275C0B72188}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D0-4B96-AB2A-CBE2352DBE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{929142FF-48CC-4669-92FE-D830DF95CBBC}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D0-4B96-AB2A-CBE2352DBEE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{6D16E759-0188-43C9-BA47-2571369B29B9}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8D0-4B96-AB2A-CBE2352DBEE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{9ED710C0-4892-4A3B-9BCE-8198A28D5F1D}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8D0-4B96-AB2A-CBE2352DBEE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{E56C72FA-0C58-46B0-82C0-507F67F82C37}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8D0-4B96-AB2A-CBE2352DBEE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{DFA49F40-3132-41D6-AB93-250CD4269485}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8D0-4B96-AB2A-CBE2352DBE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08D0-4B96-AB2A-CBE2352DBEE1}"/>
            </c:ext>
          </c:extLst>
        </c:ser>
        <c:dLbls>
          <c:showLegendKey val="0"/>
          <c:showVal val="1"/>
          <c:showCatName val="0"/>
          <c:showSerName val="0"/>
          <c:showPercent val="0"/>
          <c:showBubbleSize val="0"/>
        </c:dLbls>
        <c:axId val="46179840"/>
        <c:axId val="46181760"/>
      </c:scatterChart>
      <c:valAx>
        <c:axId val="46179840"/>
        <c:scaling>
          <c:orientation val="minMax"/>
          <c:max val="61.5"/>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{184B1A57-8733-4F5C-B43F-D5B119FDCCFB}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C0D-4CDA-AD6D-EAD9E485B4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{0A0DDE3C-33B5-4E8A-BE37-64800EF3D361}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0D-4CDA-AD6D-EAD9E485B4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{5998E959-DDCB-40C8-BFF7-234035A26753}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0D-4CDA-AD6D-EAD9E485B4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{A56C5E3C-C05A-4E17-844E-D4832A160BA0}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0D-4CDA-AD6D-EAD9E485B4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{D699244A-52B2-4E30-A1B0-B2724F57900C}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0D-4CDA-AD6D-EAD9E485B40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{724AB195-D085-4D71-BF92-0D311778240F}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C0D-4CDA-AD6D-EAD9E485B40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{4A88F85A-2015-4C71-80ED-5103CF231421}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C0D-4CDA-AD6D-EAD9E485B40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{6FD63C6A-4D6B-4F4C-85EF-B95DDBAFB7E1}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C0D-4CDA-AD6D-EAD9E485B40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{F44CFB54-528B-4153-8E4F-805C41103F5F}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C0D-4CDA-AD6D-EAD9E485B4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8.3000000000000007</c:v>
                </c:pt>
                <c:pt idx="16">
                  <c:v>7.9</c:v>
                </c:pt>
                <c:pt idx="24">
                  <c:v>7.9</c:v>
                </c:pt>
                <c:pt idx="32">
                  <c:v>8.1</c:v>
                </c:pt>
              </c:numCache>
            </c:numRef>
          </c:xVal>
          <c:yVal>
            <c:numRef>
              <c:f>公会計指標分析・財政指標組合せ分析表!$BP$73:$DC$73</c:f>
              <c:numCache>
                <c:formatCode>#,##0.0;"▲ "#,##0.0</c:formatCode>
                <c:ptCount val="40"/>
                <c:pt idx="0">
                  <c:v>27.4</c:v>
                </c:pt>
                <c:pt idx="8">
                  <c:v>34.700000000000003</c:v>
                </c:pt>
                <c:pt idx="16">
                  <c:v>37.799999999999997</c:v>
                </c:pt>
                <c:pt idx="24">
                  <c:v>32.5</c:v>
                </c:pt>
                <c:pt idx="32">
                  <c:v>38.700000000000003</c:v>
                </c:pt>
              </c:numCache>
            </c:numRef>
          </c:yVal>
          <c:smooth val="0"/>
          <c:extLst>
            <c:ext xmlns:c16="http://schemas.microsoft.com/office/drawing/2014/chart" uri="{C3380CC4-5D6E-409C-BE32-E72D297353CC}">
              <c16:uniqueId val="{00000009-FC0D-4CDA-AD6D-EAD9E485B4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{9315266B-0F9F-4501-B91E-2DEDA34130AA}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C0D-4CDA-AD6D-EAD9E485B4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{F634A9E7-5C67-4D29-A835-30DDAA8783D9}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0D-4CDA-AD6D-EAD9E485B4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{676D4CD9-ECEF-4824-AF6C-353790FD0574}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0D-4CDA-AD6D-EAD9E485B4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{14B53AC2-01CD-4118-9DD9-527C72DD62F2}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0D-4CDA-AD6D-EAD9E485B4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{B964C30D-3012-457D-B7D3-022850EA2AD1}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0D-4CDA-AD6D-EAD9E485B40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{941D8F33-FB50-4016-81EE-8642EEFD8CC8}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C0D-4CDA-AD6D-EAD9E485B40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{0363C70B-C18C-4398-922C-FE7056513128}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C0D-4CDA-AD6D-EAD9E485B40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{8FCAF7F7-2FFD-4918-977D-621D9AB90DF5}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C0D-4CDA-AD6D-EAD9E485B40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{856846D2-8770-4F0F-B1FD-5E3323D2214C}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C0D-4CDA-AD6D-EAD9E485B4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FC0D-4CDA-AD6D-EAD9E485B406}"/>
            </c:ext>
          </c:extLst>
        </c:ser>
        <c:dLbls>
          <c:showLegendKey val="0"/>
          <c:showVal val="1"/>
          <c:showCatName val="0"/>
          <c:showSerName val="0"/>
          <c:showPercent val="0"/>
          <c:showBubbleSize val="0"/>
        </c:dLbls>
        <c:axId val="84219776"/>
        <c:axId val="84234240"/>
      </c:scatterChart>
      <c:valAx>
        <c:axId val="84219776"/>
        <c:scaling>
          <c:orientation val="minMax"/>
          <c:max val="12.4"/>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償還額と地方債発行額のバランス等を考慮しながら地方債の発行を進めてきた結果、平成２７年度までは１，６００百万円台で推移していたが、平成２８年度から文化の杜交流館コモッセの建設や八幡平中学校の改築等に係る地方債の償還が開始されたこと、大湯小学校大規模改造事業などのために借入した学校教育施設整備事業債等の元金償還が開始されたことから、前年度とほぼ同水準の１，７００百万円台で推移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今後予定している、鹿角観光ふるさと館改修などの地方債充当事業の実施に伴い、実質公債費比率は増加傾向で推移する見込みである。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財政の健全性を維持するためにも、借入と償還のバランスに引き続き留意し、地方債充当事業の年度間調整を図りながら計画的に進めていきたい。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第６次鹿角市総合計画後期基本計画（Ｈ２８－Ｈ３２）の期間内に実施する事業（主なハード事業として、八幡平市民センター改築事業、大湯温泉地区観光拠点施設整備事業、学校給食施設等整備事業、鹿角花輪駅前整備事業、公営住宅整備事業等を予定）は、財政の健全性を確保しつつ計画的に実施していくこととしている。一方、前期基本計画（Ｈ２３－Ｈ２７）に大湯小学校大規模改造事業などの普通建設事業が集中したことと、今後も公営住宅などの公共施設の更新整備を予定しており、充当可能財源の基金（まちづくり基金など）を上記事業に充当するため、基金残高の減少及びハード事業整備による地方債残高の増加が見込まれることから、将来負担比率の上昇は避けられない状況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中長期的な見通しを踏まえ、事業は財源を見込んで計画的に進めるとともに、事業の年度間調整や地方債の償還元金を超えない範囲での借入を徹底するなど、引き続き将来負担の改善に向けた財政運営に取り組んでいく。</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また、財源の確保と歳出の抑制を徹底した予算編成を進め、将来に向けて持続可能な財政基盤を堅持し、充当可能財源等の確保に努めていく。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秋田県鹿角市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大雨による災害対応に係る経費や計画登載事業の実施に伴う経費などの財源とし、その他特定目的基金においては、施設等整備事業への充当のため、それぞれ取り崩したことにより、基金全体で４３１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関しては、弾力的な財政運営を図る上でも一定の基金残高の確保が必要であることから、今後とも基金残高を意識した予算編成を進めるとともに、残高が急減しないよう留意していく。また、その他特定目的基金については、各基金ともに使途が決められていることから、効率かつ効果的な活用を図りながら、計画的な積み増し及び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鹿角市まちづくり基金：住みよい豊かなまちづくりの施策の推進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鹿角市教育施設整備基金：教育施設の整備の推進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鹿角市企業立地促進基金：市内に企業を立地するものに対する財政援助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角市まちづくり基金：企業誘致を推進するための産業団地整備事業（６６百万円）、救急搬送時間短縮等のための東北自動車道緊急流入路整備事業（５８百万円）、大湯温泉地区の拠点となる観光施設建設のための大湯温泉地区観光拠点施設整備事業（５７百万円）など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角市教育施設整備基金：市内の給食センターの統合に伴う新たな施設建設のための学校給食施設等整備事業（３７百万円）、校務用パソコン（小学校）の更新（３７百万円）などに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企業立地促進基金：市内企業の設備投資への助成を予定していることから、積み増しをしたことによる増加。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今後は、鹿角観光ふるさと館改修事業などにまちづくり基金を活用予定であるほか、小・中学校の統廃合に伴う施設整備等に教育施設整備基金を活用する予定としている。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基金積立金の方針として剰余金の半分（１５３百万円）を積立てしたが、大雨による災害対応に係る経費などの財源として３８３百万円を取り崩したことにより積立残高が減少した。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６次鹿角市総合計画後期基本計画の着実な推進と突発的な災害等に迅速に対応するためにも、一定の基金残高の確保が必要であることから、今後とも基金残高を意識した予算編成を進めるとともに、残高が急減しないよう留意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減債基金については、起債の繰上償還等に備え積立しているものであるが、繰上償還を行っていないため現状維持で推移している。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起債の繰上償還等が発生した場合は、その財源として取り崩しを行っていく。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31,604
31,501
707.52
18,594,632
18,144,706
340,293
10,365,015
18,969,800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本市の有形固定資産減価償却率は、類似団体平均よりやや高い水準にあるが、公営住宅や保健センター等の老朽化が著しくなっていることが原因といえる。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前年度比では、若干の上昇傾向にあるが、今後は鹿角市公共施設等総合管理計画の基本方針に基づき、老朽化した施設の長寿命化や統廃合を積極的に進めていく。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82" name="楕円 81"/>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83" name="有形固定資産減価償却率該当値テキスト"/>
        <xdr:cNvSpPr txBox="1"/>
      </xdr:nvSpPr>
      <xdr:spPr>
        <a:xfrm>
          <a:off x="48133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74771</xdr:rowOff>
    </xdr:from>
    <xdr:to>
      <xdr:col>19</xdr:col>
      <xdr:colOff>187325</xdr:colOff>
      <xdr:row>31</xdr:row>
      <xdr:rowOff>4921</xdr:rowOff>
    </xdr:to>
    <xdr:sp macro="" textlink="">
      <xdr:nvSpPr>
        <xdr:cNvPr id="84" name="楕円 83"/>
        <xdr:cNvSpPr/>
      </xdr:nvSpPr>
      <xdr:spPr>
        <a:xfrm>
          <a:off x="4000500" y="59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85090</xdr:rowOff>
    </xdr:from>
    <xdr:to>
      <xdr:col>23</xdr:col>
      <xdr:colOff>85725</xdr:colOff>
      <xdr:row>30</xdr:row>
      <xdr:rowOff>125571</xdr:rowOff>
    </xdr:to>
    <xdr:cxnSp macro="">
      <xdr:nvCxnSpPr>
        <xdr:cNvPr id="85" name="直線コネクタ 84"/>
        <xdr:cNvCxnSpPr/>
      </xdr:nvCxnSpPr>
      <xdr:spPr>
        <a:xfrm flipV="1">
          <a:off x="4051300" y="6000115"/>
          <a:ext cx="7112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6"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7"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21448</xdr:rowOff>
    </xdr:from>
    <xdr:ext cx="405111" cy="259045"/>
    <xdr:sp macro="" textlink="">
      <xdr:nvSpPr>
        <xdr:cNvPr id="88" name="n_1mainValue有形固定資産減価償却率"/>
        <xdr:cNvSpPr txBox="1"/>
      </xdr:nvSpPr>
      <xdr:spPr>
        <a:xfrm>
          <a:off x="3836044" y="57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本市の債務償還可能年数は、類似団体を若干上回っている。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今後も、第６次鹿角市総合計画後期基本計画に掲げる産業力強化プロジェクトなどの重点プロジェクトを実施するにあたり、基金の活用が見込まれることから、充当可能基金残高は減少する見込みである。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将来負担額の大半を占める地方債について、償還額以上の借入をしないなど、残高の抑制に努め、健全な財政運営を図っていく。</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31" name="楕円 130"/>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120395</xdr:rowOff>
    </xdr:from>
    <xdr:ext cx="340478" cy="259045"/>
    <xdr:sp macro="" textlink="">
      <xdr:nvSpPr>
        <xdr:cNvPr id="132" name="債務償還可能年数該当値テキスト"/>
        <xdr:cNvSpPr txBox="1"/>
      </xdr:nvSpPr>
      <xdr:spPr>
        <a:xfrm>
          <a:off x="14846300" y="5863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31,604
31,501
707.52
18,594,632
18,144,706
340,293
10,365,015
18,969,800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67310</xdr:rowOff>
    </xdr:from>
    <xdr:to>
      <xdr:col>24</xdr:col>
      <xdr:colOff>114300</xdr:colOff>
      <xdr:row>36</xdr:row>
      <xdr:rowOff>168910</xdr:rowOff>
    </xdr:to>
    <xdr:sp macro="" textlink="">
      <xdr:nvSpPr>
        <xdr:cNvPr id="70" name="楕円 69"/>
        <xdr:cNvSpPr/>
      </xdr:nvSpPr>
      <xdr:spPr>
        <a:xfrm>
          <a:off x="4584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90187</xdr:rowOff>
    </xdr:from>
    <xdr:ext cx="405111" cy="259045"/>
    <xdr:sp macro="" textlink="">
      <xdr:nvSpPr>
        <xdr:cNvPr id="71" name="【道路】&#10;有形固定資産減価償却率該当値テキスト"/>
        <xdr:cNvSpPr txBox="1"/>
      </xdr:nvSpPr>
      <xdr:spPr>
        <a:xfrm>
          <a:off x="46736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95885</xdr:rowOff>
    </xdr:from>
    <xdr:to>
      <xdr:col>20</xdr:col>
      <xdr:colOff>38100</xdr:colOff>
      <xdr:row>37</xdr:row>
      <xdr:rowOff>26035</xdr:rowOff>
    </xdr:to>
    <xdr:sp macro="" textlink="">
      <xdr:nvSpPr>
        <xdr:cNvPr id="72" name="楕円 71"/>
        <xdr:cNvSpPr/>
      </xdr:nvSpPr>
      <xdr:spPr>
        <a:xfrm>
          <a:off x="3746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118110</xdr:rowOff>
    </xdr:from>
    <xdr:to>
      <xdr:col>24</xdr:col>
      <xdr:colOff>63500</xdr:colOff>
      <xdr:row>36</xdr:row>
      <xdr:rowOff>146685</xdr:rowOff>
    </xdr:to>
    <xdr:cxnSp macro="">
      <xdr:nvCxnSpPr>
        <xdr:cNvPr id="73" name="直線コネクタ 72"/>
        <xdr:cNvCxnSpPr/>
      </xdr:nvCxnSpPr>
      <xdr:spPr>
        <a:xfrm flipV="1">
          <a:off x="3797300" y="62903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4"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42562</xdr:rowOff>
    </xdr:from>
    <xdr:ext cx="405111" cy="259045"/>
    <xdr:sp macro="" textlink="">
      <xdr:nvSpPr>
        <xdr:cNvPr id="76" name="n_1mainValue【道路】&#10;有形固定資産減価償却率"/>
        <xdr:cNvSpPr txBox="1"/>
      </xdr:nvSpPr>
      <xdr:spPr>
        <a:xfrm>
          <a:off x="35820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160045</xdr:rowOff>
    </xdr:from>
    <xdr:to>
      <xdr:col>55</xdr:col>
      <xdr:colOff>50800</xdr:colOff>
      <xdr:row>37</xdr:row>
      <xdr:rowOff>90195</xdr:rowOff>
    </xdr:to>
    <xdr:sp macro="" textlink="">
      <xdr:nvSpPr>
        <xdr:cNvPr id="117" name="楕円 116"/>
        <xdr:cNvSpPr/>
      </xdr:nvSpPr>
      <xdr:spPr>
        <a:xfrm>
          <a:off x="10426700" y="63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11472</xdr:rowOff>
    </xdr:from>
    <xdr:ext cx="534377" cy="259045"/>
    <xdr:sp macro="" textlink="">
      <xdr:nvSpPr>
        <xdr:cNvPr id="118" name="【道路】&#10;一人当たり延長該当値テキスト"/>
        <xdr:cNvSpPr txBox="1"/>
      </xdr:nvSpPr>
      <xdr:spPr>
        <a:xfrm>
          <a:off x="10515600" y="61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11456</xdr:rowOff>
    </xdr:from>
    <xdr:to>
      <xdr:col>50</xdr:col>
      <xdr:colOff>165100</xdr:colOff>
      <xdr:row>37</xdr:row>
      <xdr:rowOff>113056</xdr:rowOff>
    </xdr:to>
    <xdr:sp macro="" textlink="">
      <xdr:nvSpPr>
        <xdr:cNvPr id="119" name="楕円 118"/>
        <xdr:cNvSpPr/>
      </xdr:nvSpPr>
      <xdr:spPr>
        <a:xfrm>
          <a:off x="9588500" y="63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39395</xdr:rowOff>
    </xdr:from>
    <xdr:to>
      <xdr:col>55</xdr:col>
      <xdr:colOff>0</xdr:colOff>
      <xdr:row>37</xdr:row>
      <xdr:rowOff>62256</xdr:rowOff>
    </xdr:to>
    <xdr:cxnSp macro="">
      <xdr:nvCxnSpPr>
        <xdr:cNvPr id="120" name="直線コネクタ 119"/>
        <xdr:cNvCxnSpPr/>
      </xdr:nvCxnSpPr>
      <xdr:spPr>
        <a:xfrm flipV="1">
          <a:off x="9639300" y="638304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129583</xdr:rowOff>
    </xdr:from>
    <xdr:ext cx="534377" cy="259045"/>
    <xdr:sp macro="" textlink="">
      <xdr:nvSpPr>
        <xdr:cNvPr id="123" name="n_1mainValue【道路】&#10;一人当たり延長"/>
        <xdr:cNvSpPr txBox="1"/>
      </xdr:nvSpPr>
      <xdr:spPr>
        <a:xfrm>
          <a:off x="9359411" y="61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2"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65405</xdr:rowOff>
    </xdr:from>
    <xdr:to>
      <xdr:col>24</xdr:col>
      <xdr:colOff>114300</xdr:colOff>
      <xdr:row>58</xdr:row>
      <xdr:rowOff>167005</xdr:rowOff>
    </xdr:to>
    <xdr:sp macro="" textlink="">
      <xdr:nvSpPr>
        <xdr:cNvPr id="161" name="楕円 160"/>
        <xdr:cNvSpPr/>
      </xdr:nvSpPr>
      <xdr:spPr>
        <a:xfrm>
          <a:off x="4584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43832</xdr:rowOff>
    </xdr:from>
    <xdr:ext cx="405111" cy="259045"/>
    <xdr:sp macro="" textlink="">
      <xdr:nvSpPr>
        <xdr:cNvPr id="162" name="【橋りょう・トンネル】&#10;有形固定資産減価償却率該当値テキスト"/>
        <xdr:cNvSpPr txBox="1"/>
      </xdr:nvSpPr>
      <xdr:spPr>
        <a:xfrm>
          <a:off x="4673600" y="998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63" name="楕円 162"/>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116205</xdr:rowOff>
    </xdr:from>
    <xdr:to>
      <xdr:col>24</xdr:col>
      <xdr:colOff>63500</xdr:colOff>
      <xdr:row>58</xdr:row>
      <xdr:rowOff>148590</xdr:rowOff>
    </xdr:to>
    <xdr:cxnSp macro="">
      <xdr:nvCxnSpPr>
        <xdr:cNvPr id="164" name="直線コネクタ 163"/>
        <xdr:cNvCxnSpPr/>
      </xdr:nvCxnSpPr>
      <xdr:spPr>
        <a:xfrm flipV="1">
          <a:off x="3797300" y="100603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5"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19067</xdr:rowOff>
    </xdr:from>
    <xdr:ext cx="405111" cy="259045"/>
    <xdr:sp macro="" textlink="">
      <xdr:nvSpPr>
        <xdr:cNvPr id="167" name="n_1mainValue【橋りょう・トンネル】&#10;有形固定資産減価償却率"/>
        <xdr:cNvSpPr txBox="1"/>
      </xdr:nvSpPr>
      <xdr:spPr>
        <a:xfrm>
          <a:off x="35820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64182</xdr:rowOff>
    </xdr:from>
    <xdr:to>
      <xdr:col>55</xdr:col>
      <xdr:colOff>50800</xdr:colOff>
      <xdr:row>62</xdr:row>
      <xdr:rowOff>165782</xdr:rowOff>
    </xdr:to>
    <xdr:sp macro="" textlink="">
      <xdr:nvSpPr>
        <xdr:cNvPr id="203" name="楕円 202"/>
        <xdr:cNvSpPr/>
      </xdr:nvSpPr>
      <xdr:spPr>
        <a:xfrm>
          <a:off x="10426700" y="106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42609</xdr:rowOff>
    </xdr:from>
    <xdr:ext cx="599010" cy="259045"/>
    <xdr:sp macro="" textlink="">
      <xdr:nvSpPr>
        <xdr:cNvPr id="204" name="【橋りょう・トンネル】&#10;一人当たり有形固定資産（償却資産）額該当値テキスト"/>
        <xdr:cNvSpPr txBox="1"/>
      </xdr:nvSpPr>
      <xdr:spPr>
        <a:xfrm>
          <a:off x="10515600" y="1067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68393</xdr:rowOff>
    </xdr:from>
    <xdr:to>
      <xdr:col>50</xdr:col>
      <xdr:colOff>165100</xdr:colOff>
      <xdr:row>62</xdr:row>
      <xdr:rowOff>169993</xdr:rowOff>
    </xdr:to>
    <xdr:sp macro="" textlink="">
      <xdr:nvSpPr>
        <xdr:cNvPr id="205" name="楕円 204"/>
        <xdr:cNvSpPr/>
      </xdr:nvSpPr>
      <xdr:spPr>
        <a:xfrm>
          <a:off x="9588500" y="106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114982</xdr:rowOff>
    </xdr:from>
    <xdr:to>
      <xdr:col>55</xdr:col>
      <xdr:colOff>0</xdr:colOff>
      <xdr:row>62</xdr:row>
      <xdr:rowOff>119193</xdr:rowOff>
    </xdr:to>
    <xdr:cxnSp macro="">
      <xdr:nvCxnSpPr>
        <xdr:cNvPr id="206" name="直線コネクタ 205"/>
        <xdr:cNvCxnSpPr/>
      </xdr:nvCxnSpPr>
      <xdr:spPr>
        <a:xfrm flipV="1">
          <a:off x="9639300" y="10744882"/>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161120</xdr:rowOff>
    </xdr:from>
    <xdr:ext cx="599010" cy="259045"/>
    <xdr:sp macro="" textlink="">
      <xdr:nvSpPr>
        <xdr:cNvPr id="209" name="n_1mainValue【橋りょう・トンネル】&#10;一人当たり有形固定資産（償却資産）額"/>
        <xdr:cNvSpPr txBox="1"/>
      </xdr:nvSpPr>
      <xdr:spPr>
        <a:xfrm>
          <a:off x="9327095" y="1079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636</xdr:rowOff>
    </xdr:from>
    <xdr:to>
      <xdr:col>24</xdr:col>
      <xdr:colOff>114300</xdr:colOff>
      <xdr:row>81</xdr:row>
      <xdr:rowOff>102236</xdr:rowOff>
    </xdr:to>
    <xdr:sp macro="" textlink="">
      <xdr:nvSpPr>
        <xdr:cNvPr id="248" name="楕円 247"/>
        <xdr:cNvSpPr/>
      </xdr:nvSpPr>
      <xdr:spPr>
        <a:xfrm>
          <a:off x="4584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23513</xdr:rowOff>
    </xdr:from>
    <xdr:ext cx="405111" cy="259045"/>
    <xdr:sp macro="" textlink="">
      <xdr:nvSpPr>
        <xdr:cNvPr id="249" name="【公営住宅】&#10;有形固定資産減価償却率該当値テキスト"/>
        <xdr:cNvSpPr txBox="1"/>
      </xdr:nvSpPr>
      <xdr:spPr>
        <a:xfrm>
          <a:off x="4673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50" name="楕円 249"/>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99061</xdr:rowOff>
    </xdr:to>
    <xdr:cxnSp macro="">
      <xdr:nvCxnSpPr>
        <xdr:cNvPr id="251" name="直線コネクタ 250"/>
        <xdr:cNvCxnSpPr/>
      </xdr:nvCxnSpPr>
      <xdr:spPr>
        <a:xfrm flipV="1">
          <a:off x="3797300" y="139388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2"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254" name="n_1mainValue【公営住宅】&#10;有形固定資産減価償却率"/>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73406</xdr:rowOff>
    </xdr:from>
    <xdr:to>
      <xdr:col>55</xdr:col>
      <xdr:colOff>50800</xdr:colOff>
      <xdr:row>85</xdr:row>
      <xdr:rowOff>3556</xdr:rowOff>
    </xdr:to>
    <xdr:sp macro="" textlink="">
      <xdr:nvSpPr>
        <xdr:cNvPr id="292" name="楕円 291"/>
        <xdr:cNvSpPr/>
      </xdr:nvSpPr>
      <xdr:spPr>
        <a:xfrm>
          <a:off x="10426700" y="144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51833</xdr:rowOff>
    </xdr:from>
    <xdr:ext cx="469744" cy="259045"/>
    <xdr:sp macro="" textlink="">
      <xdr:nvSpPr>
        <xdr:cNvPr id="293" name="【公営住宅】&#10;一人当たり面積該当値テキスト"/>
        <xdr:cNvSpPr txBox="1"/>
      </xdr:nvSpPr>
      <xdr:spPr>
        <a:xfrm>
          <a:off x="10515600" y="1445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79502</xdr:rowOff>
    </xdr:from>
    <xdr:to>
      <xdr:col>50</xdr:col>
      <xdr:colOff>165100</xdr:colOff>
      <xdr:row>85</xdr:row>
      <xdr:rowOff>9652</xdr:rowOff>
    </xdr:to>
    <xdr:sp macro="" textlink="">
      <xdr:nvSpPr>
        <xdr:cNvPr id="294" name="楕円 293"/>
        <xdr:cNvSpPr/>
      </xdr:nvSpPr>
      <xdr:spPr>
        <a:xfrm>
          <a:off x="95885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124206</xdr:rowOff>
    </xdr:from>
    <xdr:to>
      <xdr:col>55</xdr:col>
      <xdr:colOff>0</xdr:colOff>
      <xdr:row>84</xdr:row>
      <xdr:rowOff>130302</xdr:rowOff>
    </xdr:to>
    <xdr:cxnSp macro="">
      <xdr:nvCxnSpPr>
        <xdr:cNvPr id="295" name="直線コネクタ 294"/>
        <xdr:cNvCxnSpPr/>
      </xdr:nvCxnSpPr>
      <xdr:spPr>
        <a:xfrm flipV="1">
          <a:off x="9639300" y="1452600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779</xdr:rowOff>
    </xdr:from>
    <xdr:ext cx="469744" cy="259045"/>
    <xdr:sp macro="" textlink="">
      <xdr:nvSpPr>
        <xdr:cNvPr id="298" name="n_1mainValue【公営住宅】&#10;一人当たり面積"/>
        <xdr:cNvSpPr txBox="1"/>
      </xdr:nvSpPr>
      <xdr:spPr>
        <a:xfrm>
          <a:off x="9391727" y="1457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44"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xdr:rowOff>
    </xdr:from>
    <xdr:to>
      <xdr:col>85</xdr:col>
      <xdr:colOff>177800</xdr:colOff>
      <xdr:row>41</xdr:row>
      <xdr:rowOff>115570</xdr:rowOff>
    </xdr:to>
    <xdr:sp macro="" textlink="">
      <xdr:nvSpPr>
        <xdr:cNvPr id="353" name="楕円 352"/>
        <xdr:cNvSpPr/>
      </xdr:nvSpPr>
      <xdr:spPr>
        <a:xfrm>
          <a:off x="16268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163847</xdr:rowOff>
    </xdr:from>
    <xdr:ext cx="405111" cy="259045"/>
    <xdr:sp macro="" textlink="">
      <xdr:nvSpPr>
        <xdr:cNvPr id="354" name="【認定こども園・幼稚園・保育所】&#10;有形固定資産減価償却率該当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57785</xdr:rowOff>
    </xdr:from>
    <xdr:to>
      <xdr:col>81</xdr:col>
      <xdr:colOff>101600</xdr:colOff>
      <xdr:row>41</xdr:row>
      <xdr:rowOff>159385</xdr:rowOff>
    </xdr:to>
    <xdr:sp macro="" textlink="">
      <xdr:nvSpPr>
        <xdr:cNvPr id="355" name="楕円 354"/>
        <xdr:cNvSpPr/>
      </xdr:nvSpPr>
      <xdr:spPr>
        <a:xfrm>
          <a:off x="15430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64770</xdr:rowOff>
    </xdr:from>
    <xdr:to>
      <xdr:col>85</xdr:col>
      <xdr:colOff>127000</xdr:colOff>
      <xdr:row>41</xdr:row>
      <xdr:rowOff>108585</xdr:rowOff>
    </xdr:to>
    <xdr:cxnSp macro="">
      <xdr:nvCxnSpPr>
        <xdr:cNvPr id="356" name="直線コネクタ 355"/>
        <xdr:cNvCxnSpPr/>
      </xdr:nvCxnSpPr>
      <xdr:spPr>
        <a:xfrm flipV="1">
          <a:off x="15481300" y="70942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7"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8"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150512</xdr:rowOff>
    </xdr:from>
    <xdr:ext cx="405111" cy="259045"/>
    <xdr:sp macro="" textlink="">
      <xdr:nvSpPr>
        <xdr:cNvPr id="359" name="n_1mainValue【認定こども園・幼稚園・保育所】&#10;有形固定資産減価償却率"/>
        <xdr:cNvSpPr txBox="1"/>
      </xdr:nvSpPr>
      <xdr:spPr>
        <a:xfrm>
          <a:off x="152660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395" name="楕円 394"/>
        <xdr:cNvSpPr/>
      </xdr:nvSpPr>
      <xdr:spPr>
        <a:xfrm>
          <a:off x="221107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11701</xdr:rowOff>
    </xdr:from>
    <xdr:ext cx="469744" cy="259045"/>
    <xdr:sp macro="" textlink="">
      <xdr:nvSpPr>
        <xdr:cNvPr id="396" name="【認定こども園・幼稚園・保育所】&#10;一人当たり面積該当値テキスト"/>
        <xdr:cNvSpPr txBox="1"/>
      </xdr:nvSpPr>
      <xdr:spPr>
        <a:xfrm>
          <a:off x="22199600"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xdr:rowOff>
    </xdr:from>
    <xdr:to>
      <xdr:col>112</xdr:col>
      <xdr:colOff>38100</xdr:colOff>
      <xdr:row>37</xdr:row>
      <xdr:rowOff>104140</xdr:rowOff>
    </xdr:to>
    <xdr:sp macro="" textlink="">
      <xdr:nvSpPr>
        <xdr:cNvPr id="397" name="楕円 396"/>
        <xdr:cNvSpPr/>
      </xdr:nvSpPr>
      <xdr:spPr>
        <a:xfrm>
          <a:off x="2127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39624</xdr:rowOff>
    </xdr:from>
    <xdr:to>
      <xdr:col>116</xdr:col>
      <xdr:colOff>63500</xdr:colOff>
      <xdr:row>37</xdr:row>
      <xdr:rowOff>53340</xdr:rowOff>
    </xdr:to>
    <xdr:cxnSp macro="">
      <xdr:nvCxnSpPr>
        <xdr:cNvPr id="398" name="直線コネクタ 397"/>
        <xdr:cNvCxnSpPr/>
      </xdr:nvCxnSpPr>
      <xdr:spPr>
        <a:xfrm flipV="1">
          <a:off x="21323300" y="638327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0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120667</xdr:rowOff>
    </xdr:from>
    <xdr:ext cx="469744" cy="259045"/>
    <xdr:sp macro="" textlink="">
      <xdr:nvSpPr>
        <xdr:cNvPr id="401" name="n_1mainValue【認定こども園・幼稚園・保育所】&#10;一人当たり面積"/>
        <xdr:cNvSpPr txBox="1"/>
      </xdr:nvSpPr>
      <xdr:spPr>
        <a:xfrm>
          <a:off x="21075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0" name="楕円 439"/>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441" name="【学校施設】&#10;有形固定資産減価償却率該当値テキスト"/>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442" name="楕円 441"/>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72390</xdr:rowOff>
    </xdr:to>
    <xdr:cxnSp macro="">
      <xdr:nvCxnSpPr>
        <xdr:cNvPr id="443" name="直線コネクタ 442"/>
        <xdr:cNvCxnSpPr/>
      </xdr:nvCxnSpPr>
      <xdr:spPr>
        <a:xfrm flipV="1">
          <a:off x="15481300" y="1032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4"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5"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446" name="n_1mainValue【学校施設】&#10;有形固定資産減価償却率"/>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7"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170833</xdr:rowOff>
    </xdr:from>
    <xdr:to>
      <xdr:col>116</xdr:col>
      <xdr:colOff>114300</xdr:colOff>
      <xdr:row>63</xdr:row>
      <xdr:rowOff>100983</xdr:rowOff>
    </xdr:to>
    <xdr:sp macro="" textlink="">
      <xdr:nvSpPr>
        <xdr:cNvPr id="486" name="楕円 485"/>
        <xdr:cNvSpPr/>
      </xdr:nvSpPr>
      <xdr:spPr>
        <a:xfrm>
          <a:off x="22110700" y="108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487"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xdr:rowOff>
    </xdr:from>
    <xdr:to>
      <xdr:col>112</xdr:col>
      <xdr:colOff>38100</xdr:colOff>
      <xdr:row>63</xdr:row>
      <xdr:rowOff>105664</xdr:rowOff>
    </xdr:to>
    <xdr:sp macro="" textlink="">
      <xdr:nvSpPr>
        <xdr:cNvPr id="488" name="楕円 487"/>
        <xdr:cNvSpPr/>
      </xdr:nvSpPr>
      <xdr:spPr>
        <a:xfrm>
          <a:off x="21272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50183</xdr:rowOff>
    </xdr:from>
    <xdr:to>
      <xdr:col>116</xdr:col>
      <xdr:colOff>63500</xdr:colOff>
      <xdr:row>63</xdr:row>
      <xdr:rowOff>54864</xdr:rowOff>
    </xdr:to>
    <xdr:cxnSp macro="">
      <xdr:nvCxnSpPr>
        <xdr:cNvPr id="489" name="直線コネクタ 488"/>
        <xdr:cNvCxnSpPr/>
      </xdr:nvCxnSpPr>
      <xdr:spPr>
        <a:xfrm flipV="1">
          <a:off x="21323300" y="10851533"/>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490"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122191</xdr:rowOff>
    </xdr:from>
    <xdr:ext cx="469744" cy="259045"/>
    <xdr:sp macro="" textlink="">
      <xdr:nvSpPr>
        <xdr:cNvPr id="492" name="n_1main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23" name="【児童館】&#10;有形固定資産減価償却率平均値テキスト"/>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6" name="フローチャート: 判断 52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165281</xdr:rowOff>
    </xdr:from>
    <xdr:to>
      <xdr:col>85</xdr:col>
      <xdr:colOff>177800</xdr:colOff>
      <xdr:row>84</xdr:row>
      <xdr:rowOff>95431</xdr:rowOff>
    </xdr:to>
    <xdr:sp macro="" textlink="">
      <xdr:nvSpPr>
        <xdr:cNvPr id="532" name="楕円 531"/>
        <xdr:cNvSpPr/>
      </xdr:nvSpPr>
      <xdr:spPr>
        <a:xfrm>
          <a:off x="16268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143708</xdr:rowOff>
    </xdr:from>
    <xdr:ext cx="405111" cy="259045"/>
    <xdr:sp macro="" textlink="">
      <xdr:nvSpPr>
        <xdr:cNvPr id="533" name="【児童館】&#10;有形固定資産減価償却率該当値テキスト"/>
        <xdr:cNvSpPr txBox="1"/>
      </xdr:nvSpPr>
      <xdr:spPr>
        <a:xfrm>
          <a:off x="16357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534" name="楕円 533"/>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44631</xdr:rowOff>
    </xdr:from>
    <xdr:to>
      <xdr:col>85</xdr:col>
      <xdr:colOff>127000</xdr:colOff>
      <xdr:row>84</xdr:row>
      <xdr:rowOff>80555</xdr:rowOff>
    </xdr:to>
    <xdr:cxnSp macro="">
      <xdr:nvCxnSpPr>
        <xdr:cNvPr id="535" name="直線コネクタ 534"/>
        <xdr:cNvCxnSpPr/>
      </xdr:nvCxnSpPr>
      <xdr:spPr>
        <a:xfrm flipV="1">
          <a:off x="15481300" y="1444643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36"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37"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538" name="n_1mainValue【児童館】&#10;有形固定資産減価償却率"/>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67"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70" name="フローチャート: 判断 56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576" name="楕円 575"/>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577"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578" name="楕円 577"/>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579" name="直線コネクタ 578"/>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8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81"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582"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類似団体と比較して有形固定資産減価償却率が高くなっている施設は、道路、公営住宅であり、低くなっている施設は、橋りょう、認定こども園、学校施設、児童館である。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道路については、鹿角市道路橋長寿命化修繕計画に基づき、道路改良など長寿命化を図っているものの、減価償却が進んでいる路線が多く、類似団体平均よりも高くなっている。公営住宅については、鹿角市公営住宅等長寿命化計画に基づき、国の補助金等を活用しながら順次更新を行っており、令和４年度には新しい公営住宅が完成する予定であり、有形固定資産減価償却率は低下する見込みである。認定こども園・幼稚園・保育所については、平成２７年度に整備したあおぞらこども園をはじめ、平成１４年度から平成２１年度の間に４施設の整備を行っているため、類似団体平均よりも低くなっている。</a:t>
          </a:r>
          <a:r>
            <a:rPr kumimoji="1" lang="ja-JP" altLang="en-US" sz="1300">
              <a:latin typeface="ＭＳ Ｐゴシック" panose="020B0600070205080204" pitchFamily="50" charset="-128"/>
              <a:ea typeface="ＭＳ Ｐゴシック" panose="020B0600070205080204" pitchFamily="50" charset="-128"/>
            </a:rPr>
            <a:t>児童館については、１施設該当し、平成１５年度に児童センターの整備を行っているため、類似団体平均よりも低くなっている。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いずれの施設においても、鹿角市公共施設等総合管理計画、並びに今後策定する各施設の個別施設計画に基づき、施設の維持管理や更新を適切に行っていく。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31,604
31,501
707.52
18,594,632
18,144,706
340,293
10,365,015
18,969,800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81280</xdr:rowOff>
    </xdr:from>
    <xdr:to>
      <xdr:col>24</xdr:col>
      <xdr:colOff>114300</xdr:colOff>
      <xdr:row>41</xdr:row>
      <xdr:rowOff>11430</xdr:rowOff>
    </xdr:to>
    <xdr:sp macro="" textlink="">
      <xdr:nvSpPr>
        <xdr:cNvPr id="69" name="楕円 68"/>
        <xdr:cNvSpPr/>
      </xdr:nvSpPr>
      <xdr:spPr>
        <a:xfrm>
          <a:off x="45847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59707</xdr:rowOff>
    </xdr:from>
    <xdr:ext cx="405111" cy="259045"/>
    <xdr:sp macro="" textlink="">
      <xdr:nvSpPr>
        <xdr:cNvPr id="70" name="【図書館】&#10;有形固定資産減価償却率該当値テキスト"/>
        <xdr:cNvSpPr txBox="1"/>
      </xdr:nvSpPr>
      <xdr:spPr>
        <a:xfrm>
          <a:off x="4673600" y="691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71" name="楕円 70"/>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132080</xdr:rowOff>
    </xdr:from>
    <xdr:to>
      <xdr:col>24</xdr:col>
      <xdr:colOff>63500</xdr:colOff>
      <xdr:row>40</xdr:row>
      <xdr:rowOff>156210</xdr:rowOff>
    </xdr:to>
    <xdr:cxnSp macro="">
      <xdr:nvCxnSpPr>
        <xdr:cNvPr id="72" name="直線コネクタ 71"/>
        <xdr:cNvCxnSpPr/>
      </xdr:nvCxnSpPr>
      <xdr:spPr>
        <a:xfrm flipV="1">
          <a:off x="3797300" y="6990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26687</xdr:rowOff>
    </xdr:from>
    <xdr:ext cx="405111" cy="259045"/>
    <xdr:sp macro="" textlink="">
      <xdr:nvSpPr>
        <xdr:cNvPr id="75" name="n_1mainValue【図書館】&#10;有形固定資産減価償却率"/>
        <xdr:cNvSpPr txBox="1"/>
      </xdr:nvSpPr>
      <xdr:spPr>
        <a:xfrm>
          <a:off x="3582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3" name="楕円 112"/>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14" name="【図書館】&#10;一人当たり面積該当値テキスト"/>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166370</xdr:rowOff>
    </xdr:from>
    <xdr:to>
      <xdr:col>50</xdr:col>
      <xdr:colOff>165100</xdr:colOff>
      <xdr:row>38</xdr:row>
      <xdr:rowOff>96520</xdr:rowOff>
    </xdr:to>
    <xdr:sp macro="" textlink="">
      <xdr:nvSpPr>
        <xdr:cNvPr id="115" name="楕円 114"/>
        <xdr:cNvSpPr/>
      </xdr:nvSpPr>
      <xdr:spPr>
        <a:xfrm>
          <a:off x="958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45720</xdr:rowOff>
    </xdr:to>
    <xdr:cxnSp macro="">
      <xdr:nvCxnSpPr>
        <xdr:cNvPr id="116" name="直線コネクタ 115"/>
        <xdr:cNvCxnSpPr/>
      </xdr:nvCxnSpPr>
      <xdr:spPr>
        <a:xfrm flipV="1">
          <a:off x="9639300" y="6553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1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113047</xdr:rowOff>
    </xdr:from>
    <xdr:ext cx="469744" cy="259045"/>
    <xdr:sp macro="" textlink="">
      <xdr:nvSpPr>
        <xdr:cNvPr id="119" name="n_1mainValue【図書館】&#10;一人当たり面積"/>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49"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58" name="楕円 157"/>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120032</xdr:rowOff>
    </xdr:from>
    <xdr:ext cx="405111" cy="259045"/>
    <xdr:sp macro="" textlink="">
      <xdr:nvSpPr>
        <xdr:cNvPr id="159" name="【体育館・プール】&#10;有形固定資産減価償却率該当値テキスト"/>
        <xdr:cNvSpPr txBox="1"/>
      </xdr:nvSpPr>
      <xdr:spPr>
        <a:xfrm>
          <a:off x="46736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60" name="楕円 159"/>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66675</xdr:rowOff>
    </xdr:to>
    <xdr:cxnSp macro="">
      <xdr:nvCxnSpPr>
        <xdr:cNvPr id="161" name="直線コネクタ 160"/>
        <xdr:cNvCxnSpPr/>
      </xdr:nvCxnSpPr>
      <xdr:spPr>
        <a:xfrm flipV="1">
          <a:off x="3797300" y="103079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6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164" name="n_1mainValue【体育館・プール】&#10;有形固定資産減価償却率"/>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104457</xdr:rowOff>
    </xdr:from>
    <xdr:to>
      <xdr:col>55</xdr:col>
      <xdr:colOff>50800</xdr:colOff>
      <xdr:row>64</xdr:row>
      <xdr:rowOff>34607</xdr:rowOff>
    </xdr:to>
    <xdr:sp macro="" textlink="">
      <xdr:nvSpPr>
        <xdr:cNvPr id="202" name="楕円 201"/>
        <xdr:cNvSpPr/>
      </xdr:nvSpPr>
      <xdr:spPr>
        <a:xfrm>
          <a:off x="10426700" y="10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63834</xdr:rowOff>
    </xdr:from>
    <xdr:ext cx="469744" cy="259045"/>
    <xdr:sp macro="" textlink="">
      <xdr:nvSpPr>
        <xdr:cNvPr id="203" name="【体育館・プール】&#10;一人当たり面積該当値テキスト"/>
        <xdr:cNvSpPr txBox="1"/>
      </xdr:nvSpPr>
      <xdr:spPr>
        <a:xfrm>
          <a:off x="10515600" y="106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106172</xdr:rowOff>
    </xdr:from>
    <xdr:to>
      <xdr:col>50</xdr:col>
      <xdr:colOff>165100</xdr:colOff>
      <xdr:row>64</xdr:row>
      <xdr:rowOff>36322</xdr:rowOff>
    </xdr:to>
    <xdr:sp macro="" textlink="">
      <xdr:nvSpPr>
        <xdr:cNvPr id="204" name="楕円 203"/>
        <xdr:cNvSpPr/>
      </xdr:nvSpPr>
      <xdr:spPr>
        <a:xfrm>
          <a:off x="9588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155257</xdr:rowOff>
    </xdr:from>
    <xdr:to>
      <xdr:col>55</xdr:col>
      <xdr:colOff>0</xdr:colOff>
      <xdr:row>63</xdr:row>
      <xdr:rowOff>156972</xdr:rowOff>
    </xdr:to>
    <xdr:cxnSp macro="">
      <xdr:nvCxnSpPr>
        <xdr:cNvPr id="205" name="直線コネクタ 204"/>
        <xdr:cNvCxnSpPr/>
      </xdr:nvCxnSpPr>
      <xdr:spPr>
        <a:xfrm flipV="1">
          <a:off x="9639300" y="1095660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52849</xdr:rowOff>
    </xdr:from>
    <xdr:ext cx="469744" cy="259045"/>
    <xdr:sp macro="" textlink="">
      <xdr:nvSpPr>
        <xdr:cNvPr id="208" name="n_1mainValue【体育館・プール】&#10;一人当たり面積"/>
        <xdr:cNvSpPr txBox="1"/>
      </xdr:nvSpPr>
      <xdr:spPr>
        <a:xfrm>
          <a:off x="9391727" y="1068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47" name="楕円 246"/>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248" name="【福祉施設】&#10;有形固定資産減価償却率該当値テキスト"/>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249" name="楕円 248"/>
        <xdr:cNvSpPr/>
      </xdr:nvSpPr>
      <xdr:spPr>
        <a:xfrm>
          <a:off x="3746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142875</xdr:rowOff>
    </xdr:to>
    <xdr:cxnSp macro="">
      <xdr:nvCxnSpPr>
        <xdr:cNvPr id="250" name="直線コネクタ 249"/>
        <xdr:cNvCxnSpPr/>
      </xdr:nvCxnSpPr>
      <xdr:spPr>
        <a:xfrm flipV="1">
          <a:off x="3797300" y="143484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253" name="n_1mainValue【福祉施設】&#10;有形固定資産減価償却率"/>
        <xdr:cNvSpPr txBox="1"/>
      </xdr:nvSpPr>
      <xdr:spPr>
        <a:xfrm>
          <a:off x="3582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35306</xdr:rowOff>
    </xdr:from>
    <xdr:to>
      <xdr:col>55</xdr:col>
      <xdr:colOff>50800</xdr:colOff>
      <xdr:row>83</xdr:row>
      <xdr:rowOff>136906</xdr:rowOff>
    </xdr:to>
    <xdr:sp macro="" textlink="">
      <xdr:nvSpPr>
        <xdr:cNvPr id="289" name="楕円 288"/>
        <xdr:cNvSpPr/>
      </xdr:nvSpPr>
      <xdr:spPr>
        <a:xfrm>
          <a:off x="10426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58183</xdr:rowOff>
    </xdr:from>
    <xdr:ext cx="469744" cy="259045"/>
    <xdr:sp macro="" textlink="">
      <xdr:nvSpPr>
        <xdr:cNvPr id="290" name="【福祉施設】&#10;一人当たり面積該当値テキスト"/>
        <xdr:cNvSpPr txBox="1"/>
      </xdr:nvSpPr>
      <xdr:spPr>
        <a:xfrm>
          <a:off x="10515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42163</xdr:rowOff>
    </xdr:from>
    <xdr:to>
      <xdr:col>50</xdr:col>
      <xdr:colOff>165100</xdr:colOff>
      <xdr:row>83</xdr:row>
      <xdr:rowOff>143763</xdr:rowOff>
    </xdr:to>
    <xdr:sp macro="" textlink="">
      <xdr:nvSpPr>
        <xdr:cNvPr id="291" name="楕円 290"/>
        <xdr:cNvSpPr/>
      </xdr:nvSpPr>
      <xdr:spPr>
        <a:xfrm>
          <a:off x="9588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86106</xdr:rowOff>
    </xdr:from>
    <xdr:to>
      <xdr:col>55</xdr:col>
      <xdr:colOff>0</xdr:colOff>
      <xdr:row>83</xdr:row>
      <xdr:rowOff>92963</xdr:rowOff>
    </xdr:to>
    <xdr:cxnSp macro="">
      <xdr:nvCxnSpPr>
        <xdr:cNvPr id="292" name="直線コネクタ 291"/>
        <xdr:cNvCxnSpPr/>
      </xdr:nvCxnSpPr>
      <xdr:spPr>
        <a:xfrm flipV="1">
          <a:off x="9639300" y="143164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293"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160290</xdr:rowOff>
    </xdr:from>
    <xdr:ext cx="469744" cy="259045"/>
    <xdr:sp macro="" textlink="">
      <xdr:nvSpPr>
        <xdr:cNvPr id="295" name="n_1mainValue【福祉施設】&#10;一人当たり面積"/>
        <xdr:cNvSpPr txBox="1"/>
      </xdr:nvSpPr>
      <xdr:spPr>
        <a:xfrm>
          <a:off x="93917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24"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64770</xdr:rowOff>
    </xdr:from>
    <xdr:to>
      <xdr:col>24</xdr:col>
      <xdr:colOff>114300</xdr:colOff>
      <xdr:row>105</xdr:row>
      <xdr:rowOff>166370</xdr:rowOff>
    </xdr:to>
    <xdr:sp macro="" textlink="">
      <xdr:nvSpPr>
        <xdr:cNvPr id="333" name="楕円 332"/>
        <xdr:cNvSpPr/>
      </xdr:nvSpPr>
      <xdr:spPr>
        <a:xfrm>
          <a:off x="45847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43197</xdr:rowOff>
    </xdr:from>
    <xdr:ext cx="405111" cy="259045"/>
    <xdr:sp macro="" textlink="">
      <xdr:nvSpPr>
        <xdr:cNvPr id="334" name="【市民会館】&#10;有形固定資産減価償却率該当値テキスト"/>
        <xdr:cNvSpPr txBox="1"/>
      </xdr:nvSpPr>
      <xdr:spPr>
        <a:xfrm>
          <a:off x="4673600" y="180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90170</xdr:rowOff>
    </xdr:from>
    <xdr:to>
      <xdr:col>20</xdr:col>
      <xdr:colOff>38100</xdr:colOff>
      <xdr:row>106</xdr:row>
      <xdr:rowOff>20320</xdr:rowOff>
    </xdr:to>
    <xdr:sp macro="" textlink="">
      <xdr:nvSpPr>
        <xdr:cNvPr id="335" name="楕円 334"/>
        <xdr:cNvSpPr/>
      </xdr:nvSpPr>
      <xdr:spPr>
        <a:xfrm>
          <a:off x="3746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115570</xdr:rowOff>
    </xdr:from>
    <xdr:to>
      <xdr:col>24</xdr:col>
      <xdr:colOff>63500</xdr:colOff>
      <xdr:row>105</xdr:row>
      <xdr:rowOff>140970</xdr:rowOff>
    </xdr:to>
    <xdr:cxnSp macro="">
      <xdr:nvCxnSpPr>
        <xdr:cNvPr id="336" name="直線コネクタ 335"/>
        <xdr:cNvCxnSpPr/>
      </xdr:nvCxnSpPr>
      <xdr:spPr>
        <a:xfrm flipV="1">
          <a:off x="3797300" y="181178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3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11447</xdr:rowOff>
    </xdr:from>
    <xdr:ext cx="405111" cy="259045"/>
    <xdr:sp macro="" textlink="">
      <xdr:nvSpPr>
        <xdr:cNvPr id="339" name="n_1mainValue【市民会館】&#10;有形固定資産減価償却率"/>
        <xdr:cNvSpPr txBox="1"/>
      </xdr:nvSpPr>
      <xdr:spPr>
        <a:xfrm>
          <a:off x="3582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69487</xdr:rowOff>
    </xdr:from>
    <xdr:to>
      <xdr:col>55</xdr:col>
      <xdr:colOff>50800</xdr:colOff>
      <xdr:row>105</xdr:row>
      <xdr:rowOff>171087</xdr:rowOff>
    </xdr:to>
    <xdr:sp macro="" textlink="">
      <xdr:nvSpPr>
        <xdr:cNvPr id="379" name="楕円 378"/>
        <xdr:cNvSpPr/>
      </xdr:nvSpPr>
      <xdr:spPr>
        <a:xfrm>
          <a:off x="10426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92364</xdr:rowOff>
    </xdr:from>
    <xdr:ext cx="469744" cy="259045"/>
    <xdr:sp macro="" textlink="">
      <xdr:nvSpPr>
        <xdr:cNvPr id="380" name="【市民会館】&#10;一人当たり面積該当値テキスト"/>
        <xdr:cNvSpPr txBox="1"/>
      </xdr:nvSpPr>
      <xdr:spPr>
        <a:xfrm>
          <a:off x="10515600" y="179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80918</xdr:rowOff>
    </xdr:from>
    <xdr:to>
      <xdr:col>50</xdr:col>
      <xdr:colOff>165100</xdr:colOff>
      <xdr:row>106</xdr:row>
      <xdr:rowOff>11068</xdr:rowOff>
    </xdr:to>
    <xdr:sp macro="" textlink="">
      <xdr:nvSpPr>
        <xdr:cNvPr id="381" name="楕円 380"/>
        <xdr:cNvSpPr/>
      </xdr:nvSpPr>
      <xdr:spPr>
        <a:xfrm>
          <a:off x="9588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120287</xdr:rowOff>
    </xdr:from>
    <xdr:to>
      <xdr:col>55</xdr:col>
      <xdr:colOff>0</xdr:colOff>
      <xdr:row>105</xdr:row>
      <xdr:rowOff>131718</xdr:rowOff>
    </xdr:to>
    <xdr:cxnSp macro="">
      <xdr:nvCxnSpPr>
        <xdr:cNvPr id="382" name="直線コネクタ 381"/>
        <xdr:cNvCxnSpPr/>
      </xdr:nvCxnSpPr>
      <xdr:spPr>
        <a:xfrm flipV="1">
          <a:off x="9639300" y="1812253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383"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27595</xdr:rowOff>
    </xdr:from>
    <xdr:ext cx="469744" cy="259045"/>
    <xdr:sp macro="" textlink="">
      <xdr:nvSpPr>
        <xdr:cNvPr id="385" name="n_1mainValue【市民会館】&#10;一人当たり面積"/>
        <xdr:cNvSpPr txBox="1"/>
      </xdr:nvSpPr>
      <xdr:spPr>
        <a:xfrm>
          <a:off x="93917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19" name="フローチャート: 判断 418"/>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134801</xdr:rowOff>
    </xdr:from>
    <xdr:to>
      <xdr:col>85</xdr:col>
      <xdr:colOff>177800</xdr:colOff>
      <xdr:row>35</xdr:row>
      <xdr:rowOff>64951</xdr:rowOff>
    </xdr:to>
    <xdr:sp macro="" textlink="">
      <xdr:nvSpPr>
        <xdr:cNvPr id="425" name="楕円 424"/>
        <xdr:cNvSpPr/>
      </xdr:nvSpPr>
      <xdr:spPr>
        <a:xfrm>
          <a:off x="162687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157678</xdr:rowOff>
    </xdr:from>
    <xdr:ext cx="405111" cy="259045"/>
    <xdr:sp macro="" textlink="">
      <xdr:nvSpPr>
        <xdr:cNvPr id="426" name="【一般廃棄物処理施設】&#10;有形固定資産減価償却率該当値テキスト"/>
        <xdr:cNvSpPr txBox="1"/>
      </xdr:nvSpPr>
      <xdr:spPr>
        <a:xfrm>
          <a:off x="16357600"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27" name="楕円 426"/>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xdr:rowOff>
    </xdr:from>
    <xdr:to>
      <xdr:col>85</xdr:col>
      <xdr:colOff>127000</xdr:colOff>
      <xdr:row>35</xdr:row>
      <xdr:rowOff>53340</xdr:rowOff>
    </xdr:to>
    <xdr:cxnSp macro="">
      <xdr:nvCxnSpPr>
        <xdr:cNvPr id="428" name="直線コネクタ 427"/>
        <xdr:cNvCxnSpPr/>
      </xdr:nvCxnSpPr>
      <xdr:spPr>
        <a:xfrm flipV="1">
          <a:off x="15481300" y="601490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29"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30"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431" name="n_1mainValue【一般廃棄物処理施設】&#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61" name="フローチャート: 判断 460"/>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11519</xdr:rowOff>
    </xdr:from>
    <xdr:to>
      <xdr:col>116</xdr:col>
      <xdr:colOff>114300</xdr:colOff>
      <xdr:row>38</xdr:row>
      <xdr:rowOff>113119</xdr:rowOff>
    </xdr:to>
    <xdr:sp macro="" textlink="">
      <xdr:nvSpPr>
        <xdr:cNvPr id="467" name="楕円 466"/>
        <xdr:cNvSpPr/>
      </xdr:nvSpPr>
      <xdr:spPr>
        <a:xfrm>
          <a:off x="22110700" y="65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34396</xdr:rowOff>
    </xdr:from>
    <xdr:ext cx="599010" cy="259045"/>
    <xdr:sp macro="" textlink="">
      <xdr:nvSpPr>
        <xdr:cNvPr id="468" name="【一般廃棄物処理施設】&#10;一人当たり有形固定資産（償却資産）額該当値テキスト"/>
        <xdr:cNvSpPr txBox="1"/>
      </xdr:nvSpPr>
      <xdr:spPr>
        <a:xfrm>
          <a:off x="22199600" y="637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21792</xdr:rowOff>
    </xdr:from>
    <xdr:to>
      <xdr:col>112</xdr:col>
      <xdr:colOff>38100</xdr:colOff>
      <xdr:row>38</xdr:row>
      <xdr:rowOff>123392</xdr:rowOff>
    </xdr:to>
    <xdr:sp macro="" textlink="">
      <xdr:nvSpPr>
        <xdr:cNvPr id="469" name="楕円 468"/>
        <xdr:cNvSpPr/>
      </xdr:nvSpPr>
      <xdr:spPr>
        <a:xfrm>
          <a:off x="21272500" y="65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62319</xdr:rowOff>
    </xdr:from>
    <xdr:to>
      <xdr:col>116</xdr:col>
      <xdr:colOff>63500</xdr:colOff>
      <xdr:row>38</xdr:row>
      <xdr:rowOff>72592</xdr:rowOff>
    </xdr:to>
    <xdr:cxnSp macro="">
      <xdr:nvCxnSpPr>
        <xdr:cNvPr id="470" name="直線コネクタ 469"/>
        <xdr:cNvCxnSpPr/>
      </xdr:nvCxnSpPr>
      <xdr:spPr>
        <a:xfrm flipV="1">
          <a:off x="21323300" y="6577419"/>
          <a:ext cx="8382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72"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139920</xdr:rowOff>
    </xdr:from>
    <xdr:ext cx="599010" cy="259045"/>
    <xdr:sp macro="" textlink="">
      <xdr:nvSpPr>
        <xdr:cNvPr id="473" name="n_1mainValue【一般廃棄物処理施設】&#10;一人当たり有形固定資産（償却資産）額"/>
        <xdr:cNvSpPr txBox="1"/>
      </xdr:nvSpPr>
      <xdr:spPr>
        <a:xfrm>
          <a:off x="21011095" y="631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07" name="フローチャート: 判断 50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58601</xdr:rowOff>
    </xdr:from>
    <xdr:to>
      <xdr:col>85</xdr:col>
      <xdr:colOff>177800</xdr:colOff>
      <xdr:row>57</xdr:row>
      <xdr:rowOff>160201</xdr:rowOff>
    </xdr:to>
    <xdr:sp macro="" textlink="">
      <xdr:nvSpPr>
        <xdr:cNvPr id="513" name="楕円 512"/>
        <xdr:cNvSpPr/>
      </xdr:nvSpPr>
      <xdr:spPr>
        <a:xfrm>
          <a:off x="16268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81478</xdr:rowOff>
    </xdr:from>
    <xdr:ext cx="405111" cy="259045"/>
    <xdr:sp macro="" textlink="">
      <xdr:nvSpPr>
        <xdr:cNvPr id="514" name="【保健センター・保健所】&#10;有形固定資産減価償却率該当値テキスト"/>
        <xdr:cNvSpPr txBox="1"/>
      </xdr:nvSpPr>
      <xdr:spPr>
        <a:xfrm>
          <a:off x="16357600" y="968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515" name="楕円 514"/>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109401</xdr:rowOff>
    </xdr:from>
    <xdr:to>
      <xdr:col>85</xdr:col>
      <xdr:colOff>127000</xdr:colOff>
      <xdr:row>57</xdr:row>
      <xdr:rowOff>155122</xdr:rowOff>
    </xdr:to>
    <xdr:cxnSp macro="">
      <xdr:nvCxnSpPr>
        <xdr:cNvPr id="516" name="直線コネクタ 515"/>
        <xdr:cNvCxnSpPr/>
      </xdr:nvCxnSpPr>
      <xdr:spPr>
        <a:xfrm flipV="1">
          <a:off x="15481300" y="988205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1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18"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519" name="n_1mainValue【保健センター・保健所】&#10;有形固定資産減価償却率"/>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49" name="フローチャート: 判断 548"/>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xdr:rowOff>
    </xdr:from>
    <xdr:to>
      <xdr:col>116</xdr:col>
      <xdr:colOff>114300</xdr:colOff>
      <xdr:row>60</xdr:row>
      <xdr:rowOff>105664</xdr:rowOff>
    </xdr:to>
    <xdr:sp macro="" textlink="">
      <xdr:nvSpPr>
        <xdr:cNvPr id="555" name="楕円 554"/>
        <xdr:cNvSpPr/>
      </xdr:nvSpPr>
      <xdr:spPr>
        <a:xfrm>
          <a:off x="221107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26941</xdr:rowOff>
    </xdr:from>
    <xdr:ext cx="469744" cy="259045"/>
    <xdr:sp macro="" textlink="">
      <xdr:nvSpPr>
        <xdr:cNvPr id="556" name="【保健センター・保健所】&#10;一人当たり面積該当値テキスト"/>
        <xdr:cNvSpPr txBox="1"/>
      </xdr:nvSpPr>
      <xdr:spPr>
        <a:xfrm>
          <a:off x="22199600"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22352</xdr:rowOff>
    </xdr:from>
    <xdr:to>
      <xdr:col>112</xdr:col>
      <xdr:colOff>38100</xdr:colOff>
      <xdr:row>60</xdr:row>
      <xdr:rowOff>123952</xdr:rowOff>
    </xdr:to>
    <xdr:sp macro="" textlink="">
      <xdr:nvSpPr>
        <xdr:cNvPr id="557" name="楕円 556"/>
        <xdr:cNvSpPr/>
      </xdr:nvSpPr>
      <xdr:spPr>
        <a:xfrm>
          <a:off x="21272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54864</xdr:rowOff>
    </xdr:from>
    <xdr:to>
      <xdr:col>116</xdr:col>
      <xdr:colOff>63500</xdr:colOff>
      <xdr:row>60</xdr:row>
      <xdr:rowOff>73152</xdr:rowOff>
    </xdr:to>
    <xdr:cxnSp macro="">
      <xdr:nvCxnSpPr>
        <xdr:cNvPr id="558" name="直線コネクタ 557"/>
        <xdr:cNvCxnSpPr/>
      </xdr:nvCxnSpPr>
      <xdr:spPr>
        <a:xfrm flipV="1">
          <a:off x="21323300" y="103418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0"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115079</xdr:rowOff>
    </xdr:from>
    <xdr:ext cx="469744" cy="259045"/>
    <xdr:sp macro="" textlink="">
      <xdr:nvSpPr>
        <xdr:cNvPr id="561" name="n_1mainValue【保健センター・保健所】&#10;一人当たり面積"/>
        <xdr:cNvSpPr txBox="1"/>
      </xdr:nvSpPr>
      <xdr:spPr>
        <a:xfrm>
          <a:off x="21075727"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92"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95" name="フローチャート: 判断 59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28121</xdr:rowOff>
    </xdr:from>
    <xdr:to>
      <xdr:col>85</xdr:col>
      <xdr:colOff>177800</xdr:colOff>
      <xdr:row>84</xdr:row>
      <xdr:rowOff>129721</xdr:rowOff>
    </xdr:to>
    <xdr:sp macro="" textlink="">
      <xdr:nvSpPr>
        <xdr:cNvPr id="601" name="楕円 600"/>
        <xdr:cNvSpPr/>
      </xdr:nvSpPr>
      <xdr:spPr>
        <a:xfrm>
          <a:off x="162687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6548</xdr:rowOff>
    </xdr:from>
    <xdr:ext cx="405111" cy="259045"/>
    <xdr:sp macro="" textlink="">
      <xdr:nvSpPr>
        <xdr:cNvPr id="602" name="【消防施設】&#10;有形固定資産減価償却率該当値テキスト"/>
        <xdr:cNvSpPr txBox="1"/>
      </xdr:nvSpPr>
      <xdr:spPr>
        <a:xfrm>
          <a:off x="16357600"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117929</xdr:rowOff>
    </xdr:from>
    <xdr:to>
      <xdr:col>81</xdr:col>
      <xdr:colOff>101600</xdr:colOff>
      <xdr:row>85</xdr:row>
      <xdr:rowOff>48079</xdr:rowOff>
    </xdr:to>
    <xdr:sp macro="" textlink="">
      <xdr:nvSpPr>
        <xdr:cNvPr id="603" name="楕円 602"/>
        <xdr:cNvSpPr/>
      </xdr:nvSpPr>
      <xdr:spPr>
        <a:xfrm>
          <a:off x="15430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78921</xdr:rowOff>
    </xdr:from>
    <xdr:to>
      <xdr:col>85</xdr:col>
      <xdr:colOff>127000</xdr:colOff>
      <xdr:row>84</xdr:row>
      <xdr:rowOff>168729</xdr:rowOff>
    </xdr:to>
    <xdr:cxnSp macro="">
      <xdr:nvCxnSpPr>
        <xdr:cNvPr id="604" name="直線コネクタ 603"/>
        <xdr:cNvCxnSpPr/>
      </xdr:nvCxnSpPr>
      <xdr:spPr>
        <a:xfrm flipV="1">
          <a:off x="15481300" y="14480721"/>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05"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0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39206</xdr:rowOff>
    </xdr:from>
    <xdr:ext cx="405111" cy="259045"/>
    <xdr:sp macro="" textlink="">
      <xdr:nvSpPr>
        <xdr:cNvPr id="607" name="n_1mainValue【消防施設】&#10;有形固定資産減価償却率"/>
        <xdr:cNvSpPr txBox="1"/>
      </xdr:nvSpPr>
      <xdr:spPr>
        <a:xfrm>
          <a:off x="152660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39" name="フローチャート: 判断 63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645" name="楕円 644"/>
        <xdr:cNvSpPr/>
      </xdr:nvSpPr>
      <xdr:spPr>
        <a:xfrm>
          <a:off x="22110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646" name="【消防施設】&#10;一人当たり面積該当値テキスト"/>
        <xdr:cNvSpPr txBox="1"/>
      </xdr:nvSpPr>
      <xdr:spPr>
        <a:xfrm>
          <a:off x="22199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2539</xdr:rowOff>
    </xdr:from>
    <xdr:to>
      <xdr:col>112</xdr:col>
      <xdr:colOff>38100</xdr:colOff>
      <xdr:row>81</xdr:row>
      <xdr:rowOff>104139</xdr:rowOff>
    </xdr:to>
    <xdr:sp macro="" textlink="">
      <xdr:nvSpPr>
        <xdr:cNvPr id="647" name="楕円 646"/>
        <xdr:cNvSpPr/>
      </xdr:nvSpPr>
      <xdr:spPr>
        <a:xfrm>
          <a:off x="21272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53339</xdr:rowOff>
    </xdr:to>
    <xdr:cxnSp macro="">
      <xdr:nvCxnSpPr>
        <xdr:cNvPr id="648" name="直線コネクタ 647"/>
        <xdr:cNvCxnSpPr/>
      </xdr:nvCxnSpPr>
      <xdr:spPr>
        <a:xfrm flipV="1">
          <a:off x="21323300" y="139141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49"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50"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120666</xdr:rowOff>
    </xdr:from>
    <xdr:ext cx="469744" cy="259045"/>
    <xdr:sp macro="" textlink="">
      <xdr:nvSpPr>
        <xdr:cNvPr id="651" name="n_1mainValue【消防施設】&#10;一人当たり面積"/>
        <xdr:cNvSpPr txBox="1"/>
      </xdr:nvSpPr>
      <xdr:spPr>
        <a:xfrm>
          <a:off x="21075727" y="1366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85" name="フローチャート: 判断 684"/>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691" name="楕円 690"/>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692" name="【庁舎】&#10;有形固定資産減価償却率該当値テキスト"/>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10705</xdr:rowOff>
    </xdr:from>
    <xdr:to>
      <xdr:col>81</xdr:col>
      <xdr:colOff>101600</xdr:colOff>
      <xdr:row>103</xdr:row>
      <xdr:rowOff>112305</xdr:rowOff>
    </xdr:to>
    <xdr:sp macro="" textlink="">
      <xdr:nvSpPr>
        <xdr:cNvPr id="693" name="楕円 692"/>
        <xdr:cNvSpPr/>
      </xdr:nvSpPr>
      <xdr:spPr>
        <a:xfrm>
          <a:off x="15430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61505</xdr:rowOff>
    </xdr:to>
    <xdr:cxnSp macro="">
      <xdr:nvCxnSpPr>
        <xdr:cNvPr id="694" name="直線コネクタ 693"/>
        <xdr:cNvCxnSpPr/>
      </xdr:nvCxnSpPr>
      <xdr:spPr>
        <a:xfrm flipV="1">
          <a:off x="15481300" y="1768983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95"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96"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128832</xdr:rowOff>
    </xdr:from>
    <xdr:ext cx="405111" cy="259045"/>
    <xdr:sp macro="" textlink="">
      <xdr:nvSpPr>
        <xdr:cNvPr id="697" name="n_1main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26"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29" name="フローチャート: 判断 728"/>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137795</xdr:rowOff>
    </xdr:from>
    <xdr:to>
      <xdr:col>116</xdr:col>
      <xdr:colOff>114300</xdr:colOff>
      <xdr:row>105</xdr:row>
      <xdr:rowOff>67945</xdr:rowOff>
    </xdr:to>
    <xdr:sp macro="" textlink="">
      <xdr:nvSpPr>
        <xdr:cNvPr id="735" name="楕円 734"/>
        <xdr:cNvSpPr/>
      </xdr:nvSpPr>
      <xdr:spPr>
        <a:xfrm>
          <a:off x="22110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116222</xdr:rowOff>
    </xdr:from>
    <xdr:ext cx="469744" cy="259045"/>
    <xdr:sp macro="" textlink="">
      <xdr:nvSpPr>
        <xdr:cNvPr id="736" name="【庁舎】&#10;一人当たり面積該当値テキスト"/>
        <xdr:cNvSpPr txBox="1"/>
      </xdr:nvSpPr>
      <xdr:spPr>
        <a:xfrm>
          <a:off x="22199600" y="1794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149225</xdr:rowOff>
    </xdr:from>
    <xdr:to>
      <xdr:col>112</xdr:col>
      <xdr:colOff>38100</xdr:colOff>
      <xdr:row>105</xdr:row>
      <xdr:rowOff>79375</xdr:rowOff>
    </xdr:to>
    <xdr:sp macro="" textlink="">
      <xdr:nvSpPr>
        <xdr:cNvPr id="737" name="楕円 736"/>
        <xdr:cNvSpPr/>
      </xdr:nvSpPr>
      <xdr:spPr>
        <a:xfrm>
          <a:off x="2127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17145</xdr:rowOff>
    </xdr:from>
    <xdr:to>
      <xdr:col>116</xdr:col>
      <xdr:colOff>63500</xdr:colOff>
      <xdr:row>105</xdr:row>
      <xdr:rowOff>28575</xdr:rowOff>
    </xdr:to>
    <xdr:cxnSp macro="">
      <xdr:nvCxnSpPr>
        <xdr:cNvPr id="738" name="直線コネクタ 737"/>
        <xdr:cNvCxnSpPr/>
      </xdr:nvCxnSpPr>
      <xdr:spPr>
        <a:xfrm flipV="1">
          <a:off x="21323300" y="180193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3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40"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95902</xdr:rowOff>
    </xdr:from>
    <xdr:ext cx="469744" cy="259045"/>
    <xdr:sp macro="" textlink="">
      <xdr:nvSpPr>
        <xdr:cNvPr id="741" name="n_1mainValue【庁舎】&#10;一人当たり面積"/>
        <xdr:cNvSpPr txBox="1"/>
      </xdr:nvSpPr>
      <xdr:spPr>
        <a:xfrm>
          <a:off x="210757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類似団体と比較して有形固定資産減価償却率が高くなっている施設は、一般廃棄物処理施設、保健センター、庁舎であり、低くなっている施設は、図書館、体育館、福祉施設、市民会館、消防施設である。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花輪図書館が平成２６年度に完成した文化の杜交流館内に移設したことにより、類似団体平均よりも低くなっている。市民会館については、減価償却が進んでいる施設もあるが、平成２８年度に八幡平市民センターを整備したことにより、類似団体平均よりもやや低くなっている。保健センターについては、昭和６２年に建築（経過年数３１年）されたものであり、減価償却が進んでいるため、類似団体平均よりも高くなっている。消防施設については、平成２７年度に鹿角消防署の整備を行ったため、類似団体平均よりも低くなっている。庁舎については、昭和６１年に建築（経過年数３２年）されたものであり、減価償却が進んでいるため、類似団体平均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いずれの施設においても、鹿角市公共施設等総合管理計画、並びに今後策定する各施設の個別施設計画に基づき、施設の維持管理や更新を適切に行っていく。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31,604
31,501
707.52
18,594,632
18,144,706
340,293
10,365,015
18,969,800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少子化に伴う人口減少（平成２９年自然減</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５０７人</a:t>
          </a:r>
          <a:r>
            <a:rPr kumimoji="1" lang="ja-JP" altLang="en-US" sz="1100">
              <a:latin typeface="ＭＳ Ｐゴシック" panose="020B0600070205080204" pitchFamily="50" charset="-128"/>
              <a:ea typeface="ＭＳ Ｐゴシック" panose="020B0600070205080204" pitchFamily="50" charset="-128"/>
            </a:rPr>
            <a:t>）や全国平均を上回る高齢化率（平成２９年度末３８．２％）の影響、地場産業の伸び悩みから、財政基盤が弱く、類似団体平均を下回る０．３３となっている。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要産業である農業や製造業、観光業を中心に、産業間の連携による地域経済の活性化に取り組み、主要農畜産物の産地強化、６次産業化による付加価値の創出をはじめ、外国人観光客の誘客や移住の促進により、地域活力の向上に取り組んでいく。また、まちなかオフィスを起業・創業支援の拠点施設と位置付け、起業・創業者の育成と、新たな雇用の創出、市民所得の向上を図るとともに、市税等の徴収強化に取り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の経常一般財源について、企業業績の伸び悩みで法人市民税法人税割は減少したものの、地方消費税交付金が増加（２６百万円増）となったことから、総額で前年度より増となった。分子の経常経費充当一般財源では、生活保護費の減に加え、生活保護や保育園の運営経費に係る国庫負担金の増加のほか、広域行政組合負担金が大幅に減少したことから、総額で前年度から減となった。分母の増加に加え、分子の減少により、前年度より０．２ポイント減の９０．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財政構造の弾力性を確保するため、今後も事務事業の見直しによる経費節減を進めるとともに、市税等の一般財源の確保に努めていく。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60</xdr:row>
      <xdr:rowOff>142029</xdr:rowOff>
    </xdr:to>
    <xdr:cxnSp macro="">
      <xdr:nvCxnSpPr>
        <xdr:cNvPr id="132" name="直線コネクタ 131"/>
        <xdr:cNvCxnSpPr/>
      </xdr:nvCxnSpPr>
      <xdr:spPr>
        <a:xfrm flipV="1">
          <a:off x="4114800" y="104209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69638</xdr:rowOff>
    </xdr:from>
    <xdr:to>
      <xdr:col>19</xdr:col>
      <xdr:colOff>133350</xdr:colOff>
      <xdr:row>60</xdr:row>
      <xdr:rowOff>142029</xdr:rowOff>
    </xdr:to>
    <xdr:cxnSp macro="">
      <xdr:nvCxnSpPr>
        <xdr:cNvPr id="135" name="直線コネクタ 134"/>
        <xdr:cNvCxnSpPr/>
      </xdr:nvCxnSpPr>
      <xdr:spPr>
        <a:xfrm>
          <a:off x="3225800" y="1035663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69638</xdr:rowOff>
    </xdr:from>
    <xdr:to>
      <xdr:col>15</xdr:col>
      <xdr:colOff>82550</xdr:colOff>
      <xdr:row>60</xdr:row>
      <xdr:rowOff>101812</xdr:rowOff>
    </xdr:to>
    <xdr:cxnSp macro="">
      <xdr:nvCxnSpPr>
        <xdr:cNvPr id="138" name="直線コネクタ 137"/>
        <xdr:cNvCxnSpPr/>
      </xdr:nvCxnSpPr>
      <xdr:spPr>
        <a:xfrm flipV="1">
          <a:off x="2336800" y="1035663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60</xdr:row>
      <xdr:rowOff>101812</xdr:rowOff>
    </xdr:to>
    <xdr:cxnSp macro="">
      <xdr:nvCxnSpPr>
        <xdr:cNvPr id="141" name="直線コネクタ 140"/>
        <xdr:cNvCxnSpPr/>
      </xdr:nvCxnSpPr>
      <xdr:spPr>
        <a:xfrm>
          <a:off x="1447800" y="103727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51" name="楕円 150"/>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99712</xdr:rowOff>
    </xdr:from>
    <xdr:ext cx="762000" cy="259045"/>
    <xdr:sp macro="" textlink="">
      <xdr:nvSpPr>
        <xdr:cNvPr id="152" name="財政構造の弾力性該当値テキスト"/>
        <xdr:cNvSpPr txBox="1"/>
      </xdr:nvSpPr>
      <xdr:spPr>
        <a:xfrm>
          <a:off x="5041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91229</xdr:rowOff>
    </xdr:from>
    <xdr:to>
      <xdr:col>19</xdr:col>
      <xdr:colOff>184150</xdr:colOff>
      <xdr:row>61</xdr:row>
      <xdr:rowOff>21379</xdr:rowOff>
    </xdr:to>
    <xdr:sp macro="" textlink="">
      <xdr:nvSpPr>
        <xdr:cNvPr id="153" name="楕円 152"/>
        <xdr:cNvSpPr/>
      </xdr:nvSpPr>
      <xdr:spPr>
        <a:xfrm>
          <a:off x="4064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31556</xdr:rowOff>
    </xdr:from>
    <xdr:ext cx="736600" cy="259045"/>
    <xdr:sp macro="" textlink="">
      <xdr:nvSpPr>
        <xdr:cNvPr id="154" name="テキスト ボックス 153"/>
        <xdr:cNvSpPr txBox="1"/>
      </xdr:nvSpPr>
      <xdr:spPr>
        <a:xfrm>
          <a:off x="3733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18838</xdr:rowOff>
    </xdr:from>
    <xdr:to>
      <xdr:col>15</xdr:col>
      <xdr:colOff>133350</xdr:colOff>
      <xdr:row>60</xdr:row>
      <xdr:rowOff>120438</xdr:rowOff>
    </xdr:to>
    <xdr:sp macro="" textlink="">
      <xdr:nvSpPr>
        <xdr:cNvPr id="155" name="楕円 154"/>
        <xdr:cNvSpPr/>
      </xdr:nvSpPr>
      <xdr:spPr>
        <a:xfrm>
          <a:off x="3175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105215</xdr:rowOff>
    </xdr:from>
    <xdr:ext cx="762000" cy="259045"/>
    <xdr:sp macro="" textlink="">
      <xdr:nvSpPr>
        <xdr:cNvPr id="156" name="テキスト ボックス 155"/>
        <xdr:cNvSpPr txBox="1"/>
      </xdr:nvSpPr>
      <xdr:spPr>
        <a:xfrm>
          <a:off x="2844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51012</xdr:rowOff>
    </xdr:from>
    <xdr:to>
      <xdr:col>11</xdr:col>
      <xdr:colOff>82550</xdr:colOff>
      <xdr:row>60</xdr:row>
      <xdr:rowOff>152612</xdr:rowOff>
    </xdr:to>
    <xdr:sp macro="" textlink="">
      <xdr:nvSpPr>
        <xdr:cNvPr id="157" name="楕円 156"/>
        <xdr:cNvSpPr/>
      </xdr:nvSpPr>
      <xdr:spPr>
        <a:xfrm>
          <a:off x="2286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162789</xdr:rowOff>
    </xdr:from>
    <xdr:ext cx="762000" cy="259045"/>
    <xdr:sp macro="" textlink="">
      <xdr:nvSpPr>
        <xdr:cNvPr id="158" name="テキスト ボックス 157"/>
        <xdr:cNvSpPr txBox="1"/>
      </xdr:nvSpPr>
      <xdr:spPr>
        <a:xfrm>
          <a:off x="1955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9" name="楕円 158"/>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121302</xdr:rowOff>
    </xdr:from>
    <xdr:ext cx="762000" cy="259045"/>
    <xdr:sp macro="" textlink="">
      <xdr:nvSpPr>
        <xdr:cNvPr id="160" name="テキスト ボックス 159"/>
        <xdr:cNvSpPr txBox="1"/>
      </xdr:nvSpPr>
      <xdr:spPr>
        <a:xfrm>
          <a:off x="1066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人件費・物件費等の人口１人当たり決算額について、類似団体平均を下回る水準となっているものの、前年度に比べ６，８６９円の増となっている。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人件費は、新規採用職員、再任用職員の増加などにより増となった。物件費は、大湯温泉保養センター管理費やマイナンバーに対応した電算管理費の増加などにより増となっている。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今後も、公共施設の適切な管理運営や事務の効率化に努め、物件費等の徹底した削減を行うとともに、人件費についても鹿角市定員適正化推進計画（</a:t>
          </a:r>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２７～</a:t>
          </a:r>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３１）に基づき、引き続き定員管理を行うほか、人事評価による給与への反映などにより給与の適正化を行い、経費節減を図っていく。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93397</xdr:rowOff>
    </xdr:from>
    <xdr:to>
      <xdr:col>23</xdr:col>
      <xdr:colOff>133350</xdr:colOff>
      <xdr:row>82</xdr:row>
      <xdr:rowOff>148647</xdr:rowOff>
    </xdr:to>
    <xdr:cxnSp macro="">
      <xdr:nvCxnSpPr>
        <xdr:cNvPr id="195" name="直線コネクタ 194"/>
        <xdr:cNvCxnSpPr/>
      </xdr:nvCxnSpPr>
      <xdr:spPr>
        <a:xfrm>
          <a:off x="4114800" y="14152297"/>
          <a:ext cx="838200" cy="5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40666</xdr:rowOff>
    </xdr:from>
    <xdr:to>
      <xdr:col>19</xdr:col>
      <xdr:colOff>133350</xdr:colOff>
      <xdr:row>82</xdr:row>
      <xdr:rowOff>93397</xdr:rowOff>
    </xdr:to>
    <xdr:cxnSp macro="">
      <xdr:nvCxnSpPr>
        <xdr:cNvPr id="198" name="直線コネクタ 197"/>
        <xdr:cNvCxnSpPr/>
      </xdr:nvCxnSpPr>
      <xdr:spPr>
        <a:xfrm>
          <a:off x="3225800" y="14099566"/>
          <a:ext cx="8890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40666</xdr:rowOff>
    </xdr:from>
    <xdr:to>
      <xdr:col>15</xdr:col>
      <xdr:colOff>82550</xdr:colOff>
      <xdr:row>82</xdr:row>
      <xdr:rowOff>61224</xdr:rowOff>
    </xdr:to>
    <xdr:cxnSp macro="">
      <xdr:nvCxnSpPr>
        <xdr:cNvPr id="201" name="直線コネクタ 200"/>
        <xdr:cNvCxnSpPr/>
      </xdr:nvCxnSpPr>
      <xdr:spPr>
        <a:xfrm flipV="1">
          <a:off x="2336800" y="14099566"/>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116464</xdr:rowOff>
    </xdr:from>
    <xdr:to>
      <xdr:col>11</xdr:col>
      <xdr:colOff>31750</xdr:colOff>
      <xdr:row>82</xdr:row>
      <xdr:rowOff>61224</xdr:rowOff>
    </xdr:to>
    <xdr:cxnSp macro="">
      <xdr:nvCxnSpPr>
        <xdr:cNvPr id="204" name="直線コネクタ 203"/>
        <xdr:cNvCxnSpPr/>
      </xdr:nvCxnSpPr>
      <xdr:spPr>
        <a:xfrm>
          <a:off x="1447800" y="14003914"/>
          <a:ext cx="889000" cy="1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97847</xdr:rowOff>
    </xdr:from>
    <xdr:to>
      <xdr:col>23</xdr:col>
      <xdr:colOff>184150</xdr:colOff>
      <xdr:row>83</xdr:row>
      <xdr:rowOff>27997</xdr:rowOff>
    </xdr:to>
    <xdr:sp macro="" textlink="">
      <xdr:nvSpPr>
        <xdr:cNvPr id="214" name="楕円 213"/>
        <xdr:cNvSpPr/>
      </xdr:nvSpPr>
      <xdr:spPr>
        <a:xfrm>
          <a:off x="4902200" y="141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114374</xdr:rowOff>
    </xdr:from>
    <xdr:ext cx="762000" cy="259045"/>
    <xdr:sp macro="" textlink="">
      <xdr:nvSpPr>
        <xdr:cNvPr id="215" name="人件費・物件費等の状況該当値テキスト"/>
        <xdr:cNvSpPr txBox="1"/>
      </xdr:nvSpPr>
      <xdr:spPr>
        <a:xfrm>
          <a:off x="5041900" y="1400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42597</xdr:rowOff>
    </xdr:from>
    <xdr:to>
      <xdr:col>19</xdr:col>
      <xdr:colOff>184150</xdr:colOff>
      <xdr:row>82</xdr:row>
      <xdr:rowOff>144197</xdr:rowOff>
    </xdr:to>
    <xdr:sp macro="" textlink="">
      <xdr:nvSpPr>
        <xdr:cNvPr id="216" name="楕円 215"/>
        <xdr:cNvSpPr/>
      </xdr:nvSpPr>
      <xdr:spPr>
        <a:xfrm>
          <a:off x="4064000" y="1410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154374</xdr:rowOff>
    </xdr:from>
    <xdr:ext cx="736600" cy="259045"/>
    <xdr:sp macro="" textlink="">
      <xdr:nvSpPr>
        <xdr:cNvPr id="217" name="テキスト ボックス 216"/>
        <xdr:cNvSpPr txBox="1"/>
      </xdr:nvSpPr>
      <xdr:spPr>
        <a:xfrm>
          <a:off x="3733800" y="1387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161316</xdr:rowOff>
    </xdr:from>
    <xdr:to>
      <xdr:col>15</xdr:col>
      <xdr:colOff>133350</xdr:colOff>
      <xdr:row>82</xdr:row>
      <xdr:rowOff>91466</xdr:rowOff>
    </xdr:to>
    <xdr:sp macro="" textlink="">
      <xdr:nvSpPr>
        <xdr:cNvPr id="218" name="楕円 217"/>
        <xdr:cNvSpPr/>
      </xdr:nvSpPr>
      <xdr:spPr>
        <a:xfrm>
          <a:off x="3175000" y="140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101643</xdr:rowOff>
    </xdr:from>
    <xdr:ext cx="762000" cy="259045"/>
    <xdr:sp macro="" textlink="">
      <xdr:nvSpPr>
        <xdr:cNvPr id="219" name="テキスト ボックス 218"/>
        <xdr:cNvSpPr txBox="1"/>
      </xdr:nvSpPr>
      <xdr:spPr>
        <a:xfrm>
          <a:off x="2844800" y="1381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10424</xdr:rowOff>
    </xdr:from>
    <xdr:to>
      <xdr:col>11</xdr:col>
      <xdr:colOff>82550</xdr:colOff>
      <xdr:row>82</xdr:row>
      <xdr:rowOff>112024</xdr:rowOff>
    </xdr:to>
    <xdr:sp macro="" textlink="">
      <xdr:nvSpPr>
        <xdr:cNvPr id="220" name="楕円 219"/>
        <xdr:cNvSpPr/>
      </xdr:nvSpPr>
      <xdr:spPr>
        <a:xfrm>
          <a:off x="2286000" y="14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122201</xdr:rowOff>
    </xdr:from>
    <xdr:ext cx="762000" cy="259045"/>
    <xdr:sp macro="" textlink="">
      <xdr:nvSpPr>
        <xdr:cNvPr id="221" name="テキスト ボックス 220"/>
        <xdr:cNvSpPr txBox="1"/>
      </xdr:nvSpPr>
      <xdr:spPr>
        <a:xfrm>
          <a:off x="1955800" y="1383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65664</xdr:rowOff>
    </xdr:from>
    <xdr:to>
      <xdr:col>7</xdr:col>
      <xdr:colOff>31750</xdr:colOff>
      <xdr:row>81</xdr:row>
      <xdr:rowOff>167264</xdr:rowOff>
    </xdr:to>
    <xdr:sp macro="" textlink="">
      <xdr:nvSpPr>
        <xdr:cNvPr id="222" name="楕円 221"/>
        <xdr:cNvSpPr/>
      </xdr:nvSpPr>
      <xdr:spPr>
        <a:xfrm>
          <a:off x="1397000" y="139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5991</xdr:rowOff>
    </xdr:from>
    <xdr:ext cx="762000" cy="259045"/>
    <xdr:sp macro="" textlink="">
      <xdr:nvSpPr>
        <xdr:cNvPr id="223" name="テキスト ボックス 222"/>
        <xdr:cNvSpPr txBox="1"/>
      </xdr:nvSpPr>
      <xdr:spPr>
        <a:xfrm>
          <a:off x="1066800" y="137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平成２９年度数値は、平成３１年１月末時点において未公表のため平成２８年度数値と同じものとなっております。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本市は、昭和４７年の町村合併後に職員採用を抑制したことから、職員の年齢構成がいびつな構造となっている。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今後も秋田県人事委員会勧告や民間給与水準との均衡を基本として、年齢構成の平準化の推進等により給与の適正化に努めていく。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109643</xdr:rowOff>
    </xdr:from>
    <xdr:to>
      <xdr:col>81</xdr:col>
      <xdr:colOff>44450</xdr:colOff>
      <xdr:row>86</xdr:row>
      <xdr:rowOff>109643</xdr:rowOff>
    </xdr:to>
    <xdr:cxnSp macro="">
      <xdr:nvCxnSpPr>
        <xdr:cNvPr id="257" name="直線コネクタ 256"/>
        <xdr:cNvCxnSpPr/>
      </xdr:nvCxnSpPr>
      <xdr:spPr>
        <a:xfrm>
          <a:off x="16179800" y="148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109643</xdr:rowOff>
    </xdr:from>
    <xdr:to>
      <xdr:col>77</xdr:col>
      <xdr:colOff>44450</xdr:colOff>
      <xdr:row>86</xdr:row>
      <xdr:rowOff>117687</xdr:rowOff>
    </xdr:to>
    <xdr:cxnSp macro="">
      <xdr:nvCxnSpPr>
        <xdr:cNvPr id="260" name="直線コネクタ 259"/>
        <xdr:cNvCxnSpPr/>
      </xdr:nvCxnSpPr>
      <xdr:spPr>
        <a:xfrm flipV="1">
          <a:off x="15290800" y="148543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117687</xdr:rowOff>
    </xdr:to>
    <xdr:cxnSp macro="">
      <xdr:nvCxnSpPr>
        <xdr:cNvPr id="263" name="直線コネクタ 262"/>
        <xdr:cNvCxnSpPr/>
      </xdr:nvCxnSpPr>
      <xdr:spPr>
        <a:xfrm>
          <a:off x="14401800" y="1479803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53339</xdr:rowOff>
    </xdr:to>
    <xdr:cxnSp macro="">
      <xdr:nvCxnSpPr>
        <xdr:cNvPr id="266" name="直線コネクタ 265"/>
        <xdr:cNvCxnSpPr/>
      </xdr:nvCxnSpPr>
      <xdr:spPr>
        <a:xfrm>
          <a:off x="13512800" y="147658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58843</xdr:rowOff>
    </xdr:from>
    <xdr:to>
      <xdr:col>81</xdr:col>
      <xdr:colOff>95250</xdr:colOff>
      <xdr:row>86</xdr:row>
      <xdr:rowOff>160443</xdr:rowOff>
    </xdr:to>
    <xdr:sp macro="" textlink="">
      <xdr:nvSpPr>
        <xdr:cNvPr id="276" name="楕円 275"/>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30920</xdr:rowOff>
    </xdr:from>
    <xdr:ext cx="762000" cy="259045"/>
    <xdr:sp macro="" textlink="">
      <xdr:nvSpPr>
        <xdr:cNvPr id="277"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8" name="楕円 277"/>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145220</xdr:rowOff>
    </xdr:from>
    <xdr:ext cx="736600" cy="259045"/>
    <xdr:sp macro="" textlink="">
      <xdr:nvSpPr>
        <xdr:cNvPr id="279" name="テキスト ボックス 27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80" name="楕円 279"/>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153264</xdr:rowOff>
    </xdr:from>
    <xdr:ext cx="762000" cy="259045"/>
    <xdr:sp macro="" textlink="">
      <xdr:nvSpPr>
        <xdr:cNvPr id="281" name="テキスト ボックス 280"/>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2" name="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3" name="テキスト ボックス 282"/>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平成２９年度職員数については、平成３１年１月末時点において非公表のため、平成２８年度職員数を用いています。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「鹿角市行政改革大綱」に基づく計画的な定員の適正化を進めてきたことにより、職員数は計画数を達成しており、例年類似団体平均を下回って推移してきている。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引き続き、事務事業の効率化や公共施設の指定管理などの民間委託を推進しながら、限られた人的資源の中で、効率的かつ機動的な人員配置に努め、適正な定員管理を維持していく。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147199</xdr:rowOff>
    </xdr:from>
    <xdr:to>
      <xdr:col>81</xdr:col>
      <xdr:colOff>44450</xdr:colOff>
      <xdr:row>60</xdr:row>
      <xdr:rowOff>163285</xdr:rowOff>
    </xdr:to>
    <xdr:cxnSp macro="">
      <xdr:nvCxnSpPr>
        <xdr:cNvPr id="322" name="直線コネクタ 321"/>
        <xdr:cNvCxnSpPr/>
      </xdr:nvCxnSpPr>
      <xdr:spPr>
        <a:xfrm>
          <a:off x="16179800" y="1043419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111578</xdr:rowOff>
    </xdr:from>
    <xdr:to>
      <xdr:col>77</xdr:col>
      <xdr:colOff>44450</xdr:colOff>
      <xdr:row>60</xdr:row>
      <xdr:rowOff>147199</xdr:rowOff>
    </xdr:to>
    <xdr:cxnSp macro="">
      <xdr:nvCxnSpPr>
        <xdr:cNvPr id="325" name="直線コネクタ 324"/>
        <xdr:cNvCxnSpPr/>
      </xdr:nvCxnSpPr>
      <xdr:spPr>
        <a:xfrm>
          <a:off x="15290800" y="10398578"/>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109280</xdr:rowOff>
    </xdr:from>
    <xdr:to>
      <xdr:col>72</xdr:col>
      <xdr:colOff>203200</xdr:colOff>
      <xdr:row>60</xdr:row>
      <xdr:rowOff>111578</xdr:rowOff>
    </xdr:to>
    <xdr:cxnSp macro="">
      <xdr:nvCxnSpPr>
        <xdr:cNvPr id="328" name="直線コネクタ 327"/>
        <xdr:cNvCxnSpPr/>
      </xdr:nvCxnSpPr>
      <xdr:spPr>
        <a:xfrm>
          <a:off x="14401800" y="103962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85151</xdr:rowOff>
    </xdr:from>
    <xdr:to>
      <xdr:col>68</xdr:col>
      <xdr:colOff>152400</xdr:colOff>
      <xdr:row>60</xdr:row>
      <xdr:rowOff>109280</xdr:rowOff>
    </xdr:to>
    <xdr:cxnSp macro="">
      <xdr:nvCxnSpPr>
        <xdr:cNvPr id="331" name="直線コネクタ 330"/>
        <xdr:cNvCxnSpPr/>
      </xdr:nvCxnSpPr>
      <xdr:spPr>
        <a:xfrm>
          <a:off x="13512800" y="1037215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112485</xdr:rowOff>
    </xdr:from>
    <xdr:to>
      <xdr:col>81</xdr:col>
      <xdr:colOff>95250</xdr:colOff>
      <xdr:row>61</xdr:row>
      <xdr:rowOff>42635</xdr:rowOff>
    </xdr:to>
    <xdr:sp macro="" textlink="">
      <xdr:nvSpPr>
        <xdr:cNvPr id="341" name="楕円 340"/>
        <xdr:cNvSpPr/>
      </xdr:nvSpPr>
      <xdr:spPr>
        <a:xfrm>
          <a:off x="16967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129012</xdr:rowOff>
    </xdr:from>
    <xdr:ext cx="762000" cy="259045"/>
    <xdr:sp macro="" textlink="">
      <xdr:nvSpPr>
        <xdr:cNvPr id="342" name="定員管理の状況該当値テキスト"/>
        <xdr:cNvSpPr txBox="1"/>
      </xdr:nvSpPr>
      <xdr:spPr>
        <a:xfrm>
          <a:off x="17106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96399</xdr:rowOff>
    </xdr:from>
    <xdr:to>
      <xdr:col>77</xdr:col>
      <xdr:colOff>95250</xdr:colOff>
      <xdr:row>61</xdr:row>
      <xdr:rowOff>26549</xdr:rowOff>
    </xdr:to>
    <xdr:sp macro="" textlink="">
      <xdr:nvSpPr>
        <xdr:cNvPr id="343" name="楕円 342"/>
        <xdr:cNvSpPr/>
      </xdr:nvSpPr>
      <xdr:spPr>
        <a:xfrm>
          <a:off x="16129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36726</xdr:rowOff>
    </xdr:from>
    <xdr:ext cx="736600" cy="259045"/>
    <xdr:sp macro="" textlink="">
      <xdr:nvSpPr>
        <xdr:cNvPr id="344" name="テキスト ボックス 343"/>
        <xdr:cNvSpPr txBox="1"/>
      </xdr:nvSpPr>
      <xdr:spPr>
        <a:xfrm>
          <a:off x="15798800" y="1015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60778</xdr:rowOff>
    </xdr:from>
    <xdr:to>
      <xdr:col>73</xdr:col>
      <xdr:colOff>44450</xdr:colOff>
      <xdr:row>60</xdr:row>
      <xdr:rowOff>162378</xdr:rowOff>
    </xdr:to>
    <xdr:sp macro="" textlink="">
      <xdr:nvSpPr>
        <xdr:cNvPr id="345" name="楕円 344"/>
        <xdr:cNvSpPr/>
      </xdr:nvSpPr>
      <xdr:spPr>
        <a:xfrm>
          <a:off x="15240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1105</xdr:rowOff>
    </xdr:from>
    <xdr:ext cx="762000" cy="259045"/>
    <xdr:sp macro="" textlink="">
      <xdr:nvSpPr>
        <xdr:cNvPr id="346" name="テキスト ボックス 345"/>
        <xdr:cNvSpPr txBox="1"/>
      </xdr:nvSpPr>
      <xdr:spPr>
        <a:xfrm>
          <a:off x="14909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58480</xdr:rowOff>
    </xdr:from>
    <xdr:to>
      <xdr:col>68</xdr:col>
      <xdr:colOff>203200</xdr:colOff>
      <xdr:row>60</xdr:row>
      <xdr:rowOff>160080</xdr:rowOff>
    </xdr:to>
    <xdr:sp macro="" textlink="">
      <xdr:nvSpPr>
        <xdr:cNvPr id="347" name="楕円 346"/>
        <xdr:cNvSpPr/>
      </xdr:nvSpPr>
      <xdr:spPr>
        <a:xfrm>
          <a:off x="14351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170257</xdr:rowOff>
    </xdr:from>
    <xdr:ext cx="762000" cy="259045"/>
    <xdr:sp macro="" textlink="">
      <xdr:nvSpPr>
        <xdr:cNvPr id="348" name="テキスト ボックス 347"/>
        <xdr:cNvSpPr txBox="1"/>
      </xdr:nvSpPr>
      <xdr:spPr>
        <a:xfrm>
          <a:off x="14020800" y="101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34351</xdr:rowOff>
    </xdr:from>
    <xdr:to>
      <xdr:col>64</xdr:col>
      <xdr:colOff>152400</xdr:colOff>
      <xdr:row>60</xdr:row>
      <xdr:rowOff>135951</xdr:rowOff>
    </xdr:to>
    <xdr:sp macro="" textlink="">
      <xdr:nvSpPr>
        <xdr:cNvPr id="349" name="楕円 348"/>
        <xdr:cNvSpPr/>
      </xdr:nvSpPr>
      <xdr:spPr>
        <a:xfrm>
          <a:off x="13462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146128</xdr:rowOff>
    </xdr:from>
    <xdr:ext cx="762000" cy="259045"/>
    <xdr:sp macro="" textlink="">
      <xdr:nvSpPr>
        <xdr:cNvPr id="350" name="テキスト ボックス 349"/>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地方債の償還額と発行額のバランス等を考慮してきたことにより、前年度に引き続き類似団体平均を下回って８．１％となっている。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３１年度から、これまで実施したまちなかオフィス整備などの普通建設事業に伴う地方債の元金償還が始まることや、今後予定している鹿角観光ふるさと館改修事業などにより地方債残高の増加が見込まれていることから、財政の健全性を維持するためにも、借入と償還のバランスに引き続き留意し、地方債充当事業の年度間調整を図りながら計画的に進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36</xdr:row>
      <xdr:rowOff>171344</xdr:rowOff>
    </xdr:to>
    <xdr:cxnSp macro="">
      <xdr:nvCxnSpPr>
        <xdr:cNvPr id="384" name="直線コネクタ 383"/>
        <xdr:cNvCxnSpPr/>
      </xdr:nvCxnSpPr>
      <xdr:spPr>
        <a:xfrm>
          <a:off x="16179800" y="633952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156121</xdr:rowOff>
    </xdr:from>
    <xdr:ext cx="762000" cy="259045"/>
    <xdr:sp macro="" textlink="">
      <xdr:nvSpPr>
        <xdr:cNvPr id="385" name="公債費負担の状況平均値テキスト"/>
        <xdr:cNvSpPr txBox="1"/>
      </xdr:nvSpPr>
      <xdr:spPr>
        <a:xfrm>
          <a:off x="17106900" y="6328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167322</xdr:rowOff>
    </xdr:from>
    <xdr:to>
      <xdr:col>77</xdr:col>
      <xdr:colOff>44450</xdr:colOff>
      <xdr:row>36</xdr:row>
      <xdr:rowOff>167322</xdr:rowOff>
    </xdr:to>
    <xdr:cxnSp macro="">
      <xdr:nvCxnSpPr>
        <xdr:cNvPr id="387" name="直線コネクタ 386"/>
        <xdr:cNvCxnSpPr/>
      </xdr:nvCxnSpPr>
      <xdr:spPr>
        <a:xfrm>
          <a:off x="15290800" y="6339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37</xdr:row>
      <xdr:rowOff>3916</xdr:rowOff>
    </xdr:to>
    <xdr:cxnSp macro="">
      <xdr:nvCxnSpPr>
        <xdr:cNvPr id="390" name="直線コネクタ 389"/>
        <xdr:cNvCxnSpPr/>
      </xdr:nvCxnSpPr>
      <xdr:spPr>
        <a:xfrm flipV="1">
          <a:off x="14401800" y="63395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3916</xdr:rowOff>
    </xdr:from>
    <xdr:to>
      <xdr:col>68</xdr:col>
      <xdr:colOff>152400</xdr:colOff>
      <xdr:row>37</xdr:row>
      <xdr:rowOff>20003</xdr:rowOff>
    </xdr:to>
    <xdr:cxnSp macro="">
      <xdr:nvCxnSpPr>
        <xdr:cNvPr id="393" name="直線コネクタ 392"/>
        <xdr:cNvCxnSpPr/>
      </xdr:nvCxnSpPr>
      <xdr:spPr>
        <a:xfrm flipV="1">
          <a:off x="13512800" y="634756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3" name="楕円 402"/>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41821</xdr:rowOff>
    </xdr:from>
    <xdr:ext cx="762000" cy="259045"/>
    <xdr:sp macro="" textlink="">
      <xdr:nvSpPr>
        <xdr:cNvPr id="404" name="公債費負担の状況該当値テキスト"/>
        <xdr:cNvSpPr txBox="1"/>
      </xdr:nvSpPr>
      <xdr:spPr>
        <a:xfrm>
          <a:off x="17106900" y="621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5" name="楕円 404"/>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6" name="テキスト ボックス 405"/>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116522</xdr:rowOff>
    </xdr:from>
    <xdr:to>
      <xdr:col>73</xdr:col>
      <xdr:colOff>44450</xdr:colOff>
      <xdr:row>37</xdr:row>
      <xdr:rowOff>46672</xdr:rowOff>
    </xdr:to>
    <xdr:sp macro="" textlink="">
      <xdr:nvSpPr>
        <xdr:cNvPr id="407" name="楕円 406"/>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56849</xdr:rowOff>
    </xdr:from>
    <xdr:ext cx="762000" cy="259045"/>
    <xdr:sp macro="" textlink="">
      <xdr:nvSpPr>
        <xdr:cNvPr id="408" name="テキスト ボックス 407"/>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124566</xdr:rowOff>
    </xdr:from>
    <xdr:to>
      <xdr:col>68</xdr:col>
      <xdr:colOff>203200</xdr:colOff>
      <xdr:row>37</xdr:row>
      <xdr:rowOff>54716</xdr:rowOff>
    </xdr:to>
    <xdr:sp macro="" textlink="">
      <xdr:nvSpPr>
        <xdr:cNvPr id="409" name="楕円 408"/>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64893</xdr:rowOff>
    </xdr:from>
    <xdr:ext cx="762000" cy="259045"/>
    <xdr:sp macro="" textlink="">
      <xdr:nvSpPr>
        <xdr:cNvPr id="410" name="テキスト ボックス 409"/>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11" name="楕円 410"/>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macro="" textlink="">
      <xdr:nvSpPr>
        <xdr:cNvPr id="412" name="テキスト ボックス 411"/>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財源の確保と歳出の抑制を徹底した予算編成を進めてきているが、</a:t>
          </a:r>
          <a:r>
            <a:rPr kumimoji="1" lang="ja-JP" altLang="en-US" sz="900">
              <a:latin typeface="ＭＳ Ｐゴシック" panose="020B0600070205080204" pitchFamily="50" charset="-128"/>
              <a:ea typeface="ＭＳ Ｐゴシック" panose="020B0600070205080204" pitchFamily="50" charset="-128"/>
            </a:rPr>
            <a:t>大湯温泉地区観光拠点施設整備など大型事業の実施により地方債残高が増加し、比率は上昇したものの、前年度に引き続き類似団体平均を下回って３８．７％となっている。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第６次鹿角市総合計画（</a:t>
          </a:r>
          <a:r>
            <a:rPr kumimoji="1" lang="en-US" altLang="ja-JP" sz="900">
              <a:latin typeface="ＭＳ Ｐゴシック" panose="020B0600070205080204" pitchFamily="50" charset="-128"/>
              <a:ea typeface="ＭＳ Ｐゴシック" panose="020B0600070205080204" pitchFamily="50" charset="-128"/>
            </a:rPr>
            <a:t>H</a:t>
          </a:r>
          <a:r>
            <a:rPr kumimoji="1" lang="ja-JP" altLang="en-US" sz="900">
              <a:latin typeface="ＭＳ Ｐゴシック" panose="020B0600070205080204" pitchFamily="50" charset="-128"/>
              <a:ea typeface="ＭＳ Ｐゴシック" panose="020B0600070205080204" pitchFamily="50" charset="-128"/>
            </a:rPr>
            <a:t>２３～</a:t>
          </a:r>
          <a:r>
            <a:rPr kumimoji="1" lang="en-US" altLang="ja-JP" sz="900">
              <a:latin typeface="ＭＳ Ｐゴシック" panose="020B0600070205080204" pitchFamily="50" charset="-128"/>
              <a:ea typeface="ＭＳ Ｐゴシック" panose="020B0600070205080204" pitchFamily="50" charset="-128"/>
            </a:rPr>
            <a:t>H</a:t>
          </a:r>
          <a:r>
            <a:rPr kumimoji="1" lang="ja-JP" altLang="en-US" sz="900">
              <a:latin typeface="ＭＳ Ｐゴシック" panose="020B0600070205080204" pitchFamily="50" charset="-128"/>
              <a:ea typeface="ＭＳ Ｐゴシック" panose="020B0600070205080204" pitchFamily="50" charset="-128"/>
            </a:rPr>
            <a:t>２７）で実施した認定こども園などの普通建設事業に伴う地方債の償還に加え、後期計画で計画している鹿角観光ふるさと館改修事業などに伴い地方債の発行を予定していることから、さらに地方債残高が増加し、比率の上昇が見込ま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中期的な見通しを踏まえ、事業は財源を見込んで計画的に進めるとともに、事業の年度間調整や地方債の償還元金を超えない範囲での借入を徹底するなど、引き続き将来負担の改善に向けた財政運営に取り組んでいく。また、財源の確保と歳出の抑制を徹底した予算編成を進め、将来に向けて持続可能な財政基盤を堅持し、充当可能財源等の確保に努めていく。</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129223</xdr:rowOff>
    </xdr:from>
    <xdr:to>
      <xdr:col>81</xdr:col>
      <xdr:colOff>44450</xdr:colOff>
      <xdr:row>14</xdr:row>
      <xdr:rowOff>144183</xdr:rowOff>
    </xdr:to>
    <xdr:cxnSp macro="">
      <xdr:nvCxnSpPr>
        <xdr:cNvPr id="444" name="直線コネクタ 443"/>
        <xdr:cNvCxnSpPr/>
      </xdr:nvCxnSpPr>
      <xdr:spPr>
        <a:xfrm>
          <a:off x="16179800" y="2529523"/>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128960</xdr:rowOff>
    </xdr:from>
    <xdr:ext cx="762000" cy="259045"/>
    <xdr:sp macro="" textlink="">
      <xdr:nvSpPr>
        <xdr:cNvPr id="445" name="将来負担の状況平均値テキスト"/>
        <xdr:cNvSpPr txBox="1"/>
      </xdr:nvSpPr>
      <xdr:spPr>
        <a:xfrm>
          <a:off x="17106900" y="25292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129223</xdr:rowOff>
    </xdr:from>
    <xdr:to>
      <xdr:col>77</xdr:col>
      <xdr:colOff>44450</xdr:colOff>
      <xdr:row>14</xdr:row>
      <xdr:rowOff>142011</xdr:rowOff>
    </xdr:to>
    <xdr:cxnSp macro="">
      <xdr:nvCxnSpPr>
        <xdr:cNvPr id="447" name="直線コネクタ 446"/>
        <xdr:cNvCxnSpPr/>
      </xdr:nvCxnSpPr>
      <xdr:spPr>
        <a:xfrm flipV="1">
          <a:off x="15290800" y="2529523"/>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134531</xdr:rowOff>
    </xdr:from>
    <xdr:to>
      <xdr:col>72</xdr:col>
      <xdr:colOff>203200</xdr:colOff>
      <xdr:row>14</xdr:row>
      <xdr:rowOff>142011</xdr:rowOff>
    </xdr:to>
    <xdr:cxnSp macro="">
      <xdr:nvCxnSpPr>
        <xdr:cNvPr id="450" name="直線コネクタ 449"/>
        <xdr:cNvCxnSpPr/>
      </xdr:nvCxnSpPr>
      <xdr:spPr>
        <a:xfrm>
          <a:off x="14401800" y="2534831"/>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116916</xdr:rowOff>
    </xdr:from>
    <xdr:to>
      <xdr:col>68</xdr:col>
      <xdr:colOff>152400</xdr:colOff>
      <xdr:row>14</xdr:row>
      <xdr:rowOff>134531</xdr:rowOff>
    </xdr:to>
    <xdr:cxnSp macro="">
      <xdr:nvCxnSpPr>
        <xdr:cNvPr id="453" name="直線コネクタ 452"/>
        <xdr:cNvCxnSpPr/>
      </xdr:nvCxnSpPr>
      <xdr:spPr>
        <a:xfrm>
          <a:off x="13512800" y="2517216"/>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93383</xdr:rowOff>
    </xdr:from>
    <xdr:to>
      <xdr:col>81</xdr:col>
      <xdr:colOff>95250</xdr:colOff>
      <xdr:row>15</xdr:row>
      <xdr:rowOff>23533</xdr:rowOff>
    </xdr:to>
    <xdr:sp macro="" textlink="">
      <xdr:nvSpPr>
        <xdr:cNvPr id="463" name="楕円 462"/>
        <xdr:cNvSpPr/>
      </xdr:nvSpPr>
      <xdr:spPr>
        <a:xfrm>
          <a:off x="16967200" y="24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14660</xdr:rowOff>
    </xdr:from>
    <xdr:ext cx="762000" cy="259045"/>
    <xdr:sp macro="" textlink="">
      <xdr:nvSpPr>
        <xdr:cNvPr id="464" name="将来負担の状況該当値テキスト"/>
        <xdr:cNvSpPr txBox="1"/>
      </xdr:nvSpPr>
      <xdr:spPr>
        <a:xfrm>
          <a:off x="17106900" y="241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78423</xdr:rowOff>
    </xdr:from>
    <xdr:to>
      <xdr:col>77</xdr:col>
      <xdr:colOff>95250</xdr:colOff>
      <xdr:row>15</xdr:row>
      <xdr:rowOff>8573</xdr:rowOff>
    </xdr:to>
    <xdr:sp macro="" textlink="">
      <xdr:nvSpPr>
        <xdr:cNvPr id="465" name="楕円 464"/>
        <xdr:cNvSpPr/>
      </xdr:nvSpPr>
      <xdr:spPr>
        <a:xfrm>
          <a:off x="16129000" y="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18750</xdr:rowOff>
    </xdr:from>
    <xdr:ext cx="736600" cy="259045"/>
    <xdr:sp macro="" textlink="">
      <xdr:nvSpPr>
        <xdr:cNvPr id="466" name="テキスト ボックス 465"/>
        <xdr:cNvSpPr txBox="1"/>
      </xdr:nvSpPr>
      <xdr:spPr>
        <a:xfrm>
          <a:off x="15798800" y="224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91211</xdr:rowOff>
    </xdr:from>
    <xdr:to>
      <xdr:col>73</xdr:col>
      <xdr:colOff>44450</xdr:colOff>
      <xdr:row>15</xdr:row>
      <xdr:rowOff>21361</xdr:rowOff>
    </xdr:to>
    <xdr:sp macro="" textlink="">
      <xdr:nvSpPr>
        <xdr:cNvPr id="467" name="楕円 466"/>
        <xdr:cNvSpPr/>
      </xdr:nvSpPr>
      <xdr:spPr>
        <a:xfrm>
          <a:off x="15240000" y="24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31538</xdr:rowOff>
    </xdr:from>
    <xdr:ext cx="762000" cy="259045"/>
    <xdr:sp macro="" textlink="">
      <xdr:nvSpPr>
        <xdr:cNvPr id="468" name="テキスト ボックス 467"/>
        <xdr:cNvSpPr txBox="1"/>
      </xdr:nvSpPr>
      <xdr:spPr>
        <a:xfrm>
          <a:off x="14909800" y="226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83731</xdr:rowOff>
    </xdr:from>
    <xdr:to>
      <xdr:col>68</xdr:col>
      <xdr:colOff>203200</xdr:colOff>
      <xdr:row>15</xdr:row>
      <xdr:rowOff>13881</xdr:rowOff>
    </xdr:to>
    <xdr:sp macro="" textlink="">
      <xdr:nvSpPr>
        <xdr:cNvPr id="469" name="楕円 468"/>
        <xdr:cNvSpPr/>
      </xdr:nvSpPr>
      <xdr:spPr>
        <a:xfrm>
          <a:off x="14351000" y="24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24058</xdr:rowOff>
    </xdr:from>
    <xdr:ext cx="762000" cy="259045"/>
    <xdr:sp macro="" textlink="">
      <xdr:nvSpPr>
        <xdr:cNvPr id="470" name="テキスト ボックス 469"/>
        <xdr:cNvSpPr txBox="1"/>
      </xdr:nvSpPr>
      <xdr:spPr>
        <a:xfrm>
          <a:off x="14020800" y="225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66116</xdr:rowOff>
    </xdr:from>
    <xdr:to>
      <xdr:col>64</xdr:col>
      <xdr:colOff>152400</xdr:colOff>
      <xdr:row>14</xdr:row>
      <xdr:rowOff>167716</xdr:rowOff>
    </xdr:to>
    <xdr:sp macro="" textlink="">
      <xdr:nvSpPr>
        <xdr:cNvPr id="471" name="楕円 470"/>
        <xdr:cNvSpPr/>
      </xdr:nvSpPr>
      <xdr:spPr>
        <a:xfrm>
          <a:off x="13462000" y="24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6443</xdr:rowOff>
    </xdr:from>
    <xdr:ext cx="762000" cy="259045"/>
    <xdr:sp macro="" textlink="">
      <xdr:nvSpPr>
        <xdr:cNvPr id="472" name="テキスト ボックス 471"/>
        <xdr:cNvSpPr txBox="1"/>
      </xdr:nvSpPr>
      <xdr:spPr>
        <a:xfrm>
          <a:off x="13131800" y="22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31,604
31,501
707.52
18,594,632
18,144,706
340,293
10,365,015
18,969,800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採用職員の抑制、公共施設の窓口業務を外部委託へ移行するなど「鹿角市行政改革大綱」に掲げた取組を計画的に実施した結果、人件費の削減が図られてきており、類似団体平均を大きく下回って推移し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「鹿角市定員適正化推進計画」に基づき、計画どおり推移してきていることから、今後も定員管理の適正化に努めていく。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51562</xdr:rowOff>
    </xdr:to>
    <xdr:cxnSp macro="">
      <xdr:nvCxnSpPr>
        <xdr:cNvPr id="64" name="直線コネクタ 63"/>
        <xdr:cNvCxnSpPr/>
      </xdr:nvCxnSpPr>
      <xdr:spPr>
        <a:xfrm>
          <a:off x="3987800" y="6047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46990</xdr:rowOff>
    </xdr:to>
    <xdr:cxnSp macro="">
      <xdr:nvCxnSpPr>
        <xdr:cNvPr id="67" name="直線コネクタ 66"/>
        <xdr:cNvCxnSpPr/>
      </xdr:nvCxnSpPr>
      <xdr:spPr>
        <a:xfrm>
          <a:off x="3098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51562</xdr:rowOff>
    </xdr:to>
    <xdr:cxnSp macro="">
      <xdr:nvCxnSpPr>
        <xdr:cNvPr id="70" name="直線コネクタ 69"/>
        <xdr:cNvCxnSpPr/>
      </xdr:nvCxnSpPr>
      <xdr:spPr>
        <a:xfrm flipV="1">
          <a:off x="2209800" y="6047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51562</xdr:rowOff>
    </xdr:to>
    <xdr:cxnSp macro="">
      <xdr:nvCxnSpPr>
        <xdr:cNvPr id="73" name="直線コネクタ 72"/>
        <xdr:cNvCxnSpPr/>
      </xdr:nvCxnSpPr>
      <xdr:spPr>
        <a:xfrm>
          <a:off x="1320800" y="6047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17289</xdr:rowOff>
    </xdr:from>
    <xdr:ext cx="762000" cy="259045"/>
    <xdr:sp macro="" textlink="">
      <xdr:nvSpPr>
        <xdr:cNvPr id="84" name="人件費該当値テキスト"/>
        <xdr:cNvSpPr txBox="1"/>
      </xdr:nvSpPr>
      <xdr:spPr>
        <a:xfrm>
          <a:off x="4914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5" name="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6" name="テキスト ボックス 85"/>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7" name="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xdr:rowOff>
    </xdr:from>
    <xdr:to>
      <xdr:col>11</xdr:col>
      <xdr:colOff>60325</xdr:colOff>
      <xdr:row>35</xdr:row>
      <xdr:rowOff>102362</xdr:rowOff>
    </xdr:to>
    <xdr:sp macro="" textlink="">
      <xdr:nvSpPr>
        <xdr:cNvPr id="89" name="楕円 88"/>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112539</xdr:rowOff>
    </xdr:from>
    <xdr:ext cx="762000" cy="259045"/>
    <xdr:sp macro="" textlink="">
      <xdr:nvSpPr>
        <xdr:cNvPr id="90" name="テキスト ボックス 89"/>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2" name="テキスト ボックス 91"/>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当市では、市民センターなどの公共施設に指定管理者制度の導入を進めており、施設維持管理経費の縮減に努めているところである。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９年度では、参議院議員及び鹿角市議会議員の選挙費の皆減などで減少したものの、電算管理費における情報セキュリティ強化（庁内ネットワーク構築）に伴うＯＡ機器借上料の増加などにより、前年度よりも０．７ポイント増となってお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引き続き事務事業の見直しや公共施設の適切な管理運営を図りながら、徹底した経費節減に努めていく。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113393</xdr:rowOff>
    </xdr:to>
    <xdr:cxnSp macro="">
      <xdr:nvCxnSpPr>
        <xdr:cNvPr id="127" name="直線コネクタ 126"/>
        <xdr:cNvCxnSpPr/>
      </xdr:nvCxnSpPr>
      <xdr:spPr>
        <a:xfrm>
          <a:off x="15671800" y="2951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58964</xdr:rowOff>
    </xdr:to>
    <xdr:cxnSp macro="">
      <xdr:nvCxnSpPr>
        <xdr:cNvPr id="130" name="直線コネクタ 129"/>
        <xdr:cNvCxnSpPr/>
      </xdr:nvCxnSpPr>
      <xdr:spPr>
        <a:xfrm flipV="1">
          <a:off x="14782800" y="2951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58964</xdr:rowOff>
    </xdr:to>
    <xdr:cxnSp macro="">
      <xdr:nvCxnSpPr>
        <xdr:cNvPr id="133" name="直線コネクタ 132"/>
        <xdr:cNvCxnSpPr/>
      </xdr:nvCxnSpPr>
      <xdr:spPr>
        <a:xfrm>
          <a:off x="13893800" y="2886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143329</xdr:rowOff>
    </xdr:to>
    <xdr:cxnSp macro="">
      <xdr:nvCxnSpPr>
        <xdr:cNvPr id="136" name="直線コネクタ 135"/>
        <xdr:cNvCxnSpPr/>
      </xdr:nvCxnSpPr>
      <xdr:spPr>
        <a:xfrm>
          <a:off x="13004800" y="2821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49" name="テキスト ボックス 148"/>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0" name="楕円 149"/>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1" name="テキスト ボックス 15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2" name="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3" name="テキスト ボックス 152"/>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4" name="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5" name="テキスト ボックス 154"/>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支給対象児童数の減による児童手当給付費の減少や生活保護費の医療扶助費の減少により、前年度よりも１．４ポイント減となっているが、第１子出産に対する祝い金の支給や結婚・子育て支援特別資金の利子補給と返済支援制度など、子育て支援施策の充実を図っていることから、類似団体平均を大きく上回り１２．９％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今後も高い水準で推移すると見込んでいるが、必要な支援を継続しながらも事業の適正化や見直しにより扶助費の抑制に努めていく。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143328</xdr:rowOff>
    </xdr:from>
    <xdr:to>
      <xdr:col>24</xdr:col>
      <xdr:colOff>25400</xdr:colOff>
      <xdr:row>61</xdr:row>
      <xdr:rowOff>124278</xdr:rowOff>
    </xdr:to>
    <xdr:cxnSp macro="">
      <xdr:nvCxnSpPr>
        <xdr:cNvPr id="189" name="直線コネクタ 188"/>
        <xdr:cNvCxnSpPr/>
      </xdr:nvCxnSpPr>
      <xdr:spPr>
        <a:xfrm flipV="1">
          <a:off x="3987800" y="104303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61</xdr:row>
      <xdr:rowOff>124278</xdr:rowOff>
    </xdr:to>
    <xdr:cxnSp macro="">
      <xdr:nvCxnSpPr>
        <xdr:cNvPr id="192" name="直線コネクタ 191"/>
        <xdr:cNvCxnSpPr/>
      </xdr:nvCxnSpPr>
      <xdr:spPr>
        <a:xfrm>
          <a:off x="3098800" y="10462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48078</xdr:rowOff>
    </xdr:to>
    <xdr:cxnSp macro="">
      <xdr:nvCxnSpPr>
        <xdr:cNvPr id="195" name="直線コネクタ 194"/>
        <xdr:cNvCxnSpPr/>
      </xdr:nvCxnSpPr>
      <xdr:spPr>
        <a:xfrm flipV="1">
          <a:off x="2209800" y="10462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61</xdr:row>
      <xdr:rowOff>48078</xdr:rowOff>
    </xdr:to>
    <xdr:cxnSp macro="">
      <xdr:nvCxnSpPr>
        <xdr:cNvPr id="198" name="直線コネクタ 197"/>
        <xdr:cNvCxnSpPr/>
      </xdr:nvCxnSpPr>
      <xdr:spPr>
        <a:xfrm>
          <a:off x="1320800" y="10462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8" name="楕円 207"/>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64605</xdr:rowOff>
    </xdr:from>
    <xdr:ext cx="762000" cy="259045"/>
    <xdr:sp macro="" textlink="">
      <xdr:nvSpPr>
        <xdr:cNvPr id="209" name="扶助費該当値テキスト"/>
        <xdr:cNvSpPr txBox="1"/>
      </xdr:nvSpPr>
      <xdr:spPr>
        <a:xfrm>
          <a:off x="4914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73478</xdr:rowOff>
    </xdr:from>
    <xdr:to>
      <xdr:col>20</xdr:col>
      <xdr:colOff>38100</xdr:colOff>
      <xdr:row>62</xdr:row>
      <xdr:rowOff>3628</xdr:rowOff>
    </xdr:to>
    <xdr:sp macro="" textlink="">
      <xdr:nvSpPr>
        <xdr:cNvPr id="210" name="楕円 209"/>
        <xdr:cNvSpPr/>
      </xdr:nvSpPr>
      <xdr:spPr>
        <a:xfrm>
          <a:off x="3937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159855</xdr:rowOff>
    </xdr:from>
    <xdr:ext cx="736600" cy="259045"/>
    <xdr:sp macro="" textlink="">
      <xdr:nvSpPr>
        <xdr:cNvPr id="211" name="テキスト ボックス 210"/>
        <xdr:cNvSpPr txBox="1"/>
      </xdr:nvSpPr>
      <xdr:spPr>
        <a:xfrm>
          <a:off x="3606800" y="1061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2" name="楕円 211"/>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3" name="テキスト ボックス 212"/>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168728</xdr:rowOff>
    </xdr:from>
    <xdr:to>
      <xdr:col>11</xdr:col>
      <xdr:colOff>60325</xdr:colOff>
      <xdr:row>61</xdr:row>
      <xdr:rowOff>98878</xdr:rowOff>
    </xdr:to>
    <xdr:sp macro="" textlink="">
      <xdr:nvSpPr>
        <xdr:cNvPr id="214" name="楕円 213"/>
        <xdr:cNvSpPr/>
      </xdr:nvSpPr>
      <xdr:spPr>
        <a:xfrm>
          <a:off x="2159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83655</xdr:rowOff>
    </xdr:from>
    <xdr:ext cx="762000" cy="259045"/>
    <xdr:sp macro="" textlink="">
      <xdr:nvSpPr>
        <xdr:cNvPr id="215" name="テキスト ボックス 214"/>
        <xdr:cNvSpPr txBox="1"/>
      </xdr:nvSpPr>
      <xdr:spPr>
        <a:xfrm>
          <a:off x="1828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6" name="楕円 215"/>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17" name="テキスト ボックス 216"/>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は除排雪に係る経費が多くを占めており、平成２９年度は豪雪となったことから大きく増となった。繰出金は、国民健康保険事業特別会計繰出金や後期高齢者医療特別会計繰出金、介護保険事業特別会計繰出金で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全体として、類似団体平均を上回り、前年度よりも２．１ポイント増となり、類似団体平均を上回っている。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今後も事務事業の見直しにより、経費削減に努めていく。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109038</xdr:rowOff>
    </xdr:to>
    <xdr:cxnSp macro="">
      <xdr:nvCxnSpPr>
        <xdr:cNvPr id="252" name="直線コネクタ 251"/>
        <xdr:cNvCxnSpPr/>
      </xdr:nvCxnSpPr>
      <xdr:spPr>
        <a:xfrm>
          <a:off x="15671800" y="974452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156391</xdr:rowOff>
    </xdr:to>
    <xdr:cxnSp macro="">
      <xdr:nvCxnSpPr>
        <xdr:cNvPr id="255" name="直線コネクタ 254"/>
        <xdr:cNvCxnSpPr/>
      </xdr:nvCxnSpPr>
      <xdr:spPr>
        <a:xfrm flipV="1">
          <a:off x="14782800" y="97445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156391</xdr:rowOff>
    </xdr:from>
    <xdr:to>
      <xdr:col>73</xdr:col>
      <xdr:colOff>180975</xdr:colOff>
      <xdr:row>57</xdr:row>
      <xdr:rowOff>30662</xdr:rowOff>
    </xdr:to>
    <xdr:cxnSp macro="">
      <xdr:nvCxnSpPr>
        <xdr:cNvPr id="258" name="直線コネクタ 257"/>
        <xdr:cNvCxnSpPr/>
      </xdr:nvCxnSpPr>
      <xdr:spPr>
        <a:xfrm flipV="1">
          <a:off x="13893800" y="97575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169454</xdr:rowOff>
    </xdr:from>
    <xdr:to>
      <xdr:col>69</xdr:col>
      <xdr:colOff>92075</xdr:colOff>
      <xdr:row>57</xdr:row>
      <xdr:rowOff>30662</xdr:rowOff>
    </xdr:to>
    <xdr:cxnSp macro="">
      <xdr:nvCxnSpPr>
        <xdr:cNvPr id="261" name="直線コネクタ 260"/>
        <xdr:cNvCxnSpPr/>
      </xdr:nvCxnSpPr>
      <xdr:spPr>
        <a:xfrm>
          <a:off x="13004800" y="97706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58238</xdr:rowOff>
    </xdr:from>
    <xdr:to>
      <xdr:col>82</xdr:col>
      <xdr:colOff>158750</xdr:colOff>
      <xdr:row>57</xdr:row>
      <xdr:rowOff>159838</xdr:rowOff>
    </xdr:to>
    <xdr:sp macro="" textlink="">
      <xdr:nvSpPr>
        <xdr:cNvPr id="271" name="楕円 270"/>
        <xdr:cNvSpPr/>
      </xdr:nvSpPr>
      <xdr:spPr>
        <a:xfrm>
          <a:off x="164592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30315</xdr:rowOff>
    </xdr:from>
    <xdr:ext cx="762000" cy="259045"/>
    <xdr:sp macro="" textlink="">
      <xdr:nvSpPr>
        <xdr:cNvPr id="272" name="その他該当値テキスト"/>
        <xdr:cNvSpPr txBox="1"/>
      </xdr:nvSpPr>
      <xdr:spPr>
        <a:xfrm>
          <a:off x="165989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3" name="楕円 272"/>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74" name="テキスト ボックス 273"/>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105591</xdr:rowOff>
    </xdr:from>
    <xdr:to>
      <xdr:col>74</xdr:col>
      <xdr:colOff>31750</xdr:colOff>
      <xdr:row>57</xdr:row>
      <xdr:rowOff>35741</xdr:rowOff>
    </xdr:to>
    <xdr:sp macro="" textlink="">
      <xdr:nvSpPr>
        <xdr:cNvPr id="275" name="楕円 274"/>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20518</xdr:rowOff>
    </xdr:from>
    <xdr:ext cx="762000" cy="259045"/>
    <xdr:sp macro="" textlink="">
      <xdr:nvSpPr>
        <xdr:cNvPr id="276" name="テキスト ボックス 275"/>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7" name="楕円 276"/>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8" name="テキスト ボックス 277"/>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118654</xdr:rowOff>
    </xdr:from>
    <xdr:to>
      <xdr:col>65</xdr:col>
      <xdr:colOff>53975</xdr:colOff>
      <xdr:row>57</xdr:row>
      <xdr:rowOff>48804</xdr:rowOff>
    </xdr:to>
    <xdr:sp macro="" textlink="">
      <xdr:nvSpPr>
        <xdr:cNvPr id="279" name="楕円 278"/>
        <xdr:cNvSpPr/>
      </xdr:nvSpPr>
      <xdr:spPr>
        <a:xfrm>
          <a:off x="12954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33581</xdr:rowOff>
    </xdr:from>
    <xdr:ext cx="762000" cy="259045"/>
    <xdr:sp macro="" textlink="">
      <xdr:nvSpPr>
        <xdr:cNvPr id="280" name="テキスト ボックス 279"/>
        <xdr:cNvSpPr txBox="1"/>
      </xdr:nvSpPr>
      <xdr:spPr>
        <a:xfrm>
          <a:off x="12623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ついては、適宜市独自の補助金等の見直しに取り組んできている。平成２９年度は、光通信網整備支援事業費補助金やプレミアム商品券発行支援事業補助金などの増加があったものの、介護施設開設準備経費等支援事業費補助金や集落営農経営発展支援事業費補助金、鹿角広域行政組合負担金（公債費の減）が減少したこと</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により、１．４ポイント減となったが、類似団体平均を上回っている。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今後も補助金等の見直しに取り組みながら、住民福祉の向上に努めていく。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28702</xdr:rowOff>
    </xdr:to>
    <xdr:cxnSp macro="">
      <xdr:nvCxnSpPr>
        <xdr:cNvPr id="310" name="直線コネクタ 309"/>
        <xdr:cNvCxnSpPr/>
      </xdr:nvCxnSpPr>
      <xdr:spPr>
        <a:xfrm flipV="1">
          <a:off x="15671800" y="63083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46990</xdr:rowOff>
    </xdr:to>
    <xdr:cxnSp macro="">
      <xdr:nvCxnSpPr>
        <xdr:cNvPr id="313" name="直線コネクタ 312"/>
        <xdr:cNvCxnSpPr/>
      </xdr:nvCxnSpPr>
      <xdr:spPr>
        <a:xfrm flipV="1">
          <a:off x="14782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51562</xdr:rowOff>
    </xdr:to>
    <xdr:cxnSp macro="">
      <xdr:nvCxnSpPr>
        <xdr:cNvPr id="316" name="直線コネクタ 315"/>
        <xdr:cNvCxnSpPr/>
      </xdr:nvCxnSpPr>
      <xdr:spPr>
        <a:xfrm flipV="1">
          <a:off x="13893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92710</xdr:rowOff>
    </xdr:to>
    <xdr:cxnSp macro="">
      <xdr:nvCxnSpPr>
        <xdr:cNvPr id="319" name="直線コネクタ 318"/>
        <xdr:cNvCxnSpPr/>
      </xdr:nvCxnSpPr>
      <xdr:spPr>
        <a:xfrm flipV="1">
          <a:off x="13004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9" name="楕円 328"/>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30"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1" name="楕円 330"/>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32" name="テキスト ボックス 33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3" name="楕円 332"/>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4" name="テキスト ボックス 333"/>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5" name="楕円 334"/>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6" name="テキスト ボックス 335"/>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7" name="楕円 336"/>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8" name="テキスト ボックス 337"/>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地方債の償還額と発行額のバランス等を考慮した地方債管理を進めてきた結果、前年度から０．３ポイント減少し、類似団体平均を下回っている。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については、平成２６年度の大湯小学校大規模改造事業などのために借入した学校教育施設整備事業債等が増加したものの、平成１６年度の福祉プラザ建設事業や八幡平なかよしセンター建設事業のために借入した過疎対策事業債の償還が平成２８年度で終了したことから、前年度よりも０．３ポイント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今後も地方債発行の抑制を図りながら、適正な地方債管理に努めていく。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132715</xdr:rowOff>
    </xdr:to>
    <xdr:cxnSp macro="">
      <xdr:nvCxnSpPr>
        <xdr:cNvPr id="370" name="直線コネクタ 369"/>
        <xdr:cNvCxnSpPr/>
      </xdr:nvCxnSpPr>
      <xdr:spPr>
        <a:xfrm flipV="1">
          <a:off x="3987800" y="128143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132715</xdr:rowOff>
    </xdr:to>
    <xdr:cxnSp macro="">
      <xdr:nvCxnSpPr>
        <xdr:cNvPr id="373" name="直線コネクタ 372"/>
        <xdr:cNvCxnSpPr/>
      </xdr:nvCxnSpPr>
      <xdr:spPr>
        <a:xfrm>
          <a:off x="3098800" y="12791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109855</xdr:rowOff>
    </xdr:to>
    <xdr:cxnSp macro="">
      <xdr:nvCxnSpPr>
        <xdr:cNvPr id="376" name="直線コネクタ 375"/>
        <xdr:cNvCxnSpPr/>
      </xdr:nvCxnSpPr>
      <xdr:spPr>
        <a:xfrm flipV="1">
          <a:off x="2209800" y="12791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109855</xdr:rowOff>
    </xdr:from>
    <xdr:to>
      <xdr:col>11</xdr:col>
      <xdr:colOff>9525</xdr:colOff>
      <xdr:row>74</xdr:row>
      <xdr:rowOff>115570</xdr:rowOff>
    </xdr:to>
    <xdr:cxnSp macro="">
      <xdr:nvCxnSpPr>
        <xdr:cNvPr id="379" name="直線コネクタ 378"/>
        <xdr:cNvCxnSpPr/>
      </xdr:nvCxnSpPr>
      <xdr:spPr>
        <a:xfrm flipV="1">
          <a:off x="1320800" y="12797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9" name="楕円 388"/>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90"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81915</xdr:rowOff>
    </xdr:from>
    <xdr:to>
      <xdr:col>20</xdr:col>
      <xdr:colOff>38100</xdr:colOff>
      <xdr:row>75</xdr:row>
      <xdr:rowOff>12065</xdr:rowOff>
    </xdr:to>
    <xdr:sp macro="" textlink="">
      <xdr:nvSpPr>
        <xdr:cNvPr id="391" name="楕円 390"/>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22242</xdr:rowOff>
    </xdr:from>
    <xdr:ext cx="736600" cy="259045"/>
    <xdr:sp macro="" textlink="">
      <xdr:nvSpPr>
        <xdr:cNvPr id="392" name="テキスト ボックス 391"/>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3" name="楕円 392"/>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4" name="テキスト ボックス 393"/>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59055</xdr:rowOff>
    </xdr:from>
    <xdr:to>
      <xdr:col>11</xdr:col>
      <xdr:colOff>60325</xdr:colOff>
      <xdr:row>74</xdr:row>
      <xdr:rowOff>160655</xdr:rowOff>
    </xdr:to>
    <xdr:sp macro="" textlink="">
      <xdr:nvSpPr>
        <xdr:cNvPr id="395" name="楕円 394"/>
        <xdr:cNvSpPr/>
      </xdr:nvSpPr>
      <xdr:spPr>
        <a:xfrm>
          <a:off x="2159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170832</xdr:rowOff>
    </xdr:from>
    <xdr:ext cx="762000" cy="259045"/>
    <xdr:sp macro="" textlink="">
      <xdr:nvSpPr>
        <xdr:cNvPr id="396" name="テキスト ボックス 395"/>
        <xdr:cNvSpPr txBox="1"/>
      </xdr:nvSpPr>
      <xdr:spPr>
        <a:xfrm>
          <a:off x="1828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7" name="楕円 396"/>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8" name="テキスト ボックス 397"/>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aseline="0">
              <a:latin typeface="ＭＳ Ｐゴシック" panose="020B0600070205080204" pitchFamily="50" charset="-128"/>
              <a:ea typeface="ＭＳ Ｐゴシック" panose="020B0600070205080204" pitchFamily="50" charset="-128"/>
            </a:rPr>
            <a:t>　人件費については、類似団体平均を大きく下回っているが、物件費や扶助費、補助費等で上回っており、公債費以外全体で１．９ポイント上回り、類似団体平均を上回っている。</a:t>
          </a:r>
          <a:endParaRPr kumimoji="1" lang="en-US" altLang="ja-JP" sz="1100" baseline="0">
            <a:latin typeface="ＭＳ Ｐゴシック" panose="020B0600070205080204" pitchFamily="50" charset="-128"/>
            <a:ea typeface="ＭＳ Ｐゴシック" panose="020B0600070205080204" pitchFamily="50" charset="-128"/>
          </a:endParaRPr>
        </a:p>
        <a:p>
          <a:pPr algn="l"/>
          <a:r>
            <a:rPr kumimoji="1" lang="ja-JP" altLang="en-US" sz="1100" baseline="0">
              <a:latin typeface="ＭＳ Ｐゴシック" panose="020B0600070205080204" pitchFamily="50" charset="-128"/>
              <a:ea typeface="ＭＳ Ｐゴシック" panose="020B0600070205080204" pitchFamily="50" charset="-128"/>
            </a:rPr>
            <a:t>　今後も公共施設の適切な管理運営や事務の効率化に努め、物件費等の徹底した削減を図るとともに、補助金等の見直しを継続的に行うことで、経費削減に努めていく。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73661</xdr:rowOff>
    </xdr:from>
    <xdr:to>
      <xdr:col>82</xdr:col>
      <xdr:colOff>107950</xdr:colOff>
      <xdr:row>78</xdr:row>
      <xdr:rowOff>77470</xdr:rowOff>
    </xdr:to>
    <xdr:cxnSp macro="">
      <xdr:nvCxnSpPr>
        <xdr:cNvPr id="431" name="直線コネクタ 430"/>
        <xdr:cNvCxnSpPr/>
      </xdr:nvCxnSpPr>
      <xdr:spPr>
        <a:xfrm>
          <a:off x="15671800" y="13446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62230</xdr:rowOff>
    </xdr:from>
    <xdr:to>
      <xdr:col>78</xdr:col>
      <xdr:colOff>69850</xdr:colOff>
      <xdr:row>78</xdr:row>
      <xdr:rowOff>73661</xdr:rowOff>
    </xdr:to>
    <xdr:cxnSp macro="">
      <xdr:nvCxnSpPr>
        <xdr:cNvPr id="434" name="直線コネクタ 433"/>
        <xdr:cNvCxnSpPr/>
      </xdr:nvCxnSpPr>
      <xdr:spPr>
        <a:xfrm>
          <a:off x="14782800" y="13435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78</xdr:row>
      <xdr:rowOff>81280</xdr:rowOff>
    </xdr:to>
    <xdr:cxnSp macro="">
      <xdr:nvCxnSpPr>
        <xdr:cNvPr id="437" name="直線コネクタ 436"/>
        <xdr:cNvCxnSpPr/>
      </xdr:nvCxnSpPr>
      <xdr:spPr>
        <a:xfrm flipV="1">
          <a:off x="13893800" y="13435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81280</xdr:rowOff>
    </xdr:to>
    <xdr:cxnSp macro="">
      <xdr:nvCxnSpPr>
        <xdr:cNvPr id="440" name="直線コネクタ 439"/>
        <xdr:cNvCxnSpPr/>
      </xdr:nvCxnSpPr>
      <xdr:spPr>
        <a:xfrm>
          <a:off x="13004800" y="13427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50" name="楕円 449"/>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51"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52" name="楕円 451"/>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109238</xdr:rowOff>
    </xdr:from>
    <xdr:ext cx="736600" cy="259045"/>
    <xdr:sp macro="" textlink="">
      <xdr:nvSpPr>
        <xdr:cNvPr id="453" name="テキスト ボックス 452"/>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4" name="楕円 453"/>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5" name="テキスト ボックス 454"/>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6" name="楕円 455"/>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7" name="テキスト ボックス 456"/>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58" name="楕円 457"/>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90188</xdr:rowOff>
    </xdr:from>
    <xdr:ext cx="762000" cy="259045"/>
    <xdr:sp macro="" textlink="">
      <xdr:nvSpPr>
        <xdr:cNvPr id="459" name="テキスト ボックス 458"/>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128753</xdr:rowOff>
    </xdr:from>
    <xdr:to>
      <xdr:col>29</xdr:col>
      <xdr:colOff>127000</xdr:colOff>
      <xdr:row>18</xdr:row>
      <xdr:rowOff>161125</xdr:rowOff>
    </xdr:to>
    <xdr:cxnSp macro="">
      <xdr:nvCxnSpPr>
        <xdr:cNvPr id="50" name="直線コネクタ 49"/>
        <xdr:cNvCxnSpPr/>
      </xdr:nvCxnSpPr>
      <xdr:spPr bwMode="auto">
        <a:xfrm flipV="1">
          <a:off x="5003800" y="3262478"/>
          <a:ext cx="647700" cy="3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145542</xdr:rowOff>
    </xdr:from>
    <xdr:to>
      <xdr:col>26</xdr:col>
      <xdr:colOff>50800</xdr:colOff>
      <xdr:row>18</xdr:row>
      <xdr:rowOff>161125</xdr:rowOff>
    </xdr:to>
    <xdr:cxnSp macro="">
      <xdr:nvCxnSpPr>
        <xdr:cNvPr id="53" name="直線コネクタ 52"/>
        <xdr:cNvCxnSpPr/>
      </xdr:nvCxnSpPr>
      <xdr:spPr bwMode="auto">
        <a:xfrm>
          <a:off x="4305300" y="3279267"/>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145542</xdr:rowOff>
    </xdr:from>
    <xdr:to>
      <xdr:col>22</xdr:col>
      <xdr:colOff>114300</xdr:colOff>
      <xdr:row>19</xdr:row>
      <xdr:rowOff>4051</xdr:rowOff>
    </xdr:to>
    <xdr:cxnSp macro="">
      <xdr:nvCxnSpPr>
        <xdr:cNvPr id="56" name="直線コネクタ 55"/>
        <xdr:cNvCxnSpPr/>
      </xdr:nvCxnSpPr>
      <xdr:spPr bwMode="auto">
        <a:xfrm flipV="1">
          <a:off x="3606800" y="3279267"/>
          <a:ext cx="698500" cy="2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4051</xdr:rowOff>
    </xdr:from>
    <xdr:to>
      <xdr:col>18</xdr:col>
      <xdr:colOff>177800</xdr:colOff>
      <xdr:row>19</xdr:row>
      <xdr:rowOff>27153</xdr:rowOff>
    </xdr:to>
    <xdr:cxnSp macro="">
      <xdr:nvCxnSpPr>
        <xdr:cNvPr id="59" name="直線コネクタ 58"/>
        <xdr:cNvCxnSpPr/>
      </xdr:nvCxnSpPr>
      <xdr:spPr bwMode="auto">
        <a:xfrm flipV="1">
          <a:off x="2908300" y="3309226"/>
          <a:ext cx="698500" cy="23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77953</xdr:rowOff>
    </xdr:from>
    <xdr:to>
      <xdr:col>29</xdr:col>
      <xdr:colOff>177800</xdr:colOff>
      <xdr:row>19</xdr:row>
      <xdr:rowOff>8103</xdr:rowOff>
    </xdr:to>
    <xdr:sp macro="" textlink="">
      <xdr:nvSpPr>
        <xdr:cNvPr id="69" name="楕円 68"/>
        <xdr:cNvSpPr/>
      </xdr:nvSpPr>
      <xdr:spPr bwMode="auto">
        <a:xfrm>
          <a:off x="5600700" y="321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50030</xdr:rowOff>
    </xdr:from>
    <xdr:ext cx="762000" cy="259045"/>
    <xdr:sp macro="" textlink="">
      <xdr:nvSpPr>
        <xdr:cNvPr id="70" name="人口1人当たり決算額の推移該当値テキスト130"/>
        <xdr:cNvSpPr txBox="1"/>
      </xdr:nvSpPr>
      <xdr:spPr>
        <a:xfrm>
          <a:off x="5740400" y="31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110325</xdr:rowOff>
    </xdr:from>
    <xdr:to>
      <xdr:col>26</xdr:col>
      <xdr:colOff>101600</xdr:colOff>
      <xdr:row>19</xdr:row>
      <xdr:rowOff>40475</xdr:rowOff>
    </xdr:to>
    <xdr:sp macro="" textlink="">
      <xdr:nvSpPr>
        <xdr:cNvPr id="71" name="楕円 70"/>
        <xdr:cNvSpPr/>
      </xdr:nvSpPr>
      <xdr:spPr bwMode="auto">
        <a:xfrm>
          <a:off x="4953000" y="324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25252</xdr:rowOff>
    </xdr:from>
    <xdr:ext cx="736600" cy="259045"/>
    <xdr:sp macro="" textlink="">
      <xdr:nvSpPr>
        <xdr:cNvPr id="72" name="テキスト ボックス 71"/>
        <xdr:cNvSpPr txBox="1"/>
      </xdr:nvSpPr>
      <xdr:spPr>
        <a:xfrm>
          <a:off x="4622800" y="33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94742</xdr:rowOff>
    </xdr:from>
    <xdr:to>
      <xdr:col>22</xdr:col>
      <xdr:colOff>165100</xdr:colOff>
      <xdr:row>19</xdr:row>
      <xdr:rowOff>24892</xdr:rowOff>
    </xdr:to>
    <xdr:sp macro="" textlink="">
      <xdr:nvSpPr>
        <xdr:cNvPr id="73" name="楕円 72"/>
        <xdr:cNvSpPr/>
      </xdr:nvSpPr>
      <xdr:spPr bwMode="auto">
        <a:xfrm>
          <a:off x="4254500" y="322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9669</xdr:rowOff>
    </xdr:from>
    <xdr:ext cx="762000" cy="259045"/>
    <xdr:sp macro="" textlink="">
      <xdr:nvSpPr>
        <xdr:cNvPr id="74" name="テキスト ボックス 73"/>
        <xdr:cNvSpPr txBox="1"/>
      </xdr:nvSpPr>
      <xdr:spPr>
        <a:xfrm>
          <a:off x="3924300" y="33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124701</xdr:rowOff>
    </xdr:from>
    <xdr:to>
      <xdr:col>19</xdr:col>
      <xdr:colOff>38100</xdr:colOff>
      <xdr:row>19</xdr:row>
      <xdr:rowOff>54851</xdr:rowOff>
    </xdr:to>
    <xdr:sp macro="" textlink="">
      <xdr:nvSpPr>
        <xdr:cNvPr id="75" name="楕円 74"/>
        <xdr:cNvSpPr/>
      </xdr:nvSpPr>
      <xdr:spPr bwMode="auto">
        <a:xfrm>
          <a:off x="3556000" y="325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39628</xdr:rowOff>
    </xdr:from>
    <xdr:ext cx="762000" cy="259045"/>
    <xdr:sp macro="" textlink="">
      <xdr:nvSpPr>
        <xdr:cNvPr id="76" name="テキスト ボックス 75"/>
        <xdr:cNvSpPr txBox="1"/>
      </xdr:nvSpPr>
      <xdr:spPr>
        <a:xfrm>
          <a:off x="3225800" y="334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147803</xdr:rowOff>
    </xdr:from>
    <xdr:to>
      <xdr:col>15</xdr:col>
      <xdr:colOff>101600</xdr:colOff>
      <xdr:row>19</xdr:row>
      <xdr:rowOff>77953</xdr:rowOff>
    </xdr:to>
    <xdr:sp macro="" textlink="">
      <xdr:nvSpPr>
        <xdr:cNvPr id="77" name="楕円 76"/>
        <xdr:cNvSpPr/>
      </xdr:nvSpPr>
      <xdr:spPr bwMode="auto">
        <a:xfrm>
          <a:off x="2857500" y="328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62730</xdr:rowOff>
    </xdr:from>
    <xdr:ext cx="762000" cy="259045"/>
    <xdr:sp macro="" textlink="">
      <xdr:nvSpPr>
        <xdr:cNvPr id="78" name="テキスト ボックス 77"/>
        <xdr:cNvSpPr txBox="1"/>
      </xdr:nvSpPr>
      <xdr:spPr>
        <a:xfrm>
          <a:off x="2527300" y="33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249680</xdr:rowOff>
    </xdr:from>
    <xdr:to>
      <xdr:col>29</xdr:col>
      <xdr:colOff>127000</xdr:colOff>
      <xdr:row>37</xdr:row>
      <xdr:rowOff>253882</xdr:rowOff>
    </xdr:to>
    <xdr:cxnSp macro="">
      <xdr:nvCxnSpPr>
        <xdr:cNvPr id="110" name="直線コネクタ 109"/>
        <xdr:cNvCxnSpPr/>
      </xdr:nvCxnSpPr>
      <xdr:spPr bwMode="auto">
        <a:xfrm flipV="1">
          <a:off x="5003800" y="7374380"/>
          <a:ext cx="647700" cy="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253521</xdr:rowOff>
    </xdr:from>
    <xdr:to>
      <xdr:col>26</xdr:col>
      <xdr:colOff>50800</xdr:colOff>
      <xdr:row>37</xdr:row>
      <xdr:rowOff>253882</xdr:rowOff>
    </xdr:to>
    <xdr:cxnSp macro="">
      <xdr:nvCxnSpPr>
        <xdr:cNvPr id="113" name="直線コネクタ 112"/>
        <xdr:cNvCxnSpPr/>
      </xdr:nvCxnSpPr>
      <xdr:spPr bwMode="auto">
        <a:xfrm>
          <a:off x="4305300" y="7378221"/>
          <a:ext cx="698500" cy="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253521</xdr:rowOff>
    </xdr:from>
    <xdr:to>
      <xdr:col>22</xdr:col>
      <xdr:colOff>114300</xdr:colOff>
      <xdr:row>37</xdr:row>
      <xdr:rowOff>261700</xdr:rowOff>
    </xdr:to>
    <xdr:cxnSp macro="">
      <xdr:nvCxnSpPr>
        <xdr:cNvPr id="116" name="直線コネクタ 115"/>
        <xdr:cNvCxnSpPr/>
      </xdr:nvCxnSpPr>
      <xdr:spPr bwMode="auto">
        <a:xfrm flipV="1">
          <a:off x="3606800" y="7378221"/>
          <a:ext cx="698500" cy="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257558</xdr:rowOff>
    </xdr:from>
    <xdr:to>
      <xdr:col>18</xdr:col>
      <xdr:colOff>177800</xdr:colOff>
      <xdr:row>37</xdr:row>
      <xdr:rowOff>261700</xdr:rowOff>
    </xdr:to>
    <xdr:cxnSp macro="">
      <xdr:nvCxnSpPr>
        <xdr:cNvPr id="119" name="直線コネクタ 118"/>
        <xdr:cNvCxnSpPr/>
      </xdr:nvCxnSpPr>
      <xdr:spPr bwMode="auto">
        <a:xfrm>
          <a:off x="2908300" y="7382258"/>
          <a:ext cx="698500" cy="4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198880</xdr:rowOff>
    </xdr:from>
    <xdr:to>
      <xdr:col>29</xdr:col>
      <xdr:colOff>177800</xdr:colOff>
      <xdr:row>37</xdr:row>
      <xdr:rowOff>300480</xdr:rowOff>
    </xdr:to>
    <xdr:sp macro="" textlink="">
      <xdr:nvSpPr>
        <xdr:cNvPr id="129" name="楕円 128"/>
        <xdr:cNvSpPr/>
      </xdr:nvSpPr>
      <xdr:spPr bwMode="auto">
        <a:xfrm>
          <a:off x="5600700" y="7323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203082</xdr:rowOff>
    </xdr:from>
    <xdr:to>
      <xdr:col>26</xdr:col>
      <xdr:colOff>101600</xdr:colOff>
      <xdr:row>37</xdr:row>
      <xdr:rowOff>304682</xdr:rowOff>
    </xdr:to>
    <xdr:sp macro="" textlink="">
      <xdr:nvSpPr>
        <xdr:cNvPr id="131" name="楕円 130"/>
        <xdr:cNvSpPr/>
      </xdr:nvSpPr>
      <xdr:spPr bwMode="auto">
        <a:xfrm>
          <a:off x="4953000" y="732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289459</xdr:rowOff>
    </xdr:from>
    <xdr:ext cx="736600" cy="259045"/>
    <xdr:sp macro="" textlink="">
      <xdr:nvSpPr>
        <xdr:cNvPr id="132" name="テキスト ボックス 131"/>
        <xdr:cNvSpPr txBox="1"/>
      </xdr:nvSpPr>
      <xdr:spPr>
        <a:xfrm>
          <a:off x="4622800" y="74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202721</xdr:rowOff>
    </xdr:from>
    <xdr:to>
      <xdr:col>22</xdr:col>
      <xdr:colOff>165100</xdr:colOff>
      <xdr:row>37</xdr:row>
      <xdr:rowOff>304321</xdr:rowOff>
    </xdr:to>
    <xdr:sp macro="" textlink="">
      <xdr:nvSpPr>
        <xdr:cNvPr id="133" name="楕円 132"/>
        <xdr:cNvSpPr/>
      </xdr:nvSpPr>
      <xdr:spPr bwMode="auto">
        <a:xfrm>
          <a:off x="4254500" y="732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289098</xdr:rowOff>
    </xdr:from>
    <xdr:ext cx="762000" cy="259045"/>
    <xdr:sp macro="" textlink="">
      <xdr:nvSpPr>
        <xdr:cNvPr id="134" name="テキスト ボックス 133"/>
        <xdr:cNvSpPr txBox="1"/>
      </xdr:nvSpPr>
      <xdr:spPr>
        <a:xfrm>
          <a:off x="3924300" y="741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210900</xdr:rowOff>
    </xdr:from>
    <xdr:to>
      <xdr:col>19</xdr:col>
      <xdr:colOff>38100</xdr:colOff>
      <xdr:row>37</xdr:row>
      <xdr:rowOff>312500</xdr:rowOff>
    </xdr:to>
    <xdr:sp macro="" textlink="">
      <xdr:nvSpPr>
        <xdr:cNvPr id="135" name="楕円 134"/>
        <xdr:cNvSpPr/>
      </xdr:nvSpPr>
      <xdr:spPr bwMode="auto">
        <a:xfrm>
          <a:off x="3556000" y="733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297277</xdr:rowOff>
    </xdr:from>
    <xdr:ext cx="762000" cy="259045"/>
    <xdr:sp macro="" textlink="">
      <xdr:nvSpPr>
        <xdr:cNvPr id="136" name="テキスト ボックス 135"/>
        <xdr:cNvSpPr txBox="1"/>
      </xdr:nvSpPr>
      <xdr:spPr>
        <a:xfrm>
          <a:off x="3225800" y="74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206758</xdr:rowOff>
    </xdr:from>
    <xdr:to>
      <xdr:col>15</xdr:col>
      <xdr:colOff>101600</xdr:colOff>
      <xdr:row>37</xdr:row>
      <xdr:rowOff>308358</xdr:rowOff>
    </xdr:to>
    <xdr:sp macro="" textlink="">
      <xdr:nvSpPr>
        <xdr:cNvPr id="137" name="楕円 136"/>
        <xdr:cNvSpPr/>
      </xdr:nvSpPr>
      <xdr:spPr bwMode="auto">
        <a:xfrm>
          <a:off x="2857500" y="733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293135</xdr:rowOff>
    </xdr:from>
    <xdr:ext cx="762000" cy="259045"/>
    <xdr:sp macro="" textlink="">
      <xdr:nvSpPr>
        <xdr:cNvPr id="138" name="テキスト ボックス 137"/>
        <xdr:cNvSpPr txBox="1"/>
      </xdr:nvSpPr>
      <xdr:spPr>
        <a:xfrm>
          <a:off x="2527300" y="741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31,604
31,501
707.52
18,594,632
18,144,706
340,293
10,365,015
18,969,800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169101</xdr:rowOff>
    </xdr:from>
    <xdr:to>
      <xdr:col>24</xdr:col>
      <xdr:colOff>63500</xdr:colOff>
      <xdr:row>37</xdr:row>
      <xdr:rowOff>19520</xdr:rowOff>
    </xdr:to>
    <xdr:cxnSp macro="">
      <xdr:nvCxnSpPr>
        <xdr:cNvPr id="61" name="直線コネクタ 60"/>
        <xdr:cNvCxnSpPr/>
      </xdr:nvCxnSpPr>
      <xdr:spPr>
        <a:xfrm flipV="1">
          <a:off x="3797300" y="6341301"/>
          <a:ext cx="8382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17259</xdr:rowOff>
    </xdr:from>
    <xdr:to>
      <xdr:col>19</xdr:col>
      <xdr:colOff>177800</xdr:colOff>
      <xdr:row>37</xdr:row>
      <xdr:rowOff>19520</xdr:rowOff>
    </xdr:to>
    <xdr:cxnSp macro="">
      <xdr:nvCxnSpPr>
        <xdr:cNvPr id="64" name="直線コネクタ 63"/>
        <xdr:cNvCxnSpPr/>
      </xdr:nvCxnSpPr>
      <xdr:spPr>
        <a:xfrm>
          <a:off x="2908300" y="6360909"/>
          <a:ext cx="8890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17259</xdr:rowOff>
    </xdr:from>
    <xdr:to>
      <xdr:col>15</xdr:col>
      <xdr:colOff>50800</xdr:colOff>
      <xdr:row>37</xdr:row>
      <xdr:rowOff>53530</xdr:rowOff>
    </xdr:to>
    <xdr:cxnSp macro="">
      <xdr:nvCxnSpPr>
        <xdr:cNvPr id="67" name="直線コネクタ 66"/>
        <xdr:cNvCxnSpPr/>
      </xdr:nvCxnSpPr>
      <xdr:spPr>
        <a:xfrm flipV="1">
          <a:off x="2019300" y="6360909"/>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53530</xdr:rowOff>
    </xdr:from>
    <xdr:to>
      <xdr:col>10</xdr:col>
      <xdr:colOff>114300</xdr:colOff>
      <xdr:row>37</xdr:row>
      <xdr:rowOff>53607</xdr:rowOff>
    </xdr:to>
    <xdr:cxnSp macro="">
      <xdr:nvCxnSpPr>
        <xdr:cNvPr id="70" name="直線コネクタ 69"/>
        <xdr:cNvCxnSpPr/>
      </xdr:nvCxnSpPr>
      <xdr:spPr>
        <a:xfrm flipV="1">
          <a:off x="1130300" y="639718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118301</xdr:rowOff>
    </xdr:from>
    <xdr:to>
      <xdr:col>24</xdr:col>
      <xdr:colOff>114300</xdr:colOff>
      <xdr:row>37</xdr:row>
      <xdr:rowOff>48451</xdr:rowOff>
    </xdr:to>
    <xdr:sp macro="" textlink="">
      <xdr:nvSpPr>
        <xdr:cNvPr id="80" name="楕円 79"/>
        <xdr:cNvSpPr/>
      </xdr:nvSpPr>
      <xdr:spPr>
        <a:xfrm>
          <a:off x="4584700" y="62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96728</xdr:rowOff>
    </xdr:from>
    <xdr:ext cx="534377" cy="259045"/>
    <xdr:sp macro="" textlink="">
      <xdr:nvSpPr>
        <xdr:cNvPr id="81" name="人件費該当値テキスト"/>
        <xdr:cNvSpPr txBox="1"/>
      </xdr:nvSpPr>
      <xdr:spPr>
        <a:xfrm>
          <a:off x="4686300" y="62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140170</xdr:rowOff>
    </xdr:from>
    <xdr:to>
      <xdr:col>20</xdr:col>
      <xdr:colOff>38100</xdr:colOff>
      <xdr:row>37</xdr:row>
      <xdr:rowOff>70320</xdr:rowOff>
    </xdr:to>
    <xdr:sp macro="" textlink="">
      <xdr:nvSpPr>
        <xdr:cNvPr id="82" name="楕円 81"/>
        <xdr:cNvSpPr/>
      </xdr:nvSpPr>
      <xdr:spPr>
        <a:xfrm>
          <a:off x="3746500" y="63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61447</xdr:rowOff>
    </xdr:from>
    <xdr:ext cx="534377" cy="259045"/>
    <xdr:sp macro="" textlink="">
      <xdr:nvSpPr>
        <xdr:cNvPr id="83" name="テキスト ボックス 82"/>
        <xdr:cNvSpPr txBox="1"/>
      </xdr:nvSpPr>
      <xdr:spPr>
        <a:xfrm>
          <a:off x="3530111" y="640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137909</xdr:rowOff>
    </xdr:from>
    <xdr:to>
      <xdr:col>15</xdr:col>
      <xdr:colOff>101600</xdr:colOff>
      <xdr:row>37</xdr:row>
      <xdr:rowOff>68059</xdr:rowOff>
    </xdr:to>
    <xdr:sp macro="" textlink="">
      <xdr:nvSpPr>
        <xdr:cNvPr id="84" name="楕円 83"/>
        <xdr:cNvSpPr/>
      </xdr:nvSpPr>
      <xdr:spPr>
        <a:xfrm>
          <a:off x="2857500" y="63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59186</xdr:rowOff>
    </xdr:from>
    <xdr:ext cx="534377" cy="259045"/>
    <xdr:sp macro="" textlink="">
      <xdr:nvSpPr>
        <xdr:cNvPr id="85" name="テキスト ボックス 84"/>
        <xdr:cNvSpPr txBox="1"/>
      </xdr:nvSpPr>
      <xdr:spPr>
        <a:xfrm>
          <a:off x="2641111" y="64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2730</xdr:rowOff>
    </xdr:from>
    <xdr:to>
      <xdr:col>10</xdr:col>
      <xdr:colOff>165100</xdr:colOff>
      <xdr:row>37</xdr:row>
      <xdr:rowOff>104330</xdr:rowOff>
    </xdr:to>
    <xdr:sp macro="" textlink="">
      <xdr:nvSpPr>
        <xdr:cNvPr id="86" name="楕円 85"/>
        <xdr:cNvSpPr/>
      </xdr:nvSpPr>
      <xdr:spPr>
        <a:xfrm>
          <a:off x="1968500" y="63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95457</xdr:rowOff>
    </xdr:from>
    <xdr:ext cx="534377" cy="259045"/>
    <xdr:sp macro="" textlink="">
      <xdr:nvSpPr>
        <xdr:cNvPr id="87" name="テキスト ボックス 86"/>
        <xdr:cNvSpPr txBox="1"/>
      </xdr:nvSpPr>
      <xdr:spPr>
        <a:xfrm>
          <a:off x="1752111" y="64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2807</xdr:rowOff>
    </xdr:from>
    <xdr:to>
      <xdr:col>6</xdr:col>
      <xdr:colOff>38100</xdr:colOff>
      <xdr:row>37</xdr:row>
      <xdr:rowOff>104407</xdr:rowOff>
    </xdr:to>
    <xdr:sp macro="" textlink="">
      <xdr:nvSpPr>
        <xdr:cNvPr id="88" name="楕円 87"/>
        <xdr:cNvSpPr/>
      </xdr:nvSpPr>
      <xdr:spPr>
        <a:xfrm>
          <a:off x="1079500" y="63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95534</xdr:rowOff>
    </xdr:from>
    <xdr:ext cx="534377" cy="259045"/>
    <xdr:sp macro="" textlink="">
      <xdr:nvSpPr>
        <xdr:cNvPr id="89" name="テキスト ボックス 88"/>
        <xdr:cNvSpPr txBox="1"/>
      </xdr:nvSpPr>
      <xdr:spPr>
        <a:xfrm>
          <a:off x="863111" y="64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15863</xdr:rowOff>
    </xdr:from>
    <xdr:to>
      <xdr:col>24</xdr:col>
      <xdr:colOff>63500</xdr:colOff>
      <xdr:row>56</xdr:row>
      <xdr:rowOff>52159</xdr:rowOff>
    </xdr:to>
    <xdr:cxnSp macro="">
      <xdr:nvCxnSpPr>
        <xdr:cNvPr id="119" name="直線コネクタ 118"/>
        <xdr:cNvCxnSpPr/>
      </xdr:nvCxnSpPr>
      <xdr:spPr>
        <a:xfrm flipV="1">
          <a:off x="3797300" y="9617063"/>
          <a:ext cx="8382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52159</xdr:rowOff>
    </xdr:from>
    <xdr:to>
      <xdr:col>19</xdr:col>
      <xdr:colOff>177800</xdr:colOff>
      <xdr:row>56</xdr:row>
      <xdr:rowOff>61684</xdr:rowOff>
    </xdr:to>
    <xdr:cxnSp macro="">
      <xdr:nvCxnSpPr>
        <xdr:cNvPr id="122" name="直線コネクタ 121"/>
        <xdr:cNvCxnSpPr/>
      </xdr:nvCxnSpPr>
      <xdr:spPr>
        <a:xfrm flipV="1">
          <a:off x="2908300" y="965335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61684</xdr:rowOff>
    </xdr:from>
    <xdr:to>
      <xdr:col>15</xdr:col>
      <xdr:colOff>50800</xdr:colOff>
      <xdr:row>56</xdr:row>
      <xdr:rowOff>123228</xdr:rowOff>
    </xdr:to>
    <xdr:cxnSp macro="">
      <xdr:nvCxnSpPr>
        <xdr:cNvPr id="125" name="直線コネクタ 124"/>
        <xdr:cNvCxnSpPr/>
      </xdr:nvCxnSpPr>
      <xdr:spPr>
        <a:xfrm flipV="1">
          <a:off x="2019300" y="9662884"/>
          <a:ext cx="8890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123228</xdr:rowOff>
    </xdr:from>
    <xdr:to>
      <xdr:col>10</xdr:col>
      <xdr:colOff>114300</xdr:colOff>
      <xdr:row>57</xdr:row>
      <xdr:rowOff>43307</xdr:rowOff>
    </xdr:to>
    <xdr:cxnSp macro="">
      <xdr:nvCxnSpPr>
        <xdr:cNvPr id="128" name="直線コネクタ 127"/>
        <xdr:cNvCxnSpPr/>
      </xdr:nvCxnSpPr>
      <xdr:spPr>
        <a:xfrm flipV="1">
          <a:off x="1130300" y="9724428"/>
          <a:ext cx="889000" cy="9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136513</xdr:rowOff>
    </xdr:from>
    <xdr:to>
      <xdr:col>24</xdr:col>
      <xdr:colOff>114300</xdr:colOff>
      <xdr:row>56</xdr:row>
      <xdr:rowOff>66663</xdr:rowOff>
    </xdr:to>
    <xdr:sp macro="" textlink="">
      <xdr:nvSpPr>
        <xdr:cNvPr id="138" name="楕円 137"/>
        <xdr:cNvSpPr/>
      </xdr:nvSpPr>
      <xdr:spPr>
        <a:xfrm>
          <a:off x="4584700" y="95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114940</xdr:rowOff>
    </xdr:from>
    <xdr:ext cx="534377" cy="259045"/>
    <xdr:sp macro="" textlink="">
      <xdr:nvSpPr>
        <xdr:cNvPr id="139" name="物件費該当値テキスト"/>
        <xdr:cNvSpPr txBox="1"/>
      </xdr:nvSpPr>
      <xdr:spPr>
        <a:xfrm>
          <a:off x="4686300" y="95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1359</xdr:rowOff>
    </xdr:from>
    <xdr:to>
      <xdr:col>20</xdr:col>
      <xdr:colOff>38100</xdr:colOff>
      <xdr:row>56</xdr:row>
      <xdr:rowOff>102959</xdr:rowOff>
    </xdr:to>
    <xdr:sp macro="" textlink="">
      <xdr:nvSpPr>
        <xdr:cNvPr id="140" name="楕円 139"/>
        <xdr:cNvSpPr/>
      </xdr:nvSpPr>
      <xdr:spPr>
        <a:xfrm>
          <a:off x="3746500" y="96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94086</xdr:rowOff>
    </xdr:from>
    <xdr:ext cx="534377" cy="259045"/>
    <xdr:sp macro="" textlink="">
      <xdr:nvSpPr>
        <xdr:cNvPr id="141" name="テキスト ボックス 140"/>
        <xdr:cNvSpPr txBox="1"/>
      </xdr:nvSpPr>
      <xdr:spPr>
        <a:xfrm>
          <a:off x="3530111" y="96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10884</xdr:rowOff>
    </xdr:from>
    <xdr:to>
      <xdr:col>15</xdr:col>
      <xdr:colOff>101600</xdr:colOff>
      <xdr:row>56</xdr:row>
      <xdr:rowOff>112484</xdr:rowOff>
    </xdr:to>
    <xdr:sp macro="" textlink="">
      <xdr:nvSpPr>
        <xdr:cNvPr id="142" name="楕円 141"/>
        <xdr:cNvSpPr/>
      </xdr:nvSpPr>
      <xdr:spPr>
        <a:xfrm>
          <a:off x="2857500" y="96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103611</xdr:rowOff>
    </xdr:from>
    <xdr:ext cx="534377" cy="259045"/>
    <xdr:sp macro="" textlink="">
      <xdr:nvSpPr>
        <xdr:cNvPr id="143" name="テキスト ボックス 142"/>
        <xdr:cNvSpPr txBox="1"/>
      </xdr:nvSpPr>
      <xdr:spPr>
        <a:xfrm>
          <a:off x="2641111" y="97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72428</xdr:rowOff>
    </xdr:from>
    <xdr:to>
      <xdr:col>10</xdr:col>
      <xdr:colOff>165100</xdr:colOff>
      <xdr:row>57</xdr:row>
      <xdr:rowOff>2578</xdr:rowOff>
    </xdr:to>
    <xdr:sp macro="" textlink="">
      <xdr:nvSpPr>
        <xdr:cNvPr id="144" name="楕円 143"/>
        <xdr:cNvSpPr/>
      </xdr:nvSpPr>
      <xdr:spPr>
        <a:xfrm>
          <a:off x="1968500" y="96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165155</xdr:rowOff>
    </xdr:from>
    <xdr:ext cx="534377" cy="259045"/>
    <xdr:sp macro="" textlink="">
      <xdr:nvSpPr>
        <xdr:cNvPr id="145" name="テキスト ボックス 144"/>
        <xdr:cNvSpPr txBox="1"/>
      </xdr:nvSpPr>
      <xdr:spPr>
        <a:xfrm>
          <a:off x="1752111" y="97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163957</xdr:rowOff>
    </xdr:from>
    <xdr:to>
      <xdr:col>6</xdr:col>
      <xdr:colOff>38100</xdr:colOff>
      <xdr:row>57</xdr:row>
      <xdr:rowOff>94107</xdr:rowOff>
    </xdr:to>
    <xdr:sp macro="" textlink="">
      <xdr:nvSpPr>
        <xdr:cNvPr id="146" name="楕円 145"/>
        <xdr:cNvSpPr/>
      </xdr:nvSpPr>
      <xdr:spPr>
        <a:xfrm>
          <a:off x="1079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85234</xdr:rowOff>
    </xdr:from>
    <xdr:ext cx="534377" cy="259045"/>
    <xdr:sp macro="" textlink="">
      <xdr:nvSpPr>
        <xdr:cNvPr id="147" name="テキスト ボックス 146"/>
        <xdr:cNvSpPr txBox="1"/>
      </xdr:nvSpPr>
      <xdr:spPr>
        <a:xfrm>
          <a:off x="863111" y="98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128288</xdr:rowOff>
    </xdr:from>
    <xdr:to>
      <xdr:col>24</xdr:col>
      <xdr:colOff>63500</xdr:colOff>
      <xdr:row>76</xdr:row>
      <xdr:rowOff>161837</xdr:rowOff>
    </xdr:to>
    <xdr:cxnSp macro="">
      <xdr:nvCxnSpPr>
        <xdr:cNvPr id="176" name="直線コネクタ 175"/>
        <xdr:cNvCxnSpPr/>
      </xdr:nvCxnSpPr>
      <xdr:spPr>
        <a:xfrm flipV="1">
          <a:off x="3797300" y="13158488"/>
          <a:ext cx="838200" cy="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161837</xdr:rowOff>
    </xdr:from>
    <xdr:to>
      <xdr:col>19</xdr:col>
      <xdr:colOff>177800</xdr:colOff>
      <xdr:row>77</xdr:row>
      <xdr:rowOff>90666</xdr:rowOff>
    </xdr:to>
    <xdr:cxnSp macro="">
      <xdr:nvCxnSpPr>
        <xdr:cNvPr id="179" name="直線コネクタ 178"/>
        <xdr:cNvCxnSpPr/>
      </xdr:nvCxnSpPr>
      <xdr:spPr>
        <a:xfrm flipV="1">
          <a:off x="2908300" y="13192037"/>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79045</xdr:rowOff>
    </xdr:from>
    <xdr:to>
      <xdr:col>15</xdr:col>
      <xdr:colOff>50800</xdr:colOff>
      <xdr:row>77</xdr:row>
      <xdr:rowOff>90666</xdr:rowOff>
    </xdr:to>
    <xdr:cxnSp macro="">
      <xdr:nvCxnSpPr>
        <xdr:cNvPr id="182" name="直線コネクタ 181"/>
        <xdr:cNvCxnSpPr/>
      </xdr:nvCxnSpPr>
      <xdr:spPr>
        <a:xfrm>
          <a:off x="2019300" y="13109245"/>
          <a:ext cx="889000" cy="1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79045</xdr:rowOff>
    </xdr:from>
    <xdr:to>
      <xdr:col>10</xdr:col>
      <xdr:colOff>114300</xdr:colOff>
      <xdr:row>77</xdr:row>
      <xdr:rowOff>44565</xdr:rowOff>
    </xdr:to>
    <xdr:cxnSp macro="">
      <xdr:nvCxnSpPr>
        <xdr:cNvPr id="185" name="直線コネクタ 184"/>
        <xdr:cNvCxnSpPr/>
      </xdr:nvCxnSpPr>
      <xdr:spPr>
        <a:xfrm flipV="1">
          <a:off x="1130300" y="13109245"/>
          <a:ext cx="889000" cy="1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77488</xdr:rowOff>
    </xdr:from>
    <xdr:to>
      <xdr:col>24</xdr:col>
      <xdr:colOff>114300</xdr:colOff>
      <xdr:row>77</xdr:row>
      <xdr:rowOff>7638</xdr:rowOff>
    </xdr:to>
    <xdr:sp macro="" textlink="">
      <xdr:nvSpPr>
        <xdr:cNvPr id="195" name="楕円 194"/>
        <xdr:cNvSpPr/>
      </xdr:nvSpPr>
      <xdr:spPr>
        <a:xfrm>
          <a:off x="4584700" y="131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100366</xdr:rowOff>
    </xdr:from>
    <xdr:ext cx="534377" cy="259045"/>
    <xdr:sp macro="" textlink="">
      <xdr:nvSpPr>
        <xdr:cNvPr id="196" name="維持補修費該当値テキスト"/>
        <xdr:cNvSpPr txBox="1"/>
      </xdr:nvSpPr>
      <xdr:spPr>
        <a:xfrm>
          <a:off x="4686300" y="1295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111037</xdr:rowOff>
    </xdr:from>
    <xdr:to>
      <xdr:col>20</xdr:col>
      <xdr:colOff>38100</xdr:colOff>
      <xdr:row>77</xdr:row>
      <xdr:rowOff>41187</xdr:rowOff>
    </xdr:to>
    <xdr:sp macro="" textlink="">
      <xdr:nvSpPr>
        <xdr:cNvPr id="197" name="楕円 196"/>
        <xdr:cNvSpPr/>
      </xdr:nvSpPr>
      <xdr:spPr>
        <a:xfrm>
          <a:off x="3746500" y="131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57713</xdr:rowOff>
    </xdr:from>
    <xdr:ext cx="534377" cy="259045"/>
    <xdr:sp macro="" textlink="">
      <xdr:nvSpPr>
        <xdr:cNvPr id="198" name="テキスト ボックス 197"/>
        <xdr:cNvSpPr txBox="1"/>
      </xdr:nvSpPr>
      <xdr:spPr>
        <a:xfrm>
          <a:off x="3530111" y="129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39866</xdr:rowOff>
    </xdr:from>
    <xdr:to>
      <xdr:col>15</xdr:col>
      <xdr:colOff>101600</xdr:colOff>
      <xdr:row>77</xdr:row>
      <xdr:rowOff>141466</xdr:rowOff>
    </xdr:to>
    <xdr:sp macro="" textlink="">
      <xdr:nvSpPr>
        <xdr:cNvPr id="199" name="楕円 198"/>
        <xdr:cNvSpPr/>
      </xdr:nvSpPr>
      <xdr:spPr>
        <a:xfrm>
          <a:off x="28575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157993</xdr:rowOff>
    </xdr:from>
    <xdr:ext cx="534377" cy="259045"/>
    <xdr:sp macro="" textlink="">
      <xdr:nvSpPr>
        <xdr:cNvPr id="200" name="テキスト ボックス 199"/>
        <xdr:cNvSpPr txBox="1"/>
      </xdr:nvSpPr>
      <xdr:spPr>
        <a:xfrm>
          <a:off x="2641111" y="130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28245</xdr:rowOff>
    </xdr:from>
    <xdr:to>
      <xdr:col>10</xdr:col>
      <xdr:colOff>165100</xdr:colOff>
      <xdr:row>76</xdr:row>
      <xdr:rowOff>129845</xdr:rowOff>
    </xdr:to>
    <xdr:sp macro="" textlink="">
      <xdr:nvSpPr>
        <xdr:cNvPr id="201" name="楕円 200"/>
        <xdr:cNvSpPr/>
      </xdr:nvSpPr>
      <xdr:spPr>
        <a:xfrm>
          <a:off x="1968500" y="130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146372</xdr:rowOff>
    </xdr:from>
    <xdr:ext cx="534377" cy="259045"/>
    <xdr:sp macro="" textlink="">
      <xdr:nvSpPr>
        <xdr:cNvPr id="202" name="テキスト ボックス 201"/>
        <xdr:cNvSpPr txBox="1"/>
      </xdr:nvSpPr>
      <xdr:spPr>
        <a:xfrm>
          <a:off x="1752111" y="128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165215</xdr:rowOff>
    </xdr:from>
    <xdr:to>
      <xdr:col>6</xdr:col>
      <xdr:colOff>38100</xdr:colOff>
      <xdr:row>77</xdr:row>
      <xdr:rowOff>95365</xdr:rowOff>
    </xdr:to>
    <xdr:sp macro="" textlink="">
      <xdr:nvSpPr>
        <xdr:cNvPr id="203" name="楕円 202"/>
        <xdr:cNvSpPr/>
      </xdr:nvSpPr>
      <xdr:spPr>
        <a:xfrm>
          <a:off x="1079500" y="131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111892</xdr:rowOff>
    </xdr:from>
    <xdr:ext cx="534377" cy="259045"/>
    <xdr:sp macro="" textlink="">
      <xdr:nvSpPr>
        <xdr:cNvPr id="204" name="テキスト ボックス 203"/>
        <xdr:cNvSpPr txBox="1"/>
      </xdr:nvSpPr>
      <xdr:spPr>
        <a:xfrm>
          <a:off x="863111" y="129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46368</xdr:rowOff>
    </xdr:from>
    <xdr:to>
      <xdr:col>24</xdr:col>
      <xdr:colOff>63500</xdr:colOff>
      <xdr:row>95</xdr:row>
      <xdr:rowOff>73394</xdr:rowOff>
    </xdr:to>
    <xdr:cxnSp macro="">
      <xdr:nvCxnSpPr>
        <xdr:cNvPr id="234" name="直線コネクタ 233"/>
        <xdr:cNvCxnSpPr/>
      </xdr:nvCxnSpPr>
      <xdr:spPr>
        <a:xfrm>
          <a:off x="3797300" y="16334118"/>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46368</xdr:rowOff>
    </xdr:from>
    <xdr:to>
      <xdr:col>19</xdr:col>
      <xdr:colOff>177800</xdr:colOff>
      <xdr:row>95</xdr:row>
      <xdr:rowOff>161544</xdr:rowOff>
    </xdr:to>
    <xdr:cxnSp macro="">
      <xdr:nvCxnSpPr>
        <xdr:cNvPr id="237" name="直線コネクタ 236"/>
        <xdr:cNvCxnSpPr/>
      </xdr:nvCxnSpPr>
      <xdr:spPr>
        <a:xfrm flipV="1">
          <a:off x="2908300" y="16334118"/>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161544</xdr:rowOff>
    </xdr:from>
    <xdr:to>
      <xdr:col>15</xdr:col>
      <xdr:colOff>50800</xdr:colOff>
      <xdr:row>96</xdr:row>
      <xdr:rowOff>15291</xdr:rowOff>
    </xdr:to>
    <xdr:cxnSp macro="">
      <xdr:nvCxnSpPr>
        <xdr:cNvPr id="240" name="直線コネクタ 239"/>
        <xdr:cNvCxnSpPr/>
      </xdr:nvCxnSpPr>
      <xdr:spPr>
        <a:xfrm flipV="1">
          <a:off x="2019300" y="16449294"/>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15291</xdr:rowOff>
    </xdr:from>
    <xdr:to>
      <xdr:col>10</xdr:col>
      <xdr:colOff>114300</xdr:colOff>
      <xdr:row>96</xdr:row>
      <xdr:rowOff>83274</xdr:rowOff>
    </xdr:to>
    <xdr:cxnSp macro="">
      <xdr:nvCxnSpPr>
        <xdr:cNvPr id="243" name="直線コネクタ 242"/>
        <xdr:cNvCxnSpPr/>
      </xdr:nvCxnSpPr>
      <xdr:spPr>
        <a:xfrm flipV="1">
          <a:off x="1130300" y="16474491"/>
          <a:ext cx="889000" cy="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22594</xdr:rowOff>
    </xdr:from>
    <xdr:to>
      <xdr:col>24</xdr:col>
      <xdr:colOff>114300</xdr:colOff>
      <xdr:row>95</xdr:row>
      <xdr:rowOff>124194</xdr:rowOff>
    </xdr:to>
    <xdr:sp macro="" textlink="">
      <xdr:nvSpPr>
        <xdr:cNvPr id="253" name="楕円 252"/>
        <xdr:cNvSpPr/>
      </xdr:nvSpPr>
      <xdr:spPr>
        <a:xfrm>
          <a:off x="4584700" y="163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45471</xdr:rowOff>
    </xdr:from>
    <xdr:ext cx="599010" cy="259045"/>
    <xdr:sp macro="" textlink="">
      <xdr:nvSpPr>
        <xdr:cNvPr id="254" name="扶助費該当値テキスト"/>
        <xdr:cNvSpPr txBox="1"/>
      </xdr:nvSpPr>
      <xdr:spPr>
        <a:xfrm>
          <a:off x="4686300" y="1616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167018</xdr:rowOff>
    </xdr:from>
    <xdr:to>
      <xdr:col>20</xdr:col>
      <xdr:colOff>38100</xdr:colOff>
      <xdr:row>95</xdr:row>
      <xdr:rowOff>97168</xdr:rowOff>
    </xdr:to>
    <xdr:sp macro="" textlink="">
      <xdr:nvSpPr>
        <xdr:cNvPr id="255" name="楕円 254"/>
        <xdr:cNvSpPr/>
      </xdr:nvSpPr>
      <xdr:spPr>
        <a:xfrm>
          <a:off x="3746500" y="162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113695</xdr:rowOff>
    </xdr:from>
    <xdr:ext cx="599010" cy="259045"/>
    <xdr:sp macro="" textlink="">
      <xdr:nvSpPr>
        <xdr:cNvPr id="256" name="テキスト ボックス 255"/>
        <xdr:cNvSpPr txBox="1"/>
      </xdr:nvSpPr>
      <xdr:spPr>
        <a:xfrm>
          <a:off x="3497795" y="1605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110744</xdr:rowOff>
    </xdr:from>
    <xdr:to>
      <xdr:col>15</xdr:col>
      <xdr:colOff>101600</xdr:colOff>
      <xdr:row>96</xdr:row>
      <xdr:rowOff>40894</xdr:rowOff>
    </xdr:to>
    <xdr:sp macro="" textlink="">
      <xdr:nvSpPr>
        <xdr:cNvPr id="257" name="楕円 256"/>
        <xdr:cNvSpPr/>
      </xdr:nvSpPr>
      <xdr:spPr>
        <a:xfrm>
          <a:off x="2857500" y="163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57421</xdr:rowOff>
    </xdr:from>
    <xdr:ext cx="599010" cy="259045"/>
    <xdr:sp macro="" textlink="">
      <xdr:nvSpPr>
        <xdr:cNvPr id="258" name="テキスト ボックス 257"/>
        <xdr:cNvSpPr txBox="1"/>
      </xdr:nvSpPr>
      <xdr:spPr>
        <a:xfrm>
          <a:off x="2608795" y="1617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135941</xdr:rowOff>
    </xdr:from>
    <xdr:to>
      <xdr:col>10</xdr:col>
      <xdr:colOff>165100</xdr:colOff>
      <xdr:row>96</xdr:row>
      <xdr:rowOff>66091</xdr:rowOff>
    </xdr:to>
    <xdr:sp macro="" textlink="">
      <xdr:nvSpPr>
        <xdr:cNvPr id="259" name="楕円 258"/>
        <xdr:cNvSpPr/>
      </xdr:nvSpPr>
      <xdr:spPr>
        <a:xfrm>
          <a:off x="1968500" y="164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82618</xdr:rowOff>
    </xdr:from>
    <xdr:ext cx="599010" cy="259045"/>
    <xdr:sp macro="" textlink="">
      <xdr:nvSpPr>
        <xdr:cNvPr id="260" name="テキスト ボックス 259"/>
        <xdr:cNvSpPr txBox="1"/>
      </xdr:nvSpPr>
      <xdr:spPr>
        <a:xfrm>
          <a:off x="1719795" y="1619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32474</xdr:rowOff>
    </xdr:from>
    <xdr:to>
      <xdr:col>6</xdr:col>
      <xdr:colOff>38100</xdr:colOff>
      <xdr:row>96</xdr:row>
      <xdr:rowOff>134074</xdr:rowOff>
    </xdr:to>
    <xdr:sp macro="" textlink="">
      <xdr:nvSpPr>
        <xdr:cNvPr id="261" name="楕円 260"/>
        <xdr:cNvSpPr/>
      </xdr:nvSpPr>
      <xdr:spPr>
        <a:xfrm>
          <a:off x="1079500" y="164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150601</xdr:rowOff>
    </xdr:from>
    <xdr:ext cx="534377" cy="259045"/>
    <xdr:sp macro="" textlink="">
      <xdr:nvSpPr>
        <xdr:cNvPr id="262" name="テキスト ボックス 261"/>
        <xdr:cNvSpPr txBox="1"/>
      </xdr:nvSpPr>
      <xdr:spPr>
        <a:xfrm>
          <a:off x="863111" y="162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82459</xdr:rowOff>
    </xdr:from>
    <xdr:to>
      <xdr:col>55</xdr:col>
      <xdr:colOff>0</xdr:colOff>
      <xdr:row>35</xdr:row>
      <xdr:rowOff>129497</xdr:rowOff>
    </xdr:to>
    <xdr:cxnSp macro="">
      <xdr:nvCxnSpPr>
        <xdr:cNvPr id="291" name="直線コネクタ 290"/>
        <xdr:cNvCxnSpPr/>
      </xdr:nvCxnSpPr>
      <xdr:spPr>
        <a:xfrm>
          <a:off x="9639300" y="6083209"/>
          <a:ext cx="838200" cy="4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82459</xdr:rowOff>
    </xdr:from>
    <xdr:to>
      <xdr:col>50</xdr:col>
      <xdr:colOff>114300</xdr:colOff>
      <xdr:row>35</xdr:row>
      <xdr:rowOff>107094</xdr:rowOff>
    </xdr:to>
    <xdr:cxnSp macro="">
      <xdr:nvCxnSpPr>
        <xdr:cNvPr id="294" name="直線コネクタ 293"/>
        <xdr:cNvCxnSpPr/>
      </xdr:nvCxnSpPr>
      <xdr:spPr>
        <a:xfrm flipV="1">
          <a:off x="8750300" y="6083209"/>
          <a:ext cx="889000" cy="2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107094</xdr:rowOff>
    </xdr:from>
    <xdr:to>
      <xdr:col>45</xdr:col>
      <xdr:colOff>177800</xdr:colOff>
      <xdr:row>35</xdr:row>
      <xdr:rowOff>148219</xdr:rowOff>
    </xdr:to>
    <xdr:cxnSp macro="">
      <xdr:nvCxnSpPr>
        <xdr:cNvPr id="297" name="直線コネクタ 296"/>
        <xdr:cNvCxnSpPr/>
      </xdr:nvCxnSpPr>
      <xdr:spPr>
        <a:xfrm flipV="1">
          <a:off x="7861300" y="6107844"/>
          <a:ext cx="8890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96685</xdr:rowOff>
    </xdr:from>
    <xdr:to>
      <xdr:col>41</xdr:col>
      <xdr:colOff>50800</xdr:colOff>
      <xdr:row>35</xdr:row>
      <xdr:rowOff>148219</xdr:rowOff>
    </xdr:to>
    <xdr:cxnSp macro="">
      <xdr:nvCxnSpPr>
        <xdr:cNvPr id="300" name="直線コネクタ 299"/>
        <xdr:cNvCxnSpPr/>
      </xdr:nvCxnSpPr>
      <xdr:spPr>
        <a:xfrm>
          <a:off x="6972300" y="6097435"/>
          <a:ext cx="8890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78697</xdr:rowOff>
    </xdr:from>
    <xdr:to>
      <xdr:col>55</xdr:col>
      <xdr:colOff>50800</xdr:colOff>
      <xdr:row>36</xdr:row>
      <xdr:rowOff>8847</xdr:rowOff>
    </xdr:to>
    <xdr:sp macro="" textlink="">
      <xdr:nvSpPr>
        <xdr:cNvPr id="310" name="楕円 309"/>
        <xdr:cNvSpPr/>
      </xdr:nvSpPr>
      <xdr:spPr>
        <a:xfrm>
          <a:off x="10426700" y="60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101574</xdr:rowOff>
    </xdr:from>
    <xdr:ext cx="534377" cy="259045"/>
    <xdr:sp macro="" textlink="">
      <xdr:nvSpPr>
        <xdr:cNvPr id="311" name="補助費等該当値テキスト"/>
        <xdr:cNvSpPr txBox="1"/>
      </xdr:nvSpPr>
      <xdr:spPr>
        <a:xfrm>
          <a:off x="10528300" y="59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31659</xdr:rowOff>
    </xdr:from>
    <xdr:to>
      <xdr:col>50</xdr:col>
      <xdr:colOff>165100</xdr:colOff>
      <xdr:row>35</xdr:row>
      <xdr:rowOff>133259</xdr:rowOff>
    </xdr:to>
    <xdr:sp macro="" textlink="">
      <xdr:nvSpPr>
        <xdr:cNvPr id="312" name="楕円 311"/>
        <xdr:cNvSpPr/>
      </xdr:nvSpPr>
      <xdr:spPr>
        <a:xfrm>
          <a:off x="9588500" y="60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149786</xdr:rowOff>
    </xdr:from>
    <xdr:ext cx="534377" cy="259045"/>
    <xdr:sp macro="" textlink="">
      <xdr:nvSpPr>
        <xdr:cNvPr id="313" name="テキスト ボックス 312"/>
        <xdr:cNvSpPr txBox="1"/>
      </xdr:nvSpPr>
      <xdr:spPr>
        <a:xfrm>
          <a:off x="9372111" y="58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56294</xdr:rowOff>
    </xdr:from>
    <xdr:to>
      <xdr:col>46</xdr:col>
      <xdr:colOff>38100</xdr:colOff>
      <xdr:row>35</xdr:row>
      <xdr:rowOff>157894</xdr:rowOff>
    </xdr:to>
    <xdr:sp macro="" textlink="">
      <xdr:nvSpPr>
        <xdr:cNvPr id="314" name="楕円 313"/>
        <xdr:cNvSpPr/>
      </xdr:nvSpPr>
      <xdr:spPr>
        <a:xfrm>
          <a:off x="8699500" y="60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2971</xdr:rowOff>
    </xdr:from>
    <xdr:ext cx="534377" cy="259045"/>
    <xdr:sp macro="" textlink="">
      <xdr:nvSpPr>
        <xdr:cNvPr id="315" name="テキスト ボックス 314"/>
        <xdr:cNvSpPr txBox="1"/>
      </xdr:nvSpPr>
      <xdr:spPr>
        <a:xfrm>
          <a:off x="8483111" y="58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97419</xdr:rowOff>
    </xdr:from>
    <xdr:to>
      <xdr:col>41</xdr:col>
      <xdr:colOff>101600</xdr:colOff>
      <xdr:row>36</xdr:row>
      <xdr:rowOff>27569</xdr:rowOff>
    </xdr:to>
    <xdr:sp macro="" textlink="">
      <xdr:nvSpPr>
        <xdr:cNvPr id="316" name="楕円 315"/>
        <xdr:cNvSpPr/>
      </xdr:nvSpPr>
      <xdr:spPr>
        <a:xfrm>
          <a:off x="7810500" y="60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44096</xdr:rowOff>
    </xdr:from>
    <xdr:ext cx="534377" cy="259045"/>
    <xdr:sp macro="" textlink="">
      <xdr:nvSpPr>
        <xdr:cNvPr id="317" name="テキスト ボックス 316"/>
        <xdr:cNvSpPr txBox="1"/>
      </xdr:nvSpPr>
      <xdr:spPr>
        <a:xfrm>
          <a:off x="7594111" y="587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45885</xdr:rowOff>
    </xdr:from>
    <xdr:to>
      <xdr:col>36</xdr:col>
      <xdr:colOff>165100</xdr:colOff>
      <xdr:row>35</xdr:row>
      <xdr:rowOff>147485</xdr:rowOff>
    </xdr:to>
    <xdr:sp macro="" textlink="">
      <xdr:nvSpPr>
        <xdr:cNvPr id="318" name="楕円 317"/>
        <xdr:cNvSpPr/>
      </xdr:nvSpPr>
      <xdr:spPr>
        <a:xfrm>
          <a:off x="6921500" y="60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164012</xdr:rowOff>
    </xdr:from>
    <xdr:ext cx="534377" cy="259045"/>
    <xdr:sp macro="" textlink="">
      <xdr:nvSpPr>
        <xdr:cNvPr id="319" name="テキスト ボックス 318"/>
        <xdr:cNvSpPr txBox="1"/>
      </xdr:nvSpPr>
      <xdr:spPr>
        <a:xfrm>
          <a:off x="6705111" y="58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125499</xdr:rowOff>
    </xdr:from>
    <xdr:to>
      <xdr:col>55</xdr:col>
      <xdr:colOff>0</xdr:colOff>
      <xdr:row>57</xdr:row>
      <xdr:rowOff>48205</xdr:rowOff>
    </xdr:to>
    <xdr:cxnSp macro="">
      <xdr:nvCxnSpPr>
        <xdr:cNvPr id="346" name="直線コネクタ 345"/>
        <xdr:cNvCxnSpPr/>
      </xdr:nvCxnSpPr>
      <xdr:spPr>
        <a:xfrm flipV="1">
          <a:off x="9639300" y="9726699"/>
          <a:ext cx="838200" cy="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3263</xdr:rowOff>
    </xdr:from>
    <xdr:to>
      <xdr:col>50</xdr:col>
      <xdr:colOff>114300</xdr:colOff>
      <xdr:row>57</xdr:row>
      <xdr:rowOff>48205</xdr:rowOff>
    </xdr:to>
    <xdr:cxnSp macro="">
      <xdr:nvCxnSpPr>
        <xdr:cNvPr id="349" name="直線コネクタ 348"/>
        <xdr:cNvCxnSpPr/>
      </xdr:nvCxnSpPr>
      <xdr:spPr>
        <a:xfrm>
          <a:off x="8750300" y="9775913"/>
          <a:ext cx="889000" cy="4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109530</xdr:rowOff>
    </xdr:from>
    <xdr:to>
      <xdr:col>45</xdr:col>
      <xdr:colOff>177800</xdr:colOff>
      <xdr:row>57</xdr:row>
      <xdr:rowOff>3263</xdr:rowOff>
    </xdr:to>
    <xdr:cxnSp macro="">
      <xdr:nvCxnSpPr>
        <xdr:cNvPr id="352" name="直線コネクタ 351"/>
        <xdr:cNvCxnSpPr/>
      </xdr:nvCxnSpPr>
      <xdr:spPr>
        <a:xfrm>
          <a:off x="7861300" y="9539280"/>
          <a:ext cx="889000" cy="2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109530</xdr:rowOff>
    </xdr:from>
    <xdr:to>
      <xdr:col>41</xdr:col>
      <xdr:colOff>50800</xdr:colOff>
      <xdr:row>56</xdr:row>
      <xdr:rowOff>44776</xdr:rowOff>
    </xdr:to>
    <xdr:cxnSp macro="">
      <xdr:nvCxnSpPr>
        <xdr:cNvPr id="355" name="直線コネクタ 354"/>
        <xdr:cNvCxnSpPr/>
      </xdr:nvCxnSpPr>
      <xdr:spPr>
        <a:xfrm flipV="1">
          <a:off x="6972300" y="9539280"/>
          <a:ext cx="889000" cy="10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74699</xdr:rowOff>
    </xdr:from>
    <xdr:to>
      <xdr:col>55</xdr:col>
      <xdr:colOff>50800</xdr:colOff>
      <xdr:row>57</xdr:row>
      <xdr:rowOff>4849</xdr:rowOff>
    </xdr:to>
    <xdr:sp macro="" textlink="">
      <xdr:nvSpPr>
        <xdr:cNvPr id="365" name="楕円 364"/>
        <xdr:cNvSpPr/>
      </xdr:nvSpPr>
      <xdr:spPr>
        <a:xfrm>
          <a:off x="10426700" y="96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53126</xdr:rowOff>
    </xdr:from>
    <xdr:ext cx="534377" cy="259045"/>
    <xdr:sp macro="" textlink="">
      <xdr:nvSpPr>
        <xdr:cNvPr id="366" name="普通建設事業費該当値テキスト"/>
        <xdr:cNvSpPr txBox="1"/>
      </xdr:nvSpPr>
      <xdr:spPr>
        <a:xfrm>
          <a:off x="10528300" y="965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168855</xdr:rowOff>
    </xdr:from>
    <xdr:to>
      <xdr:col>50</xdr:col>
      <xdr:colOff>165100</xdr:colOff>
      <xdr:row>57</xdr:row>
      <xdr:rowOff>99005</xdr:rowOff>
    </xdr:to>
    <xdr:sp macro="" textlink="">
      <xdr:nvSpPr>
        <xdr:cNvPr id="367" name="楕円 366"/>
        <xdr:cNvSpPr/>
      </xdr:nvSpPr>
      <xdr:spPr>
        <a:xfrm>
          <a:off x="9588500" y="97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90132</xdr:rowOff>
    </xdr:from>
    <xdr:ext cx="534377" cy="259045"/>
    <xdr:sp macro="" textlink="">
      <xdr:nvSpPr>
        <xdr:cNvPr id="368" name="テキスト ボックス 367"/>
        <xdr:cNvSpPr txBox="1"/>
      </xdr:nvSpPr>
      <xdr:spPr>
        <a:xfrm>
          <a:off x="9372111" y="98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123913</xdr:rowOff>
    </xdr:from>
    <xdr:to>
      <xdr:col>46</xdr:col>
      <xdr:colOff>38100</xdr:colOff>
      <xdr:row>57</xdr:row>
      <xdr:rowOff>54063</xdr:rowOff>
    </xdr:to>
    <xdr:sp macro="" textlink="">
      <xdr:nvSpPr>
        <xdr:cNvPr id="369" name="楕円 368"/>
        <xdr:cNvSpPr/>
      </xdr:nvSpPr>
      <xdr:spPr>
        <a:xfrm>
          <a:off x="8699500" y="97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70" name="テキスト ボックス 369"/>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58730</xdr:rowOff>
    </xdr:from>
    <xdr:to>
      <xdr:col>41</xdr:col>
      <xdr:colOff>101600</xdr:colOff>
      <xdr:row>55</xdr:row>
      <xdr:rowOff>160330</xdr:rowOff>
    </xdr:to>
    <xdr:sp macro="" textlink="">
      <xdr:nvSpPr>
        <xdr:cNvPr id="371" name="楕円 370"/>
        <xdr:cNvSpPr/>
      </xdr:nvSpPr>
      <xdr:spPr>
        <a:xfrm>
          <a:off x="7810500" y="94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5407</xdr:rowOff>
    </xdr:from>
    <xdr:ext cx="599010" cy="259045"/>
    <xdr:sp macro="" textlink="">
      <xdr:nvSpPr>
        <xdr:cNvPr id="372" name="テキスト ボックス 371"/>
        <xdr:cNvSpPr txBox="1"/>
      </xdr:nvSpPr>
      <xdr:spPr>
        <a:xfrm>
          <a:off x="7561795" y="926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165426</xdr:rowOff>
    </xdr:from>
    <xdr:to>
      <xdr:col>36</xdr:col>
      <xdr:colOff>165100</xdr:colOff>
      <xdr:row>56</xdr:row>
      <xdr:rowOff>95576</xdr:rowOff>
    </xdr:to>
    <xdr:sp macro="" textlink="">
      <xdr:nvSpPr>
        <xdr:cNvPr id="373" name="楕円 372"/>
        <xdr:cNvSpPr/>
      </xdr:nvSpPr>
      <xdr:spPr>
        <a:xfrm>
          <a:off x="6921500" y="9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112103</xdr:rowOff>
    </xdr:from>
    <xdr:ext cx="534377" cy="259045"/>
    <xdr:sp macro="" textlink="">
      <xdr:nvSpPr>
        <xdr:cNvPr id="374" name="テキスト ボックス 373"/>
        <xdr:cNvSpPr txBox="1"/>
      </xdr:nvSpPr>
      <xdr:spPr>
        <a:xfrm>
          <a:off x="6705111" y="93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129087</xdr:rowOff>
    </xdr:from>
    <xdr:to>
      <xdr:col>55</xdr:col>
      <xdr:colOff>0</xdr:colOff>
      <xdr:row>77</xdr:row>
      <xdr:rowOff>94448</xdr:rowOff>
    </xdr:to>
    <xdr:cxnSp macro="">
      <xdr:nvCxnSpPr>
        <xdr:cNvPr id="405" name="直線コネクタ 404"/>
        <xdr:cNvCxnSpPr/>
      </xdr:nvCxnSpPr>
      <xdr:spPr>
        <a:xfrm flipV="1">
          <a:off x="9639300" y="13159287"/>
          <a:ext cx="838200" cy="13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94448</xdr:rowOff>
    </xdr:from>
    <xdr:to>
      <xdr:col>50</xdr:col>
      <xdr:colOff>114300</xdr:colOff>
      <xdr:row>77</xdr:row>
      <xdr:rowOff>108992</xdr:rowOff>
    </xdr:to>
    <xdr:cxnSp macro="">
      <xdr:nvCxnSpPr>
        <xdr:cNvPr id="408" name="直線コネクタ 407"/>
        <xdr:cNvCxnSpPr/>
      </xdr:nvCxnSpPr>
      <xdr:spPr>
        <a:xfrm flipV="1">
          <a:off x="8750300" y="13296098"/>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65198</xdr:rowOff>
    </xdr:from>
    <xdr:to>
      <xdr:col>45</xdr:col>
      <xdr:colOff>177800</xdr:colOff>
      <xdr:row>77</xdr:row>
      <xdr:rowOff>108992</xdr:rowOff>
    </xdr:to>
    <xdr:cxnSp macro="">
      <xdr:nvCxnSpPr>
        <xdr:cNvPr id="411" name="直線コネクタ 410"/>
        <xdr:cNvCxnSpPr/>
      </xdr:nvCxnSpPr>
      <xdr:spPr>
        <a:xfrm>
          <a:off x="7861300" y="12752498"/>
          <a:ext cx="889000" cy="55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78287</xdr:rowOff>
    </xdr:from>
    <xdr:to>
      <xdr:col>55</xdr:col>
      <xdr:colOff>50800</xdr:colOff>
      <xdr:row>77</xdr:row>
      <xdr:rowOff>8437</xdr:rowOff>
    </xdr:to>
    <xdr:sp macro="" textlink="">
      <xdr:nvSpPr>
        <xdr:cNvPr id="421" name="楕円 420"/>
        <xdr:cNvSpPr/>
      </xdr:nvSpPr>
      <xdr:spPr>
        <a:xfrm>
          <a:off x="10426700" y="131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101164</xdr:rowOff>
    </xdr:from>
    <xdr:ext cx="534377" cy="259045"/>
    <xdr:sp macro="" textlink="">
      <xdr:nvSpPr>
        <xdr:cNvPr id="422" name="普通建設事業費 （ うち新規整備　）該当値テキスト"/>
        <xdr:cNvSpPr txBox="1"/>
      </xdr:nvSpPr>
      <xdr:spPr>
        <a:xfrm>
          <a:off x="10528300" y="1295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43648</xdr:rowOff>
    </xdr:from>
    <xdr:to>
      <xdr:col>50</xdr:col>
      <xdr:colOff>165100</xdr:colOff>
      <xdr:row>77</xdr:row>
      <xdr:rowOff>145248</xdr:rowOff>
    </xdr:to>
    <xdr:sp macro="" textlink="">
      <xdr:nvSpPr>
        <xdr:cNvPr id="423" name="楕円 422"/>
        <xdr:cNvSpPr/>
      </xdr:nvSpPr>
      <xdr:spPr>
        <a:xfrm>
          <a:off x="9588500" y="132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161775</xdr:rowOff>
    </xdr:from>
    <xdr:ext cx="534377" cy="259045"/>
    <xdr:sp macro="" textlink="">
      <xdr:nvSpPr>
        <xdr:cNvPr id="424" name="テキスト ボックス 423"/>
        <xdr:cNvSpPr txBox="1"/>
      </xdr:nvSpPr>
      <xdr:spPr>
        <a:xfrm>
          <a:off x="9372111" y="130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58192</xdr:rowOff>
    </xdr:from>
    <xdr:to>
      <xdr:col>46</xdr:col>
      <xdr:colOff>38100</xdr:colOff>
      <xdr:row>77</xdr:row>
      <xdr:rowOff>159792</xdr:rowOff>
    </xdr:to>
    <xdr:sp macro="" textlink="">
      <xdr:nvSpPr>
        <xdr:cNvPr id="425" name="楕円 424"/>
        <xdr:cNvSpPr/>
      </xdr:nvSpPr>
      <xdr:spPr>
        <a:xfrm>
          <a:off x="8699500" y="132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150919</xdr:rowOff>
    </xdr:from>
    <xdr:ext cx="534377" cy="259045"/>
    <xdr:sp macro="" textlink="">
      <xdr:nvSpPr>
        <xdr:cNvPr id="426" name="テキスト ボックス 425"/>
        <xdr:cNvSpPr txBox="1"/>
      </xdr:nvSpPr>
      <xdr:spPr>
        <a:xfrm>
          <a:off x="8483111" y="133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14398</xdr:rowOff>
    </xdr:from>
    <xdr:to>
      <xdr:col>41</xdr:col>
      <xdr:colOff>101600</xdr:colOff>
      <xdr:row>74</xdr:row>
      <xdr:rowOff>115998</xdr:rowOff>
    </xdr:to>
    <xdr:sp macro="" textlink="">
      <xdr:nvSpPr>
        <xdr:cNvPr id="427" name="楕円 426"/>
        <xdr:cNvSpPr/>
      </xdr:nvSpPr>
      <xdr:spPr>
        <a:xfrm>
          <a:off x="7810500" y="127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132525</xdr:rowOff>
    </xdr:from>
    <xdr:ext cx="534377" cy="259045"/>
    <xdr:sp macro="" textlink="">
      <xdr:nvSpPr>
        <xdr:cNvPr id="428" name="テキスト ボックス 427"/>
        <xdr:cNvSpPr txBox="1"/>
      </xdr:nvSpPr>
      <xdr:spPr>
        <a:xfrm>
          <a:off x="7594111" y="1247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22551</xdr:rowOff>
    </xdr:from>
    <xdr:to>
      <xdr:col>55</xdr:col>
      <xdr:colOff>0</xdr:colOff>
      <xdr:row>98</xdr:row>
      <xdr:rowOff>75692</xdr:rowOff>
    </xdr:to>
    <xdr:cxnSp macro="">
      <xdr:nvCxnSpPr>
        <xdr:cNvPr id="457" name="直線コネクタ 456"/>
        <xdr:cNvCxnSpPr/>
      </xdr:nvCxnSpPr>
      <xdr:spPr>
        <a:xfrm flipV="1">
          <a:off x="9639300" y="16824651"/>
          <a:ext cx="838200" cy="5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160426</xdr:rowOff>
    </xdr:from>
    <xdr:to>
      <xdr:col>50</xdr:col>
      <xdr:colOff>114300</xdr:colOff>
      <xdr:row>98</xdr:row>
      <xdr:rowOff>75692</xdr:rowOff>
    </xdr:to>
    <xdr:cxnSp macro="">
      <xdr:nvCxnSpPr>
        <xdr:cNvPr id="460" name="直線コネクタ 459"/>
        <xdr:cNvCxnSpPr/>
      </xdr:nvCxnSpPr>
      <xdr:spPr>
        <a:xfrm>
          <a:off x="8750300" y="16791076"/>
          <a:ext cx="889000" cy="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160426</xdr:rowOff>
    </xdr:from>
    <xdr:to>
      <xdr:col>45</xdr:col>
      <xdr:colOff>177800</xdr:colOff>
      <xdr:row>98</xdr:row>
      <xdr:rowOff>7920</xdr:rowOff>
    </xdr:to>
    <xdr:cxnSp macro="">
      <xdr:nvCxnSpPr>
        <xdr:cNvPr id="463" name="直線コネクタ 462"/>
        <xdr:cNvCxnSpPr/>
      </xdr:nvCxnSpPr>
      <xdr:spPr>
        <a:xfrm flipV="1">
          <a:off x="7861300" y="16791076"/>
          <a:ext cx="889000" cy="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143201</xdr:rowOff>
    </xdr:from>
    <xdr:to>
      <xdr:col>55</xdr:col>
      <xdr:colOff>50800</xdr:colOff>
      <xdr:row>98</xdr:row>
      <xdr:rowOff>73351</xdr:rowOff>
    </xdr:to>
    <xdr:sp macro="" textlink="">
      <xdr:nvSpPr>
        <xdr:cNvPr id="473" name="楕円 472"/>
        <xdr:cNvSpPr/>
      </xdr:nvSpPr>
      <xdr:spPr>
        <a:xfrm>
          <a:off x="10426700" y="167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121628</xdr:rowOff>
    </xdr:from>
    <xdr:ext cx="534377" cy="259045"/>
    <xdr:sp macro="" textlink="">
      <xdr:nvSpPr>
        <xdr:cNvPr id="474" name="普通建設事業費 （ うち更新整備　）該当値テキスト"/>
        <xdr:cNvSpPr txBox="1"/>
      </xdr:nvSpPr>
      <xdr:spPr>
        <a:xfrm>
          <a:off x="10528300" y="167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24892</xdr:rowOff>
    </xdr:from>
    <xdr:to>
      <xdr:col>50</xdr:col>
      <xdr:colOff>165100</xdr:colOff>
      <xdr:row>98</xdr:row>
      <xdr:rowOff>126492</xdr:rowOff>
    </xdr:to>
    <xdr:sp macro="" textlink="">
      <xdr:nvSpPr>
        <xdr:cNvPr id="475" name="楕円 474"/>
        <xdr:cNvSpPr/>
      </xdr:nvSpPr>
      <xdr:spPr>
        <a:xfrm>
          <a:off x="9588500" y="168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117619</xdr:rowOff>
    </xdr:from>
    <xdr:ext cx="534377" cy="259045"/>
    <xdr:sp macro="" textlink="">
      <xdr:nvSpPr>
        <xdr:cNvPr id="476" name="テキスト ボックス 475"/>
        <xdr:cNvSpPr txBox="1"/>
      </xdr:nvSpPr>
      <xdr:spPr>
        <a:xfrm>
          <a:off x="9372111" y="16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109626</xdr:rowOff>
    </xdr:from>
    <xdr:to>
      <xdr:col>46</xdr:col>
      <xdr:colOff>38100</xdr:colOff>
      <xdr:row>98</xdr:row>
      <xdr:rowOff>39776</xdr:rowOff>
    </xdr:to>
    <xdr:sp macro="" textlink="">
      <xdr:nvSpPr>
        <xdr:cNvPr id="477" name="楕円 476"/>
        <xdr:cNvSpPr/>
      </xdr:nvSpPr>
      <xdr:spPr>
        <a:xfrm>
          <a:off x="8699500" y="167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30903</xdr:rowOff>
    </xdr:from>
    <xdr:ext cx="534377" cy="259045"/>
    <xdr:sp macro="" textlink="">
      <xdr:nvSpPr>
        <xdr:cNvPr id="478" name="テキスト ボックス 477"/>
        <xdr:cNvSpPr txBox="1"/>
      </xdr:nvSpPr>
      <xdr:spPr>
        <a:xfrm>
          <a:off x="8483111" y="168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128570</xdr:rowOff>
    </xdr:from>
    <xdr:to>
      <xdr:col>41</xdr:col>
      <xdr:colOff>101600</xdr:colOff>
      <xdr:row>98</xdr:row>
      <xdr:rowOff>58720</xdr:rowOff>
    </xdr:to>
    <xdr:sp macro="" textlink="">
      <xdr:nvSpPr>
        <xdr:cNvPr id="479" name="楕円 478"/>
        <xdr:cNvSpPr/>
      </xdr:nvSpPr>
      <xdr:spPr>
        <a:xfrm>
          <a:off x="7810500" y="167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49847</xdr:rowOff>
    </xdr:from>
    <xdr:ext cx="534377" cy="259045"/>
    <xdr:sp macro="" textlink="">
      <xdr:nvSpPr>
        <xdr:cNvPr id="480" name="テキスト ボックス 479"/>
        <xdr:cNvSpPr txBox="1"/>
      </xdr:nvSpPr>
      <xdr:spPr>
        <a:xfrm>
          <a:off x="7594111" y="168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138709</xdr:rowOff>
    </xdr:from>
    <xdr:to>
      <xdr:col>85</xdr:col>
      <xdr:colOff>127000</xdr:colOff>
      <xdr:row>39</xdr:row>
      <xdr:rowOff>32703</xdr:rowOff>
    </xdr:to>
    <xdr:cxnSp macro="">
      <xdr:nvCxnSpPr>
        <xdr:cNvPr id="509" name="直線コネクタ 508"/>
        <xdr:cNvCxnSpPr/>
      </xdr:nvCxnSpPr>
      <xdr:spPr>
        <a:xfrm flipV="1">
          <a:off x="15481300" y="6653809"/>
          <a:ext cx="8382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98069</xdr:rowOff>
    </xdr:from>
    <xdr:to>
      <xdr:col>81</xdr:col>
      <xdr:colOff>50800</xdr:colOff>
      <xdr:row>39</xdr:row>
      <xdr:rowOff>32703</xdr:rowOff>
    </xdr:to>
    <xdr:cxnSp macro="">
      <xdr:nvCxnSpPr>
        <xdr:cNvPr id="512" name="直線コネクタ 511"/>
        <xdr:cNvCxnSpPr/>
      </xdr:nvCxnSpPr>
      <xdr:spPr>
        <a:xfrm>
          <a:off x="14592300" y="6613169"/>
          <a:ext cx="889000" cy="10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49797</xdr:rowOff>
    </xdr:from>
    <xdr:to>
      <xdr:col>76</xdr:col>
      <xdr:colOff>114300</xdr:colOff>
      <xdr:row>38</xdr:row>
      <xdr:rowOff>98069</xdr:rowOff>
    </xdr:to>
    <xdr:cxnSp macro="">
      <xdr:nvCxnSpPr>
        <xdr:cNvPr id="515" name="直線コネクタ 514"/>
        <xdr:cNvCxnSpPr/>
      </xdr:nvCxnSpPr>
      <xdr:spPr>
        <a:xfrm>
          <a:off x="13703300" y="6393447"/>
          <a:ext cx="889000" cy="21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49797</xdr:rowOff>
    </xdr:from>
    <xdr:to>
      <xdr:col>71</xdr:col>
      <xdr:colOff>177800</xdr:colOff>
      <xdr:row>38</xdr:row>
      <xdr:rowOff>92672</xdr:rowOff>
    </xdr:to>
    <xdr:cxnSp macro="">
      <xdr:nvCxnSpPr>
        <xdr:cNvPr id="518" name="直線コネクタ 517"/>
        <xdr:cNvCxnSpPr/>
      </xdr:nvCxnSpPr>
      <xdr:spPr>
        <a:xfrm flipV="1">
          <a:off x="12814300" y="6393447"/>
          <a:ext cx="889000" cy="2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87909</xdr:rowOff>
    </xdr:from>
    <xdr:to>
      <xdr:col>85</xdr:col>
      <xdr:colOff>177800</xdr:colOff>
      <xdr:row>39</xdr:row>
      <xdr:rowOff>18059</xdr:rowOff>
    </xdr:to>
    <xdr:sp macro="" textlink="">
      <xdr:nvSpPr>
        <xdr:cNvPr id="528" name="楕円 527"/>
        <xdr:cNvSpPr/>
      </xdr:nvSpPr>
      <xdr:spPr>
        <a:xfrm>
          <a:off x="16268700" y="66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47286</xdr:rowOff>
    </xdr:from>
    <xdr:ext cx="469744" cy="259045"/>
    <xdr:sp macro="" textlink="">
      <xdr:nvSpPr>
        <xdr:cNvPr id="529" name="災害復旧事業費該当値テキスト"/>
        <xdr:cNvSpPr txBox="1"/>
      </xdr:nvSpPr>
      <xdr:spPr>
        <a:xfrm>
          <a:off x="16370300" y="639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153353</xdr:rowOff>
    </xdr:from>
    <xdr:to>
      <xdr:col>81</xdr:col>
      <xdr:colOff>101600</xdr:colOff>
      <xdr:row>39</xdr:row>
      <xdr:rowOff>83503</xdr:rowOff>
    </xdr:to>
    <xdr:sp macro="" textlink="">
      <xdr:nvSpPr>
        <xdr:cNvPr id="530" name="楕円 529"/>
        <xdr:cNvSpPr/>
      </xdr:nvSpPr>
      <xdr:spPr>
        <a:xfrm>
          <a:off x="15430500" y="66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74630</xdr:rowOff>
    </xdr:from>
    <xdr:ext cx="378565" cy="259045"/>
    <xdr:sp macro="" textlink="">
      <xdr:nvSpPr>
        <xdr:cNvPr id="531" name="テキスト ボックス 530"/>
        <xdr:cNvSpPr txBox="1"/>
      </xdr:nvSpPr>
      <xdr:spPr>
        <a:xfrm>
          <a:off x="15292017" y="676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47269</xdr:rowOff>
    </xdr:from>
    <xdr:to>
      <xdr:col>76</xdr:col>
      <xdr:colOff>165100</xdr:colOff>
      <xdr:row>38</xdr:row>
      <xdr:rowOff>148869</xdr:rowOff>
    </xdr:to>
    <xdr:sp macro="" textlink="">
      <xdr:nvSpPr>
        <xdr:cNvPr id="532" name="楕円 531"/>
        <xdr:cNvSpPr/>
      </xdr:nvSpPr>
      <xdr:spPr>
        <a:xfrm>
          <a:off x="14541500" y="65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165396</xdr:rowOff>
    </xdr:from>
    <xdr:ext cx="469744" cy="259045"/>
    <xdr:sp macro="" textlink="">
      <xdr:nvSpPr>
        <xdr:cNvPr id="533" name="テキスト ボックス 532"/>
        <xdr:cNvSpPr txBox="1"/>
      </xdr:nvSpPr>
      <xdr:spPr>
        <a:xfrm>
          <a:off x="14357428" y="63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170447</xdr:rowOff>
    </xdr:from>
    <xdr:to>
      <xdr:col>72</xdr:col>
      <xdr:colOff>38100</xdr:colOff>
      <xdr:row>37</xdr:row>
      <xdr:rowOff>100597</xdr:rowOff>
    </xdr:to>
    <xdr:sp macro="" textlink="">
      <xdr:nvSpPr>
        <xdr:cNvPr id="534" name="楕円 533"/>
        <xdr:cNvSpPr/>
      </xdr:nvSpPr>
      <xdr:spPr>
        <a:xfrm>
          <a:off x="13652500" y="63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117124</xdr:rowOff>
    </xdr:from>
    <xdr:ext cx="534377" cy="259045"/>
    <xdr:sp macro="" textlink="">
      <xdr:nvSpPr>
        <xdr:cNvPr id="535" name="テキスト ボックス 534"/>
        <xdr:cNvSpPr txBox="1"/>
      </xdr:nvSpPr>
      <xdr:spPr>
        <a:xfrm>
          <a:off x="13436111" y="611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41872</xdr:rowOff>
    </xdr:from>
    <xdr:to>
      <xdr:col>67</xdr:col>
      <xdr:colOff>101600</xdr:colOff>
      <xdr:row>38</xdr:row>
      <xdr:rowOff>143472</xdr:rowOff>
    </xdr:to>
    <xdr:sp macro="" textlink="">
      <xdr:nvSpPr>
        <xdr:cNvPr id="536" name="楕円 535"/>
        <xdr:cNvSpPr/>
      </xdr:nvSpPr>
      <xdr:spPr>
        <a:xfrm>
          <a:off x="12763500" y="65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159999</xdr:rowOff>
    </xdr:from>
    <xdr:ext cx="469744" cy="259045"/>
    <xdr:sp macro="" textlink="">
      <xdr:nvSpPr>
        <xdr:cNvPr id="537" name="テキスト ボックス 536"/>
        <xdr:cNvSpPr txBox="1"/>
      </xdr:nvSpPr>
      <xdr:spPr>
        <a:xfrm>
          <a:off x="12579428" y="633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3663</xdr:rowOff>
    </xdr:from>
    <xdr:to>
      <xdr:col>85</xdr:col>
      <xdr:colOff>127000</xdr:colOff>
      <xdr:row>78</xdr:row>
      <xdr:rowOff>5420</xdr:rowOff>
    </xdr:to>
    <xdr:cxnSp macro="">
      <xdr:nvCxnSpPr>
        <xdr:cNvPr id="623" name="直線コネクタ 622"/>
        <xdr:cNvCxnSpPr/>
      </xdr:nvCxnSpPr>
      <xdr:spPr>
        <a:xfrm flipV="1">
          <a:off x="15481300" y="13376763"/>
          <a:ext cx="8382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5420</xdr:rowOff>
    </xdr:from>
    <xdr:to>
      <xdr:col>81</xdr:col>
      <xdr:colOff>50800</xdr:colOff>
      <xdr:row>78</xdr:row>
      <xdr:rowOff>24961</xdr:rowOff>
    </xdr:to>
    <xdr:cxnSp macro="">
      <xdr:nvCxnSpPr>
        <xdr:cNvPr id="626" name="直線コネクタ 625"/>
        <xdr:cNvCxnSpPr/>
      </xdr:nvCxnSpPr>
      <xdr:spPr>
        <a:xfrm flipV="1">
          <a:off x="14592300" y="13378520"/>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24961</xdr:rowOff>
    </xdr:from>
    <xdr:to>
      <xdr:col>76</xdr:col>
      <xdr:colOff>114300</xdr:colOff>
      <xdr:row>78</xdr:row>
      <xdr:rowOff>28257</xdr:rowOff>
    </xdr:to>
    <xdr:cxnSp macro="">
      <xdr:nvCxnSpPr>
        <xdr:cNvPr id="629" name="直線コネクタ 628"/>
        <xdr:cNvCxnSpPr/>
      </xdr:nvCxnSpPr>
      <xdr:spPr>
        <a:xfrm flipV="1">
          <a:off x="13703300" y="13398061"/>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27553</xdr:rowOff>
    </xdr:from>
    <xdr:to>
      <xdr:col>71</xdr:col>
      <xdr:colOff>177800</xdr:colOff>
      <xdr:row>78</xdr:row>
      <xdr:rowOff>28257</xdr:rowOff>
    </xdr:to>
    <xdr:cxnSp macro="">
      <xdr:nvCxnSpPr>
        <xdr:cNvPr id="632" name="直線コネクタ 631"/>
        <xdr:cNvCxnSpPr/>
      </xdr:nvCxnSpPr>
      <xdr:spPr>
        <a:xfrm>
          <a:off x="12814300" y="1340065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124313</xdr:rowOff>
    </xdr:from>
    <xdr:to>
      <xdr:col>85</xdr:col>
      <xdr:colOff>177800</xdr:colOff>
      <xdr:row>78</xdr:row>
      <xdr:rowOff>54463</xdr:rowOff>
    </xdr:to>
    <xdr:sp macro="" textlink="">
      <xdr:nvSpPr>
        <xdr:cNvPr id="642" name="楕円 641"/>
        <xdr:cNvSpPr/>
      </xdr:nvSpPr>
      <xdr:spPr>
        <a:xfrm>
          <a:off x="16268700" y="133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48051</xdr:rowOff>
    </xdr:from>
    <xdr:ext cx="534377" cy="259045"/>
    <xdr:sp macro="" textlink="">
      <xdr:nvSpPr>
        <xdr:cNvPr id="643" name="公債費該当値テキスト"/>
        <xdr:cNvSpPr txBox="1"/>
      </xdr:nvSpPr>
      <xdr:spPr>
        <a:xfrm>
          <a:off x="16370300" y="1324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126070</xdr:rowOff>
    </xdr:from>
    <xdr:to>
      <xdr:col>81</xdr:col>
      <xdr:colOff>101600</xdr:colOff>
      <xdr:row>78</xdr:row>
      <xdr:rowOff>56220</xdr:rowOff>
    </xdr:to>
    <xdr:sp macro="" textlink="">
      <xdr:nvSpPr>
        <xdr:cNvPr id="644" name="楕円 643"/>
        <xdr:cNvSpPr/>
      </xdr:nvSpPr>
      <xdr:spPr>
        <a:xfrm>
          <a:off x="15430500" y="133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47347</xdr:rowOff>
    </xdr:from>
    <xdr:ext cx="534377" cy="259045"/>
    <xdr:sp macro="" textlink="">
      <xdr:nvSpPr>
        <xdr:cNvPr id="645" name="テキスト ボックス 644"/>
        <xdr:cNvSpPr txBox="1"/>
      </xdr:nvSpPr>
      <xdr:spPr>
        <a:xfrm>
          <a:off x="15214111" y="134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145611</xdr:rowOff>
    </xdr:from>
    <xdr:to>
      <xdr:col>76</xdr:col>
      <xdr:colOff>165100</xdr:colOff>
      <xdr:row>78</xdr:row>
      <xdr:rowOff>75761</xdr:rowOff>
    </xdr:to>
    <xdr:sp macro="" textlink="">
      <xdr:nvSpPr>
        <xdr:cNvPr id="646" name="楕円 645"/>
        <xdr:cNvSpPr/>
      </xdr:nvSpPr>
      <xdr:spPr>
        <a:xfrm>
          <a:off x="14541500" y="133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66888</xdr:rowOff>
    </xdr:from>
    <xdr:ext cx="534377" cy="259045"/>
    <xdr:sp macro="" textlink="">
      <xdr:nvSpPr>
        <xdr:cNvPr id="647" name="テキスト ボックス 646"/>
        <xdr:cNvSpPr txBox="1"/>
      </xdr:nvSpPr>
      <xdr:spPr>
        <a:xfrm>
          <a:off x="14325111" y="134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148907</xdr:rowOff>
    </xdr:from>
    <xdr:to>
      <xdr:col>72</xdr:col>
      <xdr:colOff>38100</xdr:colOff>
      <xdr:row>78</xdr:row>
      <xdr:rowOff>79057</xdr:rowOff>
    </xdr:to>
    <xdr:sp macro="" textlink="">
      <xdr:nvSpPr>
        <xdr:cNvPr id="648" name="楕円 647"/>
        <xdr:cNvSpPr/>
      </xdr:nvSpPr>
      <xdr:spPr>
        <a:xfrm>
          <a:off x="13652500" y="13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70184</xdr:rowOff>
    </xdr:from>
    <xdr:ext cx="534377" cy="259045"/>
    <xdr:sp macro="" textlink="">
      <xdr:nvSpPr>
        <xdr:cNvPr id="649" name="テキスト ボックス 648"/>
        <xdr:cNvSpPr txBox="1"/>
      </xdr:nvSpPr>
      <xdr:spPr>
        <a:xfrm>
          <a:off x="13436111" y="134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148203</xdr:rowOff>
    </xdr:from>
    <xdr:to>
      <xdr:col>67</xdr:col>
      <xdr:colOff>101600</xdr:colOff>
      <xdr:row>78</xdr:row>
      <xdr:rowOff>78353</xdr:rowOff>
    </xdr:to>
    <xdr:sp macro="" textlink="">
      <xdr:nvSpPr>
        <xdr:cNvPr id="650" name="楕円 649"/>
        <xdr:cNvSpPr/>
      </xdr:nvSpPr>
      <xdr:spPr>
        <a:xfrm>
          <a:off x="12763500" y="133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69480</xdr:rowOff>
    </xdr:from>
    <xdr:ext cx="534377" cy="259045"/>
    <xdr:sp macro="" textlink="">
      <xdr:nvSpPr>
        <xdr:cNvPr id="651" name="テキスト ボックス 650"/>
        <xdr:cNvSpPr txBox="1"/>
      </xdr:nvSpPr>
      <xdr:spPr>
        <a:xfrm>
          <a:off x="12547111" y="134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54142</xdr:rowOff>
    </xdr:from>
    <xdr:to>
      <xdr:col>85</xdr:col>
      <xdr:colOff>127000</xdr:colOff>
      <xdr:row>98</xdr:row>
      <xdr:rowOff>110568</xdr:rowOff>
    </xdr:to>
    <xdr:cxnSp macro="">
      <xdr:nvCxnSpPr>
        <xdr:cNvPr id="680" name="直線コネクタ 679"/>
        <xdr:cNvCxnSpPr/>
      </xdr:nvCxnSpPr>
      <xdr:spPr>
        <a:xfrm>
          <a:off x="15481300" y="16856242"/>
          <a:ext cx="8382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54142</xdr:rowOff>
    </xdr:from>
    <xdr:to>
      <xdr:col>81</xdr:col>
      <xdr:colOff>50800</xdr:colOff>
      <xdr:row>98</xdr:row>
      <xdr:rowOff>130525</xdr:rowOff>
    </xdr:to>
    <xdr:cxnSp macro="">
      <xdr:nvCxnSpPr>
        <xdr:cNvPr id="683" name="直線コネクタ 682"/>
        <xdr:cNvCxnSpPr/>
      </xdr:nvCxnSpPr>
      <xdr:spPr>
        <a:xfrm flipV="1">
          <a:off x="14592300" y="16856242"/>
          <a:ext cx="889000" cy="7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99039</xdr:rowOff>
    </xdr:from>
    <xdr:to>
      <xdr:col>76</xdr:col>
      <xdr:colOff>114300</xdr:colOff>
      <xdr:row>98</xdr:row>
      <xdr:rowOff>130525</xdr:rowOff>
    </xdr:to>
    <xdr:cxnSp macro="">
      <xdr:nvCxnSpPr>
        <xdr:cNvPr id="686" name="直線コネクタ 685"/>
        <xdr:cNvCxnSpPr/>
      </xdr:nvCxnSpPr>
      <xdr:spPr>
        <a:xfrm>
          <a:off x="13703300" y="16901139"/>
          <a:ext cx="889000" cy="3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99039</xdr:rowOff>
    </xdr:from>
    <xdr:to>
      <xdr:col>71</xdr:col>
      <xdr:colOff>177800</xdr:colOff>
      <xdr:row>98</xdr:row>
      <xdr:rowOff>137170</xdr:rowOff>
    </xdr:to>
    <xdr:cxnSp macro="">
      <xdr:nvCxnSpPr>
        <xdr:cNvPr id="689" name="直線コネクタ 688"/>
        <xdr:cNvCxnSpPr/>
      </xdr:nvCxnSpPr>
      <xdr:spPr>
        <a:xfrm flipV="1">
          <a:off x="12814300" y="16901139"/>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59768</xdr:rowOff>
    </xdr:from>
    <xdr:to>
      <xdr:col>85</xdr:col>
      <xdr:colOff>177800</xdr:colOff>
      <xdr:row>98</xdr:row>
      <xdr:rowOff>161368</xdr:rowOff>
    </xdr:to>
    <xdr:sp macro="" textlink="">
      <xdr:nvSpPr>
        <xdr:cNvPr id="699" name="楕円 698"/>
        <xdr:cNvSpPr/>
      </xdr:nvSpPr>
      <xdr:spPr>
        <a:xfrm>
          <a:off x="16268700" y="168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160930</xdr:rowOff>
    </xdr:from>
    <xdr:ext cx="534377" cy="259045"/>
    <xdr:sp macro="" textlink="">
      <xdr:nvSpPr>
        <xdr:cNvPr id="700" name="積立金該当値テキスト"/>
        <xdr:cNvSpPr txBox="1"/>
      </xdr:nvSpPr>
      <xdr:spPr>
        <a:xfrm>
          <a:off x="16370300" y="167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3342</xdr:rowOff>
    </xdr:from>
    <xdr:to>
      <xdr:col>81</xdr:col>
      <xdr:colOff>101600</xdr:colOff>
      <xdr:row>98</xdr:row>
      <xdr:rowOff>104942</xdr:rowOff>
    </xdr:to>
    <xdr:sp macro="" textlink="">
      <xdr:nvSpPr>
        <xdr:cNvPr id="701" name="楕円 700"/>
        <xdr:cNvSpPr/>
      </xdr:nvSpPr>
      <xdr:spPr>
        <a:xfrm>
          <a:off x="15430500" y="168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121469</xdr:rowOff>
    </xdr:from>
    <xdr:ext cx="534377" cy="259045"/>
    <xdr:sp macro="" textlink="">
      <xdr:nvSpPr>
        <xdr:cNvPr id="702" name="テキスト ボックス 701"/>
        <xdr:cNvSpPr txBox="1"/>
      </xdr:nvSpPr>
      <xdr:spPr>
        <a:xfrm>
          <a:off x="15214111" y="165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79725</xdr:rowOff>
    </xdr:from>
    <xdr:to>
      <xdr:col>76</xdr:col>
      <xdr:colOff>165100</xdr:colOff>
      <xdr:row>99</xdr:row>
      <xdr:rowOff>9875</xdr:rowOff>
    </xdr:to>
    <xdr:sp macro="" textlink="">
      <xdr:nvSpPr>
        <xdr:cNvPr id="703" name="楕円 702"/>
        <xdr:cNvSpPr/>
      </xdr:nvSpPr>
      <xdr:spPr>
        <a:xfrm>
          <a:off x="14541500" y="168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1002</xdr:rowOff>
    </xdr:from>
    <xdr:ext cx="534377" cy="259045"/>
    <xdr:sp macro="" textlink="">
      <xdr:nvSpPr>
        <xdr:cNvPr id="704" name="テキスト ボックス 703"/>
        <xdr:cNvSpPr txBox="1"/>
      </xdr:nvSpPr>
      <xdr:spPr>
        <a:xfrm>
          <a:off x="14325111" y="169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48239</xdr:rowOff>
    </xdr:from>
    <xdr:to>
      <xdr:col>72</xdr:col>
      <xdr:colOff>38100</xdr:colOff>
      <xdr:row>98</xdr:row>
      <xdr:rowOff>149839</xdr:rowOff>
    </xdr:to>
    <xdr:sp macro="" textlink="">
      <xdr:nvSpPr>
        <xdr:cNvPr id="705" name="楕円 704"/>
        <xdr:cNvSpPr/>
      </xdr:nvSpPr>
      <xdr:spPr>
        <a:xfrm>
          <a:off x="13652500" y="168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140966</xdr:rowOff>
    </xdr:from>
    <xdr:ext cx="534377" cy="259045"/>
    <xdr:sp macro="" textlink="">
      <xdr:nvSpPr>
        <xdr:cNvPr id="706" name="テキスト ボックス 705"/>
        <xdr:cNvSpPr txBox="1"/>
      </xdr:nvSpPr>
      <xdr:spPr>
        <a:xfrm>
          <a:off x="13436111" y="1694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86370</xdr:rowOff>
    </xdr:from>
    <xdr:to>
      <xdr:col>67</xdr:col>
      <xdr:colOff>101600</xdr:colOff>
      <xdr:row>99</xdr:row>
      <xdr:rowOff>16520</xdr:rowOff>
    </xdr:to>
    <xdr:sp macro="" textlink="">
      <xdr:nvSpPr>
        <xdr:cNvPr id="707" name="楕円 706"/>
        <xdr:cNvSpPr/>
      </xdr:nvSpPr>
      <xdr:spPr>
        <a:xfrm>
          <a:off x="12763500" y="168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7647</xdr:rowOff>
    </xdr:from>
    <xdr:ext cx="534377" cy="259045"/>
    <xdr:sp macro="" textlink="">
      <xdr:nvSpPr>
        <xdr:cNvPr id="708" name="テキスト ボックス 707"/>
        <xdr:cNvSpPr txBox="1"/>
      </xdr:nvSpPr>
      <xdr:spPr>
        <a:xfrm>
          <a:off x="12547111" y="1698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151199</xdr:rowOff>
    </xdr:from>
    <xdr:to>
      <xdr:col>116</xdr:col>
      <xdr:colOff>63500</xdr:colOff>
      <xdr:row>57</xdr:row>
      <xdr:rowOff>45837</xdr:rowOff>
    </xdr:to>
    <xdr:cxnSp macro="">
      <xdr:nvCxnSpPr>
        <xdr:cNvPr id="792" name="直線コネクタ 791"/>
        <xdr:cNvCxnSpPr/>
      </xdr:nvCxnSpPr>
      <xdr:spPr>
        <a:xfrm>
          <a:off x="21323300" y="9752399"/>
          <a:ext cx="8382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151199</xdr:rowOff>
    </xdr:from>
    <xdr:to>
      <xdr:col>111</xdr:col>
      <xdr:colOff>177800</xdr:colOff>
      <xdr:row>56</xdr:row>
      <xdr:rowOff>152364</xdr:rowOff>
    </xdr:to>
    <xdr:cxnSp macro="">
      <xdr:nvCxnSpPr>
        <xdr:cNvPr id="795" name="直線コネクタ 794"/>
        <xdr:cNvCxnSpPr/>
      </xdr:nvCxnSpPr>
      <xdr:spPr>
        <a:xfrm flipV="1">
          <a:off x="20434300" y="9752399"/>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147472</xdr:rowOff>
    </xdr:from>
    <xdr:to>
      <xdr:col>107</xdr:col>
      <xdr:colOff>50800</xdr:colOff>
      <xdr:row>56</xdr:row>
      <xdr:rowOff>152364</xdr:rowOff>
    </xdr:to>
    <xdr:cxnSp macro="">
      <xdr:nvCxnSpPr>
        <xdr:cNvPr id="798" name="直線コネクタ 797"/>
        <xdr:cNvCxnSpPr/>
      </xdr:nvCxnSpPr>
      <xdr:spPr>
        <a:xfrm>
          <a:off x="19545300" y="9748672"/>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147472</xdr:rowOff>
    </xdr:from>
    <xdr:to>
      <xdr:col>102</xdr:col>
      <xdr:colOff>114300</xdr:colOff>
      <xdr:row>57</xdr:row>
      <xdr:rowOff>7524</xdr:rowOff>
    </xdr:to>
    <xdr:cxnSp macro="">
      <xdr:nvCxnSpPr>
        <xdr:cNvPr id="801" name="直線コネクタ 800"/>
        <xdr:cNvCxnSpPr/>
      </xdr:nvCxnSpPr>
      <xdr:spPr>
        <a:xfrm flipV="1">
          <a:off x="18656300" y="9748672"/>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166487</xdr:rowOff>
    </xdr:from>
    <xdr:to>
      <xdr:col>116</xdr:col>
      <xdr:colOff>114300</xdr:colOff>
      <xdr:row>57</xdr:row>
      <xdr:rowOff>96637</xdr:rowOff>
    </xdr:to>
    <xdr:sp macro="" textlink="">
      <xdr:nvSpPr>
        <xdr:cNvPr id="811" name="楕円 810"/>
        <xdr:cNvSpPr/>
      </xdr:nvSpPr>
      <xdr:spPr>
        <a:xfrm>
          <a:off x="22110700" y="97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17914</xdr:rowOff>
    </xdr:from>
    <xdr:ext cx="534377" cy="259045"/>
    <xdr:sp macro="" textlink="">
      <xdr:nvSpPr>
        <xdr:cNvPr id="812" name="貸付金該当値テキスト"/>
        <xdr:cNvSpPr txBox="1"/>
      </xdr:nvSpPr>
      <xdr:spPr>
        <a:xfrm>
          <a:off x="22212300" y="961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100399</xdr:rowOff>
    </xdr:from>
    <xdr:to>
      <xdr:col>112</xdr:col>
      <xdr:colOff>38100</xdr:colOff>
      <xdr:row>57</xdr:row>
      <xdr:rowOff>30549</xdr:rowOff>
    </xdr:to>
    <xdr:sp macro="" textlink="">
      <xdr:nvSpPr>
        <xdr:cNvPr id="813" name="楕円 812"/>
        <xdr:cNvSpPr/>
      </xdr:nvSpPr>
      <xdr:spPr>
        <a:xfrm>
          <a:off x="21272500" y="97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47076</xdr:rowOff>
    </xdr:from>
    <xdr:ext cx="534377" cy="259045"/>
    <xdr:sp macro="" textlink="">
      <xdr:nvSpPr>
        <xdr:cNvPr id="814" name="テキスト ボックス 813"/>
        <xdr:cNvSpPr txBox="1"/>
      </xdr:nvSpPr>
      <xdr:spPr>
        <a:xfrm>
          <a:off x="21056111" y="94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101564</xdr:rowOff>
    </xdr:from>
    <xdr:to>
      <xdr:col>107</xdr:col>
      <xdr:colOff>101600</xdr:colOff>
      <xdr:row>57</xdr:row>
      <xdr:rowOff>31714</xdr:rowOff>
    </xdr:to>
    <xdr:sp macro="" textlink="">
      <xdr:nvSpPr>
        <xdr:cNvPr id="815" name="楕円 814"/>
        <xdr:cNvSpPr/>
      </xdr:nvSpPr>
      <xdr:spPr>
        <a:xfrm>
          <a:off x="20383500" y="97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48241</xdr:rowOff>
    </xdr:from>
    <xdr:ext cx="534377" cy="259045"/>
    <xdr:sp macro="" textlink="">
      <xdr:nvSpPr>
        <xdr:cNvPr id="816" name="テキスト ボックス 815"/>
        <xdr:cNvSpPr txBox="1"/>
      </xdr:nvSpPr>
      <xdr:spPr>
        <a:xfrm>
          <a:off x="20167111" y="947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96672</xdr:rowOff>
    </xdr:from>
    <xdr:to>
      <xdr:col>102</xdr:col>
      <xdr:colOff>165100</xdr:colOff>
      <xdr:row>57</xdr:row>
      <xdr:rowOff>26822</xdr:rowOff>
    </xdr:to>
    <xdr:sp macro="" textlink="">
      <xdr:nvSpPr>
        <xdr:cNvPr id="817" name="楕円 816"/>
        <xdr:cNvSpPr/>
      </xdr:nvSpPr>
      <xdr:spPr>
        <a:xfrm>
          <a:off x="19494500" y="96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43349</xdr:rowOff>
    </xdr:from>
    <xdr:ext cx="534377" cy="259045"/>
    <xdr:sp macro="" textlink="">
      <xdr:nvSpPr>
        <xdr:cNvPr id="818" name="テキスト ボックス 817"/>
        <xdr:cNvSpPr txBox="1"/>
      </xdr:nvSpPr>
      <xdr:spPr>
        <a:xfrm>
          <a:off x="19278111" y="94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128174</xdr:rowOff>
    </xdr:from>
    <xdr:to>
      <xdr:col>98</xdr:col>
      <xdr:colOff>38100</xdr:colOff>
      <xdr:row>57</xdr:row>
      <xdr:rowOff>58324</xdr:rowOff>
    </xdr:to>
    <xdr:sp macro="" textlink="">
      <xdr:nvSpPr>
        <xdr:cNvPr id="819" name="楕円 818"/>
        <xdr:cNvSpPr/>
      </xdr:nvSpPr>
      <xdr:spPr>
        <a:xfrm>
          <a:off x="18605500" y="97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74851</xdr:rowOff>
    </xdr:from>
    <xdr:ext cx="534377" cy="259045"/>
    <xdr:sp macro="" textlink="">
      <xdr:nvSpPr>
        <xdr:cNvPr id="820" name="テキスト ボックス 819"/>
        <xdr:cNvSpPr txBox="1"/>
      </xdr:nvSpPr>
      <xdr:spPr>
        <a:xfrm>
          <a:off x="18389111" y="95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95384</xdr:rowOff>
    </xdr:from>
    <xdr:to>
      <xdr:col>116</xdr:col>
      <xdr:colOff>63500</xdr:colOff>
      <xdr:row>75</xdr:row>
      <xdr:rowOff>134752</xdr:rowOff>
    </xdr:to>
    <xdr:cxnSp macro="">
      <xdr:nvCxnSpPr>
        <xdr:cNvPr id="852" name="直線コネクタ 851"/>
        <xdr:cNvCxnSpPr/>
      </xdr:nvCxnSpPr>
      <xdr:spPr>
        <a:xfrm flipV="1">
          <a:off x="21323300" y="12954134"/>
          <a:ext cx="8382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102928</xdr:rowOff>
    </xdr:from>
    <xdr:to>
      <xdr:col>111</xdr:col>
      <xdr:colOff>177800</xdr:colOff>
      <xdr:row>75</xdr:row>
      <xdr:rowOff>134752</xdr:rowOff>
    </xdr:to>
    <xdr:cxnSp macro="">
      <xdr:nvCxnSpPr>
        <xdr:cNvPr id="855" name="直線コネクタ 854"/>
        <xdr:cNvCxnSpPr/>
      </xdr:nvCxnSpPr>
      <xdr:spPr>
        <a:xfrm>
          <a:off x="20434300" y="12961678"/>
          <a:ext cx="889000" cy="3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102928</xdr:rowOff>
    </xdr:from>
    <xdr:to>
      <xdr:col>107</xdr:col>
      <xdr:colOff>50800</xdr:colOff>
      <xdr:row>76</xdr:row>
      <xdr:rowOff>52620</xdr:rowOff>
    </xdr:to>
    <xdr:cxnSp macro="">
      <xdr:nvCxnSpPr>
        <xdr:cNvPr id="858" name="直線コネクタ 857"/>
        <xdr:cNvCxnSpPr/>
      </xdr:nvCxnSpPr>
      <xdr:spPr>
        <a:xfrm flipV="1">
          <a:off x="19545300" y="12961678"/>
          <a:ext cx="889000" cy="1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130605</xdr:rowOff>
    </xdr:from>
    <xdr:to>
      <xdr:col>102</xdr:col>
      <xdr:colOff>114300</xdr:colOff>
      <xdr:row>76</xdr:row>
      <xdr:rowOff>52620</xdr:rowOff>
    </xdr:to>
    <xdr:cxnSp macro="">
      <xdr:nvCxnSpPr>
        <xdr:cNvPr id="861" name="直線コネクタ 860"/>
        <xdr:cNvCxnSpPr/>
      </xdr:nvCxnSpPr>
      <xdr:spPr>
        <a:xfrm>
          <a:off x="18656300" y="12989355"/>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44584</xdr:rowOff>
    </xdr:from>
    <xdr:to>
      <xdr:col>116</xdr:col>
      <xdr:colOff>114300</xdr:colOff>
      <xdr:row>75</xdr:row>
      <xdr:rowOff>146183</xdr:rowOff>
    </xdr:to>
    <xdr:sp macro="" textlink="">
      <xdr:nvSpPr>
        <xdr:cNvPr id="871" name="楕円 870"/>
        <xdr:cNvSpPr/>
      </xdr:nvSpPr>
      <xdr:spPr>
        <a:xfrm>
          <a:off x="22110700" y="129033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23011</xdr:rowOff>
    </xdr:from>
    <xdr:ext cx="534377" cy="259045"/>
    <xdr:sp macro="" textlink="">
      <xdr:nvSpPr>
        <xdr:cNvPr id="872" name="繰出金該当値テキスト"/>
        <xdr:cNvSpPr txBox="1"/>
      </xdr:nvSpPr>
      <xdr:spPr>
        <a:xfrm>
          <a:off x="22212300" y="128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83952</xdr:rowOff>
    </xdr:from>
    <xdr:to>
      <xdr:col>112</xdr:col>
      <xdr:colOff>38100</xdr:colOff>
      <xdr:row>76</xdr:row>
      <xdr:rowOff>14101</xdr:rowOff>
    </xdr:to>
    <xdr:sp macro="" textlink="">
      <xdr:nvSpPr>
        <xdr:cNvPr id="873" name="楕円 872"/>
        <xdr:cNvSpPr/>
      </xdr:nvSpPr>
      <xdr:spPr>
        <a:xfrm>
          <a:off x="21272500" y="129427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5230</xdr:rowOff>
    </xdr:from>
    <xdr:ext cx="534377" cy="259045"/>
    <xdr:sp macro="" textlink="">
      <xdr:nvSpPr>
        <xdr:cNvPr id="874" name="テキスト ボックス 873"/>
        <xdr:cNvSpPr txBox="1"/>
      </xdr:nvSpPr>
      <xdr:spPr>
        <a:xfrm>
          <a:off x="21056111" y="13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52128</xdr:rowOff>
    </xdr:from>
    <xdr:to>
      <xdr:col>107</xdr:col>
      <xdr:colOff>101600</xdr:colOff>
      <xdr:row>75</xdr:row>
      <xdr:rowOff>153727</xdr:rowOff>
    </xdr:to>
    <xdr:sp macro="" textlink="">
      <xdr:nvSpPr>
        <xdr:cNvPr id="875" name="楕円 874"/>
        <xdr:cNvSpPr/>
      </xdr:nvSpPr>
      <xdr:spPr>
        <a:xfrm>
          <a:off x="20383500" y="12910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144856</xdr:rowOff>
    </xdr:from>
    <xdr:ext cx="534377" cy="259045"/>
    <xdr:sp macro="" textlink="">
      <xdr:nvSpPr>
        <xdr:cNvPr id="876" name="テキスト ボックス 875"/>
        <xdr:cNvSpPr txBox="1"/>
      </xdr:nvSpPr>
      <xdr:spPr>
        <a:xfrm>
          <a:off x="20167111" y="130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1820</xdr:rowOff>
    </xdr:from>
    <xdr:to>
      <xdr:col>102</xdr:col>
      <xdr:colOff>165100</xdr:colOff>
      <xdr:row>76</xdr:row>
      <xdr:rowOff>103420</xdr:rowOff>
    </xdr:to>
    <xdr:sp macro="" textlink="">
      <xdr:nvSpPr>
        <xdr:cNvPr id="877" name="楕円 876"/>
        <xdr:cNvSpPr/>
      </xdr:nvSpPr>
      <xdr:spPr>
        <a:xfrm>
          <a:off x="19494500" y="13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94547</xdr:rowOff>
    </xdr:from>
    <xdr:ext cx="534377" cy="259045"/>
    <xdr:sp macro="" textlink="">
      <xdr:nvSpPr>
        <xdr:cNvPr id="878" name="テキスト ボックス 877"/>
        <xdr:cNvSpPr txBox="1"/>
      </xdr:nvSpPr>
      <xdr:spPr>
        <a:xfrm>
          <a:off x="19278111" y="131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79805</xdr:rowOff>
    </xdr:from>
    <xdr:to>
      <xdr:col>98</xdr:col>
      <xdr:colOff>38100</xdr:colOff>
      <xdr:row>76</xdr:row>
      <xdr:rowOff>9956</xdr:rowOff>
    </xdr:to>
    <xdr:sp macro="" textlink="">
      <xdr:nvSpPr>
        <xdr:cNvPr id="879" name="楕円 878"/>
        <xdr:cNvSpPr/>
      </xdr:nvSpPr>
      <xdr:spPr>
        <a:xfrm>
          <a:off x="18605500" y="129385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26482</xdr:rowOff>
    </xdr:from>
    <xdr:ext cx="534377" cy="259045"/>
    <xdr:sp macro="" textlink="">
      <xdr:nvSpPr>
        <xdr:cNvPr id="880" name="テキスト ボックス 879"/>
        <xdr:cNvSpPr txBox="1"/>
      </xdr:nvSpPr>
      <xdr:spPr>
        <a:xfrm>
          <a:off x="18389111" y="127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歳出決算総額は、住民一人当たりのコストが５７４，１２７円である。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人件費は、「鹿角市行政改革大綱」に基づき計画的に職員数の削減を行うなど、定員の適正化を進めてきたことより、類似団体平均を大きく下回っている。扶助費は、児童手当及び児童扶養手当が支給対象者の減少により減となっているほか、生活保護費の医療扶助費等が減少しており、前年度よりも減となっているが、高い水準で推移しており、類似団体平均を上回っている。補助費等は、鹿角広域行政組合負担金の減少ほか、事業終了により介護施設開設準備経費等支援事業や集落営農経営発展支援事業が皆減となったことから、前年度からは減少しているものの、類似団体平均を上回っている。維持補修費は、除排雪に係る経費が多くを占めており、豪雪であったことから、前年度を大きく上回った。普通建設事業費は、大湯温泉観光拠点施設整備などにより新規整備としては類似団体平均を上回っているが、総額では類似団体平均を下回っている。公債費は、類似団体平均を下回っているが、平成２６年度の大湯小学校大規模改造事業などにより借入した地方債残高が増加しており、今後公債費の増加が見込ま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限られた財源の中、今後も効率的な行政サービスを実施していくため、引き続き事務事業の見直しなど歳出の抑制に向けた取組を進めていく。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31,604
31,501
707.52
18,594,632
18,144,706
340,293
10,365,015
18,969,800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21780</xdr:rowOff>
    </xdr:from>
    <xdr:to>
      <xdr:col>24</xdr:col>
      <xdr:colOff>63500</xdr:colOff>
      <xdr:row>35</xdr:row>
      <xdr:rowOff>69405</xdr:rowOff>
    </xdr:to>
    <xdr:cxnSp macro="">
      <xdr:nvCxnSpPr>
        <xdr:cNvPr id="61" name="直線コネクタ 60"/>
        <xdr:cNvCxnSpPr/>
      </xdr:nvCxnSpPr>
      <xdr:spPr>
        <a:xfrm>
          <a:off x="3797300" y="60225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98361</xdr:rowOff>
    </xdr:from>
    <xdr:to>
      <xdr:col>19</xdr:col>
      <xdr:colOff>177800</xdr:colOff>
      <xdr:row>35</xdr:row>
      <xdr:rowOff>21780</xdr:rowOff>
    </xdr:to>
    <xdr:cxnSp macro="">
      <xdr:nvCxnSpPr>
        <xdr:cNvPr id="64" name="直線コネクタ 63"/>
        <xdr:cNvCxnSpPr/>
      </xdr:nvCxnSpPr>
      <xdr:spPr>
        <a:xfrm>
          <a:off x="2908300" y="592766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98361</xdr:rowOff>
    </xdr:from>
    <xdr:to>
      <xdr:col>15</xdr:col>
      <xdr:colOff>50800</xdr:colOff>
      <xdr:row>35</xdr:row>
      <xdr:rowOff>29210</xdr:rowOff>
    </xdr:to>
    <xdr:cxnSp macro="">
      <xdr:nvCxnSpPr>
        <xdr:cNvPr id="67" name="直線コネクタ 66"/>
        <xdr:cNvCxnSpPr/>
      </xdr:nvCxnSpPr>
      <xdr:spPr>
        <a:xfrm flipV="1">
          <a:off x="2019300" y="5927661"/>
          <a:ext cx="889000" cy="1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22923</xdr:rowOff>
    </xdr:from>
    <xdr:to>
      <xdr:col>10</xdr:col>
      <xdr:colOff>114300</xdr:colOff>
      <xdr:row>35</xdr:row>
      <xdr:rowOff>29210</xdr:rowOff>
    </xdr:to>
    <xdr:cxnSp macro="">
      <xdr:nvCxnSpPr>
        <xdr:cNvPr id="70" name="直線コネクタ 69"/>
        <xdr:cNvCxnSpPr/>
      </xdr:nvCxnSpPr>
      <xdr:spPr>
        <a:xfrm>
          <a:off x="1130300" y="6023673"/>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18605</xdr:rowOff>
    </xdr:from>
    <xdr:to>
      <xdr:col>24</xdr:col>
      <xdr:colOff>114300</xdr:colOff>
      <xdr:row>35</xdr:row>
      <xdr:rowOff>120205</xdr:rowOff>
    </xdr:to>
    <xdr:sp macro="" textlink="">
      <xdr:nvSpPr>
        <xdr:cNvPr id="80" name="楕円 79"/>
        <xdr:cNvSpPr/>
      </xdr:nvSpPr>
      <xdr:spPr>
        <a:xfrm>
          <a:off x="45847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41482</xdr:rowOff>
    </xdr:from>
    <xdr:ext cx="469744" cy="259045"/>
    <xdr:sp macro="" textlink="">
      <xdr:nvSpPr>
        <xdr:cNvPr id="81" name="議会費該当値テキスト"/>
        <xdr:cNvSpPr txBox="1"/>
      </xdr:nvSpPr>
      <xdr:spPr>
        <a:xfrm>
          <a:off x="4686300" y="587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142430</xdr:rowOff>
    </xdr:from>
    <xdr:to>
      <xdr:col>20</xdr:col>
      <xdr:colOff>38100</xdr:colOff>
      <xdr:row>35</xdr:row>
      <xdr:rowOff>72580</xdr:rowOff>
    </xdr:to>
    <xdr:sp macro="" textlink="">
      <xdr:nvSpPr>
        <xdr:cNvPr id="82" name="楕円 81"/>
        <xdr:cNvSpPr/>
      </xdr:nvSpPr>
      <xdr:spPr>
        <a:xfrm>
          <a:off x="3746500" y="59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89107</xdr:rowOff>
    </xdr:from>
    <xdr:ext cx="469744" cy="259045"/>
    <xdr:sp macro="" textlink="">
      <xdr:nvSpPr>
        <xdr:cNvPr id="83" name="テキスト ボックス 82"/>
        <xdr:cNvSpPr txBox="1"/>
      </xdr:nvSpPr>
      <xdr:spPr>
        <a:xfrm>
          <a:off x="3562428" y="574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47561</xdr:rowOff>
    </xdr:from>
    <xdr:to>
      <xdr:col>15</xdr:col>
      <xdr:colOff>101600</xdr:colOff>
      <xdr:row>34</xdr:row>
      <xdr:rowOff>149161</xdr:rowOff>
    </xdr:to>
    <xdr:sp macro="" textlink="">
      <xdr:nvSpPr>
        <xdr:cNvPr id="84" name="楕円 83"/>
        <xdr:cNvSpPr/>
      </xdr:nvSpPr>
      <xdr:spPr>
        <a:xfrm>
          <a:off x="28575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165688</xdr:rowOff>
    </xdr:from>
    <xdr:ext cx="469744" cy="259045"/>
    <xdr:sp macro="" textlink="">
      <xdr:nvSpPr>
        <xdr:cNvPr id="85" name="テキスト ボックス 84"/>
        <xdr:cNvSpPr txBox="1"/>
      </xdr:nvSpPr>
      <xdr:spPr>
        <a:xfrm>
          <a:off x="2673428" y="5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149860</xdr:rowOff>
    </xdr:from>
    <xdr:to>
      <xdr:col>10</xdr:col>
      <xdr:colOff>165100</xdr:colOff>
      <xdr:row>35</xdr:row>
      <xdr:rowOff>80010</xdr:rowOff>
    </xdr:to>
    <xdr:sp macro="" textlink="">
      <xdr:nvSpPr>
        <xdr:cNvPr id="86" name="楕円 85"/>
        <xdr:cNvSpPr/>
      </xdr:nvSpPr>
      <xdr:spPr>
        <a:xfrm>
          <a:off x="1968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96537</xdr:rowOff>
    </xdr:from>
    <xdr:ext cx="469744" cy="259045"/>
    <xdr:sp macro="" textlink="">
      <xdr:nvSpPr>
        <xdr:cNvPr id="87" name="テキスト ボックス 86"/>
        <xdr:cNvSpPr txBox="1"/>
      </xdr:nvSpPr>
      <xdr:spPr>
        <a:xfrm>
          <a:off x="1784428"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143573</xdr:rowOff>
    </xdr:from>
    <xdr:to>
      <xdr:col>6</xdr:col>
      <xdr:colOff>38100</xdr:colOff>
      <xdr:row>35</xdr:row>
      <xdr:rowOff>73723</xdr:rowOff>
    </xdr:to>
    <xdr:sp macro="" textlink="">
      <xdr:nvSpPr>
        <xdr:cNvPr id="88" name="楕円 87"/>
        <xdr:cNvSpPr/>
      </xdr:nvSpPr>
      <xdr:spPr>
        <a:xfrm>
          <a:off x="1079500" y="59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90250</xdr:rowOff>
    </xdr:from>
    <xdr:ext cx="469744" cy="259045"/>
    <xdr:sp macro="" textlink="">
      <xdr:nvSpPr>
        <xdr:cNvPr id="89" name="テキスト ボックス 88"/>
        <xdr:cNvSpPr txBox="1"/>
      </xdr:nvSpPr>
      <xdr:spPr>
        <a:xfrm>
          <a:off x="895428" y="574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48375</xdr:rowOff>
    </xdr:from>
    <xdr:to>
      <xdr:col>24</xdr:col>
      <xdr:colOff>63500</xdr:colOff>
      <xdr:row>56</xdr:row>
      <xdr:rowOff>160187</xdr:rowOff>
    </xdr:to>
    <xdr:cxnSp macro="">
      <xdr:nvCxnSpPr>
        <xdr:cNvPr id="116" name="直線コネクタ 115"/>
        <xdr:cNvCxnSpPr/>
      </xdr:nvCxnSpPr>
      <xdr:spPr>
        <a:xfrm>
          <a:off x="3797300" y="9649575"/>
          <a:ext cx="838200" cy="1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48375</xdr:rowOff>
    </xdr:from>
    <xdr:to>
      <xdr:col>19</xdr:col>
      <xdr:colOff>177800</xdr:colOff>
      <xdr:row>56</xdr:row>
      <xdr:rowOff>170652</xdr:rowOff>
    </xdr:to>
    <xdr:cxnSp macro="">
      <xdr:nvCxnSpPr>
        <xdr:cNvPr id="119" name="直線コネクタ 118"/>
        <xdr:cNvCxnSpPr/>
      </xdr:nvCxnSpPr>
      <xdr:spPr>
        <a:xfrm flipV="1">
          <a:off x="2908300" y="9649575"/>
          <a:ext cx="889000" cy="12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91351</xdr:rowOff>
    </xdr:from>
    <xdr:to>
      <xdr:col>15</xdr:col>
      <xdr:colOff>50800</xdr:colOff>
      <xdr:row>56</xdr:row>
      <xdr:rowOff>170652</xdr:rowOff>
    </xdr:to>
    <xdr:cxnSp macro="">
      <xdr:nvCxnSpPr>
        <xdr:cNvPr id="122" name="直線コネクタ 121"/>
        <xdr:cNvCxnSpPr/>
      </xdr:nvCxnSpPr>
      <xdr:spPr>
        <a:xfrm>
          <a:off x="2019300" y="9521101"/>
          <a:ext cx="889000" cy="2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91351</xdr:rowOff>
    </xdr:from>
    <xdr:to>
      <xdr:col>10</xdr:col>
      <xdr:colOff>114300</xdr:colOff>
      <xdr:row>56</xdr:row>
      <xdr:rowOff>26872</xdr:rowOff>
    </xdr:to>
    <xdr:cxnSp macro="">
      <xdr:nvCxnSpPr>
        <xdr:cNvPr id="125" name="直線コネクタ 124"/>
        <xdr:cNvCxnSpPr/>
      </xdr:nvCxnSpPr>
      <xdr:spPr>
        <a:xfrm flipV="1">
          <a:off x="1130300" y="9521101"/>
          <a:ext cx="889000" cy="10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109387</xdr:rowOff>
    </xdr:from>
    <xdr:to>
      <xdr:col>24</xdr:col>
      <xdr:colOff>114300</xdr:colOff>
      <xdr:row>57</xdr:row>
      <xdr:rowOff>39537</xdr:rowOff>
    </xdr:to>
    <xdr:sp macro="" textlink="">
      <xdr:nvSpPr>
        <xdr:cNvPr id="135" name="楕円 134"/>
        <xdr:cNvSpPr/>
      </xdr:nvSpPr>
      <xdr:spPr>
        <a:xfrm>
          <a:off x="4584700" y="97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87814</xdr:rowOff>
    </xdr:from>
    <xdr:ext cx="534377" cy="259045"/>
    <xdr:sp macro="" textlink="">
      <xdr:nvSpPr>
        <xdr:cNvPr id="136" name="総務費該当値テキスト"/>
        <xdr:cNvSpPr txBox="1"/>
      </xdr:nvSpPr>
      <xdr:spPr>
        <a:xfrm>
          <a:off x="4686300" y="96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169025</xdr:rowOff>
    </xdr:from>
    <xdr:to>
      <xdr:col>20</xdr:col>
      <xdr:colOff>38100</xdr:colOff>
      <xdr:row>56</xdr:row>
      <xdr:rowOff>99175</xdr:rowOff>
    </xdr:to>
    <xdr:sp macro="" textlink="">
      <xdr:nvSpPr>
        <xdr:cNvPr id="137" name="楕円 136"/>
        <xdr:cNvSpPr/>
      </xdr:nvSpPr>
      <xdr:spPr>
        <a:xfrm>
          <a:off x="3746500" y="9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115702</xdr:rowOff>
    </xdr:from>
    <xdr:ext cx="534377" cy="259045"/>
    <xdr:sp macro="" textlink="">
      <xdr:nvSpPr>
        <xdr:cNvPr id="138" name="テキスト ボックス 137"/>
        <xdr:cNvSpPr txBox="1"/>
      </xdr:nvSpPr>
      <xdr:spPr>
        <a:xfrm>
          <a:off x="3530111" y="93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119852</xdr:rowOff>
    </xdr:from>
    <xdr:to>
      <xdr:col>15</xdr:col>
      <xdr:colOff>101600</xdr:colOff>
      <xdr:row>57</xdr:row>
      <xdr:rowOff>50002</xdr:rowOff>
    </xdr:to>
    <xdr:sp macro="" textlink="">
      <xdr:nvSpPr>
        <xdr:cNvPr id="139" name="楕円 138"/>
        <xdr:cNvSpPr/>
      </xdr:nvSpPr>
      <xdr:spPr>
        <a:xfrm>
          <a:off x="2857500" y="97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41129</xdr:rowOff>
    </xdr:from>
    <xdr:ext cx="534377" cy="259045"/>
    <xdr:sp macro="" textlink="">
      <xdr:nvSpPr>
        <xdr:cNvPr id="140" name="テキスト ボックス 139"/>
        <xdr:cNvSpPr txBox="1"/>
      </xdr:nvSpPr>
      <xdr:spPr>
        <a:xfrm>
          <a:off x="2641111" y="981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40551</xdr:rowOff>
    </xdr:from>
    <xdr:to>
      <xdr:col>10</xdr:col>
      <xdr:colOff>165100</xdr:colOff>
      <xdr:row>55</xdr:row>
      <xdr:rowOff>142151</xdr:rowOff>
    </xdr:to>
    <xdr:sp macro="" textlink="">
      <xdr:nvSpPr>
        <xdr:cNvPr id="141" name="楕円 140"/>
        <xdr:cNvSpPr/>
      </xdr:nvSpPr>
      <xdr:spPr>
        <a:xfrm>
          <a:off x="1968500" y="94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158678</xdr:rowOff>
    </xdr:from>
    <xdr:ext cx="599010" cy="259045"/>
    <xdr:sp macro="" textlink="">
      <xdr:nvSpPr>
        <xdr:cNvPr id="142" name="テキスト ボックス 141"/>
        <xdr:cNvSpPr txBox="1"/>
      </xdr:nvSpPr>
      <xdr:spPr>
        <a:xfrm>
          <a:off x="1719795" y="924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147522</xdr:rowOff>
    </xdr:from>
    <xdr:to>
      <xdr:col>6</xdr:col>
      <xdr:colOff>38100</xdr:colOff>
      <xdr:row>56</xdr:row>
      <xdr:rowOff>77672</xdr:rowOff>
    </xdr:to>
    <xdr:sp macro="" textlink="">
      <xdr:nvSpPr>
        <xdr:cNvPr id="143" name="楕円 142"/>
        <xdr:cNvSpPr/>
      </xdr:nvSpPr>
      <xdr:spPr>
        <a:xfrm>
          <a:off x="1079500" y="95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94199</xdr:rowOff>
    </xdr:from>
    <xdr:ext cx="534377" cy="259045"/>
    <xdr:sp macro="" textlink="">
      <xdr:nvSpPr>
        <xdr:cNvPr id="144" name="テキスト ボックス 143"/>
        <xdr:cNvSpPr txBox="1"/>
      </xdr:nvSpPr>
      <xdr:spPr>
        <a:xfrm>
          <a:off x="863111" y="93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109418</xdr:rowOff>
    </xdr:from>
    <xdr:to>
      <xdr:col>24</xdr:col>
      <xdr:colOff>63500</xdr:colOff>
      <xdr:row>75</xdr:row>
      <xdr:rowOff>166095</xdr:rowOff>
    </xdr:to>
    <xdr:cxnSp macro="">
      <xdr:nvCxnSpPr>
        <xdr:cNvPr id="174" name="直線コネクタ 173"/>
        <xdr:cNvCxnSpPr/>
      </xdr:nvCxnSpPr>
      <xdr:spPr>
        <a:xfrm>
          <a:off x="3797300" y="12968168"/>
          <a:ext cx="8382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109418</xdr:rowOff>
    </xdr:from>
    <xdr:to>
      <xdr:col>19</xdr:col>
      <xdr:colOff>177800</xdr:colOff>
      <xdr:row>75</xdr:row>
      <xdr:rowOff>123165</xdr:rowOff>
    </xdr:to>
    <xdr:cxnSp macro="">
      <xdr:nvCxnSpPr>
        <xdr:cNvPr id="177" name="直線コネクタ 176"/>
        <xdr:cNvCxnSpPr/>
      </xdr:nvCxnSpPr>
      <xdr:spPr>
        <a:xfrm flipV="1">
          <a:off x="2908300" y="12968168"/>
          <a:ext cx="8890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123165</xdr:rowOff>
    </xdr:from>
    <xdr:to>
      <xdr:col>15</xdr:col>
      <xdr:colOff>50800</xdr:colOff>
      <xdr:row>76</xdr:row>
      <xdr:rowOff>11157</xdr:rowOff>
    </xdr:to>
    <xdr:cxnSp macro="">
      <xdr:nvCxnSpPr>
        <xdr:cNvPr id="180" name="直線コネクタ 179"/>
        <xdr:cNvCxnSpPr/>
      </xdr:nvCxnSpPr>
      <xdr:spPr>
        <a:xfrm flipV="1">
          <a:off x="2019300" y="12981915"/>
          <a:ext cx="889000" cy="5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11157</xdr:rowOff>
    </xdr:from>
    <xdr:to>
      <xdr:col>10</xdr:col>
      <xdr:colOff>114300</xdr:colOff>
      <xdr:row>76</xdr:row>
      <xdr:rowOff>72087</xdr:rowOff>
    </xdr:to>
    <xdr:cxnSp macro="">
      <xdr:nvCxnSpPr>
        <xdr:cNvPr id="183" name="直線コネクタ 182"/>
        <xdr:cNvCxnSpPr/>
      </xdr:nvCxnSpPr>
      <xdr:spPr>
        <a:xfrm flipV="1">
          <a:off x="1130300" y="13041357"/>
          <a:ext cx="889000" cy="6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115296</xdr:rowOff>
    </xdr:from>
    <xdr:to>
      <xdr:col>24</xdr:col>
      <xdr:colOff>114300</xdr:colOff>
      <xdr:row>76</xdr:row>
      <xdr:rowOff>45445</xdr:rowOff>
    </xdr:to>
    <xdr:sp macro="" textlink="">
      <xdr:nvSpPr>
        <xdr:cNvPr id="193" name="楕円 192"/>
        <xdr:cNvSpPr/>
      </xdr:nvSpPr>
      <xdr:spPr>
        <a:xfrm>
          <a:off x="4584700" y="12974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93723</xdr:rowOff>
    </xdr:from>
    <xdr:ext cx="599010" cy="259045"/>
    <xdr:sp macro="" textlink="">
      <xdr:nvSpPr>
        <xdr:cNvPr id="194" name="民生費該当値テキスト"/>
        <xdr:cNvSpPr txBox="1"/>
      </xdr:nvSpPr>
      <xdr:spPr>
        <a:xfrm>
          <a:off x="4686300" y="1295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58618</xdr:rowOff>
    </xdr:from>
    <xdr:to>
      <xdr:col>20</xdr:col>
      <xdr:colOff>38100</xdr:colOff>
      <xdr:row>75</xdr:row>
      <xdr:rowOff>160218</xdr:rowOff>
    </xdr:to>
    <xdr:sp macro="" textlink="">
      <xdr:nvSpPr>
        <xdr:cNvPr id="195" name="楕円 194"/>
        <xdr:cNvSpPr/>
      </xdr:nvSpPr>
      <xdr:spPr>
        <a:xfrm>
          <a:off x="3746500" y="129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5295</xdr:rowOff>
    </xdr:from>
    <xdr:ext cx="599010" cy="259045"/>
    <xdr:sp macro="" textlink="">
      <xdr:nvSpPr>
        <xdr:cNvPr id="196" name="テキスト ボックス 195"/>
        <xdr:cNvSpPr txBox="1"/>
      </xdr:nvSpPr>
      <xdr:spPr>
        <a:xfrm>
          <a:off x="3497795" y="1269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72365</xdr:rowOff>
    </xdr:from>
    <xdr:to>
      <xdr:col>15</xdr:col>
      <xdr:colOff>101600</xdr:colOff>
      <xdr:row>76</xdr:row>
      <xdr:rowOff>2515</xdr:rowOff>
    </xdr:to>
    <xdr:sp macro="" textlink="">
      <xdr:nvSpPr>
        <xdr:cNvPr id="197" name="楕円 196"/>
        <xdr:cNvSpPr/>
      </xdr:nvSpPr>
      <xdr:spPr>
        <a:xfrm>
          <a:off x="2857500" y="129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19042</xdr:rowOff>
    </xdr:from>
    <xdr:ext cx="599010" cy="259045"/>
    <xdr:sp macro="" textlink="">
      <xdr:nvSpPr>
        <xdr:cNvPr id="198" name="テキスト ボックス 197"/>
        <xdr:cNvSpPr txBox="1"/>
      </xdr:nvSpPr>
      <xdr:spPr>
        <a:xfrm>
          <a:off x="2608795" y="1270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131808</xdr:rowOff>
    </xdr:from>
    <xdr:to>
      <xdr:col>10</xdr:col>
      <xdr:colOff>165100</xdr:colOff>
      <xdr:row>76</xdr:row>
      <xdr:rowOff>61959</xdr:rowOff>
    </xdr:to>
    <xdr:sp macro="" textlink="">
      <xdr:nvSpPr>
        <xdr:cNvPr id="199" name="楕円 198"/>
        <xdr:cNvSpPr/>
      </xdr:nvSpPr>
      <xdr:spPr>
        <a:xfrm>
          <a:off x="1968500" y="129905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78485</xdr:rowOff>
    </xdr:from>
    <xdr:ext cx="599010" cy="259045"/>
    <xdr:sp macro="" textlink="">
      <xdr:nvSpPr>
        <xdr:cNvPr id="200" name="テキスト ボックス 199"/>
        <xdr:cNvSpPr txBox="1"/>
      </xdr:nvSpPr>
      <xdr:spPr>
        <a:xfrm>
          <a:off x="1719795" y="1276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21287</xdr:rowOff>
    </xdr:from>
    <xdr:to>
      <xdr:col>6</xdr:col>
      <xdr:colOff>38100</xdr:colOff>
      <xdr:row>76</xdr:row>
      <xdr:rowOff>122887</xdr:rowOff>
    </xdr:to>
    <xdr:sp macro="" textlink="">
      <xdr:nvSpPr>
        <xdr:cNvPr id="201" name="楕円 200"/>
        <xdr:cNvSpPr/>
      </xdr:nvSpPr>
      <xdr:spPr>
        <a:xfrm>
          <a:off x="1079500" y="130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139415</xdr:rowOff>
    </xdr:from>
    <xdr:ext cx="599010" cy="259045"/>
    <xdr:sp macro="" textlink="">
      <xdr:nvSpPr>
        <xdr:cNvPr id="202" name="テキスト ボックス 201"/>
        <xdr:cNvSpPr txBox="1"/>
      </xdr:nvSpPr>
      <xdr:spPr>
        <a:xfrm>
          <a:off x="830795" y="128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125368</xdr:rowOff>
    </xdr:from>
    <xdr:to>
      <xdr:col>24</xdr:col>
      <xdr:colOff>63500</xdr:colOff>
      <xdr:row>97</xdr:row>
      <xdr:rowOff>143244</xdr:rowOff>
    </xdr:to>
    <xdr:cxnSp macro="">
      <xdr:nvCxnSpPr>
        <xdr:cNvPr id="231" name="直線コネクタ 230"/>
        <xdr:cNvCxnSpPr/>
      </xdr:nvCxnSpPr>
      <xdr:spPr>
        <a:xfrm>
          <a:off x="3797300" y="16756018"/>
          <a:ext cx="8382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114813</xdr:rowOff>
    </xdr:from>
    <xdr:to>
      <xdr:col>19</xdr:col>
      <xdr:colOff>177800</xdr:colOff>
      <xdr:row>97</xdr:row>
      <xdr:rowOff>125368</xdr:rowOff>
    </xdr:to>
    <xdr:cxnSp macro="">
      <xdr:nvCxnSpPr>
        <xdr:cNvPr id="234" name="直線コネクタ 233"/>
        <xdr:cNvCxnSpPr/>
      </xdr:nvCxnSpPr>
      <xdr:spPr>
        <a:xfrm>
          <a:off x="2908300" y="16745463"/>
          <a:ext cx="889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107575</xdr:rowOff>
    </xdr:from>
    <xdr:to>
      <xdr:col>15</xdr:col>
      <xdr:colOff>50800</xdr:colOff>
      <xdr:row>97</xdr:row>
      <xdr:rowOff>114813</xdr:rowOff>
    </xdr:to>
    <xdr:cxnSp macro="">
      <xdr:nvCxnSpPr>
        <xdr:cNvPr id="237" name="直線コネクタ 236"/>
        <xdr:cNvCxnSpPr/>
      </xdr:nvCxnSpPr>
      <xdr:spPr>
        <a:xfrm>
          <a:off x="2019300" y="16738225"/>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107575</xdr:rowOff>
    </xdr:from>
    <xdr:to>
      <xdr:col>10</xdr:col>
      <xdr:colOff>114300</xdr:colOff>
      <xdr:row>97</xdr:row>
      <xdr:rowOff>141399</xdr:rowOff>
    </xdr:to>
    <xdr:cxnSp macro="">
      <xdr:nvCxnSpPr>
        <xdr:cNvPr id="240" name="直線コネクタ 239"/>
        <xdr:cNvCxnSpPr/>
      </xdr:nvCxnSpPr>
      <xdr:spPr>
        <a:xfrm flipV="1">
          <a:off x="1130300" y="16738225"/>
          <a:ext cx="8890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92444</xdr:rowOff>
    </xdr:from>
    <xdr:to>
      <xdr:col>24</xdr:col>
      <xdr:colOff>114300</xdr:colOff>
      <xdr:row>98</xdr:row>
      <xdr:rowOff>22594</xdr:rowOff>
    </xdr:to>
    <xdr:sp macro="" textlink="">
      <xdr:nvSpPr>
        <xdr:cNvPr id="250" name="楕円 249"/>
        <xdr:cNvSpPr/>
      </xdr:nvSpPr>
      <xdr:spPr>
        <a:xfrm>
          <a:off x="45847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7371</xdr:rowOff>
    </xdr:from>
    <xdr:ext cx="534377" cy="259045"/>
    <xdr:sp macro="" textlink="">
      <xdr:nvSpPr>
        <xdr:cNvPr id="251" name="衛生費該当値テキスト"/>
        <xdr:cNvSpPr txBox="1"/>
      </xdr:nvSpPr>
      <xdr:spPr>
        <a:xfrm>
          <a:off x="4686300" y="166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74568</xdr:rowOff>
    </xdr:from>
    <xdr:to>
      <xdr:col>20</xdr:col>
      <xdr:colOff>38100</xdr:colOff>
      <xdr:row>98</xdr:row>
      <xdr:rowOff>4718</xdr:rowOff>
    </xdr:to>
    <xdr:sp macro="" textlink="">
      <xdr:nvSpPr>
        <xdr:cNvPr id="252" name="楕円 251"/>
        <xdr:cNvSpPr/>
      </xdr:nvSpPr>
      <xdr:spPr>
        <a:xfrm>
          <a:off x="3746500" y="1670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167295</xdr:rowOff>
    </xdr:from>
    <xdr:ext cx="534377" cy="259045"/>
    <xdr:sp macro="" textlink="">
      <xdr:nvSpPr>
        <xdr:cNvPr id="253" name="テキスト ボックス 252"/>
        <xdr:cNvSpPr txBox="1"/>
      </xdr:nvSpPr>
      <xdr:spPr>
        <a:xfrm>
          <a:off x="3530111" y="1679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64013</xdr:rowOff>
    </xdr:from>
    <xdr:to>
      <xdr:col>15</xdr:col>
      <xdr:colOff>101600</xdr:colOff>
      <xdr:row>97</xdr:row>
      <xdr:rowOff>165613</xdr:rowOff>
    </xdr:to>
    <xdr:sp macro="" textlink="">
      <xdr:nvSpPr>
        <xdr:cNvPr id="254" name="楕円 253"/>
        <xdr:cNvSpPr/>
      </xdr:nvSpPr>
      <xdr:spPr>
        <a:xfrm>
          <a:off x="2857500" y="16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156740</xdr:rowOff>
    </xdr:from>
    <xdr:ext cx="534377" cy="259045"/>
    <xdr:sp macro="" textlink="">
      <xdr:nvSpPr>
        <xdr:cNvPr id="255" name="テキスト ボックス 254"/>
        <xdr:cNvSpPr txBox="1"/>
      </xdr:nvSpPr>
      <xdr:spPr>
        <a:xfrm>
          <a:off x="2641111" y="167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56775</xdr:rowOff>
    </xdr:from>
    <xdr:to>
      <xdr:col>10</xdr:col>
      <xdr:colOff>165100</xdr:colOff>
      <xdr:row>97</xdr:row>
      <xdr:rowOff>158375</xdr:rowOff>
    </xdr:to>
    <xdr:sp macro="" textlink="">
      <xdr:nvSpPr>
        <xdr:cNvPr id="256" name="楕円 255"/>
        <xdr:cNvSpPr/>
      </xdr:nvSpPr>
      <xdr:spPr>
        <a:xfrm>
          <a:off x="1968500" y="166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149502</xdr:rowOff>
    </xdr:from>
    <xdr:ext cx="534377" cy="259045"/>
    <xdr:sp macro="" textlink="">
      <xdr:nvSpPr>
        <xdr:cNvPr id="257" name="テキスト ボックス 256"/>
        <xdr:cNvSpPr txBox="1"/>
      </xdr:nvSpPr>
      <xdr:spPr>
        <a:xfrm>
          <a:off x="1752111" y="1678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90599</xdr:rowOff>
    </xdr:from>
    <xdr:to>
      <xdr:col>6</xdr:col>
      <xdr:colOff>38100</xdr:colOff>
      <xdr:row>98</xdr:row>
      <xdr:rowOff>20749</xdr:rowOff>
    </xdr:to>
    <xdr:sp macro="" textlink="">
      <xdr:nvSpPr>
        <xdr:cNvPr id="258" name="楕円 257"/>
        <xdr:cNvSpPr/>
      </xdr:nvSpPr>
      <xdr:spPr>
        <a:xfrm>
          <a:off x="1079500" y="167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11876</xdr:rowOff>
    </xdr:from>
    <xdr:ext cx="534377" cy="259045"/>
    <xdr:sp macro="" textlink="">
      <xdr:nvSpPr>
        <xdr:cNvPr id="259" name="テキスト ボックス 258"/>
        <xdr:cNvSpPr txBox="1"/>
      </xdr:nvSpPr>
      <xdr:spPr>
        <a:xfrm>
          <a:off x="863111" y="168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91694</xdr:rowOff>
    </xdr:from>
    <xdr:to>
      <xdr:col>55</xdr:col>
      <xdr:colOff>0</xdr:colOff>
      <xdr:row>35</xdr:row>
      <xdr:rowOff>100838</xdr:rowOff>
    </xdr:to>
    <xdr:cxnSp macro="">
      <xdr:nvCxnSpPr>
        <xdr:cNvPr id="290" name="直線コネクタ 289"/>
        <xdr:cNvCxnSpPr/>
      </xdr:nvCxnSpPr>
      <xdr:spPr>
        <a:xfrm flipV="1">
          <a:off x="9639300" y="6092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111288</xdr:rowOff>
    </xdr:from>
    <xdr:to>
      <xdr:col>50</xdr:col>
      <xdr:colOff>114300</xdr:colOff>
      <xdr:row>35</xdr:row>
      <xdr:rowOff>100838</xdr:rowOff>
    </xdr:to>
    <xdr:cxnSp macro="">
      <xdr:nvCxnSpPr>
        <xdr:cNvPr id="293" name="直線コネクタ 292"/>
        <xdr:cNvCxnSpPr/>
      </xdr:nvCxnSpPr>
      <xdr:spPr>
        <a:xfrm>
          <a:off x="8750300" y="5940588"/>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111288</xdr:rowOff>
    </xdr:from>
    <xdr:to>
      <xdr:col>45</xdr:col>
      <xdr:colOff>177800</xdr:colOff>
      <xdr:row>34</xdr:row>
      <xdr:rowOff>137740</xdr:rowOff>
    </xdr:to>
    <xdr:cxnSp macro="">
      <xdr:nvCxnSpPr>
        <xdr:cNvPr id="296" name="直線コネクタ 295"/>
        <xdr:cNvCxnSpPr/>
      </xdr:nvCxnSpPr>
      <xdr:spPr>
        <a:xfrm flipV="1">
          <a:off x="7861300" y="5940588"/>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127617</xdr:rowOff>
    </xdr:from>
    <xdr:to>
      <xdr:col>41</xdr:col>
      <xdr:colOff>50800</xdr:colOff>
      <xdr:row>34</xdr:row>
      <xdr:rowOff>137740</xdr:rowOff>
    </xdr:to>
    <xdr:cxnSp macro="">
      <xdr:nvCxnSpPr>
        <xdr:cNvPr id="299" name="直線コネクタ 298"/>
        <xdr:cNvCxnSpPr/>
      </xdr:nvCxnSpPr>
      <xdr:spPr>
        <a:xfrm>
          <a:off x="6972300" y="5442567"/>
          <a:ext cx="889000" cy="5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40894</xdr:rowOff>
    </xdr:from>
    <xdr:to>
      <xdr:col>55</xdr:col>
      <xdr:colOff>50800</xdr:colOff>
      <xdr:row>35</xdr:row>
      <xdr:rowOff>142494</xdr:rowOff>
    </xdr:to>
    <xdr:sp macro="" textlink="">
      <xdr:nvSpPr>
        <xdr:cNvPr id="309" name="楕円 308"/>
        <xdr:cNvSpPr/>
      </xdr:nvSpPr>
      <xdr:spPr>
        <a:xfrm>
          <a:off x="104267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63771</xdr:rowOff>
    </xdr:from>
    <xdr:ext cx="469744" cy="259045"/>
    <xdr:sp macro="" textlink="">
      <xdr:nvSpPr>
        <xdr:cNvPr id="310" name="労働費該当値テキスト"/>
        <xdr:cNvSpPr txBox="1"/>
      </xdr:nvSpPr>
      <xdr:spPr>
        <a:xfrm>
          <a:off x="10528300" y="589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50038</xdr:rowOff>
    </xdr:from>
    <xdr:to>
      <xdr:col>50</xdr:col>
      <xdr:colOff>165100</xdr:colOff>
      <xdr:row>35</xdr:row>
      <xdr:rowOff>151638</xdr:rowOff>
    </xdr:to>
    <xdr:sp macro="" textlink="">
      <xdr:nvSpPr>
        <xdr:cNvPr id="311" name="楕円 310"/>
        <xdr:cNvSpPr/>
      </xdr:nvSpPr>
      <xdr:spPr>
        <a:xfrm>
          <a:off x="9588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168165</xdr:rowOff>
    </xdr:from>
    <xdr:ext cx="469744" cy="259045"/>
    <xdr:sp macro="" textlink="">
      <xdr:nvSpPr>
        <xdr:cNvPr id="312" name="テキスト ボックス 311"/>
        <xdr:cNvSpPr txBox="1"/>
      </xdr:nvSpPr>
      <xdr:spPr>
        <a:xfrm>
          <a:off x="9404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60488</xdr:rowOff>
    </xdr:from>
    <xdr:to>
      <xdr:col>46</xdr:col>
      <xdr:colOff>38100</xdr:colOff>
      <xdr:row>34</xdr:row>
      <xdr:rowOff>162088</xdr:rowOff>
    </xdr:to>
    <xdr:sp macro="" textlink="">
      <xdr:nvSpPr>
        <xdr:cNvPr id="313" name="楕円 312"/>
        <xdr:cNvSpPr/>
      </xdr:nvSpPr>
      <xdr:spPr>
        <a:xfrm>
          <a:off x="8699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7165</xdr:rowOff>
    </xdr:from>
    <xdr:ext cx="469744" cy="259045"/>
    <xdr:sp macro="" textlink="">
      <xdr:nvSpPr>
        <xdr:cNvPr id="314" name="テキスト ボックス 313"/>
        <xdr:cNvSpPr txBox="1"/>
      </xdr:nvSpPr>
      <xdr:spPr>
        <a:xfrm>
          <a:off x="8515428"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86940</xdr:rowOff>
    </xdr:from>
    <xdr:to>
      <xdr:col>41</xdr:col>
      <xdr:colOff>101600</xdr:colOff>
      <xdr:row>35</xdr:row>
      <xdr:rowOff>17090</xdr:rowOff>
    </xdr:to>
    <xdr:sp macro="" textlink="">
      <xdr:nvSpPr>
        <xdr:cNvPr id="315" name="楕円 314"/>
        <xdr:cNvSpPr/>
      </xdr:nvSpPr>
      <xdr:spPr>
        <a:xfrm>
          <a:off x="7810500" y="591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33617</xdr:rowOff>
    </xdr:from>
    <xdr:ext cx="469744" cy="259045"/>
    <xdr:sp macro="" textlink="">
      <xdr:nvSpPr>
        <xdr:cNvPr id="316" name="テキスト ボックス 315"/>
        <xdr:cNvSpPr txBox="1"/>
      </xdr:nvSpPr>
      <xdr:spPr>
        <a:xfrm>
          <a:off x="7626428" y="569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76817</xdr:rowOff>
    </xdr:from>
    <xdr:to>
      <xdr:col>36</xdr:col>
      <xdr:colOff>165100</xdr:colOff>
      <xdr:row>32</xdr:row>
      <xdr:rowOff>6967</xdr:rowOff>
    </xdr:to>
    <xdr:sp macro="" textlink="">
      <xdr:nvSpPr>
        <xdr:cNvPr id="317" name="楕円 316"/>
        <xdr:cNvSpPr/>
      </xdr:nvSpPr>
      <xdr:spPr>
        <a:xfrm>
          <a:off x="6921500" y="53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23494</xdr:rowOff>
    </xdr:from>
    <xdr:ext cx="469744" cy="259045"/>
    <xdr:sp macro="" textlink="">
      <xdr:nvSpPr>
        <xdr:cNvPr id="318" name="テキスト ボックス 317"/>
        <xdr:cNvSpPr txBox="1"/>
      </xdr:nvSpPr>
      <xdr:spPr>
        <a:xfrm>
          <a:off x="6737428" y="5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119573</xdr:rowOff>
    </xdr:from>
    <xdr:to>
      <xdr:col>55</xdr:col>
      <xdr:colOff>0</xdr:colOff>
      <xdr:row>57</xdr:row>
      <xdr:rowOff>164889</xdr:rowOff>
    </xdr:to>
    <xdr:cxnSp macro="">
      <xdr:nvCxnSpPr>
        <xdr:cNvPr id="349" name="直線コネクタ 348"/>
        <xdr:cNvCxnSpPr/>
      </xdr:nvCxnSpPr>
      <xdr:spPr>
        <a:xfrm>
          <a:off x="9639300" y="9892223"/>
          <a:ext cx="838200" cy="4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119573</xdr:rowOff>
    </xdr:from>
    <xdr:to>
      <xdr:col>50</xdr:col>
      <xdr:colOff>114300</xdr:colOff>
      <xdr:row>57</xdr:row>
      <xdr:rowOff>167611</xdr:rowOff>
    </xdr:to>
    <xdr:cxnSp macro="">
      <xdr:nvCxnSpPr>
        <xdr:cNvPr id="352" name="直線コネクタ 351"/>
        <xdr:cNvCxnSpPr/>
      </xdr:nvCxnSpPr>
      <xdr:spPr>
        <a:xfrm flipV="1">
          <a:off x="8750300" y="9892223"/>
          <a:ext cx="889000" cy="4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167611</xdr:rowOff>
    </xdr:from>
    <xdr:to>
      <xdr:col>45</xdr:col>
      <xdr:colOff>177800</xdr:colOff>
      <xdr:row>58</xdr:row>
      <xdr:rowOff>16060</xdr:rowOff>
    </xdr:to>
    <xdr:cxnSp macro="">
      <xdr:nvCxnSpPr>
        <xdr:cNvPr id="355" name="直線コネクタ 354"/>
        <xdr:cNvCxnSpPr/>
      </xdr:nvCxnSpPr>
      <xdr:spPr>
        <a:xfrm flipV="1">
          <a:off x="7861300" y="9940261"/>
          <a:ext cx="8890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126833</xdr:rowOff>
    </xdr:from>
    <xdr:to>
      <xdr:col>41</xdr:col>
      <xdr:colOff>50800</xdr:colOff>
      <xdr:row>58</xdr:row>
      <xdr:rowOff>16060</xdr:rowOff>
    </xdr:to>
    <xdr:cxnSp macro="">
      <xdr:nvCxnSpPr>
        <xdr:cNvPr id="358" name="直線コネクタ 357"/>
        <xdr:cNvCxnSpPr/>
      </xdr:nvCxnSpPr>
      <xdr:spPr>
        <a:xfrm>
          <a:off x="6972300" y="9899483"/>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114089</xdr:rowOff>
    </xdr:from>
    <xdr:to>
      <xdr:col>55</xdr:col>
      <xdr:colOff>50800</xdr:colOff>
      <xdr:row>58</xdr:row>
      <xdr:rowOff>44239</xdr:rowOff>
    </xdr:to>
    <xdr:sp macro="" textlink="">
      <xdr:nvSpPr>
        <xdr:cNvPr id="368" name="楕円 367"/>
        <xdr:cNvSpPr/>
      </xdr:nvSpPr>
      <xdr:spPr>
        <a:xfrm>
          <a:off x="10426700" y="98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92516</xdr:rowOff>
    </xdr:from>
    <xdr:ext cx="534377" cy="259045"/>
    <xdr:sp macro="" textlink="">
      <xdr:nvSpPr>
        <xdr:cNvPr id="369" name="農林水産業費該当値テキスト"/>
        <xdr:cNvSpPr txBox="1"/>
      </xdr:nvSpPr>
      <xdr:spPr>
        <a:xfrm>
          <a:off x="10528300" y="986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68773</xdr:rowOff>
    </xdr:from>
    <xdr:to>
      <xdr:col>50</xdr:col>
      <xdr:colOff>165100</xdr:colOff>
      <xdr:row>57</xdr:row>
      <xdr:rowOff>170373</xdr:rowOff>
    </xdr:to>
    <xdr:sp macro="" textlink="">
      <xdr:nvSpPr>
        <xdr:cNvPr id="370" name="楕円 369"/>
        <xdr:cNvSpPr/>
      </xdr:nvSpPr>
      <xdr:spPr>
        <a:xfrm>
          <a:off x="9588500" y="98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161500</xdr:rowOff>
    </xdr:from>
    <xdr:ext cx="534377" cy="259045"/>
    <xdr:sp macro="" textlink="">
      <xdr:nvSpPr>
        <xdr:cNvPr id="371" name="テキスト ボックス 370"/>
        <xdr:cNvSpPr txBox="1"/>
      </xdr:nvSpPr>
      <xdr:spPr>
        <a:xfrm>
          <a:off x="9372111" y="99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116811</xdr:rowOff>
    </xdr:from>
    <xdr:to>
      <xdr:col>46</xdr:col>
      <xdr:colOff>38100</xdr:colOff>
      <xdr:row>58</xdr:row>
      <xdr:rowOff>46961</xdr:rowOff>
    </xdr:to>
    <xdr:sp macro="" textlink="">
      <xdr:nvSpPr>
        <xdr:cNvPr id="372" name="楕円 371"/>
        <xdr:cNvSpPr/>
      </xdr:nvSpPr>
      <xdr:spPr>
        <a:xfrm>
          <a:off x="8699500" y="98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38088</xdr:rowOff>
    </xdr:from>
    <xdr:ext cx="534377" cy="259045"/>
    <xdr:sp macro="" textlink="">
      <xdr:nvSpPr>
        <xdr:cNvPr id="373" name="テキスト ボックス 372"/>
        <xdr:cNvSpPr txBox="1"/>
      </xdr:nvSpPr>
      <xdr:spPr>
        <a:xfrm>
          <a:off x="8483111" y="998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136710</xdr:rowOff>
    </xdr:from>
    <xdr:to>
      <xdr:col>41</xdr:col>
      <xdr:colOff>101600</xdr:colOff>
      <xdr:row>58</xdr:row>
      <xdr:rowOff>66860</xdr:rowOff>
    </xdr:to>
    <xdr:sp macro="" textlink="">
      <xdr:nvSpPr>
        <xdr:cNvPr id="374" name="楕円 373"/>
        <xdr:cNvSpPr/>
      </xdr:nvSpPr>
      <xdr:spPr>
        <a:xfrm>
          <a:off x="7810500" y="99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57987</xdr:rowOff>
    </xdr:from>
    <xdr:ext cx="534377" cy="259045"/>
    <xdr:sp macro="" textlink="">
      <xdr:nvSpPr>
        <xdr:cNvPr id="375" name="テキスト ボックス 374"/>
        <xdr:cNvSpPr txBox="1"/>
      </xdr:nvSpPr>
      <xdr:spPr>
        <a:xfrm>
          <a:off x="7594111" y="100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76033</xdr:rowOff>
    </xdr:from>
    <xdr:to>
      <xdr:col>36</xdr:col>
      <xdr:colOff>165100</xdr:colOff>
      <xdr:row>58</xdr:row>
      <xdr:rowOff>6183</xdr:rowOff>
    </xdr:to>
    <xdr:sp macro="" textlink="">
      <xdr:nvSpPr>
        <xdr:cNvPr id="376" name="楕円 375"/>
        <xdr:cNvSpPr/>
      </xdr:nvSpPr>
      <xdr:spPr>
        <a:xfrm>
          <a:off x="6921500" y="98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168760</xdr:rowOff>
    </xdr:from>
    <xdr:ext cx="534377" cy="259045"/>
    <xdr:sp macro="" textlink="">
      <xdr:nvSpPr>
        <xdr:cNvPr id="377" name="テキスト ボックス 376"/>
        <xdr:cNvSpPr txBox="1"/>
      </xdr:nvSpPr>
      <xdr:spPr>
        <a:xfrm>
          <a:off x="6705111" y="99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131798</xdr:rowOff>
    </xdr:from>
    <xdr:to>
      <xdr:col>55</xdr:col>
      <xdr:colOff>0</xdr:colOff>
      <xdr:row>77</xdr:row>
      <xdr:rowOff>142839</xdr:rowOff>
    </xdr:to>
    <xdr:cxnSp macro="">
      <xdr:nvCxnSpPr>
        <xdr:cNvPr id="406" name="直線コネクタ 405"/>
        <xdr:cNvCxnSpPr/>
      </xdr:nvCxnSpPr>
      <xdr:spPr>
        <a:xfrm flipV="1">
          <a:off x="9639300" y="13161998"/>
          <a:ext cx="838200" cy="1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114356</xdr:rowOff>
    </xdr:from>
    <xdr:to>
      <xdr:col>50</xdr:col>
      <xdr:colOff>114300</xdr:colOff>
      <xdr:row>77</xdr:row>
      <xdr:rowOff>142839</xdr:rowOff>
    </xdr:to>
    <xdr:cxnSp macro="">
      <xdr:nvCxnSpPr>
        <xdr:cNvPr id="409" name="直線コネクタ 408"/>
        <xdr:cNvCxnSpPr/>
      </xdr:nvCxnSpPr>
      <xdr:spPr>
        <a:xfrm>
          <a:off x="8750300" y="13316006"/>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114356</xdr:rowOff>
    </xdr:from>
    <xdr:to>
      <xdr:col>45</xdr:col>
      <xdr:colOff>177800</xdr:colOff>
      <xdr:row>77</xdr:row>
      <xdr:rowOff>133155</xdr:rowOff>
    </xdr:to>
    <xdr:cxnSp macro="">
      <xdr:nvCxnSpPr>
        <xdr:cNvPr id="412" name="直線コネクタ 411"/>
        <xdr:cNvCxnSpPr/>
      </xdr:nvCxnSpPr>
      <xdr:spPr>
        <a:xfrm flipV="1">
          <a:off x="7861300" y="13316006"/>
          <a:ext cx="889000" cy="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133155</xdr:rowOff>
    </xdr:from>
    <xdr:to>
      <xdr:col>41</xdr:col>
      <xdr:colOff>50800</xdr:colOff>
      <xdr:row>78</xdr:row>
      <xdr:rowOff>17346</xdr:rowOff>
    </xdr:to>
    <xdr:cxnSp macro="">
      <xdr:nvCxnSpPr>
        <xdr:cNvPr id="415" name="直線コネクタ 414"/>
        <xdr:cNvCxnSpPr/>
      </xdr:nvCxnSpPr>
      <xdr:spPr>
        <a:xfrm flipV="1">
          <a:off x="6972300" y="13334805"/>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80998</xdr:rowOff>
    </xdr:from>
    <xdr:to>
      <xdr:col>55</xdr:col>
      <xdr:colOff>50800</xdr:colOff>
      <xdr:row>77</xdr:row>
      <xdr:rowOff>11148</xdr:rowOff>
    </xdr:to>
    <xdr:sp macro="" textlink="">
      <xdr:nvSpPr>
        <xdr:cNvPr id="425" name="楕円 424"/>
        <xdr:cNvSpPr/>
      </xdr:nvSpPr>
      <xdr:spPr>
        <a:xfrm>
          <a:off x="10426700" y="131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103875</xdr:rowOff>
    </xdr:from>
    <xdr:ext cx="534377" cy="259045"/>
    <xdr:sp macro="" textlink="">
      <xdr:nvSpPr>
        <xdr:cNvPr id="426" name="商工費該当値テキスト"/>
        <xdr:cNvSpPr txBox="1"/>
      </xdr:nvSpPr>
      <xdr:spPr>
        <a:xfrm>
          <a:off x="10528300" y="1296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92039</xdr:rowOff>
    </xdr:from>
    <xdr:to>
      <xdr:col>50</xdr:col>
      <xdr:colOff>165100</xdr:colOff>
      <xdr:row>78</xdr:row>
      <xdr:rowOff>22189</xdr:rowOff>
    </xdr:to>
    <xdr:sp macro="" textlink="">
      <xdr:nvSpPr>
        <xdr:cNvPr id="427" name="楕円 426"/>
        <xdr:cNvSpPr/>
      </xdr:nvSpPr>
      <xdr:spPr>
        <a:xfrm>
          <a:off x="9588500" y="132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38716</xdr:rowOff>
    </xdr:from>
    <xdr:ext cx="534377" cy="259045"/>
    <xdr:sp macro="" textlink="">
      <xdr:nvSpPr>
        <xdr:cNvPr id="428" name="テキスト ボックス 427"/>
        <xdr:cNvSpPr txBox="1"/>
      </xdr:nvSpPr>
      <xdr:spPr>
        <a:xfrm>
          <a:off x="9372111" y="130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63556</xdr:rowOff>
    </xdr:from>
    <xdr:to>
      <xdr:col>46</xdr:col>
      <xdr:colOff>38100</xdr:colOff>
      <xdr:row>77</xdr:row>
      <xdr:rowOff>165156</xdr:rowOff>
    </xdr:to>
    <xdr:sp macro="" textlink="">
      <xdr:nvSpPr>
        <xdr:cNvPr id="429" name="楕円 428"/>
        <xdr:cNvSpPr/>
      </xdr:nvSpPr>
      <xdr:spPr>
        <a:xfrm>
          <a:off x="8699500" y="132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10233</xdr:rowOff>
    </xdr:from>
    <xdr:ext cx="534377" cy="259045"/>
    <xdr:sp macro="" textlink="">
      <xdr:nvSpPr>
        <xdr:cNvPr id="430" name="テキスト ボックス 429"/>
        <xdr:cNvSpPr txBox="1"/>
      </xdr:nvSpPr>
      <xdr:spPr>
        <a:xfrm>
          <a:off x="8483111" y="130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82355</xdr:rowOff>
    </xdr:from>
    <xdr:to>
      <xdr:col>41</xdr:col>
      <xdr:colOff>101600</xdr:colOff>
      <xdr:row>78</xdr:row>
      <xdr:rowOff>12505</xdr:rowOff>
    </xdr:to>
    <xdr:sp macro="" textlink="">
      <xdr:nvSpPr>
        <xdr:cNvPr id="431" name="楕円 430"/>
        <xdr:cNvSpPr/>
      </xdr:nvSpPr>
      <xdr:spPr>
        <a:xfrm>
          <a:off x="7810500" y="132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29032</xdr:rowOff>
    </xdr:from>
    <xdr:ext cx="534377" cy="259045"/>
    <xdr:sp macro="" textlink="">
      <xdr:nvSpPr>
        <xdr:cNvPr id="432" name="テキスト ボックス 431"/>
        <xdr:cNvSpPr txBox="1"/>
      </xdr:nvSpPr>
      <xdr:spPr>
        <a:xfrm>
          <a:off x="7594111" y="1305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137996</xdr:rowOff>
    </xdr:from>
    <xdr:to>
      <xdr:col>36</xdr:col>
      <xdr:colOff>165100</xdr:colOff>
      <xdr:row>78</xdr:row>
      <xdr:rowOff>68146</xdr:rowOff>
    </xdr:to>
    <xdr:sp macro="" textlink="">
      <xdr:nvSpPr>
        <xdr:cNvPr id="433" name="楕円 432"/>
        <xdr:cNvSpPr/>
      </xdr:nvSpPr>
      <xdr:spPr>
        <a:xfrm>
          <a:off x="6921500" y="133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84673</xdr:rowOff>
    </xdr:from>
    <xdr:ext cx="534377" cy="259045"/>
    <xdr:sp macro="" textlink="">
      <xdr:nvSpPr>
        <xdr:cNvPr id="434" name="テキスト ボックス 433"/>
        <xdr:cNvSpPr txBox="1"/>
      </xdr:nvSpPr>
      <xdr:spPr>
        <a:xfrm>
          <a:off x="6705111" y="1311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90063</xdr:rowOff>
    </xdr:from>
    <xdr:to>
      <xdr:col>55</xdr:col>
      <xdr:colOff>0</xdr:colOff>
      <xdr:row>97</xdr:row>
      <xdr:rowOff>10708</xdr:rowOff>
    </xdr:to>
    <xdr:cxnSp macro="">
      <xdr:nvCxnSpPr>
        <xdr:cNvPr id="463" name="直線コネクタ 462"/>
        <xdr:cNvCxnSpPr/>
      </xdr:nvCxnSpPr>
      <xdr:spPr>
        <a:xfrm flipV="1">
          <a:off x="9639300" y="16549263"/>
          <a:ext cx="838200" cy="9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10708</xdr:rowOff>
    </xdr:from>
    <xdr:to>
      <xdr:col>50</xdr:col>
      <xdr:colOff>114300</xdr:colOff>
      <xdr:row>97</xdr:row>
      <xdr:rowOff>30780</xdr:rowOff>
    </xdr:to>
    <xdr:cxnSp macro="">
      <xdr:nvCxnSpPr>
        <xdr:cNvPr id="466" name="直線コネクタ 465"/>
        <xdr:cNvCxnSpPr/>
      </xdr:nvCxnSpPr>
      <xdr:spPr>
        <a:xfrm flipV="1">
          <a:off x="8750300" y="16641358"/>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132888</xdr:rowOff>
    </xdr:from>
    <xdr:to>
      <xdr:col>45</xdr:col>
      <xdr:colOff>177800</xdr:colOff>
      <xdr:row>97</xdr:row>
      <xdr:rowOff>30780</xdr:rowOff>
    </xdr:to>
    <xdr:cxnSp macro="">
      <xdr:nvCxnSpPr>
        <xdr:cNvPr id="469" name="直線コネクタ 468"/>
        <xdr:cNvCxnSpPr/>
      </xdr:nvCxnSpPr>
      <xdr:spPr>
        <a:xfrm>
          <a:off x="7861300" y="16592088"/>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125276</xdr:rowOff>
    </xdr:from>
    <xdr:to>
      <xdr:col>41</xdr:col>
      <xdr:colOff>50800</xdr:colOff>
      <xdr:row>96</xdr:row>
      <xdr:rowOff>132888</xdr:rowOff>
    </xdr:to>
    <xdr:cxnSp macro="">
      <xdr:nvCxnSpPr>
        <xdr:cNvPr id="472" name="直線コネクタ 471"/>
        <xdr:cNvCxnSpPr/>
      </xdr:nvCxnSpPr>
      <xdr:spPr>
        <a:xfrm>
          <a:off x="6972300" y="16584476"/>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39263</xdr:rowOff>
    </xdr:from>
    <xdr:to>
      <xdr:col>55</xdr:col>
      <xdr:colOff>50800</xdr:colOff>
      <xdr:row>96</xdr:row>
      <xdr:rowOff>140863</xdr:rowOff>
    </xdr:to>
    <xdr:sp macro="" textlink="">
      <xdr:nvSpPr>
        <xdr:cNvPr id="482" name="楕円 481"/>
        <xdr:cNvSpPr/>
      </xdr:nvSpPr>
      <xdr:spPr>
        <a:xfrm>
          <a:off x="10426700" y="1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62140</xdr:rowOff>
    </xdr:from>
    <xdr:ext cx="534377" cy="259045"/>
    <xdr:sp macro="" textlink="">
      <xdr:nvSpPr>
        <xdr:cNvPr id="483" name="土木費該当値テキスト"/>
        <xdr:cNvSpPr txBox="1"/>
      </xdr:nvSpPr>
      <xdr:spPr>
        <a:xfrm>
          <a:off x="10528300" y="163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131358</xdr:rowOff>
    </xdr:from>
    <xdr:to>
      <xdr:col>50</xdr:col>
      <xdr:colOff>165100</xdr:colOff>
      <xdr:row>97</xdr:row>
      <xdr:rowOff>61508</xdr:rowOff>
    </xdr:to>
    <xdr:sp macro="" textlink="">
      <xdr:nvSpPr>
        <xdr:cNvPr id="484" name="楕円 483"/>
        <xdr:cNvSpPr/>
      </xdr:nvSpPr>
      <xdr:spPr>
        <a:xfrm>
          <a:off x="9588500" y="165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52635</xdr:rowOff>
    </xdr:from>
    <xdr:ext cx="534377" cy="259045"/>
    <xdr:sp macro="" textlink="">
      <xdr:nvSpPr>
        <xdr:cNvPr id="485" name="テキスト ボックス 484"/>
        <xdr:cNvSpPr txBox="1"/>
      </xdr:nvSpPr>
      <xdr:spPr>
        <a:xfrm>
          <a:off x="9372111" y="1668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151430</xdr:rowOff>
    </xdr:from>
    <xdr:to>
      <xdr:col>46</xdr:col>
      <xdr:colOff>38100</xdr:colOff>
      <xdr:row>97</xdr:row>
      <xdr:rowOff>81580</xdr:rowOff>
    </xdr:to>
    <xdr:sp macro="" textlink="">
      <xdr:nvSpPr>
        <xdr:cNvPr id="486" name="楕円 485"/>
        <xdr:cNvSpPr/>
      </xdr:nvSpPr>
      <xdr:spPr>
        <a:xfrm>
          <a:off x="8699500" y="166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72707</xdr:rowOff>
    </xdr:from>
    <xdr:ext cx="534377" cy="259045"/>
    <xdr:sp macro="" textlink="">
      <xdr:nvSpPr>
        <xdr:cNvPr id="487" name="テキスト ボックス 486"/>
        <xdr:cNvSpPr txBox="1"/>
      </xdr:nvSpPr>
      <xdr:spPr>
        <a:xfrm>
          <a:off x="8483111" y="167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82088</xdr:rowOff>
    </xdr:from>
    <xdr:to>
      <xdr:col>41</xdr:col>
      <xdr:colOff>101600</xdr:colOff>
      <xdr:row>97</xdr:row>
      <xdr:rowOff>12238</xdr:rowOff>
    </xdr:to>
    <xdr:sp macro="" textlink="">
      <xdr:nvSpPr>
        <xdr:cNvPr id="488" name="楕円 487"/>
        <xdr:cNvSpPr/>
      </xdr:nvSpPr>
      <xdr:spPr>
        <a:xfrm>
          <a:off x="7810500" y="16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3365</xdr:rowOff>
    </xdr:from>
    <xdr:ext cx="534377" cy="259045"/>
    <xdr:sp macro="" textlink="">
      <xdr:nvSpPr>
        <xdr:cNvPr id="489" name="テキスト ボックス 488"/>
        <xdr:cNvSpPr txBox="1"/>
      </xdr:nvSpPr>
      <xdr:spPr>
        <a:xfrm>
          <a:off x="7594111" y="166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74476</xdr:rowOff>
    </xdr:from>
    <xdr:to>
      <xdr:col>36</xdr:col>
      <xdr:colOff>165100</xdr:colOff>
      <xdr:row>97</xdr:row>
      <xdr:rowOff>4626</xdr:rowOff>
    </xdr:to>
    <xdr:sp macro="" textlink="">
      <xdr:nvSpPr>
        <xdr:cNvPr id="490" name="楕円 489"/>
        <xdr:cNvSpPr/>
      </xdr:nvSpPr>
      <xdr:spPr>
        <a:xfrm>
          <a:off x="6921500" y="165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167203</xdr:rowOff>
    </xdr:from>
    <xdr:ext cx="534377" cy="259045"/>
    <xdr:sp macro="" textlink="">
      <xdr:nvSpPr>
        <xdr:cNvPr id="491" name="テキスト ボックス 490"/>
        <xdr:cNvSpPr txBox="1"/>
      </xdr:nvSpPr>
      <xdr:spPr>
        <a:xfrm>
          <a:off x="6705111" y="16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69487</xdr:rowOff>
    </xdr:from>
    <xdr:to>
      <xdr:col>85</xdr:col>
      <xdr:colOff>127000</xdr:colOff>
      <xdr:row>37</xdr:row>
      <xdr:rowOff>72900</xdr:rowOff>
    </xdr:to>
    <xdr:cxnSp macro="">
      <xdr:nvCxnSpPr>
        <xdr:cNvPr id="522" name="直線コネクタ 521"/>
        <xdr:cNvCxnSpPr/>
      </xdr:nvCxnSpPr>
      <xdr:spPr>
        <a:xfrm flipV="1">
          <a:off x="15481300" y="6413137"/>
          <a:ext cx="8382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72900</xdr:rowOff>
    </xdr:from>
    <xdr:to>
      <xdr:col>81</xdr:col>
      <xdr:colOff>50800</xdr:colOff>
      <xdr:row>37</xdr:row>
      <xdr:rowOff>79725</xdr:rowOff>
    </xdr:to>
    <xdr:cxnSp macro="">
      <xdr:nvCxnSpPr>
        <xdr:cNvPr id="525" name="直線コネクタ 524"/>
        <xdr:cNvCxnSpPr/>
      </xdr:nvCxnSpPr>
      <xdr:spPr>
        <a:xfrm flipV="1">
          <a:off x="14592300" y="6416550"/>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69536</xdr:rowOff>
    </xdr:from>
    <xdr:to>
      <xdr:col>76</xdr:col>
      <xdr:colOff>114300</xdr:colOff>
      <xdr:row>37</xdr:row>
      <xdr:rowOff>79725</xdr:rowOff>
    </xdr:to>
    <xdr:cxnSp macro="">
      <xdr:nvCxnSpPr>
        <xdr:cNvPr id="528" name="直線コネクタ 527"/>
        <xdr:cNvCxnSpPr/>
      </xdr:nvCxnSpPr>
      <xdr:spPr>
        <a:xfrm>
          <a:off x="13703300" y="6413186"/>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29368</xdr:rowOff>
    </xdr:from>
    <xdr:to>
      <xdr:col>71</xdr:col>
      <xdr:colOff>177800</xdr:colOff>
      <xdr:row>37</xdr:row>
      <xdr:rowOff>69536</xdr:rowOff>
    </xdr:to>
    <xdr:cxnSp macro="">
      <xdr:nvCxnSpPr>
        <xdr:cNvPr id="531" name="直線コネクタ 530"/>
        <xdr:cNvCxnSpPr/>
      </xdr:nvCxnSpPr>
      <xdr:spPr>
        <a:xfrm>
          <a:off x="12814300" y="6373018"/>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18687</xdr:rowOff>
    </xdr:from>
    <xdr:to>
      <xdr:col>85</xdr:col>
      <xdr:colOff>177800</xdr:colOff>
      <xdr:row>37</xdr:row>
      <xdr:rowOff>120287</xdr:rowOff>
    </xdr:to>
    <xdr:sp macro="" textlink="">
      <xdr:nvSpPr>
        <xdr:cNvPr id="541" name="楕円 540"/>
        <xdr:cNvSpPr/>
      </xdr:nvSpPr>
      <xdr:spPr>
        <a:xfrm>
          <a:off x="162687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168564</xdr:rowOff>
    </xdr:from>
    <xdr:ext cx="534377" cy="259045"/>
    <xdr:sp macro="" textlink="">
      <xdr:nvSpPr>
        <xdr:cNvPr id="542" name="消防費該当値テキスト"/>
        <xdr:cNvSpPr txBox="1"/>
      </xdr:nvSpPr>
      <xdr:spPr>
        <a:xfrm>
          <a:off x="16370300" y="63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22100</xdr:rowOff>
    </xdr:from>
    <xdr:to>
      <xdr:col>81</xdr:col>
      <xdr:colOff>101600</xdr:colOff>
      <xdr:row>37</xdr:row>
      <xdr:rowOff>123700</xdr:rowOff>
    </xdr:to>
    <xdr:sp macro="" textlink="">
      <xdr:nvSpPr>
        <xdr:cNvPr id="543" name="楕円 542"/>
        <xdr:cNvSpPr/>
      </xdr:nvSpPr>
      <xdr:spPr>
        <a:xfrm>
          <a:off x="15430500" y="6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114827</xdr:rowOff>
    </xdr:from>
    <xdr:ext cx="534377" cy="259045"/>
    <xdr:sp macro="" textlink="">
      <xdr:nvSpPr>
        <xdr:cNvPr id="544" name="テキスト ボックス 543"/>
        <xdr:cNvSpPr txBox="1"/>
      </xdr:nvSpPr>
      <xdr:spPr>
        <a:xfrm>
          <a:off x="15214111" y="64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28925</xdr:rowOff>
    </xdr:from>
    <xdr:to>
      <xdr:col>76</xdr:col>
      <xdr:colOff>165100</xdr:colOff>
      <xdr:row>37</xdr:row>
      <xdr:rowOff>130525</xdr:rowOff>
    </xdr:to>
    <xdr:sp macro="" textlink="">
      <xdr:nvSpPr>
        <xdr:cNvPr id="545" name="楕円 544"/>
        <xdr:cNvSpPr/>
      </xdr:nvSpPr>
      <xdr:spPr>
        <a:xfrm>
          <a:off x="14541500" y="63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121652</xdr:rowOff>
    </xdr:from>
    <xdr:ext cx="534377" cy="259045"/>
    <xdr:sp macro="" textlink="">
      <xdr:nvSpPr>
        <xdr:cNvPr id="546" name="テキスト ボックス 545"/>
        <xdr:cNvSpPr txBox="1"/>
      </xdr:nvSpPr>
      <xdr:spPr>
        <a:xfrm>
          <a:off x="14325111" y="64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18736</xdr:rowOff>
    </xdr:from>
    <xdr:to>
      <xdr:col>72</xdr:col>
      <xdr:colOff>38100</xdr:colOff>
      <xdr:row>37</xdr:row>
      <xdr:rowOff>120336</xdr:rowOff>
    </xdr:to>
    <xdr:sp macro="" textlink="">
      <xdr:nvSpPr>
        <xdr:cNvPr id="547" name="楕円 546"/>
        <xdr:cNvSpPr/>
      </xdr:nvSpPr>
      <xdr:spPr>
        <a:xfrm>
          <a:off x="13652500" y="6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111463</xdr:rowOff>
    </xdr:from>
    <xdr:ext cx="534377" cy="259045"/>
    <xdr:sp macro="" textlink="">
      <xdr:nvSpPr>
        <xdr:cNvPr id="548" name="テキスト ボックス 547"/>
        <xdr:cNvSpPr txBox="1"/>
      </xdr:nvSpPr>
      <xdr:spPr>
        <a:xfrm>
          <a:off x="13436111" y="64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150018</xdr:rowOff>
    </xdr:from>
    <xdr:to>
      <xdr:col>67</xdr:col>
      <xdr:colOff>101600</xdr:colOff>
      <xdr:row>37</xdr:row>
      <xdr:rowOff>80168</xdr:rowOff>
    </xdr:to>
    <xdr:sp macro="" textlink="">
      <xdr:nvSpPr>
        <xdr:cNvPr id="549" name="楕円 548"/>
        <xdr:cNvSpPr/>
      </xdr:nvSpPr>
      <xdr:spPr>
        <a:xfrm>
          <a:off x="12763500" y="63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96695</xdr:rowOff>
    </xdr:from>
    <xdr:ext cx="534377" cy="259045"/>
    <xdr:sp macro="" textlink="">
      <xdr:nvSpPr>
        <xdr:cNvPr id="550" name="テキスト ボックス 549"/>
        <xdr:cNvSpPr txBox="1"/>
      </xdr:nvSpPr>
      <xdr:spPr>
        <a:xfrm>
          <a:off x="12547111" y="60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83503</xdr:rowOff>
    </xdr:from>
    <xdr:to>
      <xdr:col>85</xdr:col>
      <xdr:colOff>127000</xdr:colOff>
      <xdr:row>57</xdr:row>
      <xdr:rowOff>12111</xdr:rowOff>
    </xdr:to>
    <xdr:cxnSp macro="">
      <xdr:nvCxnSpPr>
        <xdr:cNvPr id="579" name="直線コネクタ 578"/>
        <xdr:cNvCxnSpPr/>
      </xdr:nvCxnSpPr>
      <xdr:spPr>
        <a:xfrm flipV="1">
          <a:off x="15481300" y="9684703"/>
          <a:ext cx="8382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80950</xdr:rowOff>
    </xdr:from>
    <xdr:to>
      <xdr:col>81</xdr:col>
      <xdr:colOff>50800</xdr:colOff>
      <xdr:row>57</xdr:row>
      <xdr:rowOff>12111</xdr:rowOff>
    </xdr:to>
    <xdr:cxnSp macro="">
      <xdr:nvCxnSpPr>
        <xdr:cNvPr id="582" name="直線コネクタ 581"/>
        <xdr:cNvCxnSpPr/>
      </xdr:nvCxnSpPr>
      <xdr:spPr>
        <a:xfrm>
          <a:off x="14592300" y="9682150"/>
          <a:ext cx="889000" cy="10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80950</xdr:rowOff>
    </xdr:from>
    <xdr:to>
      <xdr:col>76</xdr:col>
      <xdr:colOff>114300</xdr:colOff>
      <xdr:row>56</xdr:row>
      <xdr:rowOff>154079</xdr:rowOff>
    </xdr:to>
    <xdr:cxnSp macro="">
      <xdr:nvCxnSpPr>
        <xdr:cNvPr id="585" name="直線コネクタ 584"/>
        <xdr:cNvCxnSpPr/>
      </xdr:nvCxnSpPr>
      <xdr:spPr>
        <a:xfrm flipV="1">
          <a:off x="13703300" y="9682150"/>
          <a:ext cx="889000" cy="7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154079</xdr:rowOff>
    </xdr:from>
    <xdr:to>
      <xdr:col>71</xdr:col>
      <xdr:colOff>177800</xdr:colOff>
      <xdr:row>57</xdr:row>
      <xdr:rowOff>17094</xdr:rowOff>
    </xdr:to>
    <xdr:cxnSp macro="">
      <xdr:nvCxnSpPr>
        <xdr:cNvPr id="588" name="直線コネクタ 587"/>
        <xdr:cNvCxnSpPr/>
      </xdr:nvCxnSpPr>
      <xdr:spPr>
        <a:xfrm flipV="1">
          <a:off x="12814300" y="9755279"/>
          <a:ext cx="889000" cy="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32703</xdr:rowOff>
    </xdr:from>
    <xdr:to>
      <xdr:col>85</xdr:col>
      <xdr:colOff>177800</xdr:colOff>
      <xdr:row>56</xdr:row>
      <xdr:rowOff>134303</xdr:rowOff>
    </xdr:to>
    <xdr:sp macro="" textlink="">
      <xdr:nvSpPr>
        <xdr:cNvPr id="598" name="楕円 597"/>
        <xdr:cNvSpPr/>
      </xdr:nvSpPr>
      <xdr:spPr>
        <a:xfrm>
          <a:off x="16268700" y="96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55580</xdr:rowOff>
    </xdr:from>
    <xdr:ext cx="534377" cy="259045"/>
    <xdr:sp macro="" textlink="">
      <xdr:nvSpPr>
        <xdr:cNvPr id="599" name="教育費該当値テキスト"/>
        <xdr:cNvSpPr txBox="1"/>
      </xdr:nvSpPr>
      <xdr:spPr>
        <a:xfrm>
          <a:off x="16370300" y="94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132761</xdr:rowOff>
    </xdr:from>
    <xdr:to>
      <xdr:col>81</xdr:col>
      <xdr:colOff>101600</xdr:colOff>
      <xdr:row>57</xdr:row>
      <xdr:rowOff>62911</xdr:rowOff>
    </xdr:to>
    <xdr:sp macro="" textlink="">
      <xdr:nvSpPr>
        <xdr:cNvPr id="600" name="楕円 599"/>
        <xdr:cNvSpPr/>
      </xdr:nvSpPr>
      <xdr:spPr>
        <a:xfrm>
          <a:off x="15430500" y="97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54038</xdr:rowOff>
    </xdr:from>
    <xdr:ext cx="534377" cy="259045"/>
    <xdr:sp macro="" textlink="">
      <xdr:nvSpPr>
        <xdr:cNvPr id="601" name="テキスト ボックス 600"/>
        <xdr:cNvSpPr txBox="1"/>
      </xdr:nvSpPr>
      <xdr:spPr>
        <a:xfrm>
          <a:off x="15214111" y="98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30150</xdr:rowOff>
    </xdr:from>
    <xdr:to>
      <xdr:col>76</xdr:col>
      <xdr:colOff>165100</xdr:colOff>
      <xdr:row>56</xdr:row>
      <xdr:rowOff>131750</xdr:rowOff>
    </xdr:to>
    <xdr:sp macro="" textlink="">
      <xdr:nvSpPr>
        <xdr:cNvPr id="602" name="楕円 601"/>
        <xdr:cNvSpPr/>
      </xdr:nvSpPr>
      <xdr:spPr>
        <a:xfrm>
          <a:off x="145415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148277</xdr:rowOff>
    </xdr:from>
    <xdr:ext cx="534377" cy="259045"/>
    <xdr:sp macro="" textlink="">
      <xdr:nvSpPr>
        <xdr:cNvPr id="603" name="テキスト ボックス 602"/>
        <xdr:cNvSpPr txBox="1"/>
      </xdr:nvSpPr>
      <xdr:spPr>
        <a:xfrm>
          <a:off x="14325111" y="94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103279</xdr:rowOff>
    </xdr:from>
    <xdr:to>
      <xdr:col>72</xdr:col>
      <xdr:colOff>38100</xdr:colOff>
      <xdr:row>57</xdr:row>
      <xdr:rowOff>33429</xdr:rowOff>
    </xdr:to>
    <xdr:sp macro="" textlink="">
      <xdr:nvSpPr>
        <xdr:cNvPr id="604" name="楕円 603"/>
        <xdr:cNvSpPr/>
      </xdr:nvSpPr>
      <xdr:spPr>
        <a:xfrm>
          <a:off x="13652500" y="97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24556</xdr:rowOff>
    </xdr:from>
    <xdr:ext cx="534377" cy="259045"/>
    <xdr:sp macro="" textlink="">
      <xdr:nvSpPr>
        <xdr:cNvPr id="605" name="テキスト ボックス 604"/>
        <xdr:cNvSpPr txBox="1"/>
      </xdr:nvSpPr>
      <xdr:spPr>
        <a:xfrm>
          <a:off x="13436111" y="979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137744</xdr:rowOff>
    </xdr:from>
    <xdr:to>
      <xdr:col>67</xdr:col>
      <xdr:colOff>101600</xdr:colOff>
      <xdr:row>57</xdr:row>
      <xdr:rowOff>67894</xdr:rowOff>
    </xdr:to>
    <xdr:sp macro="" textlink="">
      <xdr:nvSpPr>
        <xdr:cNvPr id="606" name="楕円 605"/>
        <xdr:cNvSpPr/>
      </xdr:nvSpPr>
      <xdr:spPr>
        <a:xfrm>
          <a:off x="12763500" y="97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59021</xdr:rowOff>
    </xdr:from>
    <xdr:ext cx="534377" cy="259045"/>
    <xdr:sp macro="" textlink="">
      <xdr:nvSpPr>
        <xdr:cNvPr id="607" name="テキスト ボックス 606"/>
        <xdr:cNvSpPr txBox="1"/>
      </xdr:nvSpPr>
      <xdr:spPr>
        <a:xfrm>
          <a:off x="12547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138709</xdr:rowOff>
    </xdr:from>
    <xdr:to>
      <xdr:col>85</xdr:col>
      <xdr:colOff>127000</xdr:colOff>
      <xdr:row>79</xdr:row>
      <xdr:rowOff>32702</xdr:rowOff>
    </xdr:to>
    <xdr:cxnSp macro="">
      <xdr:nvCxnSpPr>
        <xdr:cNvPr id="636" name="直線コネクタ 635"/>
        <xdr:cNvCxnSpPr/>
      </xdr:nvCxnSpPr>
      <xdr:spPr>
        <a:xfrm flipV="1">
          <a:off x="15481300" y="13511809"/>
          <a:ext cx="838200" cy="6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98070</xdr:rowOff>
    </xdr:from>
    <xdr:to>
      <xdr:col>81</xdr:col>
      <xdr:colOff>50800</xdr:colOff>
      <xdr:row>79</xdr:row>
      <xdr:rowOff>32702</xdr:rowOff>
    </xdr:to>
    <xdr:cxnSp macro="">
      <xdr:nvCxnSpPr>
        <xdr:cNvPr id="639" name="直線コネクタ 638"/>
        <xdr:cNvCxnSpPr/>
      </xdr:nvCxnSpPr>
      <xdr:spPr>
        <a:xfrm>
          <a:off x="14592300" y="13471170"/>
          <a:ext cx="889000" cy="1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49797</xdr:rowOff>
    </xdr:from>
    <xdr:to>
      <xdr:col>76</xdr:col>
      <xdr:colOff>114300</xdr:colOff>
      <xdr:row>78</xdr:row>
      <xdr:rowOff>98070</xdr:rowOff>
    </xdr:to>
    <xdr:cxnSp macro="">
      <xdr:nvCxnSpPr>
        <xdr:cNvPr id="642" name="直線コネクタ 641"/>
        <xdr:cNvCxnSpPr/>
      </xdr:nvCxnSpPr>
      <xdr:spPr>
        <a:xfrm>
          <a:off x="13703300" y="13251447"/>
          <a:ext cx="8890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49797</xdr:rowOff>
    </xdr:from>
    <xdr:to>
      <xdr:col>71</xdr:col>
      <xdr:colOff>177800</xdr:colOff>
      <xdr:row>78</xdr:row>
      <xdr:rowOff>92672</xdr:rowOff>
    </xdr:to>
    <xdr:cxnSp macro="">
      <xdr:nvCxnSpPr>
        <xdr:cNvPr id="645" name="直線コネクタ 644"/>
        <xdr:cNvCxnSpPr/>
      </xdr:nvCxnSpPr>
      <xdr:spPr>
        <a:xfrm flipV="1">
          <a:off x="12814300" y="13251447"/>
          <a:ext cx="889000" cy="2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87909</xdr:rowOff>
    </xdr:from>
    <xdr:to>
      <xdr:col>85</xdr:col>
      <xdr:colOff>177800</xdr:colOff>
      <xdr:row>79</xdr:row>
      <xdr:rowOff>18059</xdr:rowOff>
    </xdr:to>
    <xdr:sp macro="" textlink="">
      <xdr:nvSpPr>
        <xdr:cNvPr id="655" name="楕円 654"/>
        <xdr:cNvSpPr/>
      </xdr:nvSpPr>
      <xdr:spPr>
        <a:xfrm>
          <a:off x="162687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47286</xdr:rowOff>
    </xdr:from>
    <xdr:ext cx="469744" cy="259045"/>
    <xdr:sp macro="" textlink="">
      <xdr:nvSpPr>
        <xdr:cNvPr id="656" name="災害復旧費該当値テキスト"/>
        <xdr:cNvSpPr txBox="1"/>
      </xdr:nvSpPr>
      <xdr:spPr>
        <a:xfrm>
          <a:off x="16370300" y="132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153352</xdr:rowOff>
    </xdr:from>
    <xdr:to>
      <xdr:col>81</xdr:col>
      <xdr:colOff>101600</xdr:colOff>
      <xdr:row>79</xdr:row>
      <xdr:rowOff>83502</xdr:rowOff>
    </xdr:to>
    <xdr:sp macro="" textlink="">
      <xdr:nvSpPr>
        <xdr:cNvPr id="657" name="楕円 656"/>
        <xdr:cNvSpPr/>
      </xdr:nvSpPr>
      <xdr:spPr>
        <a:xfrm>
          <a:off x="15430500" y="13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74629</xdr:rowOff>
    </xdr:from>
    <xdr:ext cx="378565" cy="259045"/>
    <xdr:sp macro="" textlink="">
      <xdr:nvSpPr>
        <xdr:cNvPr id="658" name="テキスト ボックス 657"/>
        <xdr:cNvSpPr txBox="1"/>
      </xdr:nvSpPr>
      <xdr:spPr>
        <a:xfrm>
          <a:off x="15292017" y="13619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47270</xdr:rowOff>
    </xdr:from>
    <xdr:to>
      <xdr:col>76</xdr:col>
      <xdr:colOff>165100</xdr:colOff>
      <xdr:row>78</xdr:row>
      <xdr:rowOff>148870</xdr:rowOff>
    </xdr:to>
    <xdr:sp macro="" textlink="">
      <xdr:nvSpPr>
        <xdr:cNvPr id="659" name="楕円 658"/>
        <xdr:cNvSpPr/>
      </xdr:nvSpPr>
      <xdr:spPr>
        <a:xfrm>
          <a:off x="14541500" y="134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165397</xdr:rowOff>
    </xdr:from>
    <xdr:ext cx="469744" cy="259045"/>
    <xdr:sp macro="" textlink="">
      <xdr:nvSpPr>
        <xdr:cNvPr id="660" name="テキスト ボックス 659"/>
        <xdr:cNvSpPr txBox="1"/>
      </xdr:nvSpPr>
      <xdr:spPr>
        <a:xfrm>
          <a:off x="14357428" y="131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170447</xdr:rowOff>
    </xdr:from>
    <xdr:to>
      <xdr:col>72</xdr:col>
      <xdr:colOff>38100</xdr:colOff>
      <xdr:row>77</xdr:row>
      <xdr:rowOff>100597</xdr:rowOff>
    </xdr:to>
    <xdr:sp macro="" textlink="">
      <xdr:nvSpPr>
        <xdr:cNvPr id="661" name="楕円 660"/>
        <xdr:cNvSpPr/>
      </xdr:nvSpPr>
      <xdr:spPr>
        <a:xfrm>
          <a:off x="13652500" y="132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117124</xdr:rowOff>
    </xdr:from>
    <xdr:ext cx="534377" cy="259045"/>
    <xdr:sp macro="" textlink="">
      <xdr:nvSpPr>
        <xdr:cNvPr id="662" name="テキスト ボックス 661"/>
        <xdr:cNvSpPr txBox="1"/>
      </xdr:nvSpPr>
      <xdr:spPr>
        <a:xfrm>
          <a:off x="13436111" y="129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41872</xdr:rowOff>
    </xdr:from>
    <xdr:to>
      <xdr:col>67</xdr:col>
      <xdr:colOff>101600</xdr:colOff>
      <xdr:row>78</xdr:row>
      <xdr:rowOff>143472</xdr:rowOff>
    </xdr:to>
    <xdr:sp macro="" textlink="">
      <xdr:nvSpPr>
        <xdr:cNvPr id="663" name="楕円 662"/>
        <xdr:cNvSpPr/>
      </xdr:nvSpPr>
      <xdr:spPr>
        <a:xfrm>
          <a:off x="12763500" y="134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159999</xdr:rowOff>
    </xdr:from>
    <xdr:ext cx="469744" cy="259045"/>
    <xdr:sp macro="" textlink="">
      <xdr:nvSpPr>
        <xdr:cNvPr id="664" name="テキスト ボックス 663"/>
        <xdr:cNvSpPr txBox="1"/>
      </xdr:nvSpPr>
      <xdr:spPr>
        <a:xfrm>
          <a:off x="12579428" y="131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3652</xdr:rowOff>
    </xdr:from>
    <xdr:to>
      <xdr:col>85</xdr:col>
      <xdr:colOff>127000</xdr:colOff>
      <xdr:row>98</xdr:row>
      <xdr:rowOff>5412</xdr:rowOff>
    </xdr:to>
    <xdr:cxnSp macro="">
      <xdr:nvCxnSpPr>
        <xdr:cNvPr id="693" name="直線コネクタ 692"/>
        <xdr:cNvCxnSpPr/>
      </xdr:nvCxnSpPr>
      <xdr:spPr>
        <a:xfrm flipV="1">
          <a:off x="15481300" y="16805752"/>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5412</xdr:rowOff>
    </xdr:from>
    <xdr:to>
      <xdr:col>81</xdr:col>
      <xdr:colOff>50800</xdr:colOff>
      <xdr:row>98</xdr:row>
      <xdr:rowOff>24958</xdr:rowOff>
    </xdr:to>
    <xdr:cxnSp macro="">
      <xdr:nvCxnSpPr>
        <xdr:cNvPr id="696" name="直線コネクタ 695"/>
        <xdr:cNvCxnSpPr/>
      </xdr:nvCxnSpPr>
      <xdr:spPr>
        <a:xfrm flipV="1">
          <a:off x="14592300" y="16807512"/>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24958</xdr:rowOff>
    </xdr:from>
    <xdr:to>
      <xdr:col>76</xdr:col>
      <xdr:colOff>114300</xdr:colOff>
      <xdr:row>98</xdr:row>
      <xdr:rowOff>28246</xdr:rowOff>
    </xdr:to>
    <xdr:cxnSp macro="">
      <xdr:nvCxnSpPr>
        <xdr:cNvPr id="699" name="直線コネクタ 698"/>
        <xdr:cNvCxnSpPr/>
      </xdr:nvCxnSpPr>
      <xdr:spPr>
        <a:xfrm flipV="1">
          <a:off x="13703300" y="16827058"/>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27549</xdr:rowOff>
    </xdr:from>
    <xdr:to>
      <xdr:col>71</xdr:col>
      <xdr:colOff>177800</xdr:colOff>
      <xdr:row>98</xdr:row>
      <xdr:rowOff>28246</xdr:rowOff>
    </xdr:to>
    <xdr:cxnSp macro="">
      <xdr:nvCxnSpPr>
        <xdr:cNvPr id="702" name="直線コネクタ 701"/>
        <xdr:cNvCxnSpPr/>
      </xdr:nvCxnSpPr>
      <xdr:spPr>
        <a:xfrm>
          <a:off x="12814300" y="16829649"/>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124302</xdr:rowOff>
    </xdr:from>
    <xdr:to>
      <xdr:col>85</xdr:col>
      <xdr:colOff>177800</xdr:colOff>
      <xdr:row>98</xdr:row>
      <xdr:rowOff>54452</xdr:rowOff>
    </xdr:to>
    <xdr:sp macro="" textlink="">
      <xdr:nvSpPr>
        <xdr:cNvPr id="712" name="楕円 711"/>
        <xdr:cNvSpPr/>
      </xdr:nvSpPr>
      <xdr:spPr>
        <a:xfrm>
          <a:off x="16268700" y="167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47998</xdr:rowOff>
    </xdr:from>
    <xdr:ext cx="534377" cy="259045"/>
    <xdr:sp macro="" textlink="">
      <xdr:nvSpPr>
        <xdr:cNvPr id="713" name="公債費該当値テキスト"/>
        <xdr:cNvSpPr txBox="1"/>
      </xdr:nvSpPr>
      <xdr:spPr>
        <a:xfrm>
          <a:off x="16370300" y="166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126062</xdr:rowOff>
    </xdr:from>
    <xdr:to>
      <xdr:col>81</xdr:col>
      <xdr:colOff>101600</xdr:colOff>
      <xdr:row>98</xdr:row>
      <xdr:rowOff>56212</xdr:rowOff>
    </xdr:to>
    <xdr:sp macro="" textlink="">
      <xdr:nvSpPr>
        <xdr:cNvPr id="714" name="楕円 713"/>
        <xdr:cNvSpPr/>
      </xdr:nvSpPr>
      <xdr:spPr>
        <a:xfrm>
          <a:off x="15430500" y="167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47339</xdr:rowOff>
    </xdr:from>
    <xdr:ext cx="534377" cy="259045"/>
    <xdr:sp macro="" textlink="">
      <xdr:nvSpPr>
        <xdr:cNvPr id="715" name="テキスト ボックス 714"/>
        <xdr:cNvSpPr txBox="1"/>
      </xdr:nvSpPr>
      <xdr:spPr>
        <a:xfrm>
          <a:off x="15214111" y="168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145608</xdr:rowOff>
    </xdr:from>
    <xdr:to>
      <xdr:col>76</xdr:col>
      <xdr:colOff>165100</xdr:colOff>
      <xdr:row>98</xdr:row>
      <xdr:rowOff>75758</xdr:rowOff>
    </xdr:to>
    <xdr:sp macro="" textlink="">
      <xdr:nvSpPr>
        <xdr:cNvPr id="716" name="楕円 715"/>
        <xdr:cNvSpPr/>
      </xdr:nvSpPr>
      <xdr:spPr>
        <a:xfrm>
          <a:off x="14541500" y="167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66885</xdr:rowOff>
    </xdr:from>
    <xdr:ext cx="534377" cy="259045"/>
    <xdr:sp macro="" textlink="">
      <xdr:nvSpPr>
        <xdr:cNvPr id="717" name="テキスト ボックス 716"/>
        <xdr:cNvSpPr txBox="1"/>
      </xdr:nvSpPr>
      <xdr:spPr>
        <a:xfrm>
          <a:off x="14325111" y="168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148896</xdr:rowOff>
    </xdr:from>
    <xdr:to>
      <xdr:col>72</xdr:col>
      <xdr:colOff>38100</xdr:colOff>
      <xdr:row>98</xdr:row>
      <xdr:rowOff>79046</xdr:rowOff>
    </xdr:to>
    <xdr:sp macro="" textlink="">
      <xdr:nvSpPr>
        <xdr:cNvPr id="718" name="楕円 717"/>
        <xdr:cNvSpPr/>
      </xdr:nvSpPr>
      <xdr:spPr>
        <a:xfrm>
          <a:off x="13652500" y="167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70173</xdr:rowOff>
    </xdr:from>
    <xdr:ext cx="534377" cy="259045"/>
    <xdr:sp macro="" textlink="">
      <xdr:nvSpPr>
        <xdr:cNvPr id="719" name="テキスト ボックス 718"/>
        <xdr:cNvSpPr txBox="1"/>
      </xdr:nvSpPr>
      <xdr:spPr>
        <a:xfrm>
          <a:off x="13436111" y="168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148199</xdr:rowOff>
    </xdr:from>
    <xdr:to>
      <xdr:col>67</xdr:col>
      <xdr:colOff>101600</xdr:colOff>
      <xdr:row>98</xdr:row>
      <xdr:rowOff>78349</xdr:rowOff>
    </xdr:to>
    <xdr:sp macro="" textlink="">
      <xdr:nvSpPr>
        <xdr:cNvPr id="720" name="楕円 719"/>
        <xdr:cNvSpPr/>
      </xdr:nvSpPr>
      <xdr:spPr>
        <a:xfrm>
          <a:off x="12763500" y="167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69476</xdr:rowOff>
    </xdr:from>
    <xdr:ext cx="534377" cy="259045"/>
    <xdr:sp macro="" textlink="">
      <xdr:nvSpPr>
        <xdr:cNvPr id="721" name="テキスト ボックス 720"/>
        <xdr:cNvSpPr txBox="1"/>
      </xdr:nvSpPr>
      <xdr:spPr>
        <a:xfrm>
          <a:off x="12547111" y="168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民生費は、住民一人当たり１７４，０３６円となっており、大湯温泉保養センター管理費の皆増や介護保険事業特別会計操出金は増加しているものの、地域密着型サービス施設等整備事業や大湯温泉保養センター整備費の皆減などにより、全体では前年度より減となり、類似団体平均を下回っている。商工費は、住民一人当たり５６，０３７円となっており、まちなかオフィス整備事業の完了による皆減や中小企業振興対策事業が減少しているものの、大湯温泉地区観光拠点施設整備事業や産業団地整備事業の増加により、全体では前年度より増となっており、今後、観光施設の改修（鹿角観光ふるさと館の改修）等が予定されているため、さらなる増加が見込まれる。総務費は、住民一人当たり７０，５１９円となっており、衆議院議員総選挙費、鹿角市長選挙費で増加しているものの、八幡平市民センター改築事業の終了や参議院議員通常選挙費、鹿角市議会議員一般選挙費などで減となり、全体では前年度よりも減となった。教育費は、歴史民俗資料館管理費や学校給食施設等整備事業などが増加したことにより、前年度よりも増となった。公債費は、住民一人当たり５５，７０８円で、類似団体平均を下回っており、今後も地方債発行の抑制を図りながら、適正債管理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残高は、市税等の伸び悩みによる財源不足分を補てんするため、今後も毎年度４億円程度の取り崩しを予定しているが、健全な財政運営を図る必要があることから、歳出の抑制に向けた取組を継続しながら、基金の維持に努めていく。</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額は、自主財源確保のため、市税等のコンビニ収納の実施による収納体制の強化や、事務事業の見直しにより黒字となっており、引き続き取組を継続実施するほか、使用料等については、負担の公平性を確保しつつ、維持管理費と受益者負担を考慮した料金の見直しを検討していく。</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実質単年度収支は、大雨に伴う災害対応に係る経費の財源として財政調整基金をを大幅に取り崩したことが要因となり、赤字となっている。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今後とも基金残高を意識した予算編成を進めていく。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　</a:t>
          </a:r>
          <a:r>
            <a:rPr kumimoji="1" lang="ja-JP" altLang="en-US" sz="1050" baseline="0">
              <a:latin typeface="ＭＳ ゴシック" pitchFamily="49" charset="-128"/>
              <a:ea typeface="ＭＳ ゴシック" pitchFamily="49" charset="-128"/>
            </a:rPr>
            <a:t>上水道事業会計は、簡易水道の統合により黒字部分が減少したが、現状では健全な経営を維持している。</a:t>
          </a:r>
          <a:endParaRPr kumimoji="1" lang="en-US" altLang="ja-JP" sz="1050" baseline="0">
            <a:latin typeface="ＭＳ ゴシック" pitchFamily="49" charset="-128"/>
            <a:ea typeface="ＭＳ ゴシック" pitchFamily="49" charset="-128"/>
          </a:endParaRPr>
        </a:p>
        <a:p>
          <a:r>
            <a:rPr kumimoji="1" lang="ja-JP" altLang="en-US" sz="1050" baseline="0">
              <a:latin typeface="ＭＳ ゴシック" pitchFamily="49" charset="-128"/>
              <a:ea typeface="ＭＳ ゴシック" pitchFamily="49" charset="-128"/>
            </a:rPr>
            <a:t>　一般会計は、普通建設事業費の不用額等により剰余金が生じ、黒字決算となっている。今後も自主財源の確保に努めるほか、普通交付税措置のある過疎対策事業債などの有利な地方債の活用を図り、基金の取り崩しを抑えることにより、市民</a:t>
          </a:r>
          <a:r>
            <a:rPr kumimoji="1" lang="ja-JP" altLang="en-US" sz="1050" baseline="0">
              <a:solidFill>
                <a:sysClr val="windowText" lastClr="000000"/>
              </a:solidFill>
              <a:latin typeface="ＭＳ ゴシック" pitchFamily="49" charset="-128"/>
              <a:ea typeface="ＭＳ ゴシック" pitchFamily="49" charset="-128"/>
            </a:rPr>
            <a:t>福祉の向上と持続可能な財政運営の両立に取り組んでいく。</a:t>
          </a:r>
          <a:endParaRPr kumimoji="1" lang="en-US" altLang="ja-JP" sz="1050" baseline="0">
            <a:solidFill>
              <a:sysClr val="windowText" lastClr="000000"/>
            </a:solidFill>
            <a:latin typeface="ＭＳ ゴシック" pitchFamily="49" charset="-128"/>
            <a:ea typeface="ＭＳ ゴシック" pitchFamily="49" charset="-128"/>
          </a:endParaRPr>
        </a:p>
        <a:p>
          <a:r>
            <a:rPr kumimoji="1" lang="ja-JP" altLang="en-US" sz="1050" baseline="0">
              <a:solidFill>
                <a:sysClr val="windowText" lastClr="000000"/>
              </a:solidFill>
              <a:latin typeface="ＭＳ ゴシック" pitchFamily="49" charset="-128"/>
              <a:ea typeface="ＭＳ ゴシック" pitchFamily="49" charset="-128"/>
            </a:rPr>
            <a:t>　国民健康保険事業特別会計は、一人当たりの医療費は増加しているが、後期高齢者医療会計への移行や被保険者数の減少が進んでいることから、全体では黒字が増加している。　</a:t>
          </a:r>
          <a:endParaRPr kumimoji="1" lang="en-US" altLang="ja-JP" sz="1050" baseline="0">
            <a:solidFill>
              <a:sysClr val="windowText" lastClr="000000"/>
            </a:solidFill>
            <a:latin typeface="ＭＳ ゴシック" pitchFamily="49" charset="-128"/>
            <a:ea typeface="ＭＳ ゴシック" pitchFamily="49" charset="-128"/>
          </a:endParaRPr>
        </a:p>
        <a:p>
          <a:r>
            <a:rPr kumimoji="1" lang="ja-JP" altLang="en-US" sz="1050" baseline="0">
              <a:solidFill>
                <a:sysClr val="windowText" lastClr="000000"/>
              </a:solidFill>
              <a:latin typeface="ＭＳ ゴシック" pitchFamily="49" charset="-128"/>
              <a:ea typeface="ＭＳ ゴシック" pitchFamily="49" charset="-128"/>
            </a:rPr>
            <a:t>　介護保険事業特別会計（保険事業勘定・介護サービス事業勘定）は、黒字となっており、新保険料を見込んだ第７期事業計画においても、中期的には現状維持できると見込んでいる。保険事業勘定は、国の制度改正等により地域支援事業が大きく増加していることから、全体として歳入歳出の増加傾向が続くと見込んでいる。介護サービス事業勘定は、地域包括支援センター業務を長期継続契約により委託していることから、今後、同規模で推移すると見込んでいる。</a:t>
          </a:r>
          <a:endParaRPr kumimoji="1" lang="en-US" altLang="ja-JP" sz="1050" baseline="0">
            <a:solidFill>
              <a:sysClr val="windowText" lastClr="000000"/>
            </a:solidFill>
            <a:latin typeface="ＭＳ ゴシック" pitchFamily="49" charset="-128"/>
            <a:ea typeface="ＭＳ ゴシック" pitchFamily="49" charset="-128"/>
          </a:endParaRPr>
        </a:p>
        <a:p>
          <a:r>
            <a:rPr kumimoji="1" lang="ja-JP" altLang="en-US" sz="1050" baseline="0">
              <a:solidFill>
                <a:sysClr val="windowText" lastClr="000000"/>
              </a:solidFill>
              <a:latin typeface="ＭＳ ゴシック" pitchFamily="49" charset="-128"/>
              <a:ea typeface="ＭＳ ゴシック" pitchFamily="49" charset="-128"/>
            </a:rPr>
            <a:t>　下水道事業特別会計・農業集落排水事業特別会計は、黒字となっているが、水洗化率が低いこと、経常コストが大きいことにより、今後も一般会計からの基準外繰入が必要となるため、使用料の改正等を検討し、自主財源の確保に努めていく。</a:t>
          </a:r>
          <a:endParaRPr kumimoji="1" lang="en-US" altLang="ja-JP" sz="1050" baseline="0">
            <a:solidFill>
              <a:sysClr val="windowText" lastClr="000000"/>
            </a:solidFill>
            <a:latin typeface="ＭＳ ゴシック" pitchFamily="49" charset="-128"/>
            <a:ea typeface="ＭＳ ゴシック" pitchFamily="49" charset="-128"/>
          </a:endParaRPr>
        </a:p>
        <a:p>
          <a:r>
            <a:rPr kumimoji="1" lang="ja-JP" altLang="en-US" sz="1050" baseline="0">
              <a:solidFill>
                <a:sysClr val="windowText" lastClr="000000"/>
              </a:solidFill>
              <a:latin typeface="ＭＳ ゴシック" pitchFamily="49" charset="-128"/>
              <a:ea typeface="ＭＳ ゴシック" pitchFamily="49" charset="-128"/>
            </a:rPr>
            <a:t>　後期高齢者医療事業特別会計は、黒字となっているが、被保険者数の増加により、広域連合への納付金が増加した。中期的な動向は、例年並みに推移すると見込んでいる。平成２６年度の国民健康保険の税率改正に伴い、後期支援分も税率を上げていることから、当面は現状維持できると見込んでいる。</a:t>
          </a:r>
          <a:endParaRPr kumimoji="1" lang="en-US" altLang="ja-JP" sz="1050" baseline="0">
            <a:solidFill>
              <a:sysClr val="windowText" lastClr="000000"/>
            </a:solidFill>
            <a:latin typeface="ＭＳ ゴシック" pitchFamily="49" charset="-128"/>
            <a:ea typeface="ＭＳ ゴシック" pitchFamily="49" charset="-128"/>
          </a:endParaRPr>
        </a:p>
        <a:p>
          <a:r>
            <a:rPr kumimoji="1" lang="ja-JP" altLang="en-US" sz="1050" baseline="0">
              <a:solidFill>
                <a:sysClr val="windowText" lastClr="000000"/>
              </a:solidFill>
              <a:latin typeface="ＭＳ ゴシック" pitchFamily="49" charset="-128"/>
              <a:ea typeface="ＭＳ ゴシック" pitchFamily="49" charset="-128"/>
            </a:rPr>
            <a:t>　一般会計・各特別会計ともに、今後も市の発展のため、第６次鹿角市総合計画後期基本計画（Ｈ２８～Ｈ３２）登載事業の推進を図るとともに、より一層の財政健全化に向けて、自主財源の確保等に努めていく。</a:t>
          </a:r>
          <a:endParaRPr kumimoji="1" lang="en-US" altLang="ja-JP" sz="1050" baseline="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18594632</v>
      </c>
      <c r="BO4" s="441"/>
      <c r="BP4" s="441"/>
      <c r="BQ4" s="441"/>
      <c r="BR4" s="441"/>
      <c r="BS4" s="441"/>
      <c r="BT4" s="441"/>
      <c r="BU4" s="442"/>
      <c r="BV4" s="440">
        <v>18290480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2.9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18144706</v>
      </c>
      <c r="BO5" s="446"/>
      <c r="BP5" s="446"/>
      <c r="BQ5" s="446"/>
      <c r="BR5" s="446"/>
      <c r="BS5" s="446"/>
      <c r="BT5" s="446"/>
      <c r="BU5" s="447"/>
      <c r="BV5" s="445">
        <v>17959507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90.7</v>
      </c>
      <c r="CU5" s="416"/>
      <c r="CV5" s="416"/>
      <c r="CW5" s="416"/>
      <c r="CX5" s="416"/>
      <c r="CY5" s="416"/>
      <c r="CZ5" s="416"/>
      <c r="DA5" s="417"/>
      <c r="DB5" s="415">
        <v>90.9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449926</v>
      </c>
      <c r="BO6" s="446"/>
      <c r="BP6" s="446"/>
      <c r="BQ6" s="446"/>
      <c r="BR6" s="446"/>
      <c r="BS6" s="446"/>
      <c r="BT6" s="446"/>
      <c r="BU6" s="447"/>
      <c r="BV6" s="445">
        <v>330973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v>
      </c>
      <c r="CU6" s="596"/>
      <c r="CV6" s="596"/>
      <c r="CW6" s="596"/>
      <c r="CX6" s="596"/>
      <c r="CY6" s="596"/>
      <c r="CZ6" s="596"/>
      <c r="DA6" s="597"/>
      <c r="DB6" s="595">
        <v>95.2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109633</v>
      </c>
      <c r="BO7" s="446"/>
      <c r="BP7" s="446"/>
      <c r="BQ7" s="446"/>
      <c r="BR7" s="446"/>
      <c r="BS7" s="446"/>
      <c r="BT7" s="446"/>
      <c r="BU7" s="447"/>
      <c r="BV7" s="445">
        <v>25629</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10365015</v>
      </c>
      <c r="CU7" s="446"/>
      <c r="CV7" s="446"/>
      <c r="CW7" s="446"/>
      <c r="CX7" s="446"/>
      <c r="CY7" s="446"/>
      <c r="CZ7" s="446"/>
      <c r="DA7" s="447"/>
      <c r="DB7" s="445">
        <v>10474387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87</v>
      </c>
      <c r="AV8" s="503"/>
      <c r="AW8" s="503"/>
      <c r="AX8" s="503"/>
      <c r="AY8" s="425" t="s">
        <v>101</v>
      </c>
      <c r="AZ8" s="426"/>
      <c r="BA8" s="426"/>
      <c r="BB8" s="426"/>
      <c r="BC8" s="426"/>
      <c r="BD8" s="426"/>
      <c r="BE8" s="426"/>
      <c r="BF8" s="426"/>
      <c r="BG8" s="426"/>
      <c r="BH8" s="426"/>
      <c r="BI8" s="426"/>
      <c r="BJ8" s="426"/>
      <c r="BK8" s="426"/>
      <c r="BL8" s="426"/>
      <c r="BM8" s="427"/>
      <c r="BN8" s="445">
        <v>340293</v>
      </c>
      <c r="BO8" s="446"/>
      <c r="BP8" s="446"/>
      <c r="BQ8" s="446"/>
      <c r="BR8" s="446"/>
      <c r="BS8" s="446"/>
      <c r="BT8" s="446"/>
      <c r="BU8" s="447"/>
      <c r="BV8" s="445">
        <v>305344</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0.33</v>
      </c>
      <c r="CU8" s="559"/>
      <c r="CV8" s="559"/>
      <c r="CW8" s="559"/>
      <c r="CX8" s="559"/>
      <c r="CY8" s="559"/>
      <c r="CZ8" s="559"/>
      <c r="DA8" s="560"/>
      <c r="DB8" s="558">
        <v>0.32</v>
      </c>
      <c r="DC8" s="559"/>
      <c r="DD8" s="559"/>
      <c r="DE8" s="559"/>
      <c r="DF8" s="559"/>
      <c r="DG8" s="559"/>
      <c r="DH8" s="559"/>
      <c r="DI8" s="560"/>
      <c r="DJ8" s="165"/>
      <c r="DK8" s="165"/>
      <c r="DL8" s="165"/>
      <c r="DM8" s="165"/>
      <c r="DN8" s="165"/>
      <c r="DO8" s="165"/>
    </row>
    <row r="9" spans="1:119" ht="18.75" customHeight="1" thickBot="1" x14ac:dyDescent="0.2">
      <c r="A9" s="166"/>
      <c r="B9" s="584" t="s">
        <v>103</v>
      </c>
      <c r="C9" s="585"/>
      <c r="D9" s="585"/>
      <c r="E9" s="585"/>
      <c r="F9" s="585"/>
      <c r="G9" s="585"/>
      <c r="H9" s="585"/>
      <c r="I9" s="585"/>
      <c r="J9" s="585"/>
      <c r="K9" s="508"/>
      <c r="L9" s="586" t="s">
        <v>104</v>
      </c>
      <c r="M9" s="587"/>
      <c r="N9" s="587"/>
      <c r="O9" s="587"/>
      <c r="P9" s="587"/>
      <c r="Q9" s="588"/>
      <c r="R9" s="589">
        <v>32038</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87</v>
      </c>
      <c r="AV9" s="503"/>
      <c r="AW9" s="503"/>
      <c r="AX9" s="503"/>
      <c r="AY9" s="425" t="s">
        <v>107</v>
      </c>
      <c r="AZ9" s="426"/>
      <c r="BA9" s="426"/>
      <c r="BB9" s="426"/>
      <c r="BC9" s="426"/>
      <c r="BD9" s="426"/>
      <c r="BE9" s="426"/>
      <c r="BF9" s="426"/>
      <c r="BG9" s="426"/>
      <c r="BH9" s="426"/>
      <c r="BI9" s="426"/>
      <c r="BJ9" s="426"/>
      <c r="BK9" s="426"/>
      <c r="BL9" s="426"/>
      <c r="BM9" s="427"/>
      <c r="BN9" s="445">
        <v>34949</v>
      </c>
      <c r="BO9" s="446"/>
      <c r="BP9" s="446"/>
      <c r="BQ9" s="446"/>
      <c r="BR9" s="446"/>
      <c r="BS9" s="446"/>
      <c r="BT9" s="446"/>
      <c r="BU9" s="447"/>
      <c r="BV9" s="445">
        <v>-64744</v>
      </c>
      <c r="BW9" s="446"/>
      <c r="BX9" s="446"/>
      <c r="BY9" s="446"/>
      <c r="BZ9" s="446"/>
      <c r="CA9" s="446"/>
      <c r="CB9" s="446"/>
      <c r="CC9" s="447"/>
      <c r="CD9" s="454" t="s">
        <v>108</v>
      </c>
      <c r="CE9" s="455"/>
      <c r="CF9" s="455"/>
      <c r="CG9" s="455"/>
      <c r="CH9" s="455"/>
      <c r="CI9" s="455"/>
      <c r="CJ9" s="455"/>
      <c r="CK9" s="455"/>
      <c r="CL9" s="455"/>
      <c r="CM9" s="455"/>
      <c r="CN9" s="455"/>
      <c r="CO9" s="455"/>
      <c r="CP9" s="455"/>
      <c r="CQ9" s="455"/>
      <c r="CR9" s="455"/>
      <c r="CS9" s="456"/>
      <c r="CT9" s="415">
        <v>13.6</v>
      </c>
      <c r="CU9" s="416"/>
      <c r="CV9" s="416"/>
      <c r="CW9" s="416"/>
      <c r="CX9" s="416"/>
      <c r="CY9" s="416"/>
      <c r="CZ9" s="416"/>
      <c r="DA9" s="417"/>
      <c r="DB9" s="415">
        <v>13.7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109</v>
      </c>
      <c r="M10" s="419"/>
      <c r="N10" s="419"/>
      <c r="O10" s="419"/>
      <c r="P10" s="419"/>
      <c r="Q10" s="420"/>
      <c r="R10" s="421">
        <v>34473</v>
      </c>
      <c r="S10" s="422"/>
      <c r="T10" s="422"/>
      <c r="U10" s="422"/>
      <c r="V10" s="424"/>
      <c r="W10" s="593"/>
      <c r="X10" s="407"/>
      <c r="Y10" s="407"/>
      <c r="Z10" s="407"/>
      <c r="AA10" s="407"/>
      <c r="AB10" s="407"/>
      <c r="AC10" s="407"/>
      <c r="AD10" s="407"/>
      <c r="AE10" s="407"/>
      <c r="AF10" s="407"/>
      <c r="AG10" s="407"/>
      <c r="AH10" s="407"/>
      <c r="AI10" s="407"/>
      <c r="AJ10" s="407"/>
      <c r="AK10" s="407"/>
      <c r="AL10" s="594"/>
      <c r="AM10" s="514" t="s">
        <v>110</v>
      </c>
      <c r="AN10" s="419"/>
      <c r="AO10" s="419"/>
      <c r="AP10" s="419"/>
      <c r="AQ10" s="419"/>
      <c r="AR10" s="419"/>
      <c r="AS10" s="419"/>
      <c r="AT10" s="420"/>
      <c r="AU10" s="502" t="s">
        <v>111</v>
      </c>
      <c r="AV10" s="503"/>
      <c r="AW10" s="503"/>
      <c r="AX10" s="503"/>
      <c r="AY10" s="425" t="s">
        <v>112</v>
      </c>
      <c r="AZ10" s="426"/>
      <c r="BA10" s="426"/>
      <c r="BB10" s="426"/>
      <c r="BC10" s="426"/>
      <c r="BD10" s="426"/>
      <c r="BE10" s="426"/>
      <c r="BF10" s="426"/>
      <c r="BG10" s="426"/>
      <c r="BH10" s="426"/>
      <c r="BI10" s="426"/>
      <c r="BJ10" s="426"/>
      <c r="BK10" s="426"/>
      <c r="BL10" s="426"/>
      <c r="BM10" s="427"/>
      <c r="BN10" s="445">
        <v>153385</v>
      </c>
      <c r="BO10" s="446"/>
      <c r="BP10" s="446"/>
      <c r="BQ10" s="446"/>
      <c r="BR10" s="446"/>
      <c r="BS10" s="446"/>
      <c r="BT10" s="446"/>
      <c r="BU10" s="447"/>
      <c r="BV10" s="445">
        <v>186849</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111</v>
      </c>
      <c r="AV11" s="503"/>
      <c r="AW11" s="503"/>
      <c r="AX11" s="503"/>
      <c r="AY11" s="425" t="s">
        <v>117</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118</v>
      </c>
      <c r="CE11" s="455"/>
      <c r="CF11" s="455"/>
      <c r="CG11" s="455"/>
      <c r="CH11" s="455"/>
      <c r="CI11" s="455"/>
      <c r="CJ11" s="455"/>
      <c r="CK11" s="455"/>
      <c r="CL11" s="455"/>
      <c r="CM11" s="455"/>
      <c r="CN11" s="455"/>
      <c r="CO11" s="455"/>
      <c r="CP11" s="455"/>
      <c r="CQ11" s="455"/>
      <c r="CR11" s="455"/>
      <c r="CS11" s="456"/>
      <c r="CT11" s="558" t="s">
        <v>119</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31604</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87</v>
      </c>
      <c r="AV12" s="503"/>
      <c r="AW12" s="503"/>
      <c r="AX12" s="503"/>
      <c r="AY12" s="425" t="s">
        <v>126</v>
      </c>
      <c r="AZ12" s="426"/>
      <c r="BA12" s="426"/>
      <c r="BB12" s="426"/>
      <c r="BC12" s="426"/>
      <c r="BD12" s="426"/>
      <c r="BE12" s="426"/>
      <c r="BF12" s="426"/>
      <c r="BG12" s="426"/>
      <c r="BH12" s="426"/>
      <c r="BI12" s="426"/>
      <c r="BJ12" s="426"/>
      <c r="BK12" s="426"/>
      <c r="BL12" s="426"/>
      <c r="BM12" s="427"/>
      <c r="BN12" s="445">
        <v>382611</v>
      </c>
      <c r="BO12" s="446"/>
      <c r="BP12" s="446"/>
      <c r="BQ12" s="446"/>
      <c r="BR12" s="446"/>
      <c r="BS12" s="446"/>
      <c r="BT12" s="446"/>
      <c r="BU12" s="447"/>
      <c r="BV12" s="445">
        <v>327080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128</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31501</v>
      </c>
      <c r="S13" s="549"/>
      <c r="T13" s="549"/>
      <c r="U13" s="549"/>
      <c r="V13" s="550"/>
      <c r="W13" s="536" t="s">
        <v>131</v>
      </c>
      <c r="X13" s="458"/>
      <c r="Y13" s="458"/>
      <c r="Z13" s="458"/>
      <c r="AA13" s="458"/>
      <c r="AB13" s="459"/>
      <c r="AC13" s="421">
        <v>2035</v>
      </c>
      <c r="AD13" s="422"/>
      <c r="AE13" s="422"/>
      <c r="AF13" s="422"/>
      <c r="AG13" s="423"/>
      <c r="AH13" s="421">
        <v>2208</v>
      </c>
      <c r="AI13" s="422"/>
      <c r="AJ13" s="422"/>
      <c r="AK13" s="422"/>
      <c r="AL13" s="424"/>
      <c r="AM13" s="514" t="s">
        <v>132</v>
      </c>
      <c r="AN13" s="419"/>
      <c r="AO13" s="419"/>
      <c r="AP13" s="419"/>
      <c r="AQ13" s="419"/>
      <c r="AR13" s="419"/>
      <c r="AS13" s="419"/>
      <c r="AT13" s="420"/>
      <c r="AU13" s="502" t="s">
        <v>111</v>
      </c>
      <c r="AV13" s="503"/>
      <c r="AW13" s="503"/>
      <c r="AX13" s="503"/>
      <c r="AY13" s="425" t="s">
        <v>133</v>
      </c>
      <c r="AZ13" s="426"/>
      <c r="BA13" s="426"/>
      <c r="BB13" s="426"/>
      <c r="BC13" s="426"/>
      <c r="BD13" s="426"/>
      <c r="BE13" s="426"/>
      <c r="BF13" s="426"/>
      <c r="BG13" s="426"/>
      <c r="BH13" s="426"/>
      <c r="BI13" s="426"/>
      <c r="BJ13" s="426"/>
      <c r="BK13" s="426"/>
      <c r="BL13" s="426"/>
      <c r="BM13" s="427"/>
      <c r="BN13" s="445">
        <v>-194277</v>
      </c>
      <c r="BO13" s="446"/>
      <c r="BP13" s="446"/>
      <c r="BQ13" s="446"/>
      <c r="BR13" s="446"/>
      <c r="BS13" s="446"/>
      <c r="BT13" s="446"/>
      <c r="BU13" s="447"/>
      <c r="BV13" s="445">
        <v>-204975</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8.1</v>
      </c>
      <c r="CU13" s="416"/>
      <c r="CV13" s="416"/>
      <c r="CW13" s="416"/>
      <c r="CX13" s="416"/>
      <c r="CY13" s="416"/>
      <c r="CZ13" s="416"/>
      <c r="DA13" s="417"/>
      <c r="DB13" s="415">
        <v>7.9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32199</v>
      </c>
      <c r="S14" s="549"/>
      <c r="T14" s="549"/>
      <c r="U14" s="549"/>
      <c r="V14" s="550"/>
      <c r="W14" s="551"/>
      <c r="X14" s="461"/>
      <c r="Y14" s="461"/>
      <c r="Z14" s="461"/>
      <c r="AA14" s="461"/>
      <c r="AB14" s="462"/>
      <c r="AC14" s="541">
        <v>13.1</v>
      </c>
      <c r="AD14" s="542"/>
      <c r="AE14" s="542"/>
      <c r="AF14" s="542"/>
      <c r="AG14" s="543"/>
      <c r="AH14" s="541">
        <v>13.7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38.700000000000003</v>
      </c>
      <c r="CU14" s="553"/>
      <c r="CV14" s="553"/>
      <c r="CW14" s="553"/>
      <c r="CX14" s="553"/>
      <c r="CY14" s="553"/>
      <c r="CZ14" s="553"/>
      <c r="DA14" s="554"/>
      <c r="DB14" s="552">
        <v>32.5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32096</v>
      </c>
      <c r="S15" s="549"/>
      <c r="T15" s="549"/>
      <c r="U15" s="549"/>
      <c r="V15" s="550"/>
      <c r="W15" s="536" t="s">
        <v>138</v>
      </c>
      <c r="X15" s="458"/>
      <c r="Y15" s="458"/>
      <c r="Z15" s="458"/>
      <c r="AA15" s="458"/>
      <c r="AB15" s="459"/>
      <c r="AC15" s="421">
        <v>4250</v>
      </c>
      <c r="AD15" s="422"/>
      <c r="AE15" s="422"/>
      <c r="AF15" s="422"/>
      <c r="AG15" s="423"/>
      <c r="AH15" s="421">
        <v>4387</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2981854</v>
      </c>
      <c r="BO15" s="441"/>
      <c r="BP15" s="441"/>
      <c r="BQ15" s="441"/>
      <c r="BR15" s="441"/>
      <c r="BS15" s="441"/>
      <c r="BT15" s="441"/>
      <c r="BU15" s="442"/>
      <c r="BV15" s="440">
        <v>3040188</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27.3</v>
      </c>
      <c r="AD16" s="542"/>
      <c r="AE16" s="542"/>
      <c r="AF16" s="542"/>
      <c r="AG16" s="543"/>
      <c r="AH16" s="541">
        <v>27.2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9126714</v>
      </c>
      <c r="BO16" s="446"/>
      <c r="BP16" s="446"/>
      <c r="BQ16" s="446"/>
      <c r="BR16" s="446"/>
      <c r="BS16" s="446"/>
      <c r="BT16" s="446"/>
      <c r="BU16" s="447"/>
      <c r="BV16" s="445">
        <v>9238583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9295</v>
      </c>
      <c r="AD17" s="422"/>
      <c r="AE17" s="422"/>
      <c r="AF17" s="422"/>
      <c r="AG17" s="423"/>
      <c r="AH17" s="421">
        <v>9563</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3743080</v>
      </c>
      <c r="BO17" s="446"/>
      <c r="BP17" s="446"/>
      <c r="BQ17" s="446"/>
      <c r="BR17" s="446"/>
      <c r="BS17" s="446"/>
      <c r="BT17" s="446"/>
      <c r="BU17" s="447"/>
      <c r="BV17" s="445">
        <v>3803968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707.52</v>
      </c>
      <c r="M18" s="510"/>
      <c r="N18" s="510"/>
      <c r="O18" s="510"/>
      <c r="P18" s="510"/>
      <c r="Q18" s="510"/>
      <c r="R18" s="511"/>
      <c r="S18" s="511"/>
      <c r="T18" s="511"/>
      <c r="U18" s="511"/>
      <c r="V18" s="512"/>
      <c r="W18" s="526"/>
      <c r="X18" s="527"/>
      <c r="Y18" s="527"/>
      <c r="Z18" s="527"/>
      <c r="AA18" s="527"/>
      <c r="AB18" s="537"/>
      <c r="AC18" s="409">
        <v>59.7</v>
      </c>
      <c r="AD18" s="410"/>
      <c r="AE18" s="410"/>
      <c r="AF18" s="410"/>
      <c r="AG18" s="513"/>
      <c r="AH18" s="409">
        <v>59.2</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9579349</v>
      </c>
      <c r="BO18" s="446"/>
      <c r="BP18" s="446"/>
      <c r="BQ18" s="446"/>
      <c r="BR18" s="446"/>
      <c r="BS18" s="446"/>
      <c r="BT18" s="446"/>
      <c r="BU18" s="447"/>
      <c r="BV18" s="445">
        <v>9585921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45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12494283</v>
      </c>
      <c r="BO19" s="446"/>
      <c r="BP19" s="446"/>
      <c r="BQ19" s="446"/>
      <c r="BR19" s="446"/>
      <c r="BS19" s="446"/>
      <c r="BT19" s="446"/>
      <c r="BU19" s="447"/>
      <c r="BV19" s="445">
        <v>12475424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11508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18969800</v>
      </c>
      <c r="BO23" s="446"/>
      <c r="BP23" s="446"/>
      <c r="BQ23" s="446"/>
      <c r="BR23" s="446"/>
      <c r="BS23" s="446"/>
      <c r="BT23" s="446"/>
      <c r="BU23" s="447"/>
      <c r="BV23" s="445">
        <v>18564988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8220</v>
      </c>
      <c r="R24" s="422"/>
      <c r="S24" s="422"/>
      <c r="T24" s="422"/>
      <c r="U24" s="422"/>
      <c r="V24" s="423"/>
      <c r="W24" s="487"/>
      <c r="X24" s="478"/>
      <c r="Y24" s="479"/>
      <c r="Z24" s="418" t="s">
        <v>162</v>
      </c>
      <c r="AA24" s="419"/>
      <c r="AB24" s="419"/>
      <c r="AC24" s="419"/>
      <c r="AD24" s="419"/>
      <c r="AE24" s="419"/>
      <c r="AF24" s="419"/>
      <c r="AG24" s="420"/>
      <c r="AH24" s="421">
        <v>235</v>
      </c>
      <c r="AI24" s="422"/>
      <c r="AJ24" s="422"/>
      <c r="AK24" s="422"/>
      <c r="AL24" s="423"/>
      <c r="AM24" s="421">
        <v>685260</v>
      </c>
      <c r="AN24" s="422"/>
      <c r="AO24" s="422"/>
      <c r="AP24" s="422"/>
      <c r="AQ24" s="422"/>
      <c r="AR24" s="423"/>
      <c r="AS24" s="421">
        <v>2916</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17693218</v>
      </c>
      <c r="BO24" s="446"/>
      <c r="BP24" s="446"/>
      <c r="BQ24" s="446"/>
      <c r="BR24" s="446"/>
      <c r="BS24" s="446"/>
      <c r="BT24" s="446"/>
      <c r="BU24" s="447"/>
      <c r="BV24" s="445">
        <v>17067741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6520</v>
      </c>
      <c r="R25" s="422"/>
      <c r="S25" s="422"/>
      <c r="T25" s="422"/>
      <c r="U25" s="422"/>
      <c r="V25" s="423"/>
      <c r="W25" s="487"/>
      <c r="X25" s="478"/>
      <c r="Y25" s="479"/>
      <c r="Z25" s="418" t="s">
        <v>165</v>
      </c>
      <c r="AA25" s="419"/>
      <c r="AB25" s="419"/>
      <c r="AC25" s="419"/>
      <c r="AD25" s="419"/>
      <c r="AE25" s="419"/>
      <c r="AF25" s="419"/>
      <c r="AG25" s="420"/>
      <c r="AH25" s="421" t="s">
        <v>128</v>
      </c>
      <c r="AI25" s="422"/>
      <c r="AJ25" s="422"/>
      <c r="AK25" s="422"/>
      <c r="AL25" s="423"/>
      <c r="AM25" s="421" t="s">
        <v>128</v>
      </c>
      <c r="AN25" s="422"/>
      <c r="AO25" s="422"/>
      <c r="AP25" s="422"/>
      <c r="AQ25" s="422"/>
      <c r="AR25" s="423"/>
      <c r="AS25" s="421" t="s">
        <v>119</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2363538</v>
      </c>
      <c r="BO25" s="441"/>
      <c r="BP25" s="441"/>
      <c r="BQ25" s="441"/>
      <c r="BR25" s="441"/>
      <c r="BS25" s="441"/>
      <c r="BT25" s="441"/>
      <c r="BU25" s="442"/>
      <c r="BV25" s="440">
        <v>3057152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5760</v>
      </c>
      <c r="R26" s="422"/>
      <c r="S26" s="422"/>
      <c r="T26" s="422"/>
      <c r="U26" s="422"/>
      <c r="V26" s="423"/>
      <c r="W26" s="487"/>
      <c r="X26" s="478"/>
      <c r="Y26" s="479"/>
      <c r="Z26" s="418" t="s">
        <v>168</v>
      </c>
      <c r="AA26" s="500"/>
      <c r="AB26" s="500"/>
      <c r="AC26" s="500"/>
      <c r="AD26" s="500"/>
      <c r="AE26" s="500"/>
      <c r="AF26" s="500"/>
      <c r="AG26" s="501"/>
      <c r="AH26" s="421">
        <v>1</v>
      </c>
      <c r="AI26" s="422"/>
      <c r="AJ26" s="422"/>
      <c r="AK26" s="422"/>
      <c r="AL26" s="423"/>
      <c r="AM26" s="421" t="s">
        <v>169</v>
      </c>
      <c r="AN26" s="422"/>
      <c r="AO26" s="422"/>
      <c r="AP26" s="422"/>
      <c r="AQ26" s="422"/>
      <c r="AR26" s="423"/>
      <c r="AS26" s="421" t="s">
        <v>170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128</v>
      </c>
      <c r="BO26" s="446"/>
      <c r="BP26" s="446"/>
      <c r="BQ26" s="446"/>
      <c r="BR26" s="446"/>
      <c r="BS26" s="446"/>
      <c r="BT26" s="446"/>
      <c r="BU26" s="447"/>
      <c r="BV26" s="445" t="s">
        <v>119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4010</v>
      </c>
      <c r="R27" s="422"/>
      <c r="S27" s="422"/>
      <c r="T27" s="422"/>
      <c r="U27" s="422"/>
      <c r="V27" s="423"/>
      <c r="W27" s="487"/>
      <c r="X27" s="478"/>
      <c r="Y27" s="479"/>
      <c r="Z27" s="418" t="s">
        <v>173</v>
      </c>
      <c r="AA27" s="419"/>
      <c r="AB27" s="419"/>
      <c r="AC27" s="419"/>
      <c r="AD27" s="419"/>
      <c r="AE27" s="419"/>
      <c r="AF27" s="419"/>
      <c r="AG27" s="420"/>
      <c r="AH27" s="421">
        <v>2</v>
      </c>
      <c r="AI27" s="422"/>
      <c r="AJ27" s="422"/>
      <c r="AK27" s="422"/>
      <c r="AL27" s="423"/>
      <c r="AM27" s="421" t="s">
        <v>169</v>
      </c>
      <c r="AN27" s="422"/>
      <c r="AO27" s="422"/>
      <c r="AP27" s="422"/>
      <c r="AQ27" s="422"/>
      <c r="AR27" s="423"/>
      <c r="AS27" s="421" t="s">
        <v>170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119</v>
      </c>
      <c r="BO27" s="449"/>
      <c r="BP27" s="449"/>
      <c r="BQ27" s="449"/>
      <c r="BR27" s="449"/>
      <c r="BS27" s="449"/>
      <c r="BT27" s="449"/>
      <c r="BU27" s="450"/>
      <c r="BV27" s="448" t="s">
        <v>128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3620</v>
      </c>
      <c r="R28" s="422"/>
      <c r="S28" s="422"/>
      <c r="T28" s="422"/>
      <c r="U28" s="422"/>
      <c r="V28" s="423"/>
      <c r="W28" s="487"/>
      <c r="X28" s="478"/>
      <c r="Y28" s="479"/>
      <c r="Z28" s="418" t="s">
        <v>176</v>
      </c>
      <c r="AA28" s="419"/>
      <c r="AB28" s="419"/>
      <c r="AC28" s="419"/>
      <c r="AD28" s="419"/>
      <c r="AE28" s="419"/>
      <c r="AF28" s="419"/>
      <c r="AG28" s="420"/>
      <c r="AH28" s="421" t="s">
        <v>128</v>
      </c>
      <c r="AI28" s="422"/>
      <c r="AJ28" s="422"/>
      <c r="AK28" s="422"/>
      <c r="AL28" s="423"/>
      <c r="AM28" s="421" t="s">
        <v>128</v>
      </c>
      <c r="AN28" s="422"/>
      <c r="AO28" s="422"/>
      <c r="AP28" s="422"/>
      <c r="AQ28" s="422"/>
      <c r="AR28" s="423"/>
      <c r="AS28" s="421" t="s">
        <v>128</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2618285</v>
      </c>
      <c r="BO28" s="441"/>
      <c r="BP28" s="441"/>
      <c r="BQ28" s="441"/>
      <c r="BR28" s="441"/>
      <c r="BS28" s="441"/>
      <c r="BT28" s="441"/>
      <c r="BU28" s="442"/>
      <c r="BV28" s="440">
        <v>2847511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18</v>
      </c>
      <c r="M29" s="422"/>
      <c r="N29" s="422"/>
      <c r="O29" s="422"/>
      <c r="P29" s="423"/>
      <c r="Q29" s="421">
        <v>3420</v>
      </c>
      <c r="R29" s="422"/>
      <c r="S29" s="422"/>
      <c r="T29" s="422"/>
      <c r="U29" s="422"/>
      <c r="V29" s="423"/>
      <c r="W29" s="488"/>
      <c r="X29" s="489"/>
      <c r="Y29" s="490"/>
      <c r="Z29" s="418" t="s">
        <v>179</v>
      </c>
      <c r="AA29" s="419"/>
      <c r="AB29" s="419"/>
      <c r="AC29" s="419"/>
      <c r="AD29" s="419"/>
      <c r="AE29" s="419"/>
      <c r="AF29" s="419"/>
      <c r="AG29" s="420"/>
      <c r="AH29" s="421">
        <v>237</v>
      </c>
      <c r="AI29" s="422"/>
      <c r="AJ29" s="422"/>
      <c r="AK29" s="422"/>
      <c r="AL29" s="423"/>
      <c r="AM29" s="421">
        <v>693566</v>
      </c>
      <c r="AN29" s="422"/>
      <c r="AO29" s="422"/>
      <c r="AP29" s="422"/>
      <c r="AQ29" s="422"/>
      <c r="AR29" s="423"/>
      <c r="AS29" s="421">
        <v>2926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152374</v>
      </c>
      <c r="BO29" s="446"/>
      <c r="BP29" s="446"/>
      <c r="BQ29" s="446"/>
      <c r="BR29" s="446"/>
      <c r="BS29" s="446"/>
      <c r="BT29" s="446"/>
      <c r="BU29" s="447"/>
      <c r="BV29" s="445">
        <v>152342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3306556</v>
      </c>
      <c r="BO30" s="449"/>
      <c r="BP30" s="449"/>
      <c r="BQ30" s="449"/>
      <c r="BR30" s="449"/>
      <c r="BS30" s="449"/>
      <c r="BT30" s="449"/>
      <c r="BU30" s="450"/>
      <c r="BV30" s="448">
        <v>3508259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鹿角市国民健康保険事業特別会計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鹿角市上水道事業会計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鹿角市下水道事業特別会計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鹿角広域行政組合（一般会計）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かづの観光物産公社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鹿角市介護保険事業特別会計（保険事業勘定）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鹿角市農業集落排水事業特別会計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鹿角広域行政組合（鹿角地域ふるさと市町村圏基金特別会計）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八幡平地域経営公社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鹿角市介護保険事業特別会計（介護ｻｰﾋﾞｽ事業勘定）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秋田県市町村総合事務組合（一般会計）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ユゼ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鹿角市後期高齢者医療特別会計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秋田県市町村総合事務組合（交通災害共済事業等特別会計）</v>
      </c>
      <c r="BZ37" s="403"/>
      <c r="CA37" s="403"/>
      <c r="CB37" s="403"/>
      <c r="CC37" s="403"/>
      <c r="CD37" s="403"/>
      <c r="CE37" s="403"/>
      <c r="CF37" s="403"/>
      <c r="CG37" s="403"/>
      <c r="CH37" s="403"/>
      <c r="CI37" s="403"/>
      <c r="CJ37" s="403"/>
      <c r="CK37" s="403"/>
      <c r="CL37" s="403"/>
      <c r="CM37" s="403"/>
      <c r="CN37" s="193"/>
      <c r="CO37" s="404">
        <f t="shared" si="3"/>
        <v>19</v>
      </c>
      <c r="CP37" s="404"/>
      <c r="CQ37" s="403" t="str">
        <f>IF('各会計、関係団体の財政状況及び健全化判断比率'!BS10="","",'各会計、関係団体の財政状況及び健全化判断比率'!BS10)</f>
        <v>北鹿新聞社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秋田県市町村会館管理組合（一般会計）</v>
      </c>
      <c r="BZ38" s="403"/>
      <c r="CA38" s="403"/>
      <c r="CB38" s="403"/>
      <c r="CC38" s="403"/>
      <c r="CD38" s="403"/>
      <c r="CE38" s="403"/>
      <c r="CF38" s="403"/>
      <c r="CG38" s="403"/>
      <c r="CH38" s="403"/>
      <c r="CI38" s="403"/>
      <c r="CJ38" s="403"/>
      <c r="CK38" s="403"/>
      <c r="CL38" s="403"/>
      <c r="CM38" s="403"/>
      <c r="CN38" s="193"/>
      <c r="CO38" s="404">
        <f t="shared" si="3"/>
        <v>20</v>
      </c>
      <c r="CP38" s="404"/>
      <c r="CQ38" s="403" t="str">
        <f>IF('各会計、関係団体の財政状況及び健全化判断比率'!BS11="","",'各会計、関係団体の財政状況及び健全化判断比率'!BS11)</f>
        <v>鹿角市子ども未来事業団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秋田県後期高齢者医療広域連合（一般会計）</v>
      </c>
      <c r="BZ39" s="403"/>
      <c r="CA39" s="403"/>
      <c r="CB39" s="403"/>
      <c r="CC39" s="403"/>
      <c r="CD39" s="403"/>
      <c r="CE39" s="403"/>
      <c r="CF39" s="403"/>
      <c r="CG39" s="403"/>
      <c r="CH39" s="403"/>
      <c r="CI39" s="403"/>
      <c r="CJ39" s="403"/>
      <c r="CK39" s="403"/>
      <c r="CL39" s="403"/>
      <c r="CM39" s="403"/>
      <c r="CN39" s="193"/>
      <c r="CO39" s="404">
        <f t="shared" si="3"/>
        <v>21</v>
      </c>
      <c r="CP39" s="404"/>
      <c r="CQ39" s="403" t="str">
        <f>IF('各会計、関係団体の財政状況及び健全化判断比率'!BS12="","",'各会計、関係団体の財政状況及び健全化判断比率'!BS12)</f>
        <v>花の輪</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秋田県後期高齢者医療広域連合（後期高齢者医療特別会計）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f t="shared" si="3"/>
        <v>22</v>
      </c>
      <c r="CP40" s="404"/>
      <c r="CQ40" s="403" t="str">
        <f>IF('各会計、関係団体の財政状況及び健全化判断比率'!BS13="","",'各会計、関係団体の財政状況及び健全化判断比率'!BS13)</f>
        <v>秋田県青果物基金協会</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23</v>
      </c>
      <c r="CP41" s="404"/>
      <c r="CQ41" s="403" t="str">
        <f>IF('各会計、関係団体の財政状況及び健全化判断比率'!BS14="","",'各会計、関係団体の財政状況及び健全化判断比率'!BS14)</f>
        <v>県北環境保全センター</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4rzLmEJXfjxFF9X6p32pz9FVhf/K/sO5Jlj4Sq28gX4FX5eYjqJyBZvpXzUaXd3adM5n9CbmS5urM7phEkvvw==" saltValue="pLTjMOKtOQAl6RGbWvFR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556</v>
      </c>
      <c r="D34" s="1224"/>
      <c r="E34" s="1225"/>
      <c r="F34" s="32">
        <v>8.84</v>
      </c>
      <c r="G34" s="33">
        <v>8.2899999999999991</v>
      </c>
      <c r="H34" s="33">
        <v>8.7799999999999994</v>
      </c>
      <c r="I34" s="33">
        <v>8.98</v>
      </c>
      <c r="J34" s="34">
        <v>8.19</v>
      </c>
      <c r="K34" s="22"/>
      <c r="L34" s="22"/>
      <c r="M34" s="22"/>
      <c r="N34" s="22"/>
      <c r="O34" s="22"/>
      <c r="P34" s="22"/>
    </row>
    <row r="35" spans="1:16" ht="39" customHeight="1" x14ac:dyDescent="0.15">
      <c r="A35" s="22"/>
      <c r="B35" s="35"/>
      <c r="C35" s="1218" t="s">
        <v>557</v>
      </c>
      <c r="D35" s="1219"/>
      <c r="E35" s="1220"/>
      <c r="F35" s="36">
        <v>4.1399999999999997</v>
      </c>
      <c r="G35" s="37">
        <v>3.34</v>
      </c>
      <c r="H35" s="37">
        <v>3.54</v>
      </c>
      <c r="I35" s="37">
        <v>2.91</v>
      </c>
      <c r="J35" s="38">
        <v>3.28</v>
      </c>
      <c r="K35" s="22"/>
      <c r="L35" s="22"/>
      <c r="M35" s="22"/>
      <c r="N35" s="22"/>
      <c r="O35" s="22"/>
      <c r="P35" s="22"/>
    </row>
    <row r="36" spans="1:16" ht="39" customHeight="1" x14ac:dyDescent="0.15">
      <c r="A36" s="22"/>
      <c r="B36" s="35"/>
      <c r="C36" s="1218" t="s">
        <v>558</v>
      </c>
      <c r="D36" s="1219"/>
      <c r="E36" s="1220"/>
      <c r="F36" s="36">
        <v>1.9</v>
      </c>
      <c r="G36" s="37">
        <v>1.29</v>
      </c>
      <c r="H36" s="37">
        <v>2.29</v>
      </c>
      <c r="I36" s="37">
        <v>1.88</v>
      </c>
      <c r="J36" s="38">
        <v>2.71</v>
      </c>
      <c r="K36" s="22"/>
      <c r="L36" s="22"/>
      <c r="M36" s="22"/>
      <c r="N36" s="22"/>
      <c r="O36" s="22"/>
      <c r="P36" s="22"/>
    </row>
    <row r="37" spans="1:16" ht="39" customHeight="1" x14ac:dyDescent="0.15">
      <c r="A37" s="22"/>
      <c r="B37" s="35"/>
      <c r="C37" s="1218" t="s">
        <v>559</v>
      </c>
      <c r="D37" s="1219"/>
      <c r="E37" s="1220"/>
      <c r="F37" s="36">
        <v>0.11</v>
      </c>
      <c r="G37" s="37">
        <v>0.37</v>
      </c>
      <c r="H37" s="37">
        <v>0.52</v>
      </c>
      <c r="I37" s="37">
        <v>0.84</v>
      </c>
      <c r="J37" s="38">
        <v>0.62</v>
      </c>
      <c r="K37" s="22"/>
      <c r="L37" s="22"/>
      <c r="M37" s="22"/>
      <c r="N37" s="22"/>
      <c r="O37" s="22"/>
      <c r="P37" s="22"/>
    </row>
    <row r="38" spans="1:16" ht="39" customHeight="1" x14ac:dyDescent="0.15">
      <c r="A38" s="22"/>
      <c r="B38" s="35"/>
      <c r="C38" s="1218" t="s">
        <v>560</v>
      </c>
      <c r="D38" s="1219"/>
      <c r="E38" s="1220"/>
      <c r="F38" s="36">
        <v>0.31</v>
      </c>
      <c r="G38" s="37">
        <v>0.23</v>
      </c>
      <c r="H38" s="37">
        <v>0.18</v>
      </c>
      <c r="I38" s="37">
        <v>0.12</v>
      </c>
      <c r="J38" s="38">
        <v>0.12</v>
      </c>
      <c r="K38" s="22"/>
      <c r="L38" s="22"/>
      <c r="M38" s="22"/>
      <c r="N38" s="22"/>
      <c r="O38" s="22"/>
      <c r="P38" s="22"/>
    </row>
    <row r="39" spans="1:16" ht="39" customHeight="1" x14ac:dyDescent="0.15">
      <c r="A39" s="22"/>
      <c r="B39" s="35"/>
      <c r="C39" s="1218" t="s">
        <v>561</v>
      </c>
      <c r="D39" s="1219"/>
      <c r="E39" s="1220"/>
      <c r="F39" s="36">
        <v>0.03</v>
      </c>
      <c r="G39" s="37">
        <v>0.05</v>
      </c>
      <c r="H39" s="37">
        <v>0.05</v>
      </c>
      <c r="I39" s="37">
        <v>0.08</v>
      </c>
      <c r="J39" s="38">
        <v>0.03</v>
      </c>
      <c r="K39" s="22"/>
      <c r="L39" s="22"/>
      <c r="M39" s="22"/>
      <c r="N39" s="22"/>
      <c r="O39" s="22"/>
      <c r="P39" s="22"/>
    </row>
    <row r="40" spans="1:16" ht="39" customHeight="1" x14ac:dyDescent="0.15">
      <c r="A40" s="22"/>
      <c r="B40" s="35"/>
      <c r="C40" s="1218" t="s">
        <v>562</v>
      </c>
      <c r="D40" s="1219"/>
      <c r="E40" s="1220"/>
      <c r="F40" s="36">
        <v>0</v>
      </c>
      <c r="G40" s="37">
        <v>0.01</v>
      </c>
      <c r="H40" s="37">
        <v>0.03</v>
      </c>
      <c r="I40" s="37">
        <v>0</v>
      </c>
      <c r="J40" s="38">
        <v>0.01</v>
      </c>
      <c r="K40" s="22"/>
      <c r="L40" s="22"/>
      <c r="M40" s="22"/>
      <c r="N40" s="22"/>
      <c r="O40" s="22"/>
      <c r="P40" s="22"/>
    </row>
    <row r="41" spans="1:16" ht="39" customHeight="1" x14ac:dyDescent="0.15">
      <c r="A41" s="22"/>
      <c r="B41" s="35"/>
      <c r="C41" s="1218" t="s">
        <v>563</v>
      </c>
      <c r="D41" s="1219"/>
      <c r="E41" s="1220"/>
      <c r="F41" s="36">
        <v>0</v>
      </c>
      <c r="G41" s="37">
        <v>0.01</v>
      </c>
      <c r="H41" s="37">
        <v>0.01</v>
      </c>
      <c r="I41" s="37">
        <v>0</v>
      </c>
      <c r="J41" s="38">
        <v>0</v>
      </c>
      <c r="K41" s="22"/>
      <c r="L41" s="22"/>
      <c r="M41" s="22"/>
      <c r="N41" s="22"/>
      <c r="O41" s="22"/>
      <c r="P41" s="22"/>
    </row>
    <row r="42" spans="1:16" ht="39" customHeight="1" x14ac:dyDescent="0.15">
      <c r="A42" s="22"/>
      <c r="B42" s="39"/>
      <c r="C42" s="1218" t="s">
        <v>564</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565</v>
      </c>
      <c r="D43" s="1222"/>
      <c r="E43" s="1223"/>
      <c r="F43" s="41">
        <v>0.04</v>
      </c>
      <c r="G43" s="42">
        <v>0.05</v>
      </c>
      <c r="H43" s="42">
        <v>0.09</v>
      </c>
      <c r="I43" s="42">
        <v>0</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HaWZFq4gTUk38Vn4dYFPWpCjWJRa1Twyp4VfiI63u4yUraiR1dNutiBg0SkcdixSHva8LVlQKYph0gdUZu6Rg==" saltValue="bAY+Yl1sWgE7lQMwP85V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1675</v>
      </c>
      <c r="L45" s="60">
        <v>1640</v>
      </c>
      <c r="M45" s="60">
        <v>1641</v>
      </c>
      <c r="N45" s="60">
        <v>1779</v>
      </c>
      <c r="O45" s="61">
        <v>1761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321</v>
      </c>
      <c r="L48" s="64">
        <v>333</v>
      </c>
      <c r="M48" s="64">
        <v>346</v>
      </c>
      <c r="N48" s="64">
        <v>350</v>
      </c>
      <c r="O48" s="65">
        <v>436</v>
      </c>
      <c r="P48" s="48"/>
      <c r="Q48" s="48"/>
      <c r="R48" s="48"/>
      <c r="S48" s="48"/>
      <c r="T48" s="48"/>
      <c r="U48" s="48"/>
    </row>
    <row r="49" spans="1:21" ht="30.75" customHeight="1" x14ac:dyDescent="0.15">
      <c r="A49" s="48"/>
      <c r="B49" s="1236"/>
      <c r="C49" s="1237"/>
      <c r="D49" s="62"/>
      <c r="E49" s="1228" t="s">
        <v>16</v>
      </c>
      <c r="F49" s="1228"/>
      <c r="G49" s="1228"/>
      <c r="H49" s="1228"/>
      <c r="I49" s="1228"/>
      <c r="J49" s="1229"/>
      <c r="K49" s="63">
        <v>188</v>
      </c>
      <c r="L49" s="64">
        <v>192</v>
      </c>
      <c r="M49" s="64">
        <v>192</v>
      </c>
      <c r="N49" s="64">
        <v>179</v>
      </c>
      <c r="O49" s="65">
        <v>63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12</v>
      </c>
      <c r="L50" s="64">
        <v>11</v>
      </c>
      <c r="M50" s="64">
        <v>2</v>
      </c>
      <c r="N50" s="64">
        <v>2</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1470</v>
      </c>
      <c r="L52" s="64">
        <v>1494</v>
      </c>
      <c r="M52" s="64">
        <v>1451</v>
      </c>
      <c r="N52" s="64">
        <v>1593</v>
      </c>
      <c r="O52" s="65">
        <v>1529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726</v>
      </c>
      <c r="L53" s="69">
        <v>682</v>
      </c>
      <c r="M53" s="69">
        <v>730</v>
      </c>
      <c r="N53" s="69">
        <v>717</v>
      </c>
      <c r="O53" s="70">
        <v>732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pmsNFcXxmcO3B5XUdOOJKGWXBg5CGoBMjJX7CpPuaHg1vo9TXd9LNnrHzVU1q7nfWNOBzQWor07cVAV0LcYYg==" saltValue="3/JlGojbxStSLkYpz2ZH9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54" t="s">
        <v>24</v>
      </c>
      <c r="C41" s="1255"/>
      <c r="D41" s="81"/>
      <c r="E41" s="1256" t="s">
        <v>25</v>
      </c>
      <c r="F41" s="1256"/>
      <c r="G41" s="1256"/>
      <c r="H41" s="1257"/>
      <c r="I41" s="82">
        <v>16702</v>
      </c>
      <c r="J41" s="83">
        <v>18324</v>
      </c>
      <c r="K41" s="83">
        <v>18638</v>
      </c>
      <c r="L41" s="83">
        <v>18565</v>
      </c>
      <c r="M41" s="84">
        <v>18970</v>
      </c>
    </row>
    <row r="42" spans="2:13" ht="27.75" customHeight="1" x14ac:dyDescent="0.15">
      <c r="B42" s="1244"/>
      <c r="C42" s="1245"/>
      <c r="D42" s="85"/>
      <c r="E42" s="1248" t="s">
        <v>26</v>
      </c>
      <c r="F42" s="1248"/>
      <c r="G42" s="1248"/>
      <c r="H42" s="1249"/>
      <c r="I42" s="86">
        <v>23</v>
      </c>
      <c r="J42" s="87">
        <v>13</v>
      </c>
      <c r="K42" s="87">
        <v>3</v>
      </c>
      <c r="L42" s="87">
        <v>1</v>
      </c>
      <c r="M42" s="88" t="s">
        <v>506</v>
      </c>
    </row>
    <row r="43" spans="2:13" ht="27.75" customHeight="1" x14ac:dyDescent="0.15">
      <c r="B43" s="1244"/>
      <c r="C43" s="1245"/>
      <c r="D43" s="85"/>
      <c r="E43" s="1248" t="s">
        <v>27</v>
      </c>
      <c r="F43" s="1248"/>
      <c r="G43" s="1248"/>
      <c r="H43" s="1249"/>
      <c r="I43" s="86">
        <v>6225</v>
      </c>
      <c r="J43" s="87">
        <v>6828</v>
      </c>
      <c r="K43" s="87">
        <v>6836</v>
      </c>
      <c r="L43" s="87">
        <v>6612</v>
      </c>
      <c r="M43" s="88">
        <v>6691</v>
      </c>
    </row>
    <row r="44" spans="2:13" ht="27.75" customHeight="1" x14ac:dyDescent="0.15">
      <c r="B44" s="1244"/>
      <c r="C44" s="1245"/>
      <c r="D44" s="85"/>
      <c r="E44" s="1248" t="s">
        <v>28</v>
      </c>
      <c r="F44" s="1248"/>
      <c r="G44" s="1248"/>
      <c r="H44" s="1249"/>
      <c r="I44" s="86">
        <v>1302</v>
      </c>
      <c r="J44" s="87">
        <v>1758</v>
      </c>
      <c r="K44" s="87">
        <v>2228</v>
      </c>
      <c r="L44" s="87">
        <v>2099</v>
      </c>
      <c r="M44" s="88">
        <v>2054</v>
      </c>
    </row>
    <row r="45" spans="2:13" ht="27.75" customHeight="1" x14ac:dyDescent="0.15">
      <c r="B45" s="1244"/>
      <c r="C45" s="1245"/>
      <c r="D45" s="85"/>
      <c r="E45" s="1248" t="s">
        <v>29</v>
      </c>
      <c r="F45" s="1248"/>
      <c r="G45" s="1248"/>
      <c r="H45" s="1249"/>
      <c r="I45" s="86">
        <v>2273</v>
      </c>
      <c r="J45" s="87">
        <v>2111</v>
      </c>
      <c r="K45" s="87">
        <v>1952</v>
      </c>
      <c r="L45" s="87">
        <v>1866</v>
      </c>
      <c r="M45" s="88">
        <v>1772</v>
      </c>
    </row>
    <row r="46" spans="2:13" ht="27.75" customHeight="1" x14ac:dyDescent="0.15">
      <c r="B46" s="1244"/>
      <c r="C46" s="1245"/>
      <c r="D46" s="89"/>
      <c r="E46" s="1248" t="s">
        <v>30</v>
      </c>
      <c r="F46" s="1248"/>
      <c r="G46" s="1248"/>
      <c r="H46" s="1249"/>
      <c r="I46" s="86">
        <v>0</v>
      </c>
      <c r="J46" s="87">
        <v>0</v>
      </c>
      <c r="K46" s="87">
        <v>0</v>
      </c>
      <c r="L46" s="87" t="s">
        <v>506</v>
      </c>
      <c r="M46" s="88" t="s">
        <v>506</v>
      </c>
    </row>
    <row r="47" spans="2:13" ht="27.75" customHeight="1" x14ac:dyDescent="0.15">
      <c r="B47" s="1244"/>
      <c r="C47" s="1245"/>
      <c r="D47" s="90"/>
      <c r="E47" s="1258" t="s">
        <v>31</v>
      </c>
      <c r="F47" s="1259"/>
      <c r="G47" s="1259"/>
      <c r="H47" s="1260"/>
      <c r="I47" s="86" t="s">
        <v>506</v>
      </c>
      <c r="J47" s="87" t="s">
        <v>506</v>
      </c>
      <c r="K47" s="87" t="s">
        <v>506</v>
      </c>
      <c r="L47" s="87" t="s">
        <v>506</v>
      </c>
      <c r="M47" s="88" t="s">
        <v>506</v>
      </c>
    </row>
    <row r="48" spans="2:13" ht="27.75" customHeight="1" x14ac:dyDescent="0.15">
      <c r="B48" s="1244"/>
      <c r="C48" s="1245"/>
      <c r="D48" s="85"/>
      <c r="E48" s="1248" t="s">
        <v>32</v>
      </c>
      <c r="F48" s="1248"/>
      <c r="G48" s="1248"/>
      <c r="H48" s="1249"/>
      <c r="I48" s="86" t="s">
        <v>506</v>
      </c>
      <c r="J48" s="87" t="s">
        <v>506</v>
      </c>
      <c r="K48" s="87" t="s">
        <v>506</v>
      </c>
      <c r="L48" s="87" t="s">
        <v>506</v>
      </c>
      <c r="M48" s="88" t="s">
        <v>506</v>
      </c>
    </row>
    <row r="49" spans="2:13" ht="27.75" customHeight="1" x14ac:dyDescent="0.15">
      <c r="B49" s="1246"/>
      <c r="C49" s="1247"/>
      <c r="D49" s="85"/>
      <c r="E49" s="1248" t="s">
        <v>33</v>
      </c>
      <c r="F49" s="1248"/>
      <c r="G49" s="1248"/>
      <c r="H49" s="1249"/>
      <c r="I49" s="86" t="s">
        <v>506</v>
      </c>
      <c r="J49" s="87" t="s">
        <v>506</v>
      </c>
      <c r="K49" s="87" t="s">
        <v>506</v>
      </c>
      <c r="L49" s="87" t="s">
        <v>506</v>
      </c>
      <c r="M49" s="88" t="s">
        <v>506</v>
      </c>
    </row>
    <row r="50" spans="2:13" ht="27.75" customHeight="1" x14ac:dyDescent="0.15">
      <c r="B50" s="1242" t="s">
        <v>34</v>
      </c>
      <c r="C50" s="1243"/>
      <c r="D50" s="91"/>
      <c r="E50" s="1248" t="s">
        <v>35</v>
      </c>
      <c r="F50" s="1248"/>
      <c r="G50" s="1248"/>
      <c r="H50" s="1249"/>
      <c r="I50" s="86">
        <v>6399</v>
      </c>
      <c r="J50" s="87">
        <v>6697</v>
      </c>
      <c r="K50" s="87">
        <v>6729</v>
      </c>
      <c r="L50" s="87">
        <v>6925</v>
      </c>
      <c r="M50" s="88">
        <v>6531</v>
      </c>
    </row>
    <row r="51" spans="2:13" ht="27.75" customHeight="1" x14ac:dyDescent="0.15">
      <c r="B51" s="1244"/>
      <c r="C51" s="1245"/>
      <c r="D51" s="85"/>
      <c r="E51" s="1248" t="s">
        <v>36</v>
      </c>
      <c r="F51" s="1248"/>
      <c r="G51" s="1248"/>
      <c r="H51" s="1249"/>
      <c r="I51" s="86">
        <v>731</v>
      </c>
      <c r="J51" s="87">
        <v>831</v>
      </c>
      <c r="K51" s="87">
        <v>887</v>
      </c>
      <c r="L51" s="87">
        <v>785</v>
      </c>
      <c r="M51" s="88">
        <v>696</v>
      </c>
    </row>
    <row r="52" spans="2:13" ht="27.75" customHeight="1" x14ac:dyDescent="0.15">
      <c r="B52" s="1246"/>
      <c r="C52" s="1247"/>
      <c r="D52" s="85"/>
      <c r="E52" s="1248" t="s">
        <v>37</v>
      </c>
      <c r="F52" s="1248"/>
      <c r="G52" s="1248"/>
      <c r="H52" s="1249"/>
      <c r="I52" s="86">
        <v>16905</v>
      </c>
      <c r="J52" s="87">
        <v>18406</v>
      </c>
      <c r="K52" s="87">
        <v>18608</v>
      </c>
      <c r="L52" s="87">
        <v>18521</v>
      </c>
      <c r="M52" s="88">
        <v>18814</v>
      </c>
    </row>
    <row r="53" spans="2:13" ht="27.75" customHeight="1" thickBot="1" x14ac:dyDescent="0.2">
      <c r="B53" s="1250" t="s">
        <v>38</v>
      </c>
      <c r="C53" s="1251"/>
      <c r="D53" s="92"/>
      <c r="E53" s="1252" t="s">
        <v>39</v>
      </c>
      <c r="F53" s="1252"/>
      <c r="G53" s="1252"/>
      <c r="H53" s="1253"/>
      <c r="I53" s="93">
        <v>2490</v>
      </c>
      <c r="J53" s="94">
        <v>3100</v>
      </c>
      <c r="K53" s="94">
        <v>3433</v>
      </c>
      <c r="L53" s="94">
        <v>2913</v>
      </c>
      <c r="M53" s="95">
        <v>3445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eCKFn0X0Y7ejKMmMlRof8rn9StxsWoniKYo96PQFWvWQke6k38J3mSpl+rj323vAaMz8RuF+o9P+slrxvUFpQ==" saltValue="GP8ndc+FttXR6Kk6nKn+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2988</v>
      </c>
      <c r="G55" s="107">
        <v>2848</v>
      </c>
      <c r="H55" s="108">
        <v>2618</v>
      </c>
    </row>
    <row r="56" spans="2:8" ht="52.5" customHeight="1" x14ac:dyDescent="0.15">
      <c r="B56" s="109"/>
      <c r="C56" s="1271" t="s">
        <v>43</v>
      </c>
      <c r="D56" s="1271"/>
      <c r="E56" s="1272"/>
      <c r="F56" s="110">
        <v>152</v>
      </c>
      <c r="G56" s="110">
        <v>152</v>
      </c>
      <c r="H56" s="111">
        <v>152</v>
      </c>
    </row>
    <row r="57" spans="2:8" ht="53.25" customHeight="1" x14ac:dyDescent="0.15">
      <c r="B57" s="109"/>
      <c r="C57" s="1273" t="s">
        <v>44</v>
      </c>
      <c r="D57" s="1273"/>
      <c r="E57" s="1274"/>
      <c r="F57" s="112">
        <v>3281</v>
      </c>
      <c r="G57" s="112">
        <v>3508</v>
      </c>
      <c r="H57" s="113">
        <v>3307</v>
      </c>
    </row>
    <row r="58" spans="2:8" ht="45.75" customHeight="1" x14ac:dyDescent="0.15">
      <c r="B58" s="114"/>
      <c r="C58" s="1261" t="s">
        <v>587</v>
      </c>
      <c r="D58" s="1262"/>
      <c r="E58" s="1263"/>
      <c r="F58" s="115">
        <v>1719</v>
      </c>
      <c r="G58" s="115">
        <v>1966</v>
      </c>
      <c r="H58" s="116">
        <v>1719</v>
      </c>
    </row>
    <row r="59" spans="2:8" ht="45.75" customHeight="1" x14ac:dyDescent="0.15">
      <c r="B59" s="114"/>
      <c r="C59" s="1261" t="s">
        <v>588</v>
      </c>
      <c r="D59" s="1262"/>
      <c r="E59" s="1263"/>
      <c r="F59" s="115">
        <v>615</v>
      </c>
      <c r="G59" s="115">
        <v>588</v>
      </c>
      <c r="H59" s="116">
        <v>494</v>
      </c>
    </row>
    <row r="60" spans="2:8" ht="45.75" customHeight="1" x14ac:dyDescent="0.15">
      <c r="B60" s="114"/>
      <c r="C60" s="1261" t="s">
        <v>589</v>
      </c>
      <c r="D60" s="1262"/>
      <c r="E60" s="1263"/>
      <c r="F60" s="115">
        <v>389</v>
      </c>
      <c r="G60" s="115">
        <v>310</v>
      </c>
      <c r="H60" s="116">
        <v>443</v>
      </c>
    </row>
    <row r="61" spans="2:8" ht="45.75" customHeight="1" x14ac:dyDescent="0.15">
      <c r="B61" s="114"/>
      <c r="C61" s="1261" t="s">
        <v>590</v>
      </c>
      <c r="D61" s="1262"/>
      <c r="E61" s="1263"/>
      <c r="F61" s="115">
        <v>337</v>
      </c>
      <c r="G61" s="115">
        <v>337</v>
      </c>
      <c r="H61" s="116">
        <v>337</v>
      </c>
    </row>
    <row r="62" spans="2:8" ht="45.75" customHeight="1" thickBot="1" x14ac:dyDescent="0.2">
      <c r="B62" s="117"/>
      <c r="C62" s="1264" t="s">
        <v>591</v>
      </c>
      <c r="D62" s="1265"/>
      <c r="E62" s="1266"/>
      <c r="F62" s="118">
        <v>74</v>
      </c>
      <c r="G62" s="118">
        <v>94</v>
      </c>
      <c r="H62" s="119">
        <v>99</v>
      </c>
    </row>
    <row r="63" spans="2:8" ht="52.5" customHeight="1" thickBot="1" x14ac:dyDescent="0.2">
      <c r="B63" s="120"/>
      <c r="C63" s="1267" t="s">
        <v>45</v>
      </c>
      <c r="D63" s="1267"/>
      <c r="E63" s="1268"/>
      <c r="F63" s="121">
        <v>6421</v>
      </c>
      <c r="G63" s="121">
        <v>6508</v>
      </c>
      <c r="H63" s="122">
        <v>6077</v>
      </c>
    </row>
    <row r="64" spans="2:8" ht="15" customHeight="1" x14ac:dyDescent="0.15"/>
    <row r="65" ht="0" hidden="1" customHeight="1" x14ac:dyDescent="0.15"/>
    <row r="66" ht="0" hidden="1" customHeight="1" x14ac:dyDescent="0.15"/>
  </sheetData>
  <sheetProtection algorithmName="SHA-512" hashValue="Kt2W4BnTjVRF6Y8TPPKZXRTu2HvOl1L1HgA6Rs053zSjBs7UH+nGpFF7fjrOlzdX+Zua5clbDnjll6hPZe++GA==" saltValue="m3UZJAcavK305KPurMT/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605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548</v>
      </c>
      <c r="BQ50" s="1290"/>
      <c r="BR50" s="1290"/>
      <c r="BS50" s="1290"/>
      <c r="BT50" s="1290"/>
      <c r="BU50" s="1290"/>
      <c r="BV50" s="1290"/>
      <c r="BW50" s="1290"/>
      <c r="BX50" s="1290" t="s">
        <v>549</v>
      </c>
      <c r="BY50" s="1290"/>
      <c r="BZ50" s="1290"/>
      <c r="CA50" s="1290"/>
      <c r="CB50" s="1290"/>
      <c r="CC50" s="1290"/>
      <c r="CD50" s="1290"/>
      <c r="CE50" s="1290"/>
      <c r="CF50" s="1290" t="s">
        <v>550</v>
      </c>
      <c r="CG50" s="1290"/>
      <c r="CH50" s="1290"/>
      <c r="CI50" s="1290"/>
      <c r="CJ50" s="1290"/>
      <c r="CK50" s="1290"/>
      <c r="CL50" s="1290"/>
      <c r="CM50" s="1290"/>
      <c r="CN50" s="1290" t="s">
        <v>551</v>
      </c>
      <c r="CO50" s="1290"/>
      <c r="CP50" s="1290"/>
      <c r="CQ50" s="1290"/>
      <c r="CR50" s="1290"/>
      <c r="CS50" s="1290"/>
      <c r="CT50" s="1290"/>
      <c r="CU50" s="1290"/>
      <c r="CV50" s="1290" t="s">
        <v>552</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597</v>
      </c>
      <c r="AO51" s="1293"/>
      <c r="AP51" s="1293"/>
      <c r="AQ51" s="1293"/>
      <c r="AR51" s="1293"/>
      <c r="AS51" s="1293"/>
      <c r="AT51" s="1293"/>
      <c r="AU51" s="1293"/>
      <c r="AV51" s="1293"/>
      <c r="AW51" s="1293"/>
      <c r="AX51" s="1293"/>
      <c r="AY51" s="1293"/>
      <c r="AZ51" s="1293"/>
      <c r="BA51" s="1293"/>
      <c r="BB51" s="1293" t="s">
        <v>598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32.5</v>
      </c>
      <c r="CO51" s="1276"/>
      <c r="CP51" s="1276"/>
      <c r="CQ51" s="1276"/>
      <c r="CR51" s="1276"/>
      <c r="CS51" s="1276"/>
      <c r="CT51" s="1276"/>
      <c r="CU51" s="1276"/>
      <c r="CV51" s="1276">
        <v>38.700000000000003</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59.7</v>
      </c>
      <c r="CO53" s="1276"/>
      <c r="CP53" s="1276"/>
      <c r="CQ53" s="1276"/>
      <c r="CR53" s="1276"/>
      <c r="CS53" s="1276"/>
      <c r="CT53" s="1276"/>
      <c r="CU53" s="1276"/>
      <c r="CV53" s="1276">
        <v>61.2</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600</v>
      </c>
      <c r="AO55" s="1290"/>
      <c r="AP55" s="1290"/>
      <c r="AQ55" s="1290"/>
      <c r="AR55" s="1290"/>
      <c r="AS55" s="1290"/>
      <c r="AT55" s="1290"/>
      <c r="AU55" s="1290"/>
      <c r="AV55" s="1290"/>
      <c r="AW55" s="1290"/>
      <c r="AX55" s="1290"/>
      <c r="AY55" s="1290"/>
      <c r="AZ55" s="1290"/>
      <c r="BA55" s="1290"/>
      <c r="BB55" s="1293" t="s">
        <v>598</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54.6</v>
      </c>
      <c r="CO55" s="1276"/>
      <c r="CP55" s="1276"/>
      <c r="CQ55" s="1276"/>
      <c r="CR55" s="1276"/>
      <c r="CS55" s="1276"/>
      <c r="CT55" s="1276"/>
      <c r="CU55" s="1276"/>
      <c r="CV55" s="1276">
        <v>53.2</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599</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58.3</v>
      </c>
      <c r="CO57" s="1276"/>
      <c r="CP57" s="1276"/>
      <c r="CQ57" s="1276"/>
      <c r="CR57" s="1276"/>
      <c r="CS57" s="1276"/>
      <c r="CT57" s="1276"/>
      <c r="CU57" s="1276"/>
      <c r="CV57" s="1276">
        <v>58.8</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606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548</v>
      </c>
      <c r="BQ72" s="1290"/>
      <c r="BR72" s="1290"/>
      <c r="BS72" s="1290"/>
      <c r="BT72" s="1290"/>
      <c r="BU72" s="1290"/>
      <c r="BV72" s="1290"/>
      <c r="BW72" s="1290"/>
      <c r="BX72" s="1290" t="s">
        <v>549</v>
      </c>
      <c r="BY72" s="1290"/>
      <c r="BZ72" s="1290"/>
      <c r="CA72" s="1290"/>
      <c r="CB72" s="1290"/>
      <c r="CC72" s="1290"/>
      <c r="CD72" s="1290"/>
      <c r="CE72" s="1290"/>
      <c r="CF72" s="1290" t="s">
        <v>550</v>
      </c>
      <c r="CG72" s="1290"/>
      <c r="CH72" s="1290"/>
      <c r="CI72" s="1290"/>
      <c r="CJ72" s="1290"/>
      <c r="CK72" s="1290"/>
      <c r="CL72" s="1290"/>
      <c r="CM72" s="1290"/>
      <c r="CN72" s="1290" t="s">
        <v>551</v>
      </c>
      <c r="CO72" s="1290"/>
      <c r="CP72" s="1290"/>
      <c r="CQ72" s="1290"/>
      <c r="CR72" s="1290"/>
      <c r="CS72" s="1290"/>
      <c r="CT72" s="1290"/>
      <c r="CU72" s="1290"/>
      <c r="CV72" s="1290" t="s">
        <v>552</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597</v>
      </c>
      <c r="AO73" s="1293"/>
      <c r="AP73" s="1293"/>
      <c r="AQ73" s="1293"/>
      <c r="AR73" s="1293"/>
      <c r="AS73" s="1293"/>
      <c r="AT73" s="1293"/>
      <c r="AU73" s="1293"/>
      <c r="AV73" s="1293"/>
      <c r="AW73" s="1293"/>
      <c r="AX73" s="1293"/>
      <c r="AY73" s="1293"/>
      <c r="AZ73" s="1293"/>
      <c r="BA73" s="1293"/>
      <c r="BB73" s="1293" t="s">
        <v>598</v>
      </c>
      <c r="BC73" s="1293"/>
      <c r="BD73" s="1293"/>
      <c r="BE73" s="1293"/>
      <c r="BF73" s="1293"/>
      <c r="BG73" s="1293"/>
      <c r="BH73" s="1293"/>
      <c r="BI73" s="1293"/>
      <c r="BJ73" s="1293"/>
      <c r="BK73" s="1293"/>
      <c r="BL73" s="1293"/>
      <c r="BM73" s="1293"/>
      <c r="BN73" s="1293"/>
      <c r="BO73" s="1293"/>
      <c r="BP73" s="1276">
        <v>27.4</v>
      </c>
      <c r="BQ73" s="1276"/>
      <c r="BR73" s="1276"/>
      <c r="BS73" s="1276"/>
      <c r="BT73" s="1276"/>
      <c r="BU73" s="1276"/>
      <c r="BV73" s="1276"/>
      <c r="BW73" s="1276"/>
      <c r="BX73" s="1276">
        <v>34.700000000000003</v>
      </c>
      <c r="BY73" s="1276"/>
      <c r="BZ73" s="1276"/>
      <c r="CA73" s="1276"/>
      <c r="CB73" s="1276"/>
      <c r="CC73" s="1276"/>
      <c r="CD73" s="1276"/>
      <c r="CE73" s="1276"/>
      <c r="CF73" s="1276">
        <v>37.799999999999997</v>
      </c>
      <c r="CG73" s="1276"/>
      <c r="CH73" s="1276"/>
      <c r="CI73" s="1276"/>
      <c r="CJ73" s="1276"/>
      <c r="CK73" s="1276"/>
      <c r="CL73" s="1276"/>
      <c r="CM73" s="1276"/>
      <c r="CN73" s="1276">
        <v>32.5</v>
      </c>
      <c r="CO73" s="1276"/>
      <c r="CP73" s="1276"/>
      <c r="CQ73" s="1276"/>
      <c r="CR73" s="1276"/>
      <c r="CS73" s="1276"/>
      <c r="CT73" s="1276"/>
      <c r="CU73" s="1276"/>
      <c r="CV73" s="1276">
        <v>38.700000000000003</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602</v>
      </c>
      <c r="BC75" s="1293"/>
      <c r="BD75" s="1293"/>
      <c r="BE75" s="1293"/>
      <c r="BF75" s="1293"/>
      <c r="BG75" s="1293"/>
      <c r="BH75" s="1293"/>
      <c r="BI75" s="1293"/>
      <c r="BJ75" s="1293"/>
      <c r="BK75" s="1293"/>
      <c r="BL75" s="1293"/>
      <c r="BM75" s="1293"/>
      <c r="BN75" s="1293"/>
      <c r="BO75" s="1293"/>
      <c r="BP75" s="1276">
        <v>9.1</v>
      </c>
      <c r="BQ75" s="1276"/>
      <c r="BR75" s="1276"/>
      <c r="BS75" s="1276"/>
      <c r="BT75" s="1276"/>
      <c r="BU75" s="1276"/>
      <c r="BV75" s="1276"/>
      <c r="BW75" s="1276"/>
      <c r="BX75" s="1276">
        <v>8.3000000000000007</v>
      </c>
      <c r="BY75" s="1276"/>
      <c r="BZ75" s="1276"/>
      <c r="CA75" s="1276"/>
      <c r="CB75" s="1276"/>
      <c r="CC75" s="1276"/>
      <c r="CD75" s="1276"/>
      <c r="CE75" s="1276"/>
      <c r="CF75" s="1276">
        <v>7.9</v>
      </c>
      <c r="CG75" s="1276"/>
      <c r="CH75" s="1276"/>
      <c r="CI75" s="1276"/>
      <c r="CJ75" s="1276"/>
      <c r="CK75" s="1276"/>
      <c r="CL75" s="1276"/>
      <c r="CM75" s="1276"/>
      <c r="CN75" s="1276">
        <v>7.9</v>
      </c>
      <c r="CO75" s="1276"/>
      <c r="CP75" s="1276"/>
      <c r="CQ75" s="1276"/>
      <c r="CR75" s="1276"/>
      <c r="CS75" s="1276"/>
      <c r="CT75" s="1276"/>
      <c r="CU75" s="1276"/>
      <c r="CV75" s="1276">
        <v>8.1</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600</v>
      </c>
      <c r="AO77" s="1290"/>
      <c r="AP77" s="1290"/>
      <c r="AQ77" s="1290"/>
      <c r="AR77" s="1290"/>
      <c r="AS77" s="1290"/>
      <c r="AT77" s="1290"/>
      <c r="AU77" s="1290"/>
      <c r="AV77" s="1290"/>
      <c r="AW77" s="1290"/>
      <c r="AX77" s="1290"/>
      <c r="AY77" s="1290"/>
      <c r="AZ77" s="1290"/>
      <c r="BA77" s="1290"/>
      <c r="BB77" s="1293" t="s">
        <v>603</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58.5</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602</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10.7</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2tBdvTSHMJB3Zx8Erri/lEqoaSQrvueURmrb614TgxgDOCdwwr0UBibe/ao4BmVgt26wpwsufT7xMj84JNc6g==" saltValue="cSZFV8XoskDLCKvEr8v0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ZAVM6w6Su2maKecX5zGGE3zogLk8mDUh/RmRn548XBSNwox8/AD9Q1GGxnN2ycTuOLMimITxuX+kRFvmXYTjA==" saltValue="TxcXtIOtWXRXwwu8aj+pU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a+6n89tCUEdqJzjyVzfjRRoZq7CRJYeCNAP3hHIRlHOR9To0foRqClh/EVhlgln1ZAxRF549LTCPg1bEg9Ulw==" saltValue="JVB/TjkHMLZyU/bfQOXUf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95762</v>
      </c>
      <c r="E3" s="141"/>
      <c r="F3" s="142">
        <v>90961</v>
      </c>
      <c r="G3" s="143"/>
      <c r="H3" s="144"/>
    </row>
    <row r="4" spans="1:8" x14ac:dyDescent="0.15">
      <c r="A4" s="145"/>
      <c r="B4" s="146"/>
      <c r="C4" s="147"/>
      <c r="D4" s="148">
        <v>49076</v>
      </c>
      <c r="E4" s="149"/>
      <c r="F4" s="150">
        <v>37720</v>
      </c>
      <c r="G4" s="151"/>
      <c r="H4" s="152"/>
    </row>
    <row r="5" spans="1:8" x14ac:dyDescent="0.15">
      <c r="A5" s="133" t="s">
        <v>541</v>
      </c>
      <c r="B5" s="138"/>
      <c r="C5" s="139"/>
      <c r="D5" s="140">
        <v>119099</v>
      </c>
      <c r="E5" s="141"/>
      <c r="F5" s="142">
        <v>106614</v>
      </c>
      <c r="G5" s="143"/>
      <c r="H5" s="144"/>
    </row>
    <row r="6" spans="1:8" x14ac:dyDescent="0.15">
      <c r="A6" s="145"/>
      <c r="B6" s="146"/>
      <c r="C6" s="147"/>
      <c r="D6" s="148">
        <v>68092</v>
      </c>
      <c r="E6" s="149"/>
      <c r="F6" s="150">
        <v>45545</v>
      </c>
      <c r="G6" s="151"/>
      <c r="H6" s="152"/>
    </row>
    <row r="7" spans="1:8" x14ac:dyDescent="0.15">
      <c r="A7" s="133" t="s">
        <v>542</v>
      </c>
      <c r="B7" s="138"/>
      <c r="C7" s="139"/>
      <c r="D7" s="140">
        <v>67342</v>
      </c>
      <c r="E7" s="141"/>
      <c r="F7" s="142">
        <v>85459</v>
      </c>
      <c r="G7" s="143"/>
      <c r="H7" s="144"/>
    </row>
    <row r="8" spans="1:8" x14ac:dyDescent="0.15">
      <c r="A8" s="145"/>
      <c r="B8" s="146"/>
      <c r="C8" s="147"/>
      <c r="D8" s="148">
        <v>47653</v>
      </c>
      <c r="E8" s="149"/>
      <c r="F8" s="150">
        <v>44378</v>
      </c>
      <c r="G8" s="151"/>
      <c r="H8" s="152"/>
    </row>
    <row r="9" spans="1:8" x14ac:dyDescent="0.15">
      <c r="A9" s="133" t="s">
        <v>543</v>
      </c>
      <c r="B9" s="138"/>
      <c r="C9" s="139"/>
      <c r="D9" s="140">
        <v>57512</v>
      </c>
      <c r="E9" s="141"/>
      <c r="F9" s="142">
        <v>83280</v>
      </c>
      <c r="G9" s="143"/>
      <c r="H9" s="144"/>
    </row>
    <row r="10" spans="1:8" x14ac:dyDescent="0.15">
      <c r="A10" s="145"/>
      <c r="B10" s="146"/>
      <c r="C10" s="147"/>
      <c r="D10" s="148">
        <v>41454</v>
      </c>
      <c r="E10" s="149"/>
      <c r="F10" s="150">
        <v>43123</v>
      </c>
      <c r="G10" s="151"/>
      <c r="H10" s="152"/>
    </row>
    <row r="11" spans="1:8" x14ac:dyDescent="0.15">
      <c r="A11" s="133" t="s">
        <v>544</v>
      </c>
      <c r="B11" s="138"/>
      <c r="C11" s="139"/>
      <c r="D11" s="140">
        <v>78106</v>
      </c>
      <c r="E11" s="141"/>
      <c r="F11" s="142">
        <v>88968</v>
      </c>
      <c r="G11" s="143"/>
      <c r="H11" s="144"/>
    </row>
    <row r="12" spans="1:8" x14ac:dyDescent="0.15">
      <c r="A12" s="145"/>
      <c r="B12" s="146"/>
      <c r="C12" s="153"/>
      <c r="D12" s="148">
        <v>51745</v>
      </c>
      <c r="E12" s="149"/>
      <c r="F12" s="150">
        <v>45482</v>
      </c>
      <c r="G12" s="151"/>
      <c r="H12" s="152"/>
    </row>
    <row r="13" spans="1:8" x14ac:dyDescent="0.15">
      <c r="A13" s="133"/>
      <c r="B13" s="138"/>
      <c r="C13" s="154"/>
      <c r="D13" s="155">
        <v>83564</v>
      </c>
      <c r="E13" s="156"/>
      <c r="F13" s="157">
        <v>91056</v>
      </c>
      <c r="G13" s="158"/>
      <c r="H13" s="144"/>
    </row>
    <row r="14" spans="1:8" x14ac:dyDescent="0.15">
      <c r="A14" s="145"/>
      <c r="B14" s="146"/>
      <c r="C14" s="147"/>
      <c r="D14" s="148">
        <v>51604</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4.1399999999999997</v>
      </c>
      <c r="C19" s="159">
        <f>ROUND(VALUE(SUBSTITUTE(実質収支比率等に係る経年分析!G$48,"▲","-")),2)</f>
        <v>3.34</v>
      </c>
      <c r="D19" s="159">
        <f>ROUND(VALUE(SUBSTITUTE(実質収支比率等に係る経年分析!H$48,"▲","-")),2)</f>
        <v>3.54</v>
      </c>
      <c r="E19" s="159">
        <f>ROUND(VALUE(SUBSTITUTE(実質収支比率等に係る経年分析!I$48,"▲","-")),2)</f>
        <v>2.92</v>
      </c>
      <c r="F19" s="159">
        <f>ROUND(VALUE(SUBSTITUTE(実質収支比率等に係る経年分析!J$48,"▲","-")),2)</f>
        <v>3.28</v>
      </c>
    </row>
    <row r="20" spans="1:11" x14ac:dyDescent="0.15">
      <c r="A20" s="159" t="s">
        <v>49</v>
      </c>
      <c r="B20" s="159">
        <f>ROUND(VALUE(SUBSTITUTE(実質収支比率等に係る経年分析!F$47,"▲","-")),2)</f>
        <v>23.77</v>
      </c>
      <c r="C20" s="159">
        <f>ROUND(VALUE(SUBSTITUTE(実質収支比率等に係る経年分析!G$47,"▲","-")),2)</f>
        <v>26.97</v>
      </c>
      <c r="D20" s="159">
        <f>ROUND(VALUE(SUBSTITUTE(実質収支比率等に係る経年分析!H$47,"▲","-")),2)</f>
        <v>28.59</v>
      </c>
      <c r="E20" s="159">
        <f>ROUND(VALUE(SUBSTITUTE(実質収支比率等に係る経年分析!I$47,"▲","-")),2)</f>
        <v>27.19</v>
      </c>
      <c r="F20" s="159">
        <f>ROUND(VALUE(SUBSTITUTE(実質収支比率等に係る経年分析!J$47,"▲","-")),2)</f>
        <v>25.26</v>
      </c>
    </row>
    <row r="21" spans="1:11" x14ac:dyDescent="0.15">
      <c r="A21" s="159" t="s">
        <v>50</v>
      </c>
      <c r="B21" s="159">
        <f>IF(ISNUMBER(VALUE(SUBSTITUTE(実質収支比率等に係る経年分析!F$49,"▲","-"))),ROUND(VALUE(SUBSTITUTE(実質収支比率等に係る経年分析!F$49,"▲","-")),2),NA())</f>
        <v>-0.76</v>
      </c>
      <c r="C21" s="159">
        <f>IF(ISNUMBER(VALUE(SUBSTITUTE(実質収支比率等に係る経年分析!G$49,"▲","-"))),ROUND(VALUE(SUBSTITUTE(実質収支比率等に係る経年分析!G$49,"▲","-")),2),NA())</f>
        <v>2.0699999999999998</v>
      </c>
      <c r="D21" s="159">
        <f>IF(ISNUMBER(VALUE(SUBSTITUTE(実質収支比率等に係る経年分析!H$49,"▲","-"))),ROUND(VALUE(SUBSTITUTE(実質収支比率等に係る経年分析!H$49,"▲","-")),2),NA())</f>
        <v>2.1</v>
      </c>
      <c r="E21" s="159">
        <f>IF(ISNUMBER(VALUE(SUBSTITUTE(実質収支比率等に係る経年分析!I$49,"▲","-"))),ROUND(VALUE(SUBSTITUTE(実質収支比率等に係る経年分析!I$49,"▲","-")),2),NA())</f>
        <v>-1.96</v>
      </c>
      <c r="F21" s="159">
        <f>IF(ISNUMBER(VALUE(SUBSTITUTE(実質収支比率等に係る経年分析!J$49,"▲","-"))),ROUND(VALUE(SUBSTITUTE(実質収支比率等に係る経年分析!J$49,"▲","-")),2),NA())</f>
        <v>-1.87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鹿角市後期高齢者医療特別会計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鹿角市介護保険事業特別会計（介護ｻｰﾋﾞｽ事業勘定）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鹿角市農業集落排水事業特別会計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鹿角市下水道事業特別会計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15">
      <c r="A33" s="160" t="str">
        <f>IF(連結実質赤字比率に係る赤字・黒字の構成分析!C$37="",NA(),連結実質赤字比率に係る赤字・黒字の構成分析!C$37)</f>
        <v>鹿角市介護保険事業特別会計（保険事業勘定）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x14ac:dyDescent="0.15">
      <c r="A34" s="160" t="str">
        <f>IF(連結実質赤字比率に係る赤字・黒字の構成分析!C$36="",NA(),連結実質赤字比率に係る赤字・黒字の構成分析!C$36)</f>
        <v>鹿角市国民健康保険事業特別会計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4.1399999999999997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3.28</v>
      </c>
    </row>
    <row r="36" spans="1:16" x14ac:dyDescent="0.15">
      <c r="A36" s="160" t="str">
        <f>IF(連結実質赤字比率に係る赤字・黒字の構成分析!C$34="",NA(),連結実質赤字比率に係る赤字・黒字の構成分析!C$34)</f>
        <v>鹿角市上水道事業会計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8.2899999999999991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8.7799999999999994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1470</v>
      </c>
      <c r="E42" s="161"/>
      <c r="F42" s="161"/>
      <c r="G42" s="161">
        <f>'実質公債費比率（分子）の構造'!L$52</f>
        <v>1494</v>
      </c>
      <c r="H42" s="161"/>
      <c r="I42" s="161"/>
      <c r="J42" s="161">
        <f>'実質公債費比率（分子）の構造'!M$52</f>
        <v>1451</v>
      </c>
      <c r="K42" s="161"/>
      <c r="L42" s="161"/>
      <c r="M42" s="161">
        <f>'実質公債費比率（分子）の構造'!N$52</f>
        <v>1593</v>
      </c>
      <c r="N42" s="161"/>
      <c r="O42" s="161"/>
      <c r="P42" s="161">
        <f>'実質公債費比率（分子）の構造'!O$52</f>
        <v>1529</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12</v>
      </c>
      <c r="C44" s="161"/>
      <c r="D44" s="161"/>
      <c r="E44" s="161">
        <f>'実質公債費比率（分子）の構造'!L$50</f>
        <v>11</v>
      </c>
      <c r="F44" s="161"/>
      <c r="G44" s="161"/>
      <c r="H44" s="161">
        <f>'実質公債費比率（分子）の構造'!M$50</f>
        <v>2</v>
      </c>
      <c r="I44" s="161"/>
      <c r="J44" s="161"/>
      <c r="K44" s="161">
        <f>'実質公債費比率（分子）の構造'!N$50</f>
        <v>2</v>
      </c>
      <c r="L44" s="161"/>
      <c r="M44" s="161"/>
      <c r="N44" s="161">
        <f>'実質公債費比率（分子）の構造'!O$50</f>
        <v>1</v>
      </c>
      <c r="O44" s="161"/>
      <c r="P44" s="161"/>
    </row>
    <row r="45" spans="1:16" x14ac:dyDescent="0.15">
      <c r="A45" s="161" t="s">
        <v>60</v>
      </c>
      <c r="B45" s="161">
        <f>'実質公債費比率（分子）の構造'!K$49</f>
        <v>188</v>
      </c>
      <c r="C45" s="161"/>
      <c r="D45" s="161"/>
      <c r="E45" s="161">
        <f>'実質公債費比率（分子）の構造'!L$49</f>
        <v>192</v>
      </c>
      <c r="F45" s="161"/>
      <c r="G45" s="161"/>
      <c r="H45" s="161">
        <f>'実質公債費比率（分子）の構造'!M$49</f>
        <v>192</v>
      </c>
      <c r="I45" s="161"/>
      <c r="J45" s="161"/>
      <c r="K45" s="161">
        <f>'実質公債費比率（分子）の構造'!N$49</f>
        <v>179</v>
      </c>
      <c r="L45" s="161"/>
      <c r="M45" s="161"/>
      <c r="N45" s="161">
        <f>'実質公債費比率（分子）の構造'!O$49</f>
        <v>63</v>
      </c>
      <c r="O45" s="161"/>
      <c r="P45" s="161"/>
    </row>
    <row r="46" spans="1:16" x14ac:dyDescent="0.15">
      <c r="A46" s="161" t="s">
        <v>61</v>
      </c>
      <c r="B46" s="161">
        <f>'実質公債費比率（分子）の構造'!K$48</f>
        <v>321</v>
      </c>
      <c r="C46" s="161"/>
      <c r="D46" s="161"/>
      <c r="E46" s="161">
        <f>'実質公債費比率（分子）の構造'!L$48</f>
        <v>333</v>
      </c>
      <c r="F46" s="161"/>
      <c r="G46" s="161"/>
      <c r="H46" s="161">
        <f>'実質公債費比率（分子）の構造'!M$48</f>
        <v>346</v>
      </c>
      <c r="I46" s="161"/>
      <c r="J46" s="161"/>
      <c r="K46" s="161">
        <f>'実質公債費比率（分子）の構造'!N$48</f>
        <v>350</v>
      </c>
      <c r="L46" s="161"/>
      <c r="M46" s="161"/>
      <c r="N46" s="161">
        <f>'実質公債費比率（分子）の構造'!O$48</f>
        <v>436</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1675</v>
      </c>
      <c r="C49" s="161"/>
      <c r="D49" s="161"/>
      <c r="E49" s="161">
        <f>'実質公債費比率（分子）の構造'!L$45</f>
        <v>1640</v>
      </c>
      <c r="F49" s="161"/>
      <c r="G49" s="161"/>
      <c r="H49" s="161">
        <f>'実質公債費比率（分子）の構造'!M$45</f>
        <v>1641</v>
      </c>
      <c r="I49" s="161"/>
      <c r="J49" s="161"/>
      <c r="K49" s="161">
        <f>'実質公債費比率（分子）の構造'!N$45</f>
        <v>1779</v>
      </c>
      <c r="L49" s="161"/>
      <c r="M49" s="161"/>
      <c r="N49" s="161">
        <f>'実質公債費比率（分子）の構造'!O$45</f>
        <v>1761</v>
      </c>
      <c r="O49" s="161"/>
      <c r="P49" s="161"/>
    </row>
    <row r="50" spans="1:16" x14ac:dyDescent="0.15">
      <c r="A50" s="161" t="s">
        <v>64</v>
      </c>
      <c r="B50" s="161" t="e">
        <f>NA()</f>
        <v>#N/A</v>
      </c>
      <c r="C50" s="161">
        <f>IF(ISNUMBER('実質公債費比率（分子）の構造'!K$53),'実質公債費比率（分子）の構造'!K$53,NA())</f>
        <v>726</v>
      </c>
      <c r="D50" s="161" t="e">
        <f>NA()</f>
        <v>#N/A</v>
      </c>
      <c r="E50" s="161" t="e">
        <f>NA()</f>
        <v>#N/A</v>
      </c>
      <c r="F50" s="161">
        <f>IF(ISNUMBER('実質公債費比率（分子）の構造'!L$53),'実質公債費比率（分子）の構造'!L$53,NA())</f>
        <v>682</v>
      </c>
      <c r="G50" s="161" t="e">
        <f>NA()</f>
        <v>#N/A</v>
      </c>
      <c r="H50" s="161" t="e">
        <f>NA()</f>
        <v>#N/A</v>
      </c>
      <c r="I50" s="161">
        <f>IF(ISNUMBER('実質公債費比率（分子）の構造'!M$53),'実質公債費比率（分子）の構造'!M$53,NA())</f>
        <v>730</v>
      </c>
      <c r="J50" s="161" t="e">
        <f>NA()</f>
        <v>#N/A</v>
      </c>
      <c r="K50" s="161" t="e">
        <f>NA()</f>
        <v>#N/A</v>
      </c>
      <c r="L50" s="161">
        <f>IF(ISNUMBER('実質公債費比率（分子）の構造'!N$53),'実質公債費比率（分子）の構造'!N$53,NA())</f>
        <v>717</v>
      </c>
      <c r="M50" s="161" t="e">
        <f>NA()</f>
        <v>#N/A</v>
      </c>
      <c r="N50" s="161" t="e">
        <f>NA()</f>
        <v>#N/A</v>
      </c>
      <c r="O50" s="161">
        <f>IF(ISNUMBER('実質公債費比率（分子）の構造'!O$53),'実質公債費比率（分子）の構造'!O$53,NA())</f>
        <v>732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16905</v>
      </c>
      <c r="E56" s="160"/>
      <c r="F56" s="160"/>
      <c r="G56" s="160">
        <f>'将来負担比率（分子）の構造'!J$52</f>
        <v>18406</v>
      </c>
      <c r="H56" s="160"/>
      <c r="I56" s="160"/>
      <c r="J56" s="160">
        <f>'将来負担比率（分子）の構造'!K$52</f>
        <v>18608</v>
      </c>
      <c r="K56" s="160"/>
      <c r="L56" s="160"/>
      <c r="M56" s="160">
        <f>'将来負担比率（分子）の構造'!L$52</f>
        <v>18521</v>
      </c>
      <c r="N56" s="160"/>
      <c r="O56" s="160"/>
      <c r="P56" s="160">
        <f>'将来負担比率（分子）の構造'!M$52</f>
        <v>18814</v>
      </c>
    </row>
    <row r="57" spans="1:16" x14ac:dyDescent="0.15">
      <c r="A57" s="160" t="s">
        <v>36</v>
      </c>
      <c r="B57" s="160"/>
      <c r="C57" s="160"/>
      <c r="D57" s="160">
        <f>'将来負担比率（分子）の構造'!I$51</f>
        <v>731</v>
      </c>
      <c r="E57" s="160"/>
      <c r="F57" s="160"/>
      <c r="G57" s="160">
        <f>'将来負担比率（分子）の構造'!J$51</f>
        <v>831</v>
      </c>
      <c r="H57" s="160"/>
      <c r="I57" s="160"/>
      <c r="J57" s="160">
        <f>'将来負担比率（分子）の構造'!K$51</f>
        <v>887</v>
      </c>
      <c r="K57" s="160"/>
      <c r="L57" s="160"/>
      <c r="M57" s="160">
        <f>'将来負担比率（分子）の構造'!L$51</f>
        <v>785</v>
      </c>
      <c r="N57" s="160"/>
      <c r="O57" s="160"/>
      <c r="P57" s="160">
        <f>'将来負担比率（分子）の構造'!M$51</f>
        <v>696</v>
      </c>
    </row>
    <row r="58" spans="1:16" x14ac:dyDescent="0.15">
      <c r="A58" s="160" t="s">
        <v>35</v>
      </c>
      <c r="B58" s="160"/>
      <c r="C58" s="160"/>
      <c r="D58" s="160">
        <f>'将来負担比率（分子）の構造'!I$50</f>
        <v>6399</v>
      </c>
      <c r="E58" s="160"/>
      <c r="F58" s="160"/>
      <c r="G58" s="160">
        <f>'将来負担比率（分子）の構造'!J$50</f>
        <v>6697</v>
      </c>
      <c r="H58" s="160"/>
      <c r="I58" s="160"/>
      <c r="J58" s="160">
        <f>'将来負担比率（分子）の構造'!K$50</f>
        <v>6729</v>
      </c>
      <c r="K58" s="160"/>
      <c r="L58" s="160"/>
      <c r="M58" s="160">
        <f>'将来負担比率（分子）の構造'!L$50</f>
        <v>6925</v>
      </c>
      <c r="N58" s="160"/>
      <c r="O58" s="160"/>
      <c r="P58" s="160">
        <f>'将来負担比率（分子）の構造'!M$50</f>
        <v>6531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f>'将来負担比率（分子）の構造'!J$46</f>
        <v>0</v>
      </c>
      <c r="F61" s="160"/>
      <c r="G61" s="160"/>
      <c r="H61" s="160">
        <f>'将来負担比率（分子）の構造'!K$46</f>
        <v>0</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2273</v>
      </c>
      <c r="C62" s="160"/>
      <c r="D62" s="160"/>
      <c r="E62" s="160">
        <f>'将来負担比率（分子）の構造'!J$45</f>
        <v>2111</v>
      </c>
      <c r="F62" s="160"/>
      <c r="G62" s="160"/>
      <c r="H62" s="160">
        <f>'将来負担比率（分子）の構造'!K$45</f>
        <v>1952</v>
      </c>
      <c r="I62" s="160"/>
      <c r="J62" s="160"/>
      <c r="K62" s="160">
        <f>'将来負担比率（分子）の構造'!L$45</f>
        <v>1866</v>
      </c>
      <c r="L62" s="160"/>
      <c r="M62" s="160"/>
      <c r="N62" s="160">
        <f>'将来負担比率（分子）の構造'!M$45</f>
        <v>1772</v>
      </c>
      <c r="O62" s="160"/>
      <c r="P62" s="160"/>
    </row>
    <row r="63" spans="1:16" x14ac:dyDescent="0.15">
      <c r="A63" s="160" t="s">
        <v>28</v>
      </c>
      <c r="B63" s="160">
        <f>'将来負担比率（分子）の構造'!I$44</f>
        <v>1302</v>
      </c>
      <c r="C63" s="160"/>
      <c r="D63" s="160"/>
      <c r="E63" s="160">
        <f>'将来負担比率（分子）の構造'!J$44</f>
        <v>1758</v>
      </c>
      <c r="F63" s="160"/>
      <c r="G63" s="160"/>
      <c r="H63" s="160">
        <f>'将来負担比率（分子）の構造'!K$44</f>
        <v>2228</v>
      </c>
      <c r="I63" s="160"/>
      <c r="J63" s="160"/>
      <c r="K63" s="160">
        <f>'将来負担比率（分子）の構造'!L$44</f>
        <v>2099</v>
      </c>
      <c r="L63" s="160"/>
      <c r="M63" s="160"/>
      <c r="N63" s="160">
        <f>'将来負担比率（分子）の構造'!M$44</f>
        <v>2054</v>
      </c>
      <c r="O63" s="160"/>
      <c r="P63" s="160"/>
    </row>
    <row r="64" spans="1:16" x14ac:dyDescent="0.15">
      <c r="A64" s="160" t="s">
        <v>27</v>
      </c>
      <c r="B64" s="160">
        <f>'将来負担比率（分子）の構造'!I$43</f>
        <v>6225</v>
      </c>
      <c r="C64" s="160"/>
      <c r="D64" s="160"/>
      <c r="E64" s="160">
        <f>'将来負担比率（分子）の構造'!J$43</f>
        <v>6828</v>
      </c>
      <c r="F64" s="160"/>
      <c r="G64" s="160"/>
      <c r="H64" s="160">
        <f>'将来負担比率（分子）の構造'!K$43</f>
        <v>6836</v>
      </c>
      <c r="I64" s="160"/>
      <c r="J64" s="160"/>
      <c r="K64" s="160">
        <f>'将来負担比率（分子）の構造'!L$43</f>
        <v>6612</v>
      </c>
      <c r="L64" s="160"/>
      <c r="M64" s="160"/>
      <c r="N64" s="160">
        <f>'将来負担比率（分子）の構造'!M$43</f>
        <v>6691</v>
      </c>
      <c r="O64" s="160"/>
      <c r="P64" s="160"/>
    </row>
    <row r="65" spans="1:16" x14ac:dyDescent="0.15">
      <c r="A65" s="160" t="s">
        <v>26</v>
      </c>
      <c r="B65" s="160">
        <f>'将来負担比率（分子）の構造'!I$42</f>
        <v>23</v>
      </c>
      <c r="C65" s="160"/>
      <c r="D65" s="160"/>
      <c r="E65" s="160">
        <f>'将来負担比率（分子）の構造'!J$42</f>
        <v>13</v>
      </c>
      <c r="F65" s="160"/>
      <c r="G65" s="160"/>
      <c r="H65" s="160">
        <f>'将来負担比率（分子）の構造'!K$42</f>
        <v>3</v>
      </c>
      <c r="I65" s="160"/>
      <c r="J65" s="160"/>
      <c r="K65" s="160">
        <f>'将来負担比率（分子）の構造'!L$42</f>
        <v>1</v>
      </c>
      <c r="L65" s="160"/>
      <c r="M65" s="160"/>
      <c r="N65" s="160" t="str">
        <f>'将来負担比率（分子）の構造'!M$42</f>
        <v>-</v>
      </c>
      <c r="O65" s="160"/>
      <c r="P65" s="160"/>
    </row>
    <row r="66" spans="1:16" x14ac:dyDescent="0.15">
      <c r="A66" s="160" t="s">
        <v>25</v>
      </c>
      <c r="B66" s="160">
        <f>'将来負担比率（分子）の構造'!I$41</f>
        <v>16702</v>
      </c>
      <c r="C66" s="160"/>
      <c r="D66" s="160"/>
      <c r="E66" s="160">
        <f>'将来負担比率（分子）の構造'!J$41</f>
        <v>18324</v>
      </c>
      <c r="F66" s="160"/>
      <c r="G66" s="160"/>
      <c r="H66" s="160">
        <f>'将来負担比率（分子）の構造'!K$41</f>
        <v>18638</v>
      </c>
      <c r="I66" s="160"/>
      <c r="J66" s="160"/>
      <c r="K66" s="160">
        <f>'将来負担比率（分子）の構造'!L$41</f>
        <v>18565</v>
      </c>
      <c r="L66" s="160"/>
      <c r="M66" s="160"/>
      <c r="N66" s="160">
        <f>'将来負担比率（分子）の構造'!M$41</f>
        <v>18970</v>
      </c>
      <c r="O66" s="160"/>
      <c r="P66" s="160"/>
    </row>
    <row r="67" spans="1:16" x14ac:dyDescent="0.15">
      <c r="A67" s="160" t="s">
        <v>68</v>
      </c>
      <c r="B67" s="160" t="e">
        <f>NA()</f>
        <v>#N/A</v>
      </c>
      <c r="C67" s="160">
        <f>IF(ISNUMBER('将来負担比率（分子）の構造'!I$53), IF('将来負担比率（分子）の構造'!I$53 &lt; 0, 0, '将来負担比率（分子）の構造'!I$53), NA())</f>
        <v>2490</v>
      </c>
      <c r="D67" s="160" t="e">
        <f>NA()</f>
        <v>#N/A</v>
      </c>
      <c r="E67" s="160" t="e">
        <f>NA()</f>
        <v>#N/A</v>
      </c>
      <c r="F67" s="160">
        <f>IF(ISNUMBER('将来負担比率（分子）の構造'!J$53), IF('将来負担比率（分子）の構造'!J$53 &lt; 0, 0, '将来負担比率（分子）の構造'!J$53), NA())</f>
        <v>3100</v>
      </c>
      <c r="G67" s="160" t="e">
        <f>NA()</f>
        <v>#N/A</v>
      </c>
      <c r="H67" s="160" t="e">
        <f>NA()</f>
        <v>#N/A</v>
      </c>
      <c r="I67" s="160">
        <f>IF(ISNUMBER('将来負担比率（分子）の構造'!K$53), IF('将来負担比率（分子）の構造'!K$53 &lt; 0, 0, '将来負担比率（分子）の構造'!K$53), NA())</f>
        <v>3433</v>
      </c>
      <c r="J67" s="160" t="e">
        <f>NA()</f>
        <v>#N/A</v>
      </c>
      <c r="K67" s="160" t="e">
        <f>NA()</f>
        <v>#N/A</v>
      </c>
      <c r="L67" s="160">
        <f>IF(ISNUMBER('将来負担比率（分子）の構造'!L$53), IF('将来負担比率（分子）の構造'!L$53 &lt; 0, 0, '将来負担比率（分子）の構造'!L$53), NA())</f>
        <v>2913</v>
      </c>
      <c r="M67" s="160" t="e">
        <f>NA()</f>
        <v>#N/A</v>
      </c>
      <c r="N67" s="160" t="e">
        <f>NA()</f>
        <v>#N/A</v>
      </c>
      <c r="O67" s="160">
        <f>IF(ISNUMBER('将来負担比率（分子）の構造'!M$53), IF('将来負担比率（分子）の構造'!M$53 &lt; 0, 0, '将来負担比率（分子）の構造'!M$53), NA())</f>
        <v>3445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2988</v>
      </c>
      <c r="C72" s="164">
        <f>基金残高に係る経年分析!G55</f>
        <v>2848</v>
      </c>
      <c r="D72" s="164">
        <f>基金残高に係る経年分析!H55</f>
        <v>2618</v>
      </c>
    </row>
    <row r="73" spans="1:16" x14ac:dyDescent="0.15">
      <c r="A73" s="163" t="s">
        <v>71</v>
      </c>
      <c r="B73" s="164">
        <f>基金残高に係る経年分析!F56</f>
        <v>152</v>
      </c>
      <c r="C73" s="164">
        <f>基金残高に係る経年分析!G56</f>
        <v>152</v>
      </c>
      <c r="D73" s="164">
        <f>基金残高に係る経年分析!H56</f>
        <v>152</v>
      </c>
    </row>
    <row r="74" spans="1:16" x14ac:dyDescent="0.15">
      <c r="A74" s="163" t="s">
        <v>72</v>
      </c>
      <c r="B74" s="164">
        <f>基金残高に係る経年分析!F57</f>
        <v>3281</v>
      </c>
      <c r="C74" s="164">
        <f>基金残高に係る経年分析!G57</f>
        <v>3508</v>
      </c>
      <c r="D74" s="164">
        <f>基金残高に係る経年分析!H57</f>
        <v>3307</v>
      </c>
    </row>
  </sheetData>
  <sheetProtection algorithmName="SHA-512" hashValue="2j2mA3LwlG8mCHQZTn1exb3n1VCl/qzny106aCGys7hpx1GfspxZis7zqiVVytQ189KjXxQRay+0wDt5txBu5A==" saltValue="xo6gTVRQ64hgKbkaQbFd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3006302</v>
      </c>
      <c r="S5" s="707"/>
      <c r="T5" s="707"/>
      <c r="U5" s="707"/>
      <c r="V5" s="707"/>
      <c r="W5" s="707"/>
      <c r="X5" s="707"/>
      <c r="Y5" s="753"/>
      <c r="Z5" s="771">
        <v>16.2</v>
      </c>
      <c r="AA5" s="771"/>
      <c r="AB5" s="771"/>
      <c r="AC5" s="771"/>
      <c r="AD5" s="772">
        <v>3006302</v>
      </c>
      <c r="AE5" s="772"/>
      <c r="AF5" s="772"/>
      <c r="AG5" s="772"/>
      <c r="AH5" s="772"/>
      <c r="AI5" s="772"/>
      <c r="AJ5" s="772"/>
      <c r="AK5" s="772"/>
      <c r="AL5" s="754">
        <v>29.8</v>
      </c>
      <c r="AM5" s="723"/>
      <c r="AN5" s="723"/>
      <c r="AO5" s="755"/>
      <c r="AP5" s="740" t="s">
        <v>218</v>
      </c>
      <c r="AQ5" s="741"/>
      <c r="AR5" s="741"/>
      <c r="AS5" s="741"/>
      <c r="AT5" s="741"/>
      <c r="AU5" s="741"/>
      <c r="AV5" s="741"/>
      <c r="AW5" s="741"/>
      <c r="AX5" s="741"/>
      <c r="AY5" s="741"/>
      <c r="AZ5" s="741"/>
      <c r="BA5" s="741"/>
      <c r="BB5" s="741"/>
      <c r="BC5" s="741"/>
      <c r="BD5" s="741"/>
      <c r="BE5" s="741"/>
      <c r="BF5" s="742"/>
      <c r="BG5" s="641">
        <v>2973739</v>
      </c>
      <c r="BH5" s="644"/>
      <c r="BI5" s="644"/>
      <c r="BJ5" s="644"/>
      <c r="BK5" s="644"/>
      <c r="BL5" s="644"/>
      <c r="BM5" s="644"/>
      <c r="BN5" s="645"/>
      <c r="BO5" s="703">
        <v>98.9</v>
      </c>
      <c r="BP5" s="703"/>
      <c r="BQ5" s="703"/>
      <c r="BR5" s="703"/>
      <c r="BS5" s="704">
        <v>35605</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236384</v>
      </c>
      <c r="S6" s="644"/>
      <c r="T6" s="644"/>
      <c r="U6" s="644"/>
      <c r="V6" s="644"/>
      <c r="W6" s="644"/>
      <c r="X6" s="644"/>
      <c r="Y6" s="645"/>
      <c r="Z6" s="703">
        <v>1.3</v>
      </c>
      <c r="AA6" s="703"/>
      <c r="AB6" s="703"/>
      <c r="AC6" s="703"/>
      <c r="AD6" s="704">
        <v>236384</v>
      </c>
      <c r="AE6" s="704"/>
      <c r="AF6" s="704"/>
      <c r="AG6" s="704"/>
      <c r="AH6" s="704"/>
      <c r="AI6" s="704"/>
      <c r="AJ6" s="704"/>
      <c r="AK6" s="704"/>
      <c r="AL6" s="646">
        <v>2.2999999999999998</v>
      </c>
      <c r="AM6" s="647"/>
      <c r="AN6" s="647"/>
      <c r="AO6" s="705"/>
      <c r="AP6" s="638" t="s">
        <v>223</v>
      </c>
      <c r="AQ6" s="639"/>
      <c r="AR6" s="639"/>
      <c r="AS6" s="639"/>
      <c r="AT6" s="639"/>
      <c r="AU6" s="639"/>
      <c r="AV6" s="639"/>
      <c r="AW6" s="639"/>
      <c r="AX6" s="639"/>
      <c r="AY6" s="639"/>
      <c r="AZ6" s="639"/>
      <c r="BA6" s="639"/>
      <c r="BB6" s="639"/>
      <c r="BC6" s="639"/>
      <c r="BD6" s="639"/>
      <c r="BE6" s="639"/>
      <c r="BF6" s="640"/>
      <c r="BG6" s="641">
        <v>2973739</v>
      </c>
      <c r="BH6" s="644"/>
      <c r="BI6" s="644"/>
      <c r="BJ6" s="644"/>
      <c r="BK6" s="644"/>
      <c r="BL6" s="644"/>
      <c r="BM6" s="644"/>
      <c r="BN6" s="645"/>
      <c r="BO6" s="703">
        <v>98.9</v>
      </c>
      <c r="BP6" s="703"/>
      <c r="BQ6" s="703"/>
      <c r="BR6" s="703"/>
      <c r="BS6" s="704">
        <v>35605</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172843</v>
      </c>
      <c r="CS6" s="644"/>
      <c r="CT6" s="644"/>
      <c r="CU6" s="644"/>
      <c r="CV6" s="644"/>
      <c r="CW6" s="644"/>
      <c r="CX6" s="644"/>
      <c r="CY6" s="645"/>
      <c r="CZ6" s="754">
        <v>1</v>
      </c>
      <c r="DA6" s="723"/>
      <c r="DB6" s="723"/>
      <c r="DC6" s="757"/>
      <c r="DD6" s="649" t="s">
        <v>119</v>
      </c>
      <c r="DE6" s="644"/>
      <c r="DF6" s="644"/>
      <c r="DG6" s="644"/>
      <c r="DH6" s="644"/>
      <c r="DI6" s="644"/>
      <c r="DJ6" s="644"/>
      <c r="DK6" s="644"/>
      <c r="DL6" s="644"/>
      <c r="DM6" s="644"/>
      <c r="DN6" s="644"/>
      <c r="DO6" s="644"/>
      <c r="DP6" s="645"/>
      <c r="DQ6" s="649">
        <v>172843</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4778</v>
      </c>
      <c r="S7" s="644"/>
      <c r="T7" s="644"/>
      <c r="U7" s="644"/>
      <c r="V7" s="644"/>
      <c r="W7" s="644"/>
      <c r="X7" s="644"/>
      <c r="Y7" s="645"/>
      <c r="Z7" s="703">
        <v>0</v>
      </c>
      <c r="AA7" s="703"/>
      <c r="AB7" s="703"/>
      <c r="AC7" s="703"/>
      <c r="AD7" s="704">
        <v>4778</v>
      </c>
      <c r="AE7" s="704"/>
      <c r="AF7" s="704"/>
      <c r="AG7" s="704"/>
      <c r="AH7" s="704"/>
      <c r="AI7" s="704"/>
      <c r="AJ7" s="704"/>
      <c r="AK7" s="704"/>
      <c r="AL7" s="646">
        <v>0</v>
      </c>
      <c r="AM7" s="647"/>
      <c r="AN7" s="647"/>
      <c r="AO7" s="705"/>
      <c r="AP7" s="638" t="s">
        <v>226</v>
      </c>
      <c r="AQ7" s="639"/>
      <c r="AR7" s="639"/>
      <c r="AS7" s="639"/>
      <c r="AT7" s="639"/>
      <c r="AU7" s="639"/>
      <c r="AV7" s="639"/>
      <c r="AW7" s="639"/>
      <c r="AX7" s="639"/>
      <c r="AY7" s="639"/>
      <c r="AZ7" s="639"/>
      <c r="BA7" s="639"/>
      <c r="BB7" s="639"/>
      <c r="BC7" s="639"/>
      <c r="BD7" s="639"/>
      <c r="BE7" s="639"/>
      <c r="BF7" s="640"/>
      <c r="BG7" s="641">
        <v>1149755</v>
      </c>
      <c r="BH7" s="644"/>
      <c r="BI7" s="644"/>
      <c r="BJ7" s="644"/>
      <c r="BK7" s="644"/>
      <c r="BL7" s="644"/>
      <c r="BM7" s="644"/>
      <c r="BN7" s="645"/>
      <c r="BO7" s="703">
        <v>38.200000000000003</v>
      </c>
      <c r="BP7" s="703"/>
      <c r="BQ7" s="703"/>
      <c r="BR7" s="703"/>
      <c r="BS7" s="704">
        <v>35605</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2228685</v>
      </c>
      <c r="CS7" s="644"/>
      <c r="CT7" s="644"/>
      <c r="CU7" s="644"/>
      <c r="CV7" s="644"/>
      <c r="CW7" s="644"/>
      <c r="CX7" s="644"/>
      <c r="CY7" s="645"/>
      <c r="CZ7" s="703">
        <v>12.3</v>
      </c>
      <c r="DA7" s="703"/>
      <c r="DB7" s="703"/>
      <c r="DC7" s="703"/>
      <c r="DD7" s="649">
        <v>123739</v>
      </c>
      <c r="DE7" s="644"/>
      <c r="DF7" s="644"/>
      <c r="DG7" s="644"/>
      <c r="DH7" s="644"/>
      <c r="DI7" s="644"/>
      <c r="DJ7" s="644"/>
      <c r="DK7" s="644"/>
      <c r="DL7" s="644"/>
      <c r="DM7" s="644"/>
      <c r="DN7" s="644"/>
      <c r="DO7" s="644"/>
      <c r="DP7" s="645"/>
      <c r="DQ7" s="649">
        <v>1801728</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6329</v>
      </c>
      <c r="S8" s="644"/>
      <c r="T8" s="644"/>
      <c r="U8" s="644"/>
      <c r="V8" s="644"/>
      <c r="W8" s="644"/>
      <c r="X8" s="644"/>
      <c r="Y8" s="645"/>
      <c r="Z8" s="703">
        <v>0</v>
      </c>
      <c r="AA8" s="703"/>
      <c r="AB8" s="703"/>
      <c r="AC8" s="703"/>
      <c r="AD8" s="704">
        <v>6329</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53191</v>
      </c>
      <c r="BH8" s="644"/>
      <c r="BI8" s="644"/>
      <c r="BJ8" s="644"/>
      <c r="BK8" s="644"/>
      <c r="BL8" s="644"/>
      <c r="BM8" s="644"/>
      <c r="BN8" s="645"/>
      <c r="BO8" s="703">
        <v>1.8</v>
      </c>
      <c r="BP8" s="703"/>
      <c r="BQ8" s="703"/>
      <c r="BR8" s="703"/>
      <c r="BS8" s="649" t="s">
        <v>119</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5500232</v>
      </c>
      <c r="CS8" s="644"/>
      <c r="CT8" s="644"/>
      <c r="CU8" s="644"/>
      <c r="CV8" s="644"/>
      <c r="CW8" s="644"/>
      <c r="CX8" s="644"/>
      <c r="CY8" s="645"/>
      <c r="CZ8" s="703">
        <v>30.3</v>
      </c>
      <c r="DA8" s="703"/>
      <c r="DB8" s="703"/>
      <c r="DC8" s="703"/>
      <c r="DD8" s="649">
        <v>38784</v>
      </c>
      <c r="DE8" s="644"/>
      <c r="DF8" s="644"/>
      <c r="DG8" s="644"/>
      <c r="DH8" s="644"/>
      <c r="DI8" s="644"/>
      <c r="DJ8" s="644"/>
      <c r="DK8" s="644"/>
      <c r="DL8" s="644"/>
      <c r="DM8" s="644"/>
      <c r="DN8" s="644"/>
      <c r="DO8" s="644"/>
      <c r="DP8" s="645"/>
      <c r="DQ8" s="649">
        <v>2998132</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5928</v>
      </c>
      <c r="S9" s="644"/>
      <c r="T9" s="644"/>
      <c r="U9" s="644"/>
      <c r="V9" s="644"/>
      <c r="W9" s="644"/>
      <c r="X9" s="644"/>
      <c r="Y9" s="645"/>
      <c r="Z9" s="703">
        <v>0</v>
      </c>
      <c r="AA9" s="703"/>
      <c r="AB9" s="703"/>
      <c r="AC9" s="703"/>
      <c r="AD9" s="704">
        <v>5928</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902480</v>
      </c>
      <c r="BH9" s="644"/>
      <c r="BI9" s="644"/>
      <c r="BJ9" s="644"/>
      <c r="BK9" s="644"/>
      <c r="BL9" s="644"/>
      <c r="BM9" s="644"/>
      <c r="BN9" s="645"/>
      <c r="BO9" s="703">
        <v>30</v>
      </c>
      <c r="BP9" s="703"/>
      <c r="BQ9" s="703"/>
      <c r="BR9" s="703"/>
      <c r="BS9" s="649" t="s">
        <v>119</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1012427</v>
      </c>
      <c r="CS9" s="644"/>
      <c r="CT9" s="644"/>
      <c r="CU9" s="644"/>
      <c r="CV9" s="644"/>
      <c r="CW9" s="644"/>
      <c r="CX9" s="644"/>
      <c r="CY9" s="645"/>
      <c r="CZ9" s="703">
        <v>5.6</v>
      </c>
      <c r="DA9" s="703"/>
      <c r="DB9" s="703"/>
      <c r="DC9" s="703"/>
      <c r="DD9" s="649">
        <v>15584</v>
      </c>
      <c r="DE9" s="644"/>
      <c r="DF9" s="644"/>
      <c r="DG9" s="644"/>
      <c r="DH9" s="644"/>
      <c r="DI9" s="644"/>
      <c r="DJ9" s="644"/>
      <c r="DK9" s="644"/>
      <c r="DL9" s="644"/>
      <c r="DM9" s="644"/>
      <c r="DN9" s="644"/>
      <c r="DO9" s="644"/>
      <c r="DP9" s="645"/>
      <c r="DQ9" s="649">
        <v>946274</v>
      </c>
      <c r="DR9" s="644"/>
      <c r="DS9" s="644"/>
      <c r="DT9" s="644"/>
      <c r="DU9" s="644"/>
      <c r="DV9" s="644"/>
      <c r="DW9" s="644"/>
      <c r="DX9" s="644"/>
      <c r="DY9" s="644"/>
      <c r="DZ9" s="644"/>
      <c r="EA9" s="644"/>
      <c r="EB9" s="644"/>
      <c r="EC9" s="684"/>
    </row>
    <row r="10" spans="2:143" ht="11.25" customHeight="1" x14ac:dyDescent="0.15">
      <c r="B10" s="638" t="s">
        <v>234</v>
      </c>
      <c r="C10" s="639"/>
      <c r="D10" s="639"/>
      <c r="E10" s="639"/>
      <c r="F10" s="639"/>
      <c r="G10" s="639"/>
      <c r="H10" s="639"/>
      <c r="I10" s="639"/>
      <c r="J10" s="639"/>
      <c r="K10" s="639"/>
      <c r="L10" s="639"/>
      <c r="M10" s="639"/>
      <c r="N10" s="639"/>
      <c r="O10" s="639"/>
      <c r="P10" s="639"/>
      <c r="Q10" s="640"/>
      <c r="R10" s="641" t="s">
        <v>119</v>
      </c>
      <c r="S10" s="644"/>
      <c r="T10" s="644"/>
      <c r="U10" s="644"/>
      <c r="V10" s="644"/>
      <c r="W10" s="644"/>
      <c r="X10" s="644"/>
      <c r="Y10" s="645"/>
      <c r="Z10" s="703" t="s">
        <v>119</v>
      </c>
      <c r="AA10" s="703"/>
      <c r="AB10" s="703"/>
      <c r="AC10" s="703"/>
      <c r="AD10" s="704" t="s">
        <v>119</v>
      </c>
      <c r="AE10" s="704"/>
      <c r="AF10" s="704"/>
      <c r="AG10" s="704"/>
      <c r="AH10" s="704"/>
      <c r="AI10" s="704"/>
      <c r="AJ10" s="704"/>
      <c r="AK10" s="704"/>
      <c r="AL10" s="646" t="s">
        <v>119</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88957</v>
      </c>
      <c r="BH10" s="644"/>
      <c r="BI10" s="644"/>
      <c r="BJ10" s="644"/>
      <c r="BK10" s="644"/>
      <c r="BL10" s="644"/>
      <c r="BM10" s="644"/>
      <c r="BN10" s="645"/>
      <c r="BO10" s="703">
        <v>3</v>
      </c>
      <c r="BP10" s="703"/>
      <c r="BQ10" s="703"/>
      <c r="BR10" s="703"/>
      <c r="BS10" s="649">
        <v>14754</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67053</v>
      </c>
      <c r="CS10" s="644"/>
      <c r="CT10" s="644"/>
      <c r="CU10" s="644"/>
      <c r="CV10" s="644"/>
      <c r="CW10" s="644"/>
      <c r="CX10" s="644"/>
      <c r="CY10" s="645"/>
      <c r="CZ10" s="703">
        <v>0.4</v>
      </c>
      <c r="DA10" s="703"/>
      <c r="DB10" s="703"/>
      <c r="DC10" s="703"/>
      <c r="DD10" s="649" t="s">
        <v>119</v>
      </c>
      <c r="DE10" s="644"/>
      <c r="DF10" s="644"/>
      <c r="DG10" s="644"/>
      <c r="DH10" s="644"/>
      <c r="DI10" s="644"/>
      <c r="DJ10" s="644"/>
      <c r="DK10" s="644"/>
      <c r="DL10" s="644"/>
      <c r="DM10" s="644"/>
      <c r="DN10" s="644"/>
      <c r="DO10" s="644"/>
      <c r="DP10" s="645"/>
      <c r="DQ10" s="649">
        <v>17053</v>
      </c>
      <c r="DR10" s="644"/>
      <c r="DS10" s="644"/>
      <c r="DT10" s="644"/>
      <c r="DU10" s="644"/>
      <c r="DV10" s="644"/>
      <c r="DW10" s="644"/>
      <c r="DX10" s="644"/>
      <c r="DY10" s="644"/>
      <c r="DZ10" s="644"/>
      <c r="EA10" s="644"/>
      <c r="EB10" s="644"/>
      <c r="EC10" s="684"/>
    </row>
    <row r="11" spans="2:143" ht="11.25" customHeight="1" x14ac:dyDescent="0.15">
      <c r="B11" s="638" t="s">
        <v>237</v>
      </c>
      <c r="C11" s="639"/>
      <c r="D11" s="639"/>
      <c r="E11" s="639"/>
      <c r="F11" s="639"/>
      <c r="G11" s="639"/>
      <c r="H11" s="639"/>
      <c r="I11" s="639"/>
      <c r="J11" s="639"/>
      <c r="K11" s="639"/>
      <c r="L11" s="639"/>
      <c r="M11" s="639"/>
      <c r="N11" s="639"/>
      <c r="O11" s="639"/>
      <c r="P11" s="639"/>
      <c r="Q11" s="640"/>
      <c r="R11" s="641" t="s">
        <v>119</v>
      </c>
      <c r="S11" s="644"/>
      <c r="T11" s="644"/>
      <c r="U11" s="644"/>
      <c r="V11" s="644"/>
      <c r="W11" s="644"/>
      <c r="X11" s="644"/>
      <c r="Y11" s="645"/>
      <c r="Z11" s="703" t="s">
        <v>119</v>
      </c>
      <c r="AA11" s="703"/>
      <c r="AB11" s="703"/>
      <c r="AC11" s="703"/>
      <c r="AD11" s="704" t="s">
        <v>119</v>
      </c>
      <c r="AE11" s="704"/>
      <c r="AF11" s="704"/>
      <c r="AG11" s="704"/>
      <c r="AH11" s="704"/>
      <c r="AI11" s="704"/>
      <c r="AJ11" s="704"/>
      <c r="AK11" s="704"/>
      <c r="AL11" s="646" t="s">
        <v>119</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105127</v>
      </c>
      <c r="BH11" s="644"/>
      <c r="BI11" s="644"/>
      <c r="BJ11" s="644"/>
      <c r="BK11" s="644"/>
      <c r="BL11" s="644"/>
      <c r="BM11" s="644"/>
      <c r="BN11" s="645"/>
      <c r="BO11" s="703">
        <v>3.5</v>
      </c>
      <c r="BP11" s="703"/>
      <c r="BQ11" s="703"/>
      <c r="BR11" s="703"/>
      <c r="BS11" s="649">
        <v>20851</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803871</v>
      </c>
      <c r="CS11" s="644"/>
      <c r="CT11" s="644"/>
      <c r="CU11" s="644"/>
      <c r="CV11" s="644"/>
      <c r="CW11" s="644"/>
      <c r="CX11" s="644"/>
      <c r="CY11" s="645"/>
      <c r="CZ11" s="703">
        <v>4.4000000000000004</v>
      </c>
      <c r="DA11" s="703"/>
      <c r="DB11" s="703"/>
      <c r="DC11" s="703"/>
      <c r="DD11" s="649">
        <v>168202</v>
      </c>
      <c r="DE11" s="644"/>
      <c r="DF11" s="644"/>
      <c r="DG11" s="644"/>
      <c r="DH11" s="644"/>
      <c r="DI11" s="644"/>
      <c r="DJ11" s="644"/>
      <c r="DK11" s="644"/>
      <c r="DL11" s="644"/>
      <c r="DM11" s="644"/>
      <c r="DN11" s="644"/>
      <c r="DO11" s="644"/>
      <c r="DP11" s="645"/>
      <c r="DQ11" s="649">
        <v>385080</v>
      </c>
      <c r="DR11" s="644"/>
      <c r="DS11" s="644"/>
      <c r="DT11" s="644"/>
      <c r="DU11" s="644"/>
      <c r="DV11" s="644"/>
      <c r="DW11" s="644"/>
      <c r="DX11" s="644"/>
      <c r="DY11" s="644"/>
      <c r="DZ11" s="644"/>
      <c r="EA11" s="644"/>
      <c r="EB11" s="644"/>
      <c r="EC11" s="684"/>
    </row>
    <row r="12" spans="2:143" ht="11.25" customHeight="1" x14ac:dyDescent="0.15">
      <c r="B12" s="638" t="s">
        <v>240</v>
      </c>
      <c r="C12" s="639"/>
      <c r="D12" s="639"/>
      <c r="E12" s="639"/>
      <c r="F12" s="639"/>
      <c r="G12" s="639"/>
      <c r="H12" s="639"/>
      <c r="I12" s="639"/>
      <c r="J12" s="639"/>
      <c r="K12" s="639"/>
      <c r="L12" s="639"/>
      <c r="M12" s="639"/>
      <c r="N12" s="639"/>
      <c r="O12" s="639"/>
      <c r="P12" s="639"/>
      <c r="Q12" s="640"/>
      <c r="R12" s="641">
        <v>595314</v>
      </c>
      <c r="S12" s="644"/>
      <c r="T12" s="644"/>
      <c r="U12" s="644"/>
      <c r="V12" s="644"/>
      <c r="W12" s="644"/>
      <c r="X12" s="644"/>
      <c r="Y12" s="645"/>
      <c r="Z12" s="703">
        <v>3.2</v>
      </c>
      <c r="AA12" s="703"/>
      <c r="AB12" s="703"/>
      <c r="AC12" s="703"/>
      <c r="AD12" s="704">
        <v>595314</v>
      </c>
      <c r="AE12" s="704"/>
      <c r="AF12" s="704"/>
      <c r="AG12" s="704"/>
      <c r="AH12" s="704"/>
      <c r="AI12" s="704"/>
      <c r="AJ12" s="704"/>
      <c r="AK12" s="704"/>
      <c r="AL12" s="646">
        <v>5.9</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1477929</v>
      </c>
      <c r="BH12" s="644"/>
      <c r="BI12" s="644"/>
      <c r="BJ12" s="644"/>
      <c r="BK12" s="644"/>
      <c r="BL12" s="644"/>
      <c r="BM12" s="644"/>
      <c r="BN12" s="645"/>
      <c r="BO12" s="703">
        <v>49.2</v>
      </c>
      <c r="BP12" s="703"/>
      <c r="BQ12" s="703"/>
      <c r="BR12" s="703"/>
      <c r="BS12" s="649" t="s">
        <v>119</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1771002</v>
      </c>
      <c r="CS12" s="644"/>
      <c r="CT12" s="644"/>
      <c r="CU12" s="644"/>
      <c r="CV12" s="644"/>
      <c r="CW12" s="644"/>
      <c r="CX12" s="644"/>
      <c r="CY12" s="645"/>
      <c r="CZ12" s="703">
        <v>9.8000000000000007</v>
      </c>
      <c r="DA12" s="703"/>
      <c r="DB12" s="703"/>
      <c r="DC12" s="703"/>
      <c r="DD12" s="649">
        <v>874113</v>
      </c>
      <c r="DE12" s="644"/>
      <c r="DF12" s="644"/>
      <c r="DG12" s="644"/>
      <c r="DH12" s="644"/>
      <c r="DI12" s="644"/>
      <c r="DJ12" s="644"/>
      <c r="DK12" s="644"/>
      <c r="DL12" s="644"/>
      <c r="DM12" s="644"/>
      <c r="DN12" s="644"/>
      <c r="DO12" s="644"/>
      <c r="DP12" s="645"/>
      <c r="DQ12" s="649">
        <v>493914</v>
      </c>
      <c r="DR12" s="644"/>
      <c r="DS12" s="644"/>
      <c r="DT12" s="644"/>
      <c r="DU12" s="644"/>
      <c r="DV12" s="644"/>
      <c r="DW12" s="644"/>
      <c r="DX12" s="644"/>
      <c r="DY12" s="644"/>
      <c r="DZ12" s="644"/>
      <c r="EA12" s="644"/>
      <c r="EB12" s="644"/>
      <c r="EC12" s="684"/>
    </row>
    <row r="13" spans="2:143" ht="11.25" customHeight="1" x14ac:dyDescent="0.15">
      <c r="B13" s="638" t="s">
        <v>243</v>
      </c>
      <c r="C13" s="639"/>
      <c r="D13" s="639"/>
      <c r="E13" s="639"/>
      <c r="F13" s="639"/>
      <c r="G13" s="639"/>
      <c r="H13" s="639"/>
      <c r="I13" s="639"/>
      <c r="J13" s="639"/>
      <c r="K13" s="639"/>
      <c r="L13" s="639"/>
      <c r="M13" s="639"/>
      <c r="N13" s="639"/>
      <c r="O13" s="639"/>
      <c r="P13" s="639"/>
      <c r="Q13" s="640"/>
      <c r="R13" s="641" t="s">
        <v>119</v>
      </c>
      <c r="S13" s="644"/>
      <c r="T13" s="644"/>
      <c r="U13" s="644"/>
      <c r="V13" s="644"/>
      <c r="W13" s="644"/>
      <c r="X13" s="644"/>
      <c r="Y13" s="645"/>
      <c r="Z13" s="703" t="s">
        <v>119</v>
      </c>
      <c r="AA13" s="703"/>
      <c r="AB13" s="703"/>
      <c r="AC13" s="703"/>
      <c r="AD13" s="704" t="s">
        <v>119</v>
      </c>
      <c r="AE13" s="704"/>
      <c r="AF13" s="704"/>
      <c r="AG13" s="704"/>
      <c r="AH13" s="704"/>
      <c r="AI13" s="704"/>
      <c r="AJ13" s="704"/>
      <c r="AK13" s="704"/>
      <c r="AL13" s="646" t="s">
        <v>119</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1417515</v>
      </c>
      <c r="BH13" s="644"/>
      <c r="BI13" s="644"/>
      <c r="BJ13" s="644"/>
      <c r="BK13" s="644"/>
      <c r="BL13" s="644"/>
      <c r="BM13" s="644"/>
      <c r="BN13" s="645"/>
      <c r="BO13" s="703">
        <v>47.2</v>
      </c>
      <c r="BP13" s="703"/>
      <c r="BQ13" s="703"/>
      <c r="BR13" s="703"/>
      <c r="BS13" s="649" t="s">
        <v>245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1944074</v>
      </c>
      <c r="CS13" s="644"/>
      <c r="CT13" s="644"/>
      <c r="CU13" s="644"/>
      <c r="CV13" s="644"/>
      <c r="CW13" s="644"/>
      <c r="CX13" s="644"/>
      <c r="CY13" s="645"/>
      <c r="CZ13" s="703">
        <v>10.7</v>
      </c>
      <c r="DA13" s="703"/>
      <c r="DB13" s="703"/>
      <c r="DC13" s="703"/>
      <c r="DD13" s="649">
        <v>630883</v>
      </c>
      <c r="DE13" s="644"/>
      <c r="DF13" s="644"/>
      <c r="DG13" s="644"/>
      <c r="DH13" s="644"/>
      <c r="DI13" s="644"/>
      <c r="DJ13" s="644"/>
      <c r="DK13" s="644"/>
      <c r="DL13" s="644"/>
      <c r="DM13" s="644"/>
      <c r="DN13" s="644"/>
      <c r="DO13" s="644"/>
      <c r="DP13" s="645"/>
      <c r="DQ13" s="649">
        <v>1549454</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245</v>
      </c>
      <c r="S14" s="644"/>
      <c r="T14" s="644"/>
      <c r="U14" s="644"/>
      <c r="V14" s="644"/>
      <c r="W14" s="644"/>
      <c r="X14" s="644"/>
      <c r="Y14" s="645"/>
      <c r="Z14" s="703" t="s">
        <v>119</v>
      </c>
      <c r="AA14" s="703"/>
      <c r="AB14" s="703"/>
      <c r="AC14" s="703"/>
      <c r="AD14" s="704" t="s">
        <v>119</v>
      </c>
      <c r="AE14" s="704"/>
      <c r="AF14" s="704"/>
      <c r="AG14" s="704"/>
      <c r="AH14" s="704"/>
      <c r="AI14" s="704"/>
      <c r="AJ14" s="704"/>
      <c r="AK14" s="704"/>
      <c r="AL14" s="646" t="s">
        <v>119</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108753</v>
      </c>
      <c r="BH14" s="644"/>
      <c r="BI14" s="644"/>
      <c r="BJ14" s="644"/>
      <c r="BK14" s="644"/>
      <c r="BL14" s="644"/>
      <c r="BM14" s="644"/>
      <c r="BN14" s="645"/>
      <c r="BO14" s="703">
        <v>3.6</v>
      </c>
      <c r="BP14" s="703"/>
      <c r="BQ14" s="703"/>
      <c r="BR14" s="703"/>
      <c r="BS14" s="649" t="s">
        <v>119</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720568</v>
      </c>
      <c r="CS14" s="644"/>
      <c r="CT14" s="644"/>
      <c r="CU14" s="644"/>
      <c r="CV14" s="644"/>
      <c r="CW14" s="644"/>
      <c r="CX14" s="644"/>
      <c r="CY14" s="645"/>
      <c r="CZ14" s="703">
        <v>4</v>
      </c>
      <c r="DA14" s="703"/>
      <c r="DB14" s="703"/>
      <c r="DC14" s="703"/>
      <c r="DD14" s="649">
        <v>58392</v>
      </c>
      <c r="DE14" s="644"/>
      <c r="DF14" s="644"/>
      <c r="DG14" s="644"/>
      <c r="DH14" s="644"/>
      <c r="DI14" s="644"/>
      <c r="DJ14" s="644"/>
      <c r="DK14" s="644"/>
      <c r="DL14" s="644"/>
      <c r="DM14" s="644"/>
      <c r="DN14" s="644"/>
      <c r="DO14" s="644"/>
      <c r="DP14" s="645"/>
      <c r="DQ14" s="649">
        <v>670350</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47075</v>
      </c>
      <c r="S15" s="644"/>
      <c r="T15" s="644"/>
      <c r="U15" s="644"/>
      <c r="V15" s="644"/>
      <c r="W15" s="644"/>
      <c r="X15" s="644"/>
      <c r="Y15" s="645"/>
      <c r="Z15" s="703">
        <v>0.3</v>
      </c>
      <c r="AA15" s="703"/>
      <c r="AB15" s="703"/>
      <c r="AC15" s="703"/>
      <c r="AD15" s="704">
        <v>47075</v>
      </c>
      <c r="AE15" s="704"/>
      <c r="AF15" s="704"/>
      <c r="AG15" s="704"/>
      <c r="AH15" s="704"/>
      <c r="AI15" s="704"/>
      <c r="AJ15" s="704"/>
      <c r="AK15" s="704"/>
      <c r="AL15" s="646">
        <v>0.5</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237302</v>
      </c>
      <c r="BH15" s="644"/>
      <c r="BI15" s="644"/>
      <c r="BJ15" s="644"/>
      <c r="BK15" s="644"/>
      <c r="BL15" s="644"/>
      <c r="BM15" s="644"/>
      <c r="BN15" s="645"/>
      <c r="BO15" s="703">
        <v>7.9</v>
      </c>
      <c r="BP15" s="703"/>
      <c r="BQ15" s="703"/>
      <c r="BR15" s="703"/>
      <c r="BS15" s="649" t="s">
        <v>119</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1971294</v>
      </c>
      <c r="CS15" s="644"/>
      <c r="CT15" s="644"/>
      <c r="CU15" s="644"/>
      <c r="CV15" s="644"/>
      <c r="CW15" s="644"/>
      <c r="CX15" s="644"/>
      <c r="CY15" s="645"/>
      <c r="CZ15" s="703">
        <v>10.9</v>
      </c>
      <c r="DA15" s="703"/>
      <c r="DB15" s="703"/>
      <c r="DC15" s="703"/>
      <c r="DD15" s="649">
        <v>558778</v>
      </c>
      <c r="DE15" s="644"/>
      <c r="DF15" s="644"/>
      <c r="DG15" s="644"/>
      <c r="DH15" s="644"/>
      <c r="DI15" s="644"/>
      <c r="DJ15" s="644"/>
      <c r="DK15" s="644"/>
      <c r="DL15" s="644"/>
      <c r="DM15" s="644"/>
      <c r="DN15" s="644"/>
      <c r="DO15" s="644"/>
      <c r="DP15" s="645"/>
      <c r="DQ15" s="649">
        <v>1192249</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119</v>
      </c>
      <c r="S16" s="644"/>
      <c r="T16" s="644"/>
      <c r="U16" s="644"/>
      <c r="V16" s="644"/>
      <c r="W16" s="644"/>
      <c r="X16" s="644"/>
      <c r="Y16" s="645"/>
      <c r="Z16" s="703" t="s">
        <v>119</v>
      </c>
      <c r="AA16" s="703"/>
      <c r="AB16" s="703"/>
      <c r="AC16" s="703"/>
      <c r="AD16" s="704" t="s">
        <v>119</v>
      </c>
      <c r="AE16" s="704"/>
      <c r="AF16" s="704"/>
      <c r="AG16" s="704"/>
      <c r="AH16" s="704"/>
      <c r="AI16" s="704"/>
      <c r="AJ16" s="704"/>
      <c r="AK16" s="704"/>
      <c r="AL16" s="646" t="s">
        <v>119</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245</v>
      </c>
      <c r="BH16" s="644"/>
      <c r="BI16" s="644"/>
      <c r="BJ16" s="644"/>
      <c r="BK16" s="644"/>
      <c r="BL16" s="644"/>
      <c r="BM16" s="644"/>
      <c r="BN16" s="645"/>
      <c r="BO16" s="703" t="s">
        <v>119</v>
      </c>
      <c r="BP16" s="703"/>
      <c r="BQ16" s="703"/>
      <c r="BR16" s="703"/>
      <c r="BS16" s="649" t="s">
        <v>119</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192077</v>
      </c>
      <c r="CS16" s="644"/>
      <c r="CT16" s="644"/>
      <c r="CU16" s="644"/>
      <c r="CV16" s="644"/>
      <c r="CW16" s="644"/>
      <c r="CX16" s="644"/>
      <c r="CY16" s="645"/>
      <c r="CZ16" s="703">
        <v>1.1000000000000001</v>
      </c>
      <c r="DA16" s="703"/>
      <c r="DB16" s="703"/>
      <c r="DC16" s="703"/>
      <c r="DD16" s="649" t="s">
        <v>119</v>
      </c>
      <c r="DE16" s="644"/>
      <c r="DF16" s="644"/>
      <c r="DG16" s="644"/>
      <c r="DH16" s="644"/>
      <c r="DI16" s="644"/>
      <c r="DJ16" s="644"/>
      <c r="DK16" s="644"/>
      <c r="DL16" s="644"/>
      <c r="DM16" s="644"/>
      <c r="DN16" s="644"/>
      <c r="DO16" s="644"/>
      <c r="DP16" s="645"/>
      <c r="DQ16" s="649">
        <v>122650</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10809</v>
      </c>
      <c r="S17" s="644"/>
      <c r="T17" s="644"/>
      <c r="U17" s="644"/>
      <c r="V17" s="644"/>
      <c r="W17" s="644"/>
      <c r="X17" s="644"/>
      <c r="Y17" s="645"/>
      <c r="Z17" s="703">
        <v>0.1</v>
      </c>
      <c r="AA17" s="703"/>
      <c r="AB17" s="703"/>
      <c r="AC17" s="703"/>
      <c r="AD17" s="704">
        <v>10809</v>
      </c>
      <c r="AE17" s="704"/>
      <c r="AF17" s="704"/>
      <c r="AG17" s="704"/>
      <c r="AH17" s="704"/>
      <c r="AI17" s="704"/>
      <c r="AJ17" s="704"/>
      <c r="AK17" s="704"/>
      <c r="AL17" s="646">
        <v>0.1</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245</v>
      </c>
      <c r="BH17" s="644"/>
      <c r="BI17" s="644"/>
      <c r="BJ17" s="644"/>
      <c r="BK17" s="644"/>
      <c r="BL17" s="644"/>
      <c r="BM17" s="644"/>
      <c r="BN17" s="645"/>
      <c r="BO17" s="703" t="s">
        <v>119</v>
      </c>
      <c r="BP17" s="703"/>
      <c r="BQ17" s="703"/>
      <c r="BR17" s="703"/>
      <c r="BS17" s="649" t="s">
        <v>119</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1760580</v>
      </c>
      <c r="CS17" s="644"/>
      <c r="CT17" s="644"/>
      <c r="CU17" s="644"/>
      <c r="CV17" s="644"/>
      <c r="CW17" s="644"/>
      <c r="CX17" s="644"/>
      <c r="CY17" s="645"/>
      <c r="CZ17" s="703">
        <v>9.6999999999999993</v>
      </c>
      <c r="DA17" s="703"/>
      <c r="DB17" s="703"/>
      <c r="DC17" s="703"/>
      <c r="DD17" s="649" t="s">
        <v>119</v>
      </c>
      <c r="DE17" s="644"/>
      <c r="DF17" s="644"/>
      <c r="DG17" s="644"/>
      <c r="DH17" s="644"/>
      <c r="DI17" s="644"/>
      <c r="DJ17" s="644"/>
      <c r="DK17" s="644"/>
      <c r="DL17" s="644"/>
      <c r="DM17" s="644"/>
      <c r="DN17" s="644"/>
      <c r="DO17" s="644"/>
      <c r="DP17" s="645"/>
      <c r="DQ17" s="649">
        <v>1694669</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7294988</v>
      </c>
      <c r="S18" s="644"/>
      <c r="T18" s="644"/>
      <c r="U18" s="644"/>
      <c r="V18" s="644"/>
      <c r="W18" s="644"/>
      <c r="X18" s="644"/>
      <c r="Y18" s="645"/>
      <c r="Z18" s="703">
        <v>39.200000000000003</v>
      </c>
      <c r="AA18" s="703"/>
      <c r="AB18" s="703"/>
      <c r="AC18" s="703"/>
      <c r="AD18" s="704">
        <v>6137660</v>
      </c>
      <c r="AE18" s="704"/>
      <c r="AF18" s="704"/>
      <c r="AG18" s="704"/>
      <c r="AH18" s="704"/>
      <c r="AI18" s="704"/>
      <c r="AJ18" s="704"/>
      <c r="AK18" s="704"/>
      <c r="AL18" s="646">
        <v>60.9</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119</v>
      </c>
      <c r="BH18" s="644"/>
      <c r="BI18" s="644"/>
      <c r="BJ18" s="644"/>
      <c r="BK18" s="644"/>
      <c r="BL18" s="644"/>
      <c r="BM18" s="644"/>
      <c r="BN18" s="645"/>
      <c r="BO18" s="703" t="s">
        <v>119</v>
      </c>
      <c r="BP18" s="703"/>
      <c r="BQ18" s="703"/>
      <c r="BR18" s="703"/>
      <c r="BS18" s="649" t="s">
        <v>119</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119</v>
      </c>
      <c r="CS18" s="644"/>
      <c r="CT18" s="644"/>
      <c r="CU18" s="644"/>
      <c r="CV18" s="644"/>
      <c r="CW18" s="644"/>
      <c r="CX18" s="644"/>
      <c r="CY18" s="645"/>
      <c r="CZ18" s="703" t="s">
        <v>245</v>
      </c>
      <c r="DA18" s="703"/>
      <c r="DB18" s="703"/>
      <c r="DC18" s="703"/>
      <c r="DD18" s="649" t="s">
        <v>119</v>
      </c>
      <c r="DE18" s="644"/>
      <c r="DF18" s="644"/>
      <c r="DG18" s="644"/>
      <c r="DH18" s="644"/>
      <c r="DI18" s="644"/>
      <c r="DJ18" s="644"/>
      <c r="DK18" s="644"/>
      <c r="DL18" s="644"/>
      <c r="DM18" s="644"/>
      <c r="DN18" s="644"/>
      <c r="DO18" s="644"/>
      <c r="DP18" s="645"/>
      <c r="DQ18" s="649" t="s">
        <v>119</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6137660</v>
      </c>
      <c r="S19" s="644"/>
      <c r="T19" s="644"/>
      <c r="U19" s="644"/>
      <c r="V19" s="644"/>
      <c r="W19" s="644"/>
      <c r="X19" s="644"/>
      <c r="Y19" s="645"/>
      <c r="Z19" s="703">
        <v>33</v>
      </c>
      <c r="AA19" s="703"/>
      <c r="AB19" s="703"/>
      <c r="AC19" s="703"/>
      <c r="AD19" s="704">
        <v>6137660</v>
      </c>
      <c r="AE19" s="704"/>
      <c r="AF19" s="704"/>
      <c r="AG19" s="704"/>
      <c r="AH19" s="704"/>
      <c r="AI19" s="704"/>
      <c r="AJ19" s="704"/>
      <c r="AK19" s="704"/>
      <c r="AL19" s="646">
        <v>60.9</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32563</v>
      </c>
      <c r="BH19" s="644"/>
      <c r="BI19" s="644"/>
      <c r="BJ19" s="644"/>
      <c r="BK19" s="644"/>
      <c r="BL19" s="644"/>
      <c r="BM19" s="644"/>
      <c r="BN19" s="645"/>
      <c r="BO19" s="703">
        <v>1.1000000000000001</v>
      </c>
      <c r="BP19" s="703"/>
      <c r="BQ19" s="703"/>
      <c r="BR19" s="703"/>
      <c r="BS19" s="649" t="s">
        <v>119</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119</v>
      </c>
      <c r="CS19" s="644"/>
      <c r="CT19" s="644"/>
      <c r="CU19" s="644"/>
      <c r="CV19" s="644"/>
      <c r="CW19" s="644"/>
      <c r="CX19" s="644"/>
      <c r="CY19" s="645"/>
      <c r="CZ19" s="703" t="s">
        <v>119</v>
      </c>
      <c r="DA19" s="703"/>
      <c r="DB19" s="703"/>
      <c r="DC19" s="703"/>
      <c r="DD19" s="649" t="s">
        <v>119</v>
      </c>
      <c r="DE19" s="644"/>
      <c r="DF19" s="644"/>
      <c r="DG19" s="644"/>
      <c r="DH19" s="644"/>
      <c r="DI19" s="644"/>
      <c r="DJ19" s="644"/>
      <c r="DK19" s="644"/>
      <c r="DL19" s="644"/>
      <c r="DM19" s="644"/>
      <c r="DN19" s="644"/>
      <c r="DO19" s="644"/>
      <c r="DP19" s="645"/>
      <c r="DQ19" s="649" t="s">
        <v>119</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1156331</v>
      </c>
      <c r="S20" s="644"/>
      <c r="T20" s="644"/>
      <c r="U20" s="644"/>
      <c r="V20" s="644"/>
      <c r="W20" s="644"/>
      <c r="X20" s="644"/>
      <c r="Y20" s="645"/>
      <c r="Z20" s="703">
        <v>6.2</v>
      </c>
      <c r="AA20" s="703"/>
      <c r="AB20" s="703"/>
      <c r="AC20" s="703"/>
      <c r="AD20" s="704" t="s">
        <v>119</v>
      </c>
      <c r="AE20" s="704"/>
      <c r="AF20" s="704"/>
      <c r="AG20" s="704"/>
      <c r="AH20" s="704"/>
      <c r="AI20" s="704"/>
      <c r="AJ20" s="704"/>
      <c r="AK20" s="704"/>
      <c r="AL20" s="646" t="s">
        <v>119</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32563</v>
      </c>
      <c r="BH20" s="644"/>
      <c r="BI20" s="644"/>
      <c r="BJ20" s="644"/>
      <c r="BK20" s="644"/>
      <c r="BL20" s="644"/>
      <c r="BM20" s="644"/>
      <c r="BN20" s="645"/>
      <c r="BO20" s="703">
        <v>1.1000000000000001</v>
      </c>
      <c r="BP20" s="703"/>
      <c r="BQ20" s="703"/>
      <c r="BR20" s="703"/>
      <c r="BS20" s="649" t="s">
        <v>119</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18144706</v>
      </c>
      <c r="CS20" s="644"/>
      <c r="CT20" s="644"/>
      <c r="CU20" s="644"/>
      <c r="CV20" s="644"/>
      <c r="CW20" s="644"/>
      <c r="CX20" s="644"/>
      <c r="CY20" s="645"/>
      <c r="CZ20" s="703">
        <v>100</v>
      </c>
      <c r="DA20" s="703"/>
      <c r="DB20" s="703"/>
      <c r="DC20" s="703"/>
      <c r="DD20" s="649">
        <v>2468475</v>
      </c>
      <c r="DE20" s="644"/>
      <c r="DF20" s="644"/>
      <c r="DG20" s="644"/>
      <c r="DH20" s="644"/>
      <c r="DI20" s="644"/>
      <c r="DJ20" s="644"/>
      <c r="DK20" s="644"/>
      <c r="DL20" s="644"/>
      <c r="DM20" s="644"/>
      <c r="DN20" s="644"/>
      <c r="DO20" s="644"/>
      <c r="DP20" s="645"/>
      <c r="DQ20" s="649">
        <v>12044396</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997</v>
      </c>
      <c r="S21" s="644"/>
      <c r="T21" s="644"/>
      <c r="U21" s="644"/>
      <c r="V21" s="644"/>
      <c r="W21" s="644"/>
      <c r="X21" s="644"/>
      <c r="Y21" s="645"/>
      <c r="Z21" s="703">
        <v>0</v>
      </c>
      <c r="AA21" s="703"/>
      <c r="AB21" s="703"/>
      <c r="AC21" s="703"/>
      <c r="AD21" s="704" t="s">
        <v>119</v>
      </c>
      <c r="AE21" s="704"/>
      <c r="AF21" s="704"/>
      <c r="AG21" s="704"/>
      <c r="AH21" s="704"/>
      <c r="AI21" s="704"/>
      <c r="AJ21" s="704"/>
      <c r="AK21" s="704"/>
      <c r="AL21" s="646" t="s">
        <v>119</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32563</v>
      </c>
      <c r="BH21" s="644"/>
      <c r="BI21" s="644"/>
      <c r="BJ21" s="644"/>
      <c r="BK21" s="644"/>
      <c r="BL21" s="644"/>
      <c r="BM21" s="644"/>
      <c r="BN21" s="645"/>
      <c r="BO21" s="703">
        <v>1.1000000000000001</v>
      </c>
      <c r="BP21" s="703"/>
      <c r="BQ21" s="703"/>
      <c r="BR21" s="703"/>
      <c r="BS21" s="649" t="s">
        <v>119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11207907</v>
      </c>
      <c r="S22" s="644"/>
      <c r="T22" s="644"/>
      <c r="U22" s="644"/>
      <c r="V22" s="644"/>
      <c r="W22" s="644"/>
      <c r="X22" s="644"/>
      <c r="Y22" s="645"/>
      <c r="Z22" s="703">
        <v>60.3</v>
      </c>
      <c r="AA22" s="703"/>
      <c r="AB22" s="703"/>
      <c r="AC22" s="703"/>
      <c r="AD22" s="704">
        <v>10050579</v>
      </c>
      <c r="AE22" s="704"/>
      <c r="AF22" s="704"/>
      <c r="AG22" s="704"/>
      <c r="AH22" s="704"/>
      <c r="AI22" s="704"/>
      <c r="AJ22" s="704"/>
      <c r="AK22" s="704"/>
      <c r="AL22" s="646">
        <v>99.7</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119</v>
      </c>
      <c r="BH22" s="644"/>
      <c r="BI22" s="644"/>
      <c r="BJ22" s="644"/>
      <c r="BK22" s="644"/>
      <c r="BL22" s="644"/>
      <c r="BM22" s="644"/>
      <c r="BN22" s="645"/>
      <c r="BO22" s="703" t="s">
        <v>119</v>
      </c>
      <c r="BP22" s="703"/>
      <c r="BQ22" s="703"/>
      <c r="BR22" s="703"/>
      <c r="BS22" s="649" t="s">
        <v>119</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3009</v>
      </c>
      <c r="S23" s="644"/>
      <c r="T23" s="644"/>
      <c r="U23" s="644"/>
      <c r="V23" s="644"/>
      <c r="W23" s="644"/>
      <c r="X23" s="644"/>
      <c r="Y23" s="645"/>
      <c r="Z23" s="703">
        <v>0</v>
      </c>
      <c r="AA23" s="703"/>
      <c r="AB23" s="703"/>
      <c r="AC23" s="703"/>
      <c r="AD23" s="704">
        <v>3009</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245</v>
      </c>
      <c r="BH23" s="644"/>
      <c r="BI23" s="644"/>
      <c r="BJ23" s="644"/>
      <c r="BK23" s="644"/>
      <c r="BL23" s="644"/>
      <c r="BM23" s="644"/>
      <c r="BN23" s="645"/>
      <c r="BO23" s="703" t="s">
        <v>245</v>
      </c>
      <c r="BP23" s="703"/>
      <c r="BQ23" s="703"/>
      <c r="BR23" s="703"/>
      <c r="BS23" s="649" t="s">
        <v>119</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45767</v>
      </c>
      <c r="S24" s="644"/>
      <c r="T24" s="644"/>
      <c r="U24" s="644"/>
      <c r="V24" s="644"/>
      <c r="W24" s="644"/>
      <c r="X24" s="644"/>
      <c r="Y24" s="645"/>
      <c r="Z24" s="703">
        <v>0.2</v>
      </c>
      <c r="AA24" s="703"/>
      <c r="AB24" s="703"/>
      <c r="AC24" s="703"/>
      <c r="AD24" s="704" t="s">
        <v>119</v>
      </c>
      <c r="AE24" s="704"/>
      <c r="AF24" s="704"/>
      <c r="AG24" s="704"/>
      <c r="AH24" s="704"/>
      <c r="AI24" s="704"/>
      <c r="AJ24" s="704"/>
      <c r="AK24" s="704"/>
      <c r="AL24" s="646" t="s">
        <v>119</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245</v>
      </c>
      <c r="BH24" s="644"/>
      <c r="BI24" s="644"/>
      <c r="BJ24" s="644"/>
      <c r="BK24" s="644"/>
      <c r="BL24" s="644"/>
      <c r="BM24" s="644"/>
      <c r="BN24" s="645"/>
      <c r="BO24" s="703" t="s">
        <v>119</v>
      </c>
      <c r="BP24" s="703"/>
      <c r="BQ24" s="703"/>
      <c r="BR24" s="703"/>
      <c r="BS24" s="649" t="s">
        <v>245</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7209218</v>
      </c>
      <c r="CS24" s="707"/>
      <c r="CT24" s="707"/>
      <c r="CU24" s="707"/>
      <c r="CV24" s="707"/>
      <c r="CW24" s="707"/>
      <c r="CX24" s="707"/>
      <c r="CY24" s="753"/>
      <c r="CZ24" s="754">
        <v>39.700000000000003</v>
      </c>
      <c r="DA24" s="723"/>
      <c r="DB24" s="723"/>
      <c r="DC24" s="757"/>
      <c r="DD24" s="752">
        <v>4923368</v>
      </c>
      <c r="DE24" s="707"/>
      <c r="DF24" s="707"/>
      <c r="DG24" s="707"/>
      <c r="DH24" s="707"/>
      <c r="DI24" s="707"/>
      <c r="DJ24" s="707"/>
      <c r="DK24" s="753"/>
      <c r="DL24" s="752">
        <v>4871664</v>
      </c>
      <c r="DM24" s="707"/>
      <c r="DN24" s="707"/>
      <c r="DO24" s="707"/>
      <c r="DP24" s="707"/>
      <c r="DQ24" s="707"/>
      <c r="DR24" s="707"/>
      <c r="DS24" s="707"/>
      <c r="DT24" s="707"/>
      <c r="DU24" s="707"/>
      <c r="DV24" s="753"/>
      <c r="DW24" s="754">
        <v>46.1</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148616</v>
      </c>
      <c r="S25" s="644"/>
      <c r="T25" s="644"/>
      <c r="U25" s="644"/>
      <c r="V25" s="644"/>
      <c r="W25" s="644"/>
      <c r="X25" s="644"/>
      <c r="Y25" s="645"/>
      <c r="Z25" s="703">
        <v>0.8</v>
      </c>
      <c r="AA25" s="703"/>
      <c r="AB25" s="703"/>
      <c r="AC25" s="703"/>
      <c r="AD25" s="704">
        <v>6092</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119</v>
      </c>
      <c r="BH25" s="644"/>
      <c r="BI25" s="644"/>
      <c r="BJ25" s="644"/>
      <c r="BK25" s="644"/>
      <c r="BL25" s="644"/>
      <c r="BM25" s="644"/>
      <c r="BN25" s="645"/>
      <c r="BO25" s="703" t="s">
        <v>119</v>
      </c>
      <c r="BP25" s="703"/>
      <c r="BQ25" s="703"/>
      <c r="BR25" s="703"/>
      <c r="BS25" s="649" t="s">
        <v>245</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1917875</v>
      </c>
      <c r="CS25" s="642"/>
      <c r="CT25" s="642"/>
      <c r="CU25" s="642"/>
      <c r="CV25" s="642"/>
      <c r="CW25" s="642"/>
      <c r="CX25" s="642"/>
      <c r="CY25" s="643"/>
      <c r="CZ25" s="646">
        <v>10.6</v>
      </c>
      <c r="DA25" s="675"/>
      <c r="DB25" s="675"/>
      <c r="DC25" s="676"/>
      <c r="DD25" s="649">
        <v>1826872</v>
      </c>
      <c r="DE25" s="642"/>
      <c r="DF25" s="642"/>
      <c r="DG25" s="642"/>
      <c r="DH25" s="642"/>
      <c r="DI25" s="642"/>
      <c r="DJ25" s="642"/>
      <c r="DK25" s="643"/>
      <c r="DL25" s="649">
        <v>1809687</v>
      </c>
      <c r="DM25" s="642"/>
      <c r="DN25" s="642"/>
      <c r="DO25" s="642"/>
      <c r="DP25" s="642"/>
      <c r="DQ25" s="642"/>
      <c r="DR25" s="642"/>
      <c r="DS25" s="642"/>
      <c r="DT25" s="642"/>
      <c r="DU25" s="642"/>
      <c r="DV25" s="643"/>
      <c r="DW25" s="646">
        <v>17.100000000000001</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16796</v>
      </c>
      <c r="S26" s="644"/>
      <c r="T26" s="644"/>
      <c r="U26" s="644"/>
      <c r="V26" s="644"/>
      <c r="W26" s="644"/>
      <c r="X26" s="644"/>
      <c r="Y26" s="645"/>
      <c r="Z26" s="703">
        <v>0.1</v>
      </c>
      <c r="AA26" s="703"/>
      <c r="AB26" s="703"/>
      <c r="AC26" s="703"/>
      <c r="AD26" s="704" t="s">
        <v>119</v>
      </c>
      <c r="AE26" s="704"/>
      <c r="AF26" s="704"/>
      <c r="AG26" s="704"/>
      <c r="AH26" s="704"/>
      <c r="AI26" s="704"/>
      <c r="AJ26" s="704"/>
      <c r="AK26" s="704"/>
      <c r="AL26" s="646" t="s">
        <v>119</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119</v>
      </c>
      <c r="BH26" s="644"/>
      <c r="BI26" s="644"/>
      <c r="BJ26" s="644"/>
      <c r="BK26" s="644"/>
      <c r="BL26" s="644"/>
      <c r="BM26" s="644"/>
      <c r="BN26" s="645"/>
      <c r="BO26" s="703" t="s">
        <v>119</v>
      </c>
      <c r="BP26" s="703"/>
      <c r="BQ26" s="703"/>
      <c r="BR26" s="703"/>
      <c r="BS26" s="649" t="s">
        <v>119</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1209115</v>
      </c>
      <c r="CS26" s="644"/>
      <c r="CT26" s="644"/>
      <c r="CU26" s="644"/>
      <c r="CV26" s="644"/>
      <c r="CW26" s="644"/>
      <c r="CX26" s="644"/>
      <c r="CY26" s="645"/>
      <c r="CZ26" s="646">
        <v>6.7</v>
      </c>
      <c r="DA26" s="675"/>
      <c r="DB26" s="675"/>
      <c r="DC26" s="676"/>
      <c r="DD26" s="649">
        <v>1135822</v>
      </c>
      <c r="DE26" s="644"/>
      <c r="DF26" s="644"/>
      <c r="DG26" s="644"/>
      <c r="DH26" s="644"/>
      <c r="DI26" s="644"/>
      <c r="DJ26" s="644"/>
      <c r="DK26" s="645"/>
      <c r="DL26" s="649" t="s">
        <v>119</v>
      </c>
      <c r="DM26" s="644"/>
      <c r="DN26" s="644"/>
      <c r="DO26" s="644"/>
      <c r="DP26" s="644"/>
      <c r="DQ26" s="644"/>
      <c r="DR26" s="644"/>
      <c r="DS26" s="644"/>
      <c r="DT26" s="644"/>
      <c r="DU26" s="644"/>
      <c r="DV26" s="645"/>
      <c r="DW26" s="646" t="s">
        <v>119</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1883848</v>
      </c>
      <c r="S27" s="644"/>
      <c r="T27" s="644"/>
      <c r="U27" s="644"/>
      <c r="V27" s="644"/>
      <c r="W27" s="644"/>
      <c r="X27" s="644"/>
      <c r="Y27" s="645"/>
      <c r="Z27" s="703">
        <v>10.1</v>
      </c>
      <c r="AA27" s="703"/>
      <c r="AB27" s="703"/>
      <c r="AC27" s="703"/>
      <c r="AD27" s="704" t="s">
        <v>119</v>
      </c>
      <c r="AE27" s="704"/>
      <c r="AF27" s="704"/>
      <c r="AG27" s="704"/>
      <c r="AH27" s="704"/>
      <c r="AI27" s="704"/>
      <c r="AJ27" s="704"/>
      <c r="AK27" s="704"/>
      <c r="AL27" s="646" t="s">
        <v>119</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3006302</v>
      </c>
      <c r="BH27" s="644"/>
      <c r="BI27" s="644"/>
      <c r="BJ27" s="644"/>
      <c r="BK27" s="644"/>
      <c r="BL27" s="644"/>
      <c r="BM27" s="644"/>
      <c r="BN27" s="645"/>
      <c r="BO27" s="703">
        <v>100</v>
      </c>
      <c r="BP27" s="703"/>
      <c r="BQ27" s="703"/>
      <c r="BR27" s="703"/>
      <c r="BS27" s="649">
        <v>35605</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3530827</v>
      </c>
      <c r="CS27" s="642"/>
      <c r="CT27" s="642"/>
      <c r="CU27" s="642"/>
      <c r="CV27" s="642"/>
      <c r="CW27" s="642"/>
      <c r="CX27" s="642"/>
      <c r="CY27" s="643"/>
      <c r="CZ27" s="646">
        <v>19.5</v>
      </c>
      <c r="DA27" s="675"/>
      <c r="DB27" s="675"/>
      <c r="DC27" s="676"/>
      <c r="DD27" s="649">
        <v>1401891</v>
      </c>
      <c r="DE27" s="642"/>
      <c r="DF27" s="642"/>
      <c r="DG27" s="642"/>
      <c r="DH27" s="642"/>
      <c r="DI27" s="642"/>
      <c r="DJ27" s="642"/>
      <c r="DK27" s="643"/>
      <c r="DL27" s="649">
        <v>1367372</v>
      </c>
      <c r="DM27" s="642"/>
      <c r="DN27" s="642"/>
      <c r="DO27" s="642"/>
      <c r="DP27" s="642"/>
      <c r="DQ27" s="642"/>
      <c r="DR27" s="642"/>
      <c r="DS27" s="642"/>
      <c r="DT27" s="642"/>
      <c r="DU27" s="642"/>
      <c r="DV27" s="643"/>
      <c r="DW27" s="646">
        <v>12.9</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119</v>
      </c>
      <c r="S28" s="644"/>
      <c r="T28" s="644"/>
      <c r="U28" s="644"/>
      <c r="V28" s="644"/>
      <c r="W28" s="644"/>
      <c r="X28" s="644"/>
      <c r="Y28" s="645"/>
      <c r="Z28" s="703" t="s">
        <v>119</v>
      </c>
      <c r="AA28" s="703"/>
      <c r="AB28" s="703"/>
      <c r="AC28" s="703"/>
      <c r="AD28" s="704" t="s">
        <v>119</v>
      </c>
      <c r="AE28" s="704"/>
      <c r="AF28" s="704"/>
      <c r="AG28" s="704"/>
      <c r="AH28" s="704"/>
      <c r="AI28" s="704"/>
      <c r="AJ28" s="704"/>
      <c r="AK28" s="704"/>
      <c r="AL28" s="646" t="s">
        <v>119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1760516</v>
      </c>
      <c r="CS28" s="644"/>
      <c r="CT28" s="644"/>
      <c r="CU28" s="644"/>
      <c r="CV28" s="644"/>
      <c r="CW28" s="644"/>
      <c r="CX28" s="644"/>
      <c r="CY28" s="645"/>
      <c r="CZ28" s="646">
        <v>9.6999999999999993</v>
      </c>
      <c r="DA28" s="675"/>
      <c r="DB28" s="675"/>
      <c r="DC28" s="676"/>
      <c r="DD28" s="649">
        <v>1694605</v>
      </c>
      <c r="DE28" s="644"/>
      <c r="DF28" s="644"/>
      <c r="DG28" s="644"/>
      <c r="DH28" s="644"/>
      <c r="DI28" s="644"/>
      <c r="DJ28" s="644"/>
      <c r="DK28" s="645"/>
      <c r="DL28" s="649">
        <v>1694605</v>
      </c>
      <c r="DM28" s="644"/>
      <c r="DN28" s="644"/>
      <c r="DO28" s="644"/>
      <c r="DP28" s="644"/>
      <c r="DQ28" s="644"/>
      <c r="DR28" s="644"/>
      <c r="DS28" s="644"/>
      <c r="DT28" s="644"/>
      <c r="DU28" s="644"/>
      <c r="DV28" s="645"/>
      <c r="DW28" s="646">
        <v>16</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1193474</v>
      </c>
      <c r="S29" s="644"/>
      <c r="T29" s="644"/>
      <c r="U29" s="644"/>
      <c r="V29" s="644"/>
      <c r="W29" s="644"/>
      <c r="X29" s="644"/>
      <c r="Y29" s="645"/>
      <c r="Z29" s="703">
        <v>6.4</v>
      </c>
      <c r="AA29" s="703"/>
      <c r="AB29" s="703"/>
      <c r="AC29" s="703"/>
      <c r="AD29" s="704" t="s">
        <v>119</v>
      </c>
      <c r="AE29" s="704"/>
      <c r="AF29" s="704"/>
      <c r="AG29" s="704"/>
      <c r="AH29" s="704"/>
      <c r="AI29" s="704"/>
      <c r="AJ29" s="704"/>
      <c r="AK29" s="704"/>
      <c r="AL29" s="646" t="s">
        <v>119</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1760516</v>
      </c>
      <c r="CS29" s="642"/>
      <c r="CT29" s="642"/>
      <c r="CU29" s="642"/>
      <c r="CV29" s="642"/>
      <c r="CW29" s="642"/>
      <c r="CX29" s="642"/>
      <c r="CY29" s="643"/>
      <c r="CZ29" s="646">
        <v>9.6999999999999993</v>
      </c>
      <c r="DA29" s="675"/>
      <c r="DB29" s="675"/>
      <c r="DC29" s="676"/>
      <c r="DD29" s="649">
        <v>1694605</v>
      </c>
      <c r="DE29" s="642"/>
      <c r="DF29" s="642"/>
      <c r="DG29" s="642"/>
      <c r="DH29" s="642"/>
      <c r="DI29" s="642"/>
      <c r="DJ29" s="642"/>
      <c r="DK29" s="643"/>
      <c r="DL29" s="649">
        <v>1694605</v>
      </c>
      <c r="DM29" s="642"/>
      <c r="DN29" s="642"/>
      <c r="DO29" s="642"/>
      <c r="DP29" s="642"/>
      <c r="DQ29" s="642"/>
      <c r="DR29" s="642"/>
      <c r="DS29" s="642"/>
      <c r="DT29" s="642"/>
      <c r="DU29" s="642"/>
      <c r="DV29" s="643"/>
      <c r="DW29" s="646">
        <v>16</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61273</v>
      </c>
      <c r="S30" s="644"/>
      <c r="T30" s="644"/>
      <c r="U30" s="644"/>
      <c r="V30" s="644"/>
      <c r="W30" s="644"/>
      <c r="X30" s="644"/>
      <c r="Y30" s="645"/>
      <c r="Z30" s="703">
        <v>0.3</v>
      </c>
      <c r="AA30" s="703"/>
      <c r="AB30" s="703"/>
      <c r="AC30" s="703"/>
      <c r="AD30" s="704">
        <v>22660</v>
      </c>
      <c r="AE30" s="704"/>
      <c r="AF30" s="704"/>
      <c r="AG30" s="704"/>
      <c r="AH30" s="704"/>
      <c r="AI30" s="704"/>
      <c r="AJ30" s="704"/>
      <c r="AK30" s="704"/>
      <c r="AL30" s="646">
        <v>0.2</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98.2</v>
      </c>
      <c r="BH30" s="722"/>
      <c r="BI30" s="722"/>
      <c r="BJ30" s="722"/>
      <c r="BK30" s="722"/>
      <c r="BL30" s="722"/>
      <c r="BM30" s="723">
        <v>89.5</v>
      </c>
      <c r="BN30" s="722"/>
      <c r="BO30" s="722"/>
      <c r="BP30" s="722"/>
      <c r="BQ30" s="724"/>
      <c r="BR30" s="721">
        <v>97.9</v>
      </c>
      <c r="BS30" s="722"/>
      <c r="BT30" s="722"/>
      <c r="BU30" s="722"/>
      <c r="BV30" s="722"/>
      <c r="BW30" s="722"/>
      <c r="BX30" s="723">
        <v>88.9</v>
      </c>
      <c r="BY30" s="722"/>
      <c r="BZ30" s="722"/>
      <c r="CA30" s="722"/>
      <c r="CB30" s="724"/>
      <c r="CD30" s="727"/>
      <c r="CE30" s="728"/>
      <c r="CF30" s="685" t="s">
        <v>302</v>
      </c>
      <c r="CG30" s="682"/>
      <c r="CH30" s="682"/>
      <c r="CI30" s="682"/>
      <c r="CJ30" s="682"/>
      <c r="CK30" s="682"/>
      <c r="CL30" s="682"/>
      <c r="CM30" s="682"/>
      <c r="CN30" s="682"/>
      <c r="CO30" s="682"/>
      <c r="CP30" s="682"/>
      <c r="CQ30" s="683"/>
      <c r="CR30" s="641">
        <v>1647163</v>
      </c>
      <c r="CS30" s="644"/>
      <c r="CT30" s="644"/>
      <c r="CU30" s="644"/>
      <c r="CV30" s="644"/>
      <c r="CW30" s="644"/>
      <c r="CX30" s="644"/>
      <c r="CY30" s="645"/>
      <c r="CZ30" s="646">
        <v>9.1</v>
      </c>
      <c r="DA30" s="675"/>
      <c r="DB30" s="675"/>
      <c r="DC30" s="676"/>
      <c r="DD30" s="649">
        <v>1590354</v>
      </c>
      <c r="DE30" s="644"/>
      <c r="DF30" s="644"/>
      <c r="DG30" s="644"/>
      <c r="DH30" s="644"/>
      <c r="DI30" s="644"/>
      <c r="DJ30" s="644"/>
      <c r="DK30" s="645"/>
      <c r="DL30" s="649">
        <v>1590354</v>
      </c>
      <c r="DM30" s="644"/>
      <c r="DN30" s="644"/>
      <c r="DO30" s="644"/>
      <c r="DP30" s="644"/>
      <c r="DQ30" s="644"/>
      <c r="DR30" s="644"/>
      <c r="DS30" s="644"/>
      <c r="DT30" s="644"/>
      <c r="DU30" s="644"/>
      <c r="DV30" s="645"/>
      <c r="DW30" s="646">
        <v>15</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82057</v>
      </c>
      <c r="S31" s="644"/>
      <c r="T31" s="644"/>
      <c r="U31" s="644"/>
      <c r="V31" s="644"/>
      <c r="W31" s="644"/>
      <c r="X31" s="644"/>
      <c r="Y31" s="645"/>
      <c r="Z31" s="703">
        <v>0.4</v>
      </c>
      <c r="AA31" s="703"/>
      <c r="AB31" s="703"/>
      <c r="AC31" s="703"/>
      <c r="AD31" s="704" t="s">
        <v>119</v>
      </c>
      <c r="AE31" s="704"/>
      <c r="AF31" s="704"/>
      <c r="AG31" s="704"/>
      <c r="AH31" s="704"/>
      <c r="AI31" s="704"/>
      <c r="AJ31" s="704"/>
      <c r="AK31" s="704"/>
      <c r="AL31" s="646" t="s">
        <v>119</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v>
      </c>
      <c r="BH31" s="642"/>
      <c r="BI31" s="642"/>
      <c r="BJ31" s="642"/>
      <c r="BK31" s="642"/>
      <c r="BL31" s="642"/>
      <c r="BM31" s="647">
        <v>94.8</v>
      </c>
      <c r="BN31" s="720"/>
      <c r="BO31" s="720"/>
      <c r="BP31" s="720"/>
      <c r="BQ31" s="681"/>
      <c r="BR31" s="719">
        <v>98.6</v>
      </c>
      <c r="BS31" s="642"/>
      <c r="BT31" s="642"/>
      <c r="BU31" s="642"/>
      <c r="BV31" s="642"/>
      <c r="BW31" s="642"/>
      <c r="BX31" s="647">
        <v>93.8</v>
      </c>
      <c r="BY31" s="720"/>
      <c r="BZ31" s="720"/>
      <c r="CA31" s="720"/>
      <c r="CB31" s="681"/>
      <c r="CD31" s="727"/>
      <c r="CE31" s="728"/>
      <c r="CF31" s="685" t="s">
        <v>306</v>
      </c>
      <c r="CG31" s="682"/>
      <c r="CH31" s="682"/>
      <c r="CI31" s="682"/>
      <c r="CJ31" s="682"/>
      <c r="CK31" s="682"/>
      <c r="CL31" s="682"/>
      <c r="CM31" s="682"/>
      <c r="CN31" s="682"/>
      <c r="CO31" s="682"/>
      <c r="CP31" s="682"/>
      <c r="CQ31" s="683"/>
      <c r="CR31" s="641">
        <v>113353</v>
      </c>
      <c r="CS31" s="642"/>
      <c r="CT31" s="642"/>
      <c r="CU31" s="642"/>
      <c r="CV31" s="642"/>
      <c r="CW31" s="642"/>
      <c r="CX31" s="642"/>
      <c r="CY31" s="643"/>
      <c r="CZ31" s="646">
        <v>0.6</v>
      </c>
      <c r="DA31" s="675"/>
      <c r="DB31" s="675"/>
      <c r="DC31" s="676"/>
      <c r="DD31" s="649">
        <v>104251</v>
      </c>
      <c r="DE31" s="642"/>
      <c r="DF31" s="642"/>
      <c r="DG31" s="642"/>
      <c r="DH31" s="642"/>
      <c r="DI31" s="642"/>
      <c r="DJ31" s="642"/>
      <c r="DK31" s="643"/>
      <c r="DL31" s="649">
        <v>104251</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868326</v>
      </c>
      <c r="S32" s="644"/>
      <c r="T32" s="644"/>
      <c r="U32" s="644"/>
      <c r="V32" s="644"/>
      <c r="W32" s="644"/>
      <c r="X32" s="644"/>
      <c r="Y32" s="645"/>
      <c r="Z32" s="703">
        <v>4.7</v>
      </c>
      <c r="AA32" s="703"/>
      <c r="AB32" s="703"/>
      <c r="AC32" s="703"/>
      <c r="AD32" s="704" t="s">
        <v>119</v>
      </c>
      <c r="AE32" s="704"/>
      <c r="AF32" s="704"/>
      <c r="AG32" s="704"/>
      <c r="AH32" s="704"/>
      <c r="AI32" s="704"/>
      <c r="AJ32" s="704"/>
      <c r="AK32" s="704"/>
      <c r="AL32" s="646" t="s">
        <v>119</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97.1</v>
      </c>
      <c r="BH32" s="657"/>
      <c r="BI32" s="657"/>
      <c r="BJ32" s="657"/>
      <c r="BK32" s="657"/>
      <c r="BL32" s="657"/>
      <c r="BM32" s="701">
        <v>83.3</v>
      </c>
      <c r="BN32" s="657"/>
      <c r="BO32" s="657"/>
      <c r="BP32" s="657"/>
      <c r="BQ32" s="694"/>
      <c r="BR32" s="718">
        <v>96.8</v>
      </c>
      <c r="BS32" s="657"/>
      <c r="BT32" s="657"/>
      <c r="BU32" s="657"/>
      <c r="BV32" s="657"/>
      <c r="BW32" s="657"/>
      <c r="BX32" s="701">
        <v>82.7</v>
      </c>
      <c r="BY32" s="657"/>
      <c r="BZ32" s="657"/>
      <c r="CA32" s="657"/>
      <c r="CB32" s="694"/>
      <c r="CD32" s="729"/>
      <c r="CE32" s="730"/>
      <c r="CF32" s="685" t="s">
        <v>309</v>
      </c>
      <c r="CG32" s="682"/>
      <c r="CH32" s="682"/>
      <c r="CI32" s="682"/>
      <c r="CJ32" s="682"/>
      <c r="CK32" s="682"/>
      <c r="CL32" s="682"/>
      <c r="CM32" s="682"/>
      <c r="CN32" s="682"/>
      <c r="CO32" s="682"/>
      <c r="CP32" s="682"/>
      <c r="CQ32" s="683"/>
      <c r="CR32" s="641" t="s">
        <v>119</v>
      </c>
      <c r="CS32" s="644"/>
      <c r="CT32" s="644"/>
      <c r="CU32" s="644"/>
      <c r="CV32" s="644"/>
      <c r="CW32" s="644"/>
      <c r="CX32" s="644"/>
      <c r="CY32" s="645"/>
      <c r="CZ32" s="646" t="s">
        <v>119</v>
      </c>
      <c r="DA32" s="675"/>
      <c r="DB32" s="675"/>
      <c r="DC32" s="676"/>
      <c r="DD32" s="649" t="s">
        <v>119</v>
      </c>
      <c r="DE32" s="644"/>
      <c r="DF32" s="644"/>
      <c r="DG32" s="644"/>
      <c r="DH32" s="644"/>
      <c r="DI32" s="644"/>
      <c r="DJ32" s="644"/>
      <c r="DK32" s="645"/>
      <c r="DL32" s="649" t="s">
        <v>119</v>
      </c>
      <c r="DM32" s="644"/>
      <c r="DN32" s="644"/>
      <c r="DO32" s="644"/>
      <c r="DP32" s="644"/>
      <c r="DQ32" s="644"/>
      <c r="DR32" s="644"/>
      <c r="DS32" s="644"/>
      <c r="DT32" s="644"/>
      <c r="DU32" s="644"/>
      <c r="DV32" s="645"/>
      <c r="DW32" s="646" t="s">
        <v>119</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330973</v>
      </c>
      <c r="S33" s="644"/>
      <c r="T33" s="644"/>
      <c r="U33" s="644"/>
      <c r="V33" s="644"/>
      <c r="W33" s="644"/>
      <c r="X33" s="644"/>
      <c r="Y33" s="645"/>
      <c r="Z33" s="703">
        <v>1.8</v>
      </c>
      <c r="AA33" s="703"/>
      <c r="AB33" s="703"/>
      <c r="AC33" s="703"/>
      <c r="AD33" s="704" t="s">
        <v>119</v>
      </c>
      <c r="AE33" s="704"/>
      <c r="AF33" s="704"/>
      <c r="AG33" s="704"/>
      <c r="AH33" s="704"/>
      <c r="AI33" s="704"/>
      <c r="AJ33" s="704"/>
      <c r="AK33" s="704"/>
      <c r="AL33" s="646" t="s">
        <v>119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8274936</v>
      </c>
      <c r="CS33" s="642"/>
      <c r="CT33" s="642"/>
      <c r="CU33" s="642"/>
      <c r="CV33" s="642"/>
      <c r="CW33" s="642"/>
      <c r="CX33" s="642"/>
      <c r="CY33" s="643"/>
      <c r="CZ33" s="646">
        <v>45.6</v>
      </c>
      <c r="DA33" s="675"/>
      <c r="DB33" s="675"/>
      <c r="DC33" s="676"/>
      <c r="DD33" s="649">
        <v>6491818</v>
      </c>
      <c r="DE33" s="642"/>
      <c r="DF33" s="642"/>
      <c r="DG33" s="642"/>
      <c r="DH33" s="642"/>
      <c r="DI33" s="642"/>
      <c r="DJ33" s="642"/>
      <c r="DK33" s="643"/>
      <c r="DL33" s="649">
        <v>4707685</v>
      </c>
      <c r="DM33" s="642"/>
      <c r="DN33" s="642"/>
      <c r="DO33" s="642"/>
      <c r="DP33" s="642"/>
      <c r="DQ33" s="642"/>
      <c r="DR33" s="642"/>
      <c r="DS33" s="642"/>
      <c r="DT33" s="642"/>
      <c r="DU33" s="642"/>
      <c r="DV33" s="643"/>
      <c r="DW33" s="646">
        <v>44.6</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700611</v>
      </c>
      <c r="S34" s="644"/>
      <c r="T34" s="644"/>
      <c r="U34" s="644"/>
      <c r="V34" s="644"/>
      <c r="W34" s="644"/>
      <c r="X34" s="644"/>
      <c r="Y34" s="645"/>
      <c r="Z34" s="703">
        <v>3.8</v>
      </c>
      <c r="AA34" s="703"/>
      <c r="AB34" s="703"/>
      <c r="AC34" s="703"/>
      <c r="AD34" s="704">
        <v>522</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2299222</v>
      </c>
      <c r="CS34" s="644"/>
      <c r="CT34" s="644"/>
      <c r="CU34" s="644"/>
      <c r="CV34" s="644"/>
      <c r="CW34" s="644"/>
      <c r="CX34" s="644"/>
      <c r="CY34" s="645"/>
      <c r="CZ34" s="646">
        <v>12.7</v>
      </c>
      <c r="DA34" s="675"/>
      <c r="DB34" s="675"/>
      <c r="DC34" s="676"/>
      <c r="DD34" s="649">
        <v>1823767</v>
      </c>
      <c r="DE34" s="644"/>
      <c r="DF34" s="644"/>
      <c r="DG34" s="644"/>
      <c r="DH34" s="644"/>
      <c r="DI34" s="644"/>
      <c r="DJ34" s="644"/>
      <c r="DK34" s="645"/>
      <c r="DL34" s="649">
        <v>1471952</v>
      </c>
      <c r="DM34" s="644"/>
      <c r="DN34" s="644"/>
      <c r="DO34" s="644"/>
      <c r="DP34" s="644"/>
      <c r="DQ34" s="644"/>
      <c r="DR34" s="644"/>
      <c r="DS34" s="644"/>
      <c r="DT34" s="644"/>
      <c r="DU34" s="644"/>
      <c r="DV34" s="645"/>
      <c r="DW34" s="646">
        <v>13.9</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2051975</v>
      </c>
      <c r="S35" s="644"/>
      <c r="T35" s="644"/>
      <c r="U35" s="644"/>
      <c r="V35" s="644"/>
      <c r="W35" s="644"/>
      <c r="X35" s="644"/>
      <c r="Y35" s="645"/>
      <c r="Z35" s="703">
        <v>11</v>
      </c>
      <c r="AA35" s="703"/>
      <c r="AB35" s="703"/>
      <c r="AC35" s="703"/>
      <c r="AD35" s="704" t="s">
        <v>119</v>
      </c>
      <c r="AE35" s="704"/>
      <c r="AF35" s="704"/>
      <c r="AG35" s="704"/>
      <c r="AH35" s="704"/>
      <c r="AI35" s="704"/>
      <c r="AJ35" s="704"/>
      <c r="AK35" s="704"/>
      <c r="AL35" s="646" t="s">
        <v>119</v>
      </c>
      <c r="AM35" s="647"/>
      <c r="AN35" s="647"/>
      <c r="AO35" s="705"/>
      <c r="AP35" s="214"/>
      <c r="AQ35" s="709" t="s">
        <v>317</v>
      </c>
      <c r="AR35" s="710"/>
      <c r="AS35" s="710"/>
      <c r="AT35" s="710"/>
      <c r="AU35" s="710"/>
      <c r="AV35" s="710"/>
      <c r="AW35" s="710"/>
      <c r="AX35" s="710"/>
      <c r="AY35" s="711"/>
      <c r="AZ35" s="706">
        <v>1978025</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281573</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714211</v>
      </c>
      <c r="CS35" s="642"/>
      <c r="CT35" s="642"/>
      <c r="CU35" s="642"/>
      <c r="CV35" s="642"/>
      <c r="CW35" s="642"/>
      <c r="CX35" s="642"/>
      <c r="CY35" s="643"/>
      <c r="CZ35" s="646">
        <v>3.9</v>
      </c>
      <c r="DA35" s="675"/>
      <c r="DB35" s="675"/>
      <c r="DC35" s="676"/>
      <c r="DD35" s="649">
        <v>663696</v>
      </c>
      <c r="DE35" s="642"/>
      <c r="DF35" s="642"/>
      <c r="DG35" s="642"/>
      <c r="DH35" s="642"/>
      <c r="DI35" s="642"/>
      <c r="DJ35" s="642"/>
      <c r="DK35" s="643"/>
      <c r="DL35" s="649">
        <v>288264</v>
      </c>
      <c r="DM35" s="642"/>
      <c r="DN35" s="642"/>
      <c r="DO35" s="642"/>
      <c r="DP35" s="642"/>
      <c r="DQ35" s="642"/>
      <c r="DR35" s="642"/>
      <c r="DS35" s="642"/>
      <c r="DT35" s="642"/>
      <c r="DU35" s="642"/>
      <c r="DV35" s="643"/>
      <c r="DW35" s="646">
        <v>2.7</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119</v>
      </c>
      <c r="S36" s="644"/>
      <c r="T36" s="644"/>
      <c r="U36" s="644"/>
      <c r="V36" s="644"/>
      <c r="W36" s="644"/>
      <c r="X36" s="644"/>
      <c r="Y36" s="645"/>
      <c r="Z36" s="703" t="s">
        <v>119</v>
      </c>
      <c r="AA36" s="703"/>
      <c r="AB36" s="703"/>
      <c r="AC36" s="703"/>
      <c r="AD36" s="704" t="s">
        <v>119</v>
      </c>
      <c r="AE36" s="704"/>
      <c r="AF36" s="704"/>
      <c r="AG36" s="704"/>
      <c r="AH36" s="704"/>
      <c r="AI36" s="704"/>
      <c r="AJ36" s="704"/>
      <c r="AK36" s="704"/>
      <c r="AL36" s="646" t="s">
        <v>119</v>
      </c>
      <c r="AM36" s="647"/>
      <c r="AN36" s="647"/>
      <c r="AO36" s="705"/>
      <c r="AQ36" s="678" t="s">
        <v>321</v>
      </c>
      <c r="AR36" s="679"/>
      <c r="AS36" s="679"/>
      <c r="AT36" s="679"/>
      <c r="AU36" s="679"/>
      <c r="AV36" s="679"/>
      <c r="AW36" s="679"/>
      <c r="AX36" s="679"/>
      <c r="AY36" s="680"/>
      <c r="AZ36" s="641">
        <v>472009</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223706</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2491627</v>
      </c>
      <c r="CS36" s="644"/>
      <c r="CT36" s="644"/>
      <c r="CU36" s="644"/>
      <c r="CV36" s="644"/>
      <c r="CW36" s="644"/>
      <c r="CX36" s="644"/>
      <c r="CY36" s="645"/>
      <c r="CZ36" s="646">
        <v>13.7</v>
      </c>
      <c r="DA36" s="675"/>
      <c r="DB36" s="675"/>
      <c r="DC36" s="676"/>
      <c r="DD36" s="649">
        <v>1947534</v>
      </c>
      <c r="DE36" s="644"/>
      <c r="DF36" s="644"/>
      <c r="DG36" s="644"/>
      <c r="DH36" s="644"/>
      <c r="DI36" s="644"/>
      <c r="DJ36" s="644"/>
      <c r="DK36" s="645"/>
      <c r="DL36" s="649">
        <v>1338395</v>
      </c>
      <c r="DM36" s="644"/>
      <c r="DN36" s="644"/>
      <c r="DO36" s="644"/>
      <c r="DP36" s="644"/>
      <c r="DQ36" s="644"/>
      <c r="DR36" s="644"/>
      <c r="DS36" s="644"/>
      <c r="DT36" s="644"/>
      <c r="DU36" s="644"/>
      <c r="DV36" s="645"/>
      <c r="DW36" s="646">
        <v>12.7</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484275</v>
      </c>
      <c r="S37" s="644"/>
      <c r="T37" s="644"/>
      <c r="U37" s="644"/>
      <c r="V37" s="644"/>
      <c r="W37" s="644"/>
      <c r="X37" s="644"/>
      <c r="Y37" s="645"/>
      <c r="Z37" s="703">
        <v>2.6</v>
      </c>
      <c r="AA37" s="703"/>
      <c r="AB37" s="703"/>
      <c r="AC37" s="703"/>
      <c r="AD37" s="704" t="s">
        <v>119</v>
      </c>
      <c r="AE37" s="704"/>
      <c r="AF37" s="704"/>
      <c r="AG37" s="704"/>
      <c r="AH37" s="704"/>
      <c r="AI37" s="704"/>
      <c r="AJ37" s="704"/>
      <c r="AK37" s="704"/>
      <c r="AL37" s="646" t="s">
        <v>119</v>
      </c>
      <c r="AM37" s="647"/>
      <c r="AN37" s="647"/>
      <c r="AO37" s="705"/>
      <c r="AQ37" s="678" t="s">
        <v>325</v>
      </c>
      <c r="AR37" s="679"/>
      <c r="AS37" s="679"/>
      <c r="AT37" s="679"/>
      <c r="AU37" s="679"/>
      <c r="AV37" s="679"/>
      <c r="AW37" s="679"/>
      <c r="AX37" s="679"/>
      <c r="AY37" s="680"/>
      <c r="AZ37" s="641">
        <v>11806</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4558</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1336856</v>
      </c>
      <c r="CS37" s="642"/>
      <c r="CT37" s="642"/>
      <c r="CU37" s="642"/>
      <c r="CV37" s="642"/>
      <c r="CW37" s="642"/>
      <c r="CX37" s="642"/>
      <c r="CY37" s="643"/>
      <c r="CZ37" s="646">
        <v>7.4</v>
      </c>
      <c r="DA37" s="675"/>
      <c r="DB37" s="675"/>
      <c r="DC37" s="676"/>
      <c r="DD37" s="649">
        <v>1336828</v>
      </c>
      <c r="DE37" s="642"/>
      <c r="DF37" s="642"/>
      <c r="DG37" s="642"/>
      <c r="DH37" s="642"/>
      <c r="DI37" s="642"/>
      <c r="DJ37" s="642"/>
      <c r="DK37" s="643"/>
      <c r="DL37" s="649">
        <v>1144152</v>
      </c>
      <c r="DM37" s="642"/>
      <c r="DN37" s="642"/>
      <c r="DO37" s="642"/>
      <c r="DP37" s="642"/>
      <c r="DQ37" s="642"/>
      <c r="DR37" s="642"/>
      <c r="DS37" s="642"/>
      <c r="DT37" s="642"/>
      <c r="DU37" s="642"/>
      <c r="DV37" s="643"/>
      <c r="DW37" s="646">
        <v>10.8</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18594632</v>
      </c>
      <c r="S38" s="693"/>
      <c r="T38" s="693"/>
      <c r="U38" s="693"/>
      <c r="V38" s="693"/>
      <c r="W38" s="693"/>
      <c r="X38" s="693"/>
      <c r="Y38" s="698"/>
      <c r="Z38" s="699">
        <v>100</v>
      </c>
      <c r="AA38" s="699"/>
      <c r="AB38" s="699"/>
      <c r="AC38" s="699"/>
      <c r="AD38" s="700">
        <v>10082862</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119</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6934</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1966219</v>
      </c>
      <c r="CS38" s="644"/>
      <c r="CT38" s="644"/>
      <c r="CU38" s="644"/>
      <c r="CV38" s="644"/>
      <c r="CW38" s="644"/>
      <c r="CX38" s="644"/>
      <c r="CY38" s="645"/>
      <c r="CZ38" s="646">
        <v>10.8</v>
      </c>
      <c r="DA38" s="675"/>
      <c r="DB38" s="675"/>
      <c r="DC38" s="676"/>
      <c r="DD38" s="649">
        <v>1687019</v>
      </c>
      <c r="DE38" s="644"/>
      <c r="DF38" s="644"/>
      <c r="DG38" s="644"/>
      <c r="DH38" s="644"/>
      <c r="DI38" s="644"/>
      <c r="DJ38" s="644"/>
      <c r="DK38" s="645"/>
      <c r="DL38" s="649">
        <v>1609074</v>
      </c>
      <c r="DM38" s="644"/>
      <c r="DN38" s="644"/>
      <c r="DO38" s="644"/>
      <c r="DP38" s="644"/>
      <c r="DQ38" s="644"/>
      <c r="DR38" s="644"/>
      <c r="DS38" s="644"/>
      <c r="DT38" s="644"/>
      <c r="DU38" s="644"/>
      <c r="DV38" s="645"/>
      <c r="DW38" s="646">
        <v>15.2</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119</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99</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436857</v>
      </c>
      <c r="CS39" s="642"/>
      <c r="CT39" s="642"/>
      <c r="CU39" s="642"/>
      <c r="CV39" s="642"/>
      <c r="CW39" s="642"/>
      <c r="CX39" s="642"/>
      <c r="CY39" s="643"/>
      <c r="CZ39" s="646">
        <v>2.4</v>
      </c>
      <c r="DA39" s="675"/>
      <c r="DB39" s="675"/>
      <c r="DC39" s="676"/>
      <c r="DD39" s="649">
        <v>353002</v>
      </c>
      <c r="DE39" s="642"/>
      <c r="DF39" s="642"/>
      <c r="DG39" s="642"/>
      <c r="DH39" s="642"/>
      <c r="DI39" s="642"/>
      <c r="DJ39" s="642"/>
      <c r="DK39" s="643"/>
      <c r="DL39" s="649" t="s">
        <v>336</v>
      </c>
      <c r="DM39" s="642"/>
      <c r="DN39" s="642"/>
      <c r="DO39" s="642"/>
      <c r="DP39" s="642"/>
      <c r="DQ39" s="642"/>
      <c r="DR39" s="642"/>
      <c r="DS39" s="642"/>
      <c r="DT39" s="642"/>
      <c r="DU39" s="642"/>
      <c r="DV39" s="643"/>
      <c r="DW39" s="646" t="s">
        <v>336</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296583</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114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366800</v>
      </c>
      <c r="CS40" s="644"/>
      <c r="CT40" s="644"/>
      <c r="CU40" s="644"/>
      <c r="CV40" s="644"/>
      <c r="CW40" s="644"/>
      <c r="CX40" s="644"/>
      <c r="CY40" s="645"/>
      <c r="CZ40" s="646">
        <v>2</v>
      </c>
      <c r="DA40" s="675"/>
      <c r="DB40" s="675"/>
      <c r="DC40" s="676"/>
      <c r="DD40" s="649">
        <v>16800</v>
      </c>
      <c r="DE40" s="644"/>
      <c r="DF40" s="644"/>
      <c r="DG40" s="644"/>
      <c r="DH40" s="644"/>
      <c r="DI40" s="644"/>
      <c r="DJ40" s="644"/>
      <c r="DK40" s="645"/>
      <c r="DL40" s="649" t="s">
        <v>336</v>
      </c>
      <c r="DM40" s="644"/>
      <c r="DN40" s="644"/>
      <c r="DO40" s="644"/>
      <c r="DP40" s="644"/>
      <c r="DQ40" s="644"/>
      <c r="DR40" s="644"/>
      <c r="DS40" s="644"/>
      <c r="DT40" s="644"/>
      <c r="DU40" s="644"/>
      <c r="DV40" s="645"/>
      <c r="DW40" s="646" t="s">
        <v>336</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1197627</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339</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336</v>
      </c>
      <c r="CS41" s="642"/>
      <c r="CT41" s="642"/>
      <c r="CU41" s="642"/>
      <c r="CV41" s="642"/>
      <c r="CW41" s="642"/>
      <c r="CX41" s="642"/>
      <c r="CY41" s="643"/>
      <c r="CZ41" s="646" t="s">
        <v>336</v>
      </c>
      <c r="DA41" s="675"/>
      <c r="DB41" s="675"/>
      <c r="DC41" s="676"/>
      <c r="DD41" s="649" t="s">
        <v>336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2660552</v>
      </c>
      <c r="CS42" s="644"/>
      <c r="CT42" s="644"/>
      <c r="CU42" s="644"/>
      <c r="CV42" s="644"/>
      <c r="CW42" s="644"/>
      <c r="CX42" s="644"/>
      <c r="CY42" s="645"/>
      <c r="CZ42" s="646">
        <v>14.7</v>
      </c>
      <c r="DA42" s="647"/>
      <c r="DB42" s="647"/>
      <c r="DC42" s="648"/>
      <c r="DD42" s="649">
        <v>629210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75314</v>
      </c>
      <c r="CS43" s="642"/>
      <c r="CT43" s="642"/>
      <c r="CU43" s="642"/>
      <c r="CV43" s="642"/>
      <c r="CW43" s="642"/>
      <c r="CX43" s="642"/>
      <c r="CY43" s="643"/>
      <c r="CZ43" s="646">
        <v>0.4</v>
      </c>
      <c r="DA43" s="675"/>
      <c r="DB43" s="675"/>
      <c r="DC43" s="676"/>
      <c r="DD43" s="649">
        <v>75314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297</v>
      </c>
      <c r="CE44" s="670"/>
      <c r="CF44" s="638" t="s">
        <v>348</v>
      </c>
      <c r="CG44" s="639"/>
      <c r="CH44" s="639"/>
      <c r="CI44" s="639"/>
      <c r="CJ44" s="639"/>
      <c r="CK44" s="639"/>
      <c r="CL44" s="639"/>
      <c r="CM44" s="639"/>
      <c r="CN44" s="639"/>
      <c r="CO44" s="639"/>
      <c r="CP44" s="639"/>
      <c r="CQ44" s="640"/>
      <c r="CR44" s="641">
        <v>2468475</v>
      </c>
      <c r="CS44" s="644"/>
      <c r="CT44" s="644"/>
      <c r="CU44" s="644"/>
      <c r="CV44" s="644"/>
      <c r="CW44" s="644"/>
      <c r="CX44" s="644"/>
      <c r="CY44" s="645"/>
      <c r="CZ44" s="646">
        <v>13.6</v>
      </c>
      <c r="DA44" s="647"/>
      <c r="DB44" s="647"/>
      <c r="DC44" s="648"/>
      <c r="DD44" s="649">
        <v>506560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704365</v>
      </c>
      <c r="CS45" s="642"/>
      <c r="CT45" s="642"/>
      <c r="CU45" s="642"/>
      <c r="CV45" s="642"/>
      <c r="CW45" s="642"/>
      <c r="CX45" s="642"/>
      <c r="CY45" s="643"/>
      <c r="CZ45" s="646">
        <v>3.9</v>
      </c>
      <c r="DA45" s="675"/>
      <c r="DB45" s="675"/>
      <c r="DC45" s="676"/>
      <c r="DD45" s="649">
        <v>43661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1635339</v>
      </c>
      <c r="CS46" s="644"/>
      <c r="CT46" s="644"/>
      <c r="CU46" s="644"/>
      <c r="CV46" s="644"/>
      <c r="CW46" s="644"/>
      <c r="CX46" s="644"/>
      <c r="CY46" s="645"/>
      <c r="CZ46" s="646">
        <v>9</v>
      </c>
      <c r="DA46" s="647"/>
      <c r="DB46" s="647"/>
      <c r="DC46" s="648"/>
      <c r="DD46" s="649">
        <v>450938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192077</v>
      </c>
      <c r="CS47" s="642"/>
      <c r="CT47" s="642"/>
      <c r="CU47" s="642"/>
      <c r="CV47" s="642"/>
      <c r="CW47" s="642"/>
      <c r="CX47" s="642"/>
      <c r="CY47" s="643"/>
      <c r="CZ47" s="646">
        <v>1.1000000000000001</v>
      </c>
      <c r="DA47" s="675"/>
      <c r="DB47" s="675"/>
      <c r="DC47" s="676"/>
      <c r="DD47" s="649">
        <v>122650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119</v>
      </c>
      <c r="CS48" s="644"/>
      <c r="CT48" s="644"/>
      <c r="CU48" s="644"/>
      <c r="CV48" s="644"/>
      <c r="CW48" s="644"/>
      <c r="CX48" s="644"/>
      <c r="CY48" s="645"/>
      <c r="CZ48" s="646" t="s">
        <v>336</v>
      </c>
      <c r="DA48" s="647"/>
      <c r="DB48" s="647"/>
      <c r="DC48" s="648"/>
      <c r="DD48" s="649" t="s">
        <v>119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18144706</v>
      </c>
      <c r="CS49" s="657"/>
      <c r="CT49" s="657"/>
      <c r="CU49" s="657"/>
      <c r="CV49" s="657"/>
      <c r="CW49" s="657"/>
      <c r="CX49" s="657"/>
      <c r="CY49" s="658"/>
      <c r="CZ49" s="659">
        <v>100</v>
      </c>
      <c r="DA49" s="660"/>
      <c r="DB49" s="660"/>
      <c r="DC49" s="661"/>
      <c r="DD49" s="662">
        <v>12044396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rHer/ufYn9EbNSMb7M5JFpVIbbHXQfm30If5Gx6+SKArnFeGgxGzlgUUoo1PYXkFYVpHn0d7Ua3UKApGWiAPKg==" saltValue="Va6CwXhCgREqsWY/b52l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18609</v>
      </c>
      <c r="R7" s="1174"/>
      <c r="S7" s="1174"/>
      <c r="T7" s="1174"/>
      <c r="U7" s="1174"/>
      <c r="V7" s="1174">
        <v>18159</v>
      </c>
      <c r="W7" s="1174"/>
      <c r="X7" s="1174"/>
      <c r="Y7" s="1174"/>
      <c r="Z7" s="1174"/>
      <c r="AA7" s="1174">
        <v>450</v>
      </c>
      <c r="AB7" s="1174"/>
      <c r="AC7" s="1174"/>
      <c r="AD7" s="1174"/>
      <c r="AE7" s="1175"/>
      <c r="AF7" s="1176">
        <v>340</v>
      </c>
      <c r="AG7" s="1177"/>
      <c r="AH7" s="1177"/>
      <c r="AI7" s="1177"/>
      <c r="AJ7" s="1178"/>
      <c r="AK7" s="1160">
        <v>868</v>
      </c>
      <c r="AL7" s="1161"/>
      <c r="AM7" s="1161"/>
      <c r="AN7" s="1161"/>
      <c r="AO7" s="1161"/>
      <c r="AP7" s="1161">
        <v>18970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c r="BU7" s="1165"/>
      <c r="BV7" s="1165"/>
      <c r="BW7" s="1165"/>
      <c r="BX7" s="1165"/>
      <c r="BY7" s="1165"/>
      <c r="BZ7" s="1165"/>
      <c r="CA7" s="1165"/>
      <c r="CB7" s="1165"/>
      <c r="CC7" s="1165"/>
      <c r="CD7" s="1165"/>
      <c r="CE7" s="1165"/>
      <c r="CF7" s="1165"/>
      <c r="CG7" s="1166"/>
      <c r="CH7" s="1157">
        <v>1</v>
      </c>
      <c r="CI7" s="1158"/>
      <c r="CJ7" s="1158"/>
      <c r="CK7" s="1158"/>
      <c r="CL7" s="1159"/>
      <c r="CM7" s="1157">
        <v>25</v>
      </c>
      <c r="CN7" s="1158"/>
      <c r="CO7" s="1158"/>
      <c r="CP7" s="1158"/>
      <c r="CQ7" s="1159"/>
      <c r="CR7" s="1157">
        <v>26</v>
      </c>
      <c r="CS7" s="1158"/>
      <c r="CT7" s="1158"/>
      <c r="CU7" s="1158"/>
      <c r="CV7" s="1159"/>
      <c r="CW7" s="1157" t="s">
        <v>582</v>
      </c>
      <c r="CX7" s="1158"/>
      <c r="CY7" s="1158"/>
      <c r="CZ7" s="1158"/>
      <c r="DA7" s="1159"/>
      <c r="DB7" s="1157" t="s">
        <v>582</v>
      </c>
      <c r="DC7" s="1158"/>
      <c r="DD7" s="1158"/>
      <c r="DE7" s="1158"/>
      <c r="DF7" s="1159"/>
      <c r="DG7" s="1157" t="s">
        <v>582</v>
      </c>
      <c r="DH7" s="1158"/>
      <c r="DI7" s="1158"/>
      <c r="DJ7" s="1158"/>
      <c r="DK7" s="1159"/>
      <c r="DL7" s="1157" t="s">
        <v>582</v>
      </c>
      <c r="DM7" s="1158"/>
      <c r="DN7" s="1158"/>
      <c r="DO7" s="1158"/>
      <c r="DP7" s="1159"/>
      <c r="DQ7" s="1157" t="s">
        <v>582</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575</v>
      </c>
      <c r="BT8" s="1084"/>
      <c r="BU8" s="1084"/>
      <c r="BV8" s="1084"/>
      <c r="BW8" s="1084"/>
      <c r="BX8" s="1084"/>
      <c r="BY8" s="1084"/>
      <c r="BZ8" s="1084"/>
      <c r="CA8" s="1084"/>
      <c r="CB8" s="1084"/>
      <c r="CC8" s="1084"/>
      <c r="CD8" s="1084"/>
      <c r="CE8" s="1084"/>
      <c r="CF8" s="1084"/>
      <c r="CG8" s="1085"/>
      <c r="CH8" s="1058">
        <v>10</v>
      </c>
      <c r="CI8" s="1059"/>
      <c r="CJ8" s="1059"/>
      <c r="CK8" s="1059"/>
      <c r="CL8" s="1060"/>
      <c r="CM8" s="1058">
        <v>25</v>
      </c>
      <c r="CN8" s="1059"/>
      <c r="CO8" s="1059"/>
      <c r="CP8" s="1059"/>
      <c r="CQ8" s="1060"/>
      <c r="CR8" s="1058">
        <v>10</v>
      </c>
      <c r="CS8" s="1059"/>
      <c r="CT8" s="1059"/>
      <c r="CU8" s="1059"/>
      <c r="CV8" s="1060"/>
      <c r="CW8" s="1058" t="s">
        <v>582</v>
      </c>
      <c r="CX8" s="1059"/>
      <c r="CY8" s="1059"/>
      <c r="CZ8" s="1059"/>
      <c r="DA8" s="1060"/>
      <c r="DB8" s="1058" t="s">
        <v>582</v>
      </c>
      <c r="DC8" s="1059"/>
      <c r="DD8" s="1059"/>
      <c r="DE8" s="1059"/>
      <c r="DF8" s="1060"/>
      <c r="DG8" s="1058" t="s">
        <v>582</v>
      </c>
      <c r="DH8" s="1059"/>
      <c r="DI8" s="1059"/>
      <c r="DJ8" s="1059"/>
      <c r="DK8" s="1060"/>
      <c r="DL8" s="1058" t="s">
        <v>582</v>
      </c>
      <c r="DM8" s="1059"/>
      <c r="DN8" s="1059"/>
      <c r="DO8" s="1059"/>
      <c r="DP8" s="1060"/>
      <c r="DQ8" s="1058" t="s">
        <v>582</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576</v>
      </c>
      <c r="BT9" s="1084"/>
      <c r="BU9" s="1084"/>
      <c r="BV9" s="1084"/>
      <c r="BW9" s="1084"/>
      <c r="BX9" s="1084"/>
      <c r="BY9" s="1084"/>
      <c r="BZ9" s="1084"/>
      <c r="CA9" s="1084"/>
      <c r="CB9" s="1084"/>
      <c r="CC9" s="1084"/>
      <c r="CD9" s="1084"/>
      <c r="CE9" s="1084"/>
      <c r="CF9" s="1084"/>
      <c r="CG9" s="1085"/>
      <c r="CH9" s="1058" t="s">
        <v>583</v>
      </c>
      <c r="CI9" s="1059"/>
      <c r="CJ9" s="1059"/>
      <c r="CK9" s="1059"/>
      <c r="CL9" s="1060"/>
      <c r="CM9" s="1058" t="s">
        <v>584</v>
      </c>
      <c r="CN9" s="1059"/>
      <c r="CO9" s="1059"/>
      <c r="CP9" s="1059"/>
      <c r="CQ9" s="1060"/>
      <c r="CR9" s="1058">
        <v>0</v>
      </c>
      <c r="CS9" s="1059"/>
      <c r="CT9" s="1059"/>
      <c r="CU9" s="1059"/>
      <c r="CV9" s="1060"/>
      <c r="CW9" s="1058" t="s">
        <v>582</v>
      </c>
      <c r="CX9" s="1059"/>
      <c r="CY9" s="1059"/>
      <c r="CZ9" s="1059"/>
      <c r="DA9" s="1060"/>
      <c r="DB9" s="1058" t="s">
        <v>582</v>
      </c>
      <c r="DC9" s="1059"/>
      <c r="DD9" s="1059"/>
      <c r="DE9" s="1059"/>
      <c r="DF9" s="1060"/>
      <c r="DG9" s="1058" t="s">
        <v>582</v>
      </c>
      <c r="DH9" s="1059"/>
      <c r="DI9" s="1059"/>
      <c r="DJ9" s="1059"/>
      <c r="DK9" s="1060"/>
      <c r="DL9" s="1058" t="s">
        <v>582</v>
      </c>
      <c r="DM9" s="1059"/>
      <c r="DN9" s="1059"/>
      <c r="DO9" s="1059"/>
      <c r="DP9" s="1060"/>
      <c r="DQ9" s="1058" t="s">
        <v>582</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577</v>
      </c>
      <c r="BT10" s="1084"/>
      <c r="BU10" s="1084"/>
      <c r="BV10" s="1084"/>
      <c r="BW10" s="1084"/>
      <c r="BX10" s="1084"/>
      <c r="BY10" s="1084"/>
      <c r="BZ10" s="1084"/>
      <c r="CA10" s="1084"/>
      <c r="CB10" s="1084"/>
      <c r="CC10" s="1084"/>
      <c r="CD10" s="1084"/>
      <c r="CE10" s="1084"/>
      <c r="CF10" s="1084"/>
      <c r="CG10" s="1085"/>
      <c r="CH10" s="1058" t="s">
        <v>585</v>
      </c>
      <c r="CI10" s="1059"/>
      <c r="CJ10" s="1059"/>
      <c r="CK10" s="1059"/>
      <c r="CL10" s="1060"/>
      <c r="CM10" s="1058" t="s">
        <v>584</v>
      </c>
      <c r="CN10" s="1059"/>
      <c r="CO10" s="1059"/>
      <c r="CP10" s="1059"/>
      <c r="CQ10" s="1060"/>
      <c r="CR10" s="1058">
        <v>0</v>
      </c>
      <c r="CS10" s="1059"/>
      <c r="CT10" s="1059"/>
      <c r="CU10" s="1059"/>
      <c r="CV10" s="1060"/>
      <c r="CW10" s="1058" t="s">
        <v>582</v>
      </c>
      <c r="CX10" s="1059"/>
      <c r="CY10" s="1059"/>
      <c r="CZ10" s="1059"/>
      <c r="DA10" s="1060"/>
      <c r="DB10" s="1058" t="s">
        <v>582</v>
      </c>
      <c r="DC10" s="1059"/>
      <c r="DD10" s="1059"/>
      <c r="DE10" s="1059"/>
      <c r="DF10" s="1060"/>
      <c r="DG10" s="1058" t="s">
        <v>582</v>
      </c>
      <c r="DH10" s="1059"/>
      <c r="DI10" s="1059"/>
      <c r="DJ10" s="1059"/>
      <c r="DK10" s="1060"/>
      <c r="DL10" s="1058" t="s">
        <v>582</v>
      </c>
      <c r="DM10" s="1059"/>
      <c r="DN10" s="1059"/>
      <c r="DO10" s="1059"/>
      <c r="DP10" s="1060"/>
      <c r="DQ10" s="1058" t="s">
        <v>582</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578</v>
      </c>
      <c r="BT11" s="1084"/>
      <c r="BU11" s="1084"/>
      <c r="BV11" s="1084"/>
      <c r="BW11" s="1084"/>
      <c r="BX11" s="1084"/>
      <c r="BY11" s="1084"/>
      <c r="BZ11" s="1084"/>
      <c r="CA11" s="1084"/>
      <c r="CB11" s="1084"/>
      <c r="CC11" s="1084"/>
      <c r="CD11" s="1084"/>
      <c r="CE11" s="1084"/>
      <c r="CF11" s="1084"/>
      <c r="CG11" s="1085"/>
      <c r="CH11" s="1058">
        <v>2</v>
      </c>
      <c r="CI11" s="1059"/>
      <c r="CJ11" s="1059"/>
      <c r="CK11" s="1059"/>
      <c r="CL11" s="1060"/>
      <c r="CM11" s="1058">
        <v>54</v>
      </c>
      <c r="CN11" s="1059"/>
      <c r="CO11" s="1059"/>
      <c r="CP11" s="1059"/>
      <c r="CQ11" s="1060"/>
      <c r="CR11" s="1058">
        <v>25</v>
      </c>
      <c r="CS11" s="1059"/>
      <c r="CT11" s="1059"/>
      <c r="CU11" s="1059"/>
      <c r="CV11" s="1060"/>
      <c r="CW11" s="1058" t="s">
        <v>582</v>
      </c>
      <c r="CX11" s="1059"/>
      <c r="CY11" s="1059"/>
      <c r="CZ11" s="1059"/>
      <c r="DA11" s="1060"/>
      <c r="DB11" s="1058" t="s">
        <v>582</v>
      </c>
      <c r="DC11" s="1059"/>
      <c r="DD11" s="1059"/>
      <c r="DE11" s="1059"/>
      <c r="DF11" s="1060"/>
      <c r="DG11" s="1058" t="s">
        <v>582</v>
      </c>
      <c r="DH11" s="1059"/>
      <c r="DI11" s="1059"/>
      <c r="DJ11" s="1059"/>
      <c r="DK11" s="1060"/>
      <c r="DL11" s="1058" t="s">
        <v>582</v>
      </c>
      <c r="DM11" s="1059"/>
      <c r="DN11" s="1059"/>
      <c r="DO11" s="1059"/>
      <c r="DP11" s="1060"/>
      <c r="DQ11" s="1058" t="s">
        <v>582</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579</v>
      </c>
      <c r="BT12" s="1084"/>
      <c r="BU12" s="1084"/>
      <c r="BV12" s="1084"/>
      <c r="BW12" s="1084"/>
      <c r="BX12" s="1084"/>
      <c r="BY12" s="1084"/>
      <c r="BZ12" s="1084"/>
      <c r="CA12" s="1084"/>
      <c r="CB12" s="1084"/>
      <c r="CC12" s="1084"/>
      <c r="CD12" s="1084"/>
      <c r="CE12" s="1084"/>
      <c r="CF12" s="1084"/>
      <c r="CG12" s="1085"/>
      <c r="CH12" s="1058" t="s">
        <v>586</v>
      </c>
      <c r="CI12" s="1059"/>
      <c r="CJ12" s="1059"/>
      <c r="CK12" s="1059"/>
      <c r="CL12" s="1060"/>
      <c r="CM12" s="1058" t="s">
        <v>586</v>
      </c>
      <c r="CN12" s="1059"/>
      <c r="CO12" s="1059"/>
      <c r="CP12" s="1059"/>
      <c r="CQ12" s="1060"/>
      <c r="CR12" s="1058">
        <v>10</v>
      </c>
      <c r="CS12" s="1059"/>
      <c r="CT12" s="1059"/>
      <c r="CU12" s="1059"/>
      <c r="CV12" s="1060"/>
      <c r="CW12" s="1058" t="s">
        <v>582</v>
      </c>
      <c r="CX12" s="1059"/>
      <c r="CY12" s="1059"/>
      <c r="CZ12" s="1059"/>
      <c r="DA12" s="1060"/>
      <c r="DB12" s="1058" t="s">
        <v>582</v>
      </c>
      <c r="DC12" s="1059"/>
      <c r="DD12" s="1059"/>
      <c r="DE12" s="1059"/>
      <c r="DF12" s="1060"/>
      <c r="DG12" s="1058" t="s">
        <v>582</v>
      </c>
      <c r="DH12" s="1059"/>
      <c r="DI12" s="1059"/>
      <c r="DJ12" s="1059"/>
      <c r="DK12" s="1060"/>
      <c r="DL12" s="1058" t="s">
        <v>582</v>
      </c>
      <c r="DM12" s="1059"/>
      <c r="DN12" s="1059"/>
      <c r="DO12" s="1059"/>
      <c r="DP12" s="1060"/>
      <c r="DQ12" s="1058" t="s">
        <v>582</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580</v>
      </c>
      <c r="BT13" s="1084"/>
      <c r="BU13" s="1084"/>
      <c r="BV13" s="1084"/>
      <c r="BW13" s="1084"/>
      <c r="BX13" s="1084"/>
      <c r="BY13" s="1084"/>
      <c r="BZ13" s="1084"/>
      <c r="CA13" s="1084"/>
      <c r="CB13" s="1084"/>
      <c r="CC13" s="1084"/>
      <c r="CD13" s="1084"/>
      <c r="CE13" s="1084"/>
      <c r="CF13" s="1084"/>
      <c r="CG13" s="1085"/>
      <c r="CH13" s="1058">
        <v>3</v>
      </c>
      <c r="CI13" s="1059"/>
      <c r="CJ13" s="1059"/>
      <c r="CK13" s="1059"/>
      <c r="CL13" s="1060"/>
      <c r="CM13" s="1058">
        <v>961</v>
      </c>
      <c r="CN13" s="1059"/>
      <c r="CO13" s="1059"/>
      <c r="CP13" s="1059"/>
      <c r="CQ13" s="1060"/>
      <c r="CR13" s="1058">
        <v>1</v>
      </c>
      <c r="CS13" s="1059"/>
      <c r="CT13" s="1059"/>
      <c r="CU13" s="1059"/>
      <c r="CV13" s="1060"/>
      <c r="CW13" s="1058" t="s">
        <v>582</v>
      </c>
      <c r="CX13" s="1059"/>
      <c r="CY13" s="1059"/>
      <c r="CZ13" s="1059"/>
      <c r="DA13" s="1060"/>
      <c r="DB13" s="1058" t="s">
        <v>582</v>
      </c>
      <c r="DC13" s="1059"/>
      <c r="DD13" s="1059"/>
      <c r="DE13" s="1059"/>
      <c r="DF13" s="1060"/>
      <c r="DG13" s="1058" t="s">
        <v>582</v>
      </c>
      <c r="DH13" s="1059"/>
      <c r="DI13" s="1059"/>
      <c r="DJ13" s="1059"/>
      <c r="DK13" s="1060"/>
      <c r="DL13" s="1058" t="s">
        <v>582</v>
      </c>
      <c r="DM13" s="1059"/>
      <c r="DN13" s="1059"/>
      <c r="DO13" s="1059"/>
      <c r="DP13" s="1060"/>
      <c r="DQ13" s="1058" t="s">
        <v>582</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581</v>
      </c>
      <c r="BT14" s="1084"/>
      <c r="BU14" s="1084"/>
      <c r="BV14" s="1084"/>
      <c r="BW14" s="1084"/>
      <c r="BX14" s="1084"/>
      <c r="BY14" s="1084"/>
      <c r="BZ14" s="1084"/>
      <c r="CA14" s="1084"/>
      <c r="CB14" s="1084"/>
      <c r="CC14" s="1084"/>
      <c r="CD14" s="1084"/>
      <c r="CE14" s="1084"/>
      <c r="CF14" s="1084"/>
      <c r="CG14" s="1085"/>
      <c r="CH14" s="1058">
        <v>2</v>
      </c>
      <c r="CI14" s="1059"/>
      <c r="CJ14" s="1059"/>
      <c r="CK14" s="1059"/>
      <c r="CL14" s="1060"/>
      <c r="CM14" s="1058">
        <v>148</v>
      </c>
      <c r="CN14" s="1059"/>
      <c r="CO14" s="1059"/>
      <c r="CP14" s="1059"/>
      <c r="CQ14" s="1060"/>
      <c r="CR14" s="1058">
        <v>3</v>
      </c>
      <c r="CS14" s="1059"/>
      <c r="CT14" s="1059"/>
      <c r="CU14" s="1059"/>
      <c r="CV14" s="1060"/>
      <c r="CW14" s="1058" t="s">
        <v>582</v>
      </c>
      <c r="CX14" s="1059"/>
      <c r="CY14" s="1059"/>
      <c r="CZ14" s="1059"/>
      <c r="DA14" s="1060"/>
      <c r="DB14" s="1058" t="s">
        <v>582</v>
      </c>
      <c r="DC14" s="1059"/>
      <c r="DD14" s="1059"/>
      <c r="DE14" s="1059"/>
      <c r="DF14" s="1060"/>
      <c r="DG14" s="1058" t="s">
        <v>582</v>
      </c>
      <c r="DH14" s="1059"/>
      <c r="DI14" s="1059"/>
      <c r="DJ14" s="1059"/>
      <c r="DK14" s="1060"/>
      <c r="DL14" s="1058" t="s">
        <v>582</v>
      </c>
      <c r="DM14" s="1059"/>
      <c r="DN14" s="1059"/>
      <c r="DO14" s="1059"/>
      <c r="DP14" s="1060"/>
      <c r="DQ14" s="1058" t="s">
        <v>582</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18609</v>
      </c>
      <c r="R23" s="1138"/>
      <c r="S23" s="1138"/>
      <c r="T23" s="1138"/>
      <c r="U23" s="1138"/>
      <c r="V23" s="1138">
        <v>18159</v>
      </c>
      <c r="W23" s="1138"/>
      <c r="X23" s="1138"/>
      <c r="Y23" s="1138"/>
      <c r="Z23" s="1138"/>
      <c r="AA23" s="1138">
        <v>450</v>
      </c>
      <c r="AB23" s="1138"/>
      <c r="AC23" s="1138"/>
      <c r="AD23" s="1138"/>
      <c r="AE23" s="1139"/>
      <c r="AF23" s="1140">
        <v>340</v>
      </c>
      <c r="AG23" s="1138"/>
      <c r="AH23" s="1138"/>
      <c r="AI23" s="1138"/>
      <c r="AJ23" s="1141"/>
      <c r="AK23" s="1142"/>
      <c r="AL23" s="1143"/>
      <c r="AM23" s="1143"/>
      <c r="AN23" s="1143"/>
      <c r="AO23" s="1143"/>
      <c r="AP23" s="1138">
        <v>18970</v>
      </c>
      <c r="AQ23" s="1138"/>
      <c r="AR23" s="1138"/>
      <c r="AS23" s="1138"/>
      <c r="AT23" s="1138"/>
      <c r="AU23" s="1144"/>
      <c r="AV23" s="1144"/>
      <c r="AW23" s="1144"/>
      <c r="AX23" s="1144"/>
      <c r="AY23" s="1145"/>
      <c r="AZ23" s="1134" t="s">
        <v>119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4201</v>
      </c>
      <c r="R28" s="1123"/>
      <c r="S28" s="1123"/>
      <c r="T28" s="1123"/>
      <c r="U28" s="1123"/>
      <c r="V28" s="1123">
        <v>3920</v>
      </c>
      <c r="W28" s="1123"/>
      <c r="X28" s="1123"/>
      <c r="Y28" s="1123"/>
      <c r="Z28" s="1123"/>
      <c r="AA28" s="1123">
        <v>282</v>
      </c>
      <c r="AB28" s="1123"/>
      <c r="AC28" s="1123"/>
      <c r="AD28" s="1123"/>
      <c r="AE28" s="1124"/>
      <c r="AF28" s="1125">
        <v>282</v>
      </c>
      <c r="AG28" s="1123"/>
      <c r="AH28" s="1123"/>
      <c r="AI28" s="1123"/>
      <c r="AJ28" s="1126"/>
      <c r="AK28" s="1127">
        <v>297</v>
      </c>
      <c r="AL28" s="1115"/>
      <c r="AM28" s="1115"/>
      <c r="AN28" s="1115"/>
      <c r="AO28" s="1115"/>
      <c r="AP28" s="1115" t="s">
        <v>566</v>
      </c>
      <c r="AQ28" s="1115"/>
      <c r="AR28" s="1115"/>
      <c r="AS28" s="1115"/>
      <c r="AT28" s="1115"/>
      <c r="AU28" s="1115" t="s">
        <v>566</v>
      </c>
      <c r="AV28" s="1115"/>
      <c r="AW28" s="1115"/>
      <c r="AX28" s="1115"/>
      <c r="AY28" s="1115"/>
      <c r="AZ28" s="1116" t="s">
        <v>566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4532</v>
      </c>
      <c r="R29" s="1113"/>
      <c r="S29" s="1113"/>
      <c r="T29" s="1113"/>
      <c r="U29" s="1113"/>
      <c r="V29" s="1113">
        <v>4467</v>
      </c>
      <c r="W29" s="1113"/>
      <c r="X29" s="1113"/>
      <c r="Y29" s="1113"/>
      <c r="Z29" s="1113"/>
      <c r="AA29" s="1113">
        <v>65</v>
      </c>
      <c r="AB29" s="1113"/>
      <c r="AC29" s="1113"/>
      <c r="AD29" s="1113"/>
      <c r="AE29" s="1114"/>
      <c r="AF29" s="1088">
        <v>65</v>
      </c>
      <c r="AG29" s="1089"/>
      <c r="AH29" s="1089"/>
      <c r="AI29" s="1089"/>
      <c r="AJ29" s="1090"/>
      <c r="AK29" s="1049">
        <v>639</v>
      </c>
      <c r="AL29" s="1040"/>
      <c r="AM29" s="1040"/>
      <c r="AN29" s="1040"/>
      <c r="AO29" s="1040"/>
      <c r="AP29" s="1040" t="s">
        <v>566</v>
      </c>
      <c r="AQ29" s="1040"/>
      <c r="AR29" s="1040"/>
      <c r="AS29" s="1040"/>
      <c r="AT29" s="1040"/>
      <c r="AU29" s="1040" t="s">
        <v>566</v>
      </c>
      <c r="AV29" s="1040"/>
      <c r="AW29" s="1040"/>
      <c r="AX29" s="1040"/>
      <c r="AY29" s="1040"/>
      <c r="AZ29" s="1040" t="s">
        <v>566</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40</v>
      </c>
      <c r="R30" s="1113"/>
      <c r="S30" s="1113"/>
      <c r="T30" s="1113"/>
      <c r="U30" s="1113"/>
      <c r="V30" s="1113">
        <v>38</v>
      </c>
      <c r="W30" s="1113"/>
      <c r="X30" s="1113"/>
      <c r="Y30" s="1113"/>
      <c r="Z30" s="1113"/>
      <c r="AA30" s="1113">
        <v>1</v>
      </c>
      <c r="AB30" s="1113"/>
      <c r="AC30" s="1113"/>
      <c r="AD30" s="1113"/>
      <c r="AE30" s="1114"/>
      <c r="AF30" s="1088">
        <v>1</v>
      </c>
      <c r="AG30" s="1089"/>
      <c r="AH30" s="1089"/>
      <c r="AI30" s="1089"/>
      <c r="AJ30" s="1090"/>
      <c r="AK30" s="1049">
        <v>35</v>
      </c>
      <c r="AL30" s="1040"/>
      <c r="AM30" s="1040"/>
      <c r="AN30" s="1040"/>
      <c r="AO30" s="1040"/>
      <c r="AP30" s="1040" t="s">
        <v>566</v>
      </c>
      <c r="AQ30" s="1040"/>
      <c r="AR30" s="1040"/>
      <c r="AS30" s="1040"/>
      <c r="AT30" s="1040"/>
      <c r="AU30" s="1040" t="s">
        <v>566</v>
      </c>
      <c r="AV30" s="1040"/>
      <c r="AW30" s="1040"/>
      <c r="AX30" s="1040"/>
      <c r="AY30" s="1040"/>
      <c r="AZ30" s="1040" t="s">
        <v>566</v>
      </c>
      <c r="BA30" s="1040"/>
      <c r="BB30" s="1040"/>
      <c r="BC30" s="1040"/>
      <c r="BD30" s="104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370</v>
      </c>
      <c r="R31" s="1113"/>
      <c r="S31" s="1113"/>
      <c r="T31" s="1113"/>
      <c r="U31" s="1113"/>
      <c r="V31" s="1113">
        <v>369</v>
      </c>
      <c r="W31" s="1113"/>
      <c r="X31" s="1113"/>
      <c r="Y31" s="1113"/>
      <c r="Z31" s="1113"/>
      <c r="AA31" s="1113">
        <v>1</v>
      </c>
      <c r="AB31" s="1113"/>
      <c r="AC31" s="1113"/>
      <c r="AD31" s="1113"/>
      <c r="AE31" s="1114"/>
      <c r="AF31" s="1088">
        <v>1</v>
      </c>
      <c r="AG31" s="1089"/>
      <c r="AH31" s="1089"/>
      <c r="AI31" s="1089"/>
      <c r="AJ31" s="1090"/>
      <c r="AK31" s="1049">
        <v>133</v>
      </c>
      <c r="AL31" s="1040"/>
      <c r="AM31" s="1040"/>
      <c r="AN31" s="1040"/>
      <c r="AO31" s="1040"/>
      <c r="AP31" s="1040" t="s">
        <v>566</v>
      </c>
      <c r="AQ31" s="1040"/>
      <c r="AR31" s="1040"/>
      <c r="AS31" s="1040"/>
      <c r="AT31" s="1040"/>
      <c r="AU31" s="1040" t="s">
        <v>566</v>
      </c>
      <c r="AV31" s="1040"/>
      <c r="AW31" s="1040"/>
      <c r="AX31" s="1040"/>
      <c r="AY31" s="1040"/>
      <c r="AZ31" s="1040" t="s">
        <v>566</v>
      </c>
      <c r="BA31" s="1040"/>
      <c r="BB31" s="1040"/>
      <c r="BC31" s="1040"/>
      <c r="BD31" s="1040"/>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566</v>
      </c>
      <c r="R32" s="1113"/>
      <c r="S32" s="1113"/>
      <c r="T32" s="1113"/>
      <c r="U32" s="1113"/>
      <c r="V32" s="1113">
        <v>547</v>
      </c>
      <c r="W32" s="1113"/>
      <c r="X32" s="1113"/>
      <c r="Y32" s="1113"/>
      <c r="Z32" s="1113"/>
      <c r="AA32" s="1113">
        <v>19</v>
      </c>
      <c r="AB32" s="1113"/>
      <c r="AC32" s="1113"/>
      <c r="AD32" s="1113"/>
      <c r="AE32" s="1114"/>
      <c r="AF32" s="1088">
        <v>849</v>
      </c>
      <c r="AG32" s="1089"/>
      <c r="AH32" s="1089"/>
      <c r="AI32" s="1089"/>
      <c r="AJ32" s="1090"/>
      <c r="AK32" s="1049">
        <v>12</v>
      </c>
      <c r="AL32" s="1040"/>
      <c r="AM32" s="1040"/>
      <c r="AN32" s="1040"/>
      <c r="AO32" s="1040"/>
      <c r="AP32" s="1040">
        <v>3373</v>
      </c>
      <c r="AQ32" s="1040"/>
      <c r="AR32" s="1040"/>
      <c r="AS32" s="1040"/>
      <c r="AT32" s="1040"/>
      <c r="AU32" s="1040">
        <v>223</v>
      </c>
      <c r="AV32" s="1040"/>
      <c r="AW32" s="1040"/>
      <c r="AX32" s="1040"/>
      <c r="AY32" s="1040"/>
      <c r="AZ32" s="1040" t="s">
        <v>566</v>
      </c>
      <c r="BA32" s="1040"/>
      <c r="BB32" s="1040"/>
      <c r="BC32" s="1040"/>
      <c r="BD32" s="1040"/>
      <c r="BE32" s="1101" t="s">
        <v>395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396</v>
      </c>
      <c r="C33" s="1107"/>
      <c r="D33" s="1107"/>
      <c r="E33" s="1107"/>
      <c r="F33" s="1107"/>
      <c r="G33" s="1107"/>
      <c r="H33" s="1107"/>
      <c r="I33" s="1107"/>
      <c r="J33" s="1107"/>
      <c r="K33" s="1107"/>
      <c r="L33" s="1107"/>
      <c r="M33" s="1107"/>
      <c r="N33" s="1107"/>
      <c r="O33" s="1107"/>
      <c r="P33" s="1108"/>
      <c r="Q33" s="1112">
        <v>992</v>
      </c>
      <c r="R33" s="1113"/>
      <c r="S33" s="1113"/>
      <c r="T33" s="1113"/>
      <c r="U33" s="1113"/>
      <c r="V33" s="1113">
        <v>979</v>
      </c>
      <c r="W33" s="1113"/>
      <c r="X33" s="1113"/>
      <c r="Y33" s="1113"/>
      <c r="Z33" s="1113"/>
      <c r="AA33" s="1113">
        <v>13</v>
      </c>
      <c r="AB33" s="1113"/>
      <c r="AC33" s="1113"/>
      <c r="AD33" s="1113"/>
      <c r="AE33" s="1114"/>
      <c r="AF33" s="1088">
        <v>13</v>
      </c>
      <c r="AG33" s="1089"/>
      <c r="AH33" s="1089"/>
      <c r="AI33" s="1089"/>
      <c r="AJ33" s="1090"/>
      <c r="AK33" s="1049">
        <v>408</v>
      </c>
      <c r="AL33" s="1040"/>
      <c r="AM33" s="1040"/>
      <c r="AN33" s="1040"/>
      <c r="AO33" s="1040"/>
      <c r="AP33" s="1040">
        <v>6235</v>
      </c>
      <c r="AQ33" s="1040"/>
      <c r="AR33" s="1040"/>
      <c r="AS33" s="1040"/>
      <c r="AT33" s="1040"/>
      <c r="AU33" s="1040">
        <v>5543</v>
      </c>
      <c r="AV33" s="1040"/>
      <c r="AW33" s="1040"/>
      <c r="AX33" s="1040"/>
      <c r="AY33" s="1040"/>
      <c r="AZ33" s="1040" t="s">
        <v>566</v>
      </c>
      <c r="BA33" s="1040"/>
      <c r="BB33" s="1040"/>
      <c r="BC33" s="1040"/>
      <c r="BD33" s="1040"/>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398</v>
      </c>
      <c r="C34" s="1107"/>
      <c r="D34" s="1107"/>
      <c r="E34" s="1107"/>
      <c r="F34" s="1107"/>
      <c r="G34" s="1107"/>
      <c r="H34" s="1107"/>
      <c r="I34" s="1107"/>
      <c r="J34" s="1107"/>
      <c r="K34" s="1107"/>
      <c r="L34" s="1107"/>
      <c r="M34" s="1107"/>
      <c r="N34" s="1107"/>
      <c r="O34" s="1107"/>
      <c r="P34" s="1108"/>
      <c r="Q34" s="1112">
        <v>124</v>
      </c>
      <c r="R34" s="1113"/>
      <c r="S34" s="1113"/>
      <c r="T34" s="1113"/>
      <c r="U34" s="1113"/>
      <c r="V34" s="1113">
        <v>120</v>
      </c>
      <c r="W34" s="1113"/>
      <c r="X34" s="1113"/>
      <c r="Y34" s="1113"/>
      <c r="Z34" s="1113"/>
      <c r="AA34" s="1113">
        <v>4</v>
      </c>
      <c r="AB34" s="1113"/>
      <c r="AC34" s="1113"/>
      <c r="AD34" s="1113"/>
      <c r="AE34" s="1114"/>
      <c r="AF34" s="1088">
        <v>4</v>
      </c>
      <c r="AG34" s="1089"/>
      <c r="AH34" s="1089"/>
      <c r="AI34" s="1089"/>
      <c r="AJ34" s="1090"/>
      <c r="AK34" s="1049">
        <v>64</v>
      </c>
      <c r="AL34" s="1040"/>
      <c r="AM34" s="1040"/>
      <c r="AN34" s="1040"/>
      <c r="AO34" s="1040"/>
      <c r="AP34" s="1040">
        <v>1582</v>
      </c>
      <c r="AQ34" s="1040"/>
      <c r="AR34" s="1040"/>
      <c r="AS34" s="1040"/>
      <c r="AT34" s="1040"/>
      <c r="AU34" s="1040">
        <v>925</v>
      </c>
      <c r="AV34" s="1040"/>
      <c r="AW34" s="1040"/>
      <c r="AX34" s="1040"/>
      <c r="AY34" s="1040"/>
      <c r="AZ34" s="1040" t="s">
        <v>566</v>
      </c>
      <c r="BA34" s="1040"/>
      <c r="BB34" s="1040"/>
      <c r="BC34" s="1040"/>
      <c r="BD34" s="1040"/>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1215</v>
      </c>
      <c r="AG63" s="1028"/>
      <c r="AH63" s="1028"/>
      <c r="AI63" s="1028"/>
      <c r="AJ63" s="1099"/>
      <c r="AK63" s="1100"/>
      <c r="AL63" s="1032"/>
      <c r="AM63" s="1032"/>
      <c r="AN63" s="1032"/>
      <c r="AO63" s="1032"/>
      <c r="AP63" s="1028">
        <v>11190</v>
      </c>
      <c r="AQ63" s="1028"/>
      <c r="AR63" s="1028"/>
      <c r="AS63" s="1028"/>
      <c r="AT63" s="1028"/>
      <c r="AU63" s="1028">
        <v>6691</v>
      </c>
      <c r="AV63" s="1028"/>
      <c r="AW63" s="1028"/>
      <c r="AX63" s="1028"/>
      <c r="AY63" s="1028"/>
      <c r="AZ63" s="1094"/>
      <c r="BA63" s="1094"/>
      <c r="BB63" s="1094"/>
      <c r="BC63" s="1094"/>
      <c r="BD63" s="1094"/>
      <c r="BE63" s="1029"/>
      <c r="BF63" s="1029"/>
      <c r="BG63" s="1029"/>
      <c r="BH63" s="1029"/>
      <c r="BI63" s="1030"/>
      <c r="BJ63" s="1095" t="s">
        <v>119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383</v>
      </c>
      <c r="W66" s="1071"/>
      <c r="X66" s="1071"/>
      <c r="Y66" s="1071"/>
      <c r="Z66" s="1072"/>
      <c r="AA66" s="1070" t="s">
        <v>384</v>
      </c>
      <c r="AB66" s="1071"/>
      <c r="AC66" s="1071"/>
      <c r="AD66" s="1071"/>
      <c r="AE66" s="1072"/>
      <c r="AF66" s="1076" t="s">
        <v>385</v>
      </c>
      <c r="AG66" s="1077"/>
      <c r="AH66" s="1077"/>
      <c r="AI66" s="1077"/>
      <c r="AJ66" s="1078"/>
      <c r="AK66" s="1070" t="s">
        <v>386</v>
      </c>
      <c r="AL66" s="1065"/>
      <c r="AM66" s="1065"/>
      <c r="AN66" s="1065"/>
      <c r="AO66" s="1066"/>
      <c r="AP66" s="1070" t="s">
        <v>405</v>
      </c>
      <c r="AQ66" s="1071"/>
      <c r="AR66" s="1071"/>
      <c r="AS66" s="1071"/>
      <c r="AT66" s="1072"/>
      <c r="AU66" s="1070" t="s">
        <v>406</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567</v>
      </c>
      <c r="C68" s="1055"/>
      <c r="D68" s="1055"/>
      <c r="E68" s="1055"/>
      <c r="F68" s="1055"/>
      <c r="G68" s="1055"/>
      <c r="H68" s="1055"/>
      <c r="I68" s="1055"/>
      <c r="J68" s="1055"/>
      <c r="K68" s="1055"/>
      <c r="L68" s="1055"/>
      <c r="M68" s="1055"/>
      <c r="N68" s="1055"/>
      <c r="O68" s="1055"/>
      <c r="P68" s="1056"/>
      <c r="Q68" s="1057">
        <v>1674</v>
      </c>
      <c r="R68" s="1051"/>
      <c r="S68" s="1051"/>
      <c r="T68" s="1051"/>
      <c r="U68" s="1051"/>
      <c r="V68" s="1051">
        <v>1639</v>
      </c>
      <c r="W68" s="1051"/>
      <c r="X68" s="1051"/>
      <c r="Y68" s="1051"/>
      <c r="Z68" s="1051"/>
      <c r="AA68" s="1051">
        <f>Q68-V68</f>
        <v>35</v>
      </c>
      <c r="AB68" s="1051"/>
      <c r="AC68" s="1051"/>
      <c r="AD68" s="1051"/>
      <c r="AE68" s="1051"/>
      <c r="AF68" s="1051">
        <v>35</v>
      </c>
      <c r="AG68" s="1051"/>
      <c r="AH68" s="1051"/>
      <c r="AI68" s="1051"/>
      <c r="AJ68" s="1051"/>
      <c r="AK68" s="1051" t="s">
        <v>582</v>
      </c>
      <c r="AL68" s="1051"/>
      <c r="AM68" s="1051"/>
      <c r="AN68" s="1051"/>
      <c r="AO68" s="1051"/>
      <c r="AP68" s="1051">
        <v>2187</v>
      </c>
      <c r="AQ68" s="1051"/>
      <c r="AR68" s="1051"/>
      <c r="AS68" s="1051"/>
      <c r="AT68" s="1051"/>
      <c r="AU68" s="1051">
        <v>2056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568</v>
      </c>
      <c r="C69" s="1044"/>
      <c r="D69" s="1044"/>
      <c r="E69" s="1044"/>
      <c r="F69" s="1044"/>
      <c r="G69" s="1044"/>
      <c r="H69" s="1044"/>
      <c r="I69" s="1044"/>
      <c r="J69" s="1044"/>
      <c r="K69" s="1044"/>
      <c r="L69" s="1044"/>
      <c r="M69" s="1044"/>
      <c r="N69" s="1044"/>
      <c r="O69" s="1044"/>
      <c r="P69" s="1045"/>
      <c r="Q69" s="1046">
        <v>0</v>
      </c>
      <c r="R69" s="1040"/>
      <c r="S69" s="1040"/>
      <c r="T69" s="1040"/>
      <c r="U69" s="1040"/>
      <c r="V69" s="1040" t="s">
        <v>506</v>
      </c>
      <c r="W69" s="1040"/>
      <c r="X69" s="1040"/>
      <c r="Y69" s="1040"/>
      <c r="Z69" s="1040"/>
      <c r="AA69" s="1040">
        <v>0</v>
      </c>
      <c r="AB69" s="1040"/>
      <c r="AC69" s="1040"/>
      <c r="AD69" s="1040"/>
      <c r="AE69" s="1040"/>
      <c r="AF69" s="1040">
        <v>0</v>
      </c>
      <c r="AG69" s="1040"/>
      <c r="AH69" s="1040"/>
      <c r="AI69" s="1040"/>
      <c r="AJ69" s="1040"/>
      <c r="AK69" s="1040" t="s">
        <v>506</v>
      </c>
      <c r="AL69" s="1040"/>
      <c r="AM69" s="1040"/>
      <c r="AN69" s="1040"/>
      <c r="AO69" s="1040"/>
      <c r="AP69" s="1040" t="s">
        <v>506</v>
      </c>
      <c r="AQ69" s="1040"/>
      <c r="AR69" s="1040"/>
      <c r="AS69" s="1040"/>
      <c r="AT69" s="1040"/>
      <c r="AU69" s="1040" t="s">
        <v>506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569</v>
      </c>
      <c r="C70" s="1044"/>
      <c r="D70" s="1044"/>
      <c r="E70" s="1044"/>
      <c r="F70" s="1044"/>
      <c r="G70" s="1044"/>
      <c r="H70" s="1044"/>
      <c r="I70" s="1044"/>
      <c r="J70" s="1044"/>
      <c r="K70" s="1044"/>
      <c r="L70" s="1044"/>
      <c r="M70" s="1044"/>
      <c r="N70" s="1044"/>
      <c r="O70" s="1044"/>
      <c r="P70" s="1045"/>
      <c r="Q70" s="1046">
        <v>10130</v>
      </c>
      <c r="R70" s="1040"/>
      <c r="S70" s="1040"/>
      <c r="T70" s="1040"/>
      <c r="U70" s="1040"/>
      <c r="V70" s="1040">
        <v>9908</v>
      </c>
      <c r="W70" s="1040"/>
      <c r="X70" s="1040"/>
      <c r="Y70" s="1040"/>
      <c r="Z70" s="1040"/>
      <c r="AA70" s="1040">
        <f>Q70-V70</f>
        <v>222</v>
      </c>
      <c r="AB70" s="1040"/>
      <c r="AC70" s="1040"/>
      <c r="AD70" s="1040"/>
      <c r="AE70" s="1040"/>
      <c r="AF70" s="1040">
        <v>222</v>
      </c>
      <c r="AG70" s="1040"/>
      <c r="AH70" s="1040"/>
      <c r="AI70" s="1040"/>
      <c r="AJ70" s="1040"/>
      <c r="AK70" s="1040">
        <v>640</v>
      </c>
      <c r="AL70" s="1040"/>
      <c r="AM70" s="1040"/>
      <c r="AN70" s="1040"/>
      <c r="AO70" s="1040"/>
      <c r="AP70" s="1040" t="s">
        <v>506</v>
      </c>
      <c r="AQ70" s="1040"/>
      <c r="AR70" s="1040"/>
      <c r="AS70" s="1040"/>
      <c r="AT70" s="1040"/>
      <c r="AU70" s="1040" t="s">
        <v>506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570</v>
      </c>
      <c r="C71" s="1044"/>
      <c r="D71" s="1044"/>
      <c r="E71" s="1044"/>
      <c r="F71" s="1044"/>
      <c r="G71" s="1044"/>
      <c r="H71" s="1044"/>
      <c r="I71" s="1044"/>
      <c r="J71" s="1044"/>
      <c r="K71" s="1044"/>
      <c r="L71" s="1044"/>
      <c r="M71" s="1044"/>
      <c r="N71" s="1044"/>
      <c r="O71" s="1044"/>
      <c r="P71" s="1045"/>
      <c r="Q71" s="1046">
        <v>116</v>
      </c>
      <c r="R71" s="1040"/>
      <c r="S71" s="1040"/>
      <c r="T71" s="1040"/>
      <c r="U71" s="1040"/>
      <c r="V71" s="1040">
        <v>102</v>
      </c>
      <c r="W71" s="1040"/>
      <c r="X71" s="1040"/>
      <c r="Y71" s="1040"/>
      <c r="Z71" s="1040"/>
      <c r="AA71" s="1040">
        <f t="shared" ref="AA71:AA74" si="0">Q71-V71</f>
        <v>14</v>
      </c>
      <c r="AB71" s="1040"/>
      <c r="AC71" s="1040"/>
      <c r="AD71" s="1040"/>
      <c r="AE71" s="1040"/>
      <c r="AF71" s="1040">
        <v>14</v>
      </c>
      <c r="AG71" s="1040"/>
      <c r="AH71" s="1040"/>
      <c r="AI71" s="1040"/>
      <c r="AJ71" s="1040"/>
      <c r="AK71" s="1040" t="s">
        <v>506</v>
      </c>
      <c r="AL71" s="1040"/>
      <c r="AM71" s="1040"/>
      <c r="AN71" s="1040"/>
      <c r="AO71" s="1040"/>
      <c r="AP71" s="1040" t="s">
        <v>506</v>
      </c>
      <c r="AQ71" s="1040"/>
      <c r="AR71" s="1040"/>
      <c r="AS71" s="1040"/>
      <c r="AT71" s="1040"/>
      <c r="AU71" s="1040" t="s">
        <v>506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571</v>
      </c>
      <c r="C72" s="1044"/>
      <c r="D72" s="1044"/>
      <c r="E72" s="1044"/>
      <c r="F72" s="1044"/>
      <c r="G72" s="1044"/>
      <c r="H72" s="1044"/>
      <c r="I72" s="1044"/>
      <c r="J72" s="1044"/>
      <c r="K72" s="1044"/>
      <c r="L72" s="1044"/>
      <c r="M72" s="1044"/>
      <c r="N72" s="1044"/>
      <c r="O72" s="1044"/>
      <c r="P72" s="1045"/>
      <c r="Q72" s="1046">
        <v>119</v>
      </c>
      <c r="R72" s="1040"/>
      <c r="S72" s="1040"/>
      <c r="T72" s="1040"/>
      <c r="U72" s="1040"/>
      <c r="V72" s="1040">
        <v>110</v>
      </c>
      <c r="W72" s="1040"/>
      <c r="X72" s="1040"/>
      <c r="Y72" s="1040"/>
      <c r="Z72" s="1040"/>
      <c r="AA72" s="1040">
        <f t="shared" si="0"/>
        <v>9</v>
      </c>
      <c r="AB72" s="1040"/>
      <c r="AC72" s="1040"/>
      <c r="AD72" s="1040"/>
      <c r="AE72" s="1040"/>
      <c r="AF72" s="1040">
        <v>9</v>
      </c>
      <c r="AG72" s="1040"/>
      <c r="AH72" s="1040"/>
      <c r="AI72" s="1040"/>
      <c r="AJ72" s="1040"/>
      <c r="AK72" s="1040" t="s">
        <v>506</v>
      </c>
      <c r="AL72" s="1040"/>
      <c r="AM72" s="1040"/>
      <c r="AN72" s="1040"/>
      <c r="AO72" s="1040"/>
      <c r="AP72" s="1040" t="s">
        <v>506</v>
      </c>
      <c r="AQ72" s="1040"/>
      <c r="AR72" s="1040"/>
      <c r="AS72" s="1040"/>
      <c r="AT72" s="1040"/>
      <c r="AU72" s="1040" t="s">
        <v>506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572</v>
      </c>
      <c r="C73" s="1044"/>
      <c r="D73" s="1044"/>
      <c r="E73" s="1044"/>
      <c r="F73" s="1044"/>
      <c r="G73" s="1044"/>
      <c r="H73" s="1044"/>
      <c r="I73" s="1044"/>
      <c r="J73" s="1044"/>
      <c r="K73" s="1044"/>
      <c r="L73" s="1044"/>
      <c r="M73" s="1044"/>
      <c r="N73" s="1044"/>
      <c r="O73" s="1044"/>
      <c r="P73" s="1045"/>
      <c r="Q73" s="1046">
        <v>467</v>
      </c>
      <c r="R73" s="1040"/>
      <c r="S73" s="1040"/>
      <c r="T73" s="1040"/>
      <c r="U73" s="1040"/>
      <c r="V73" s="1040">
        <v>440</v>
      </c>
      <c r="W73" s="1040"/>
      <c r="X73" s="1040"/>
      <c r="Y73" s="1040"/>
      <c r="Z73" s="1040"/>
      <c r="AA73" s="1040">
        <f t="shared" si="0"/>
        <v>27</v>
      </c>
      <c r="AB73" s="1040"/>
      <c r="AC73" s="1040"/>
      <c r="AD73" s="1040"/>
      <c r="AE73" s="1040"/>
      <c r="AF73" s="1040">
        <v>27</v>
      </c>
      <c r="AG73" s="1040"/>
      <c r="AH73" s="1040"/>
      <c r="AI73" s="1040"/>
      <c r="AJ73" s="1040"/>
      <c r="AK73" s="1040" t="s">
        <v>506</v>
      </c>
      <c r="AL73" s="1040"/>
      <c r="AM73" s="1040"/>
      <c r="AN73" s="1040"/>
      <c r="AO73" s="1040"/>
      <c r="AP73" s="1040" t="s">
        <v>506</v>
      </c>
      <c r="AQ73" s="1040"/>
      <c r="AR73" s="1040"/>
      <c r="AS73" s="1040"/>
      <c r="AT73" s="1040"/>
      <c r="AU73" s="1040" t="s">
        <v>506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573</v>
      </c>
      <c r="C74" s="1044"/>
      <c r="D74" s="1044"/>
      <c r="E74" s="1044"/>
      <c r="F74" s="1044"/>
      <c r="G74" s="1044"/>
      <c r="H74" s="1044"/>
      <c r="I74" s="1044"/>
      <c r="J74" s="1044"/>
      <c r="K74" s="1044"/>
      <c r="L74" s="1044"/>
      <c r="M74" s="1044"/>
      <c r="N74" s="1044"/>
      <c r="O74" s="1044"/>
      <c r="P74" s="1045"/>
      <c r="Q74" s="1046">
        <v>154711</v>
      </c>
      <c r="R74" s="1040"/>
      <c r="S74" s="1040"/>
      <c r="T74" s="1040"/>
      <c r="U74" s="1040"/>
      <c r="V74" s="1040">
        <v>149499</v>
      </c>
      <c r="W74" s="1040"/>
      <c r="X74" s="1040"/>
      <c r="Y74" s="1040"/>
      <c r="Z74" s="1040"/>
      <c r="AA74" s="1040">
        <f t="shared" si="0"/>
        <v>5212</v>
      </c>
      <c r="AB74" s="1040"/>
      <c r="AC74" s="1040"/>
      <c r="AD74" s="1040"/>
      <c r="AE74" s="1040"/>
      <c r="AF74" s="1040">
        <v>5212</v>
      </c>
      <c r="AG74" s="1040"/>
      <c r="AH74" s="1040"/>
      <c r="AI74" s="1040"/>
      <c r="AJ74" s="1040"/>
      <c r="AK74" s="1040">
        <v>1449</v>
      </c>
      <c r="AL74" s="1040"/>
      <c r="AM74" s="1040"/>
      <c r="AN74" s="1040"/>
      <c r="AO74" s="1040"/>
      <c r="AP74" s="1040" t="s">
        <v>506</v>
      </c>
      <c r="AQ74" s="1040"/>
      <c r="AR74" s="1040"/>
      <c r="AS74" s="1040"/>
      <c r="AT74" s="1040"/>
      <c r="AU74" s="1040" t="s">
        <v>506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5520</v>
      </c>
      <c r="AG88" s="1028"/>
      <c r="AH88" s="1028"/>
      <c r="AI88" s="1028"/>
      <c r="AJ88" s="1028"/>
      <c r="AK88" s="1032"/>
      <c r="AL88" s="1032"/>
      <c r="AM88" s="1032"/>
      <c r="AN88" s="1032"/>
      <c r="AO88" s="1032"/>
      <c r="AP88" s="1028">
        <v>2187</v>
      </c>
      <c r="AQ88" s="1028"/>
      <c r="AR88" s="1028"/>
      <c r="AS88" s="1028"/>
      <c r="AT88" s="1028"/>
      <c r="AU88" s="1028">
        <v>2056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75</v>
      </c>
      <c r="CS102" s="1020"/>
      <c r="CT102" s="1020"/>
      <c r="CU102" s="1020"/>
      <c r="CV102" s="1021"/>
      <c r="CW102" s="1019" t="s">
        <v>592</v>
      </c>
      <c r="CX102" s="1020"/>
      <c r="CY102" s="1020"/>
      <c r="CZ102" s="1020"/>
      <c r="DA102" s="1021"/>
      <c r="DB102" s="1019" t="s">
        <v>592</v>
      </c>
      <c r="DC102" s="1020"/>
      <c r="DD102" s="1020"/>
      <c r="DE102" s="1020"/>
      <c r="DF102" s="1021"/>
      <c r="DG102" s="1019" t="s">
        <v>592</v>
      </c>
      <c r="DH102" s="1020"/>
      <c r="DI102" s="1020"/>
      <c r="DJ102" s="1020"/>
      <c r="DK102" s="1021"/>
      <c r="DL102" s="1019" t="s">
        <v>592</v>
      </c>
      <c r="DM102" s="1020"/>
      <c r="DN102" s="1020"/>
      <c r="DO102" s="1020"/>
      <c r="DP102" s="1021"/>
      <c r="DQ102" s="1019" t="s">
        <v>592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296</v>
      </c>
      <c r="AG109" s="963"/>
      <c r="AH109" s="963"/>
      <c r="AI109" s="963"/>
      <c r="AJ109" s="964"/>
      <c r="AK109" s="965" t="s">
        <v>295</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296</v>
      </c>
      <c r="BW109" s="963"/>
      <c r="BX109" s="963"/>
      <c r="BY109" s="963"/>
      <c r="BZ109" s="964"/>
      <c r="CA109" s="965" t="s">
        <v>295</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296</v>
      </c>
      <c r="DM109" s="963"/>
      <c r="DN109" s="963"/>
      <c r="DO109" s="963"/>
      <c r="DP109" s="964"/>
      <c r="DQ109" s="965" t="s">
        <v>295</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1640957</v>
      </c>
      <c r="AB110" s="956"/>
      <c r="AC110" s="956"/>
      <c r="AD110" s="956"/>
      <c r="AE110" s="957"/>
      <c r="AF110" s="958">
        <v>1778803</v>
      </c>
      <c r="AG110" s="956"/>
      <c r="AH110" s="956"/>
      <c r="AI110" s="956"/>
      <c r="AJ110" s="957"/>
      <c r="AK110" s="958">
        <v>1760516</v>
      </c>
      <c r="AL110" s="956"/>
      <c r="AM110" s="956"/>
      <c r="AN110" s="956"/>
      <c r="AO110" s="957"/>
      <c r="AP110" s="959">
        <v>19.8</v>
      </c>
      <c r="AQ110" s="960"/>
      <c r="AR110" s="960"/>
      <c r="AS110" s="960"/>
      <c r="AT110" s="961"/>
      <c r="AU110" s="995" t="s">
        <v>66</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18638079</v>
      </c>
      <c r="BR110" s="903"/>
      <c r="BS110" s="903"/>
      <c r="BT110" s="903"/>
      <c r="BU110" s="903"/>
      <c r="BV110" s="903">
        <v>18564988</v>
      </c>
      <c r="BW110" s="903"/>
      <c r="BX110" s="903"/>
      <c r="BY110" s="903"/>
      <c r="BZ110" s="903"/>
      <c r="CA110" s="903">
        <v>18969800</v>
      </c>
      <c r="CB110" s="903"/>
      <c r="CC110" s="903"/>
      <c r="CD110" s="903"/>
      <c r="CE110" s="903"/>
      <c r="CF110" s="927">
        <v>213.1</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119</v>
      </c>
      <c r="DH110" s="903"/>
      <c r="DI110" s="903"/>
      <c r="DJ110" s="903"/>
      <c r="DK110" s="903"/>
      <c r="DL110" s="903" t="s">
        <v>119</v>
      </c>
      <c r="DM110" s="903"/>
      <c r="DN110" s="903"/>
      <c r="DO110" s="903"/>
      <c r="DP110" s="903"/>
      <c r="DQ110" s="903" t="s">
        <v>119</v>
      </c>
      <c r="DR110" s="903"/>
      <c r="DS110" s="903"/>
      <c r="DT110" s="903"/>
      <c r="DU110" s="903"/>
      <c r="DV110" s="904" t="s">
        <v>423</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425</v>
      </c>
      <c r="AB111" s="984"/>
      <c r="AC111" s="984"/>
      <c r="AD111" s="984"/>
      <c r="AE111" s="985"/>
      <c r="AF111" s="986" t="s">
        <v>426</v>
      </c>
      <c r="AG111" s="984"/>
      <c r="AH111" s="984"/>
      <c r="AI111" s="984"/>
      <c r="AJ111" s="985"/>
      <c r="AK111" s="986" t="s">
        <v>423</v>
      </c>
      <c r="AL111" s="984"/>
      <c r="AM111" s="984"/>
      <c r="AN111" s="984"/>
      <c r="AO111" s="985"/>
      <c r="AP111" s="987" t="s">
        <v>426</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2708</v>
      </c>
      <c r="BR111" s="875"/>
      <c r="BS111" s="875"/>
      <c r="BT111" s="875"/>
      <c r="BU111" s="875"/>
      <c r="BV111" s="875">
        <v>1380</v>
      </c>
      <c r="BW111" s="875"/>
      <c r="BX111" s="875"/>
      <c r="BY111" s="875"/>
      <c r="BZ111" s="875"/>
      <c r="CA111" s="875" t="s">
        <v>426</v>
      </c>
      <c r="CB111" s="875"/>
      <c r="CC111" s="875"/>
      <c r="CD111" s="875"/>
      <c r="CE111" s="875"/>
      <c r="CF111" s="936" t="s">
        <v>426</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119</v>
      </c>
      <c r="DH111" s="875"/>
      <c r="DI111" s="875"/>
      <c r="DJ111" s="875"/>
      <c r="DK111" s="875"/>
      <c r="DL111" s="875" t="s">
        <v>119</v>
      </c>
      <c r="DM111" s="875"/>
      <c r="DN111" s="875"/>
      <c r="DO111" s="875"/>
      <c r="DP111" s="875"/>
      <c r="DQ111" s="875" t="s">
        <v>119</v>
      </c>
      <c r="DR111" s="875"/>
      <c r="DS111" s="875"/>
      <c r="DT111" s="875"/>
      <c r="DU111" s="875"/>
      <c r="DV111" s="852" t="s">
        <v>426</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119</v>
      </c>
      <c r="AG112" s="838"/>
      <c r="AH112" s="838"/>
      <c r="AI112" s="838"/>
      <c r="AJ112" s="839"/>
      <c r="AK112" s="840" t="s">
        <v>119</v>
      </c>
      <c r="AL112" s="838"/>
      <c r="AM112" s="838"/>
      <c r="AN112" s="838"/>
      <c r="AO112" s="839"/>
      <c r="AP112" s="885" t="s">
        <v>119</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6836204</v>
      </c>
      <c r="BR112" s="875"/>
      <c r="BS112" s="875"/>
      <c r="BT112" s="875"/>
      <c r="BU112" s="875"/>
      <c r="BV112" s="875">
        <v>6611900</v>
      </c>
      <c r="BW112" s="875"/>
      <c r="BX112" s="875"/>
      <c r="BY112" s="875"/>
      <c r="BZ112" s="875"/>
      <c r="CA112" s="875">
        <v>6690614</v>
      </c>
      <c r="CB112" s="875"/>
      <c r="CC112" s="875"/>
      <c r="CD112" s="875"/>
      <c r="CE112" s="875"/>
      <c r="CF112" s="936">
        <v>75.2</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426</v>
      </c>
      <c r="DM112" s="875"/>
      <c r="DN112" s="875"/>
      <c r="DO112" s="875"/>
      <c r="DP112" s="875"/>
      <c r="DQ112" s="875" t="s">
        <v>425</v>
      </c>
      <c r="DR112" s="875"/>
      <c r="DS112" s="875"/>
      <c r="DT112" s="875"/>
      <c r="DU112" s="875"/>
      <c r="DV112" s="852" t="s">
        <v>119</v>
      </c>
      <c r="DW112" s="852"/>
      <c r="DX112" s="852"/>
      <c r="DY112" s="852"/>
      <c r="DZ112" s="853"/>
    </row>
    <row r="113" spans="1:130" s="226" customFormat="1" ht="26.25" customHeight="1" x14ac:dyDescent="0.15">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346247</v>
      </c>
      <c r="AB113" s="984"/>
      <c r="AC113" s="984"/>
      <c r="AD113" s="984"/>
      <c r="AE113" s="985"/>
      <c r="AF113" s="986">
        <v>350146</v>
      </c>
      <c r="AG113" s="984"/>
      <c r="AH113" s="984"/>
      <c r="AI113" s="984"/>
      <c r="AJ113" s="985"/>
      <c r="AK113" s="986">
        <v>436327</v>
      </c>
      <c r="AL113" s="984"/>
      <c r="AM113" s="984"/>
      <c r="AN113" s="984"/>
      <c r="AO113" s="985"/>
      <c r="AP113" s="987">
        <v>4.9000000000000004</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2228295</v>
      </c>
      <c r="BR113" s="875"/>
      <c r="BS113" s="875"/>
      <c r="BT113" s="875"/>
      <c r="BU113" s="875"/>
      <c r="BV113" s="875">
        <v>2098923</v>
      </c>
      <c r="BW113" s="875"/>
      <c r="BX113" s="875"/>
      <c r="BY113" s="875"/>
      <c r="BZ113" s="875"/>
      <c r="CA113" s="875">
        <v>2054048</v>
      </c>
      <c r="CB113" s="875"/>
      <c r="CC113" s="875"/>
      <c r="CD113" s="875"/>
      <c r="CE113" s="875"/>
      <c r="CF113" s="936">
        <v>23.1</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426</v>
      </c>
      <c r="DH113" s="838"/>
      <c r="DI113" s="838"/>
      <c r="DJ113" s="838"/>
      <c r="DK113" s="839"/>
      <c r="DL113" s="840" t="s">
        <v>426</v>
      </c>
      <c r="DM113" s="838"/>
      <c r="DN113" s="838"/>
      <c r="DO113" s="838"/>
      <c r="DP113" s="839"/>
      <c r="DQ113" s="840" t="s">
        <v>119</v>
      </c>
      <c r="DR113" s="838"/>
      <c r="DS113" s="838"/>
      <c r="DT113" s="838"/>
      <c r="DU113" s="839"/>
      <c r="DV113" s="885" t="s">
        <v>426</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191533</v>
      </c>
      <c r="AB114" s="838"/>
      <c r="AC114" s="838"/>
      <c r="AD114" s="838"/>
      <c r="AE114" s="839"/>
      <c r="AF114" s="840">
        <v>178554</v>
      </c>
      <c r="AG114" s="838"/>
      <c r="AH114" s="838"/>
      <c r="AI114" s="838"/>
      <c r="AJ114" s="839"/>
      <c r="AK114" s="840">
        <v>63152</v>
      </c>
      <c r="AL114" s="838"/>
      <c r="AM114" s="838"/>
      <c r="AN114" s="838"/>
      <c r="AO114" s="839"/>
      <c r="AP114" s="885">
        <v>0.7</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1951610</v>
      </c>
      <c r="BR114" s="875"/>
      <c r="BS114" s="875"/>
      <c r="BT114" s="875"/>
      <c r="BU114" s="875"/>
      <c r="BV114" s="875">
        <v>1865853</v>
      </c>
      <c r="BW114" s="875"/>
      <c r="BX114" s="875"/>
      <c r="BY114" s="875"/>
      <c r="BZ114" s="875"/>
      <c r="CA114" s="875">
        <v>1771540</v>
      </c>
      <c r="CB114" s="875"/>
      <c r="CC114" s="875"/>
      <c r="CD114" s="875"/>
      <c r="CE114" s="875"/>
      <c r="CF114" s="936">
        <v>19.899999999999999</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119</v>
      </c>
      <c r="DH114" s="838"/>
      <c r="DI114" s="838"/>
      <c r="DJ114" s="838"/>
      <c r="DK114" s="839"/>
      <c r="DL114" s="840" t="s">
        <v>426</v>
      </c>
      <c r="DM114" s="838"/>
      <c r="DN114" s="838"/>
      <c r="DO114" s="838"/>
      <c r="DP114" s="839"/>
      <c r="DQ114" s="840" t="s">
        <v>425</v>
      </c>
      <c r="DR114" s="838"/>
      <c r="DS114" s="838"/>
      <c r="DT114" s="838"/>
      <c r="DU114" s="839"/>
      <c r="DV114" s="885" t="s">
        <v>423</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1814</v>
      </c>
      <c r="AB115" s="984"/>
      <c r="AC115" s="984"/>
      <c r="AD115" s="984"/>
      <c r="AE115" s="985"/>
      <c r="AF115" s="986">
        <v>1551</v>
      </c>
      <c r="AG115" s="984"/>
      <c r="AH115" s="984"/>
      <c r="AI115" s="984"/>
      <c r="AJ115" s="985"/>
      <c r="AK115" s="986">
        <v>1432</v>
      </c>
      <c r="AL115" s="984"/>
      <c r="AM115" s="984"/>
      <c r="AN115" s="984"/>
      <c r="AO115" s="985"/>
      <c r="AP115" s="987">
        <v>0</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v>23</v>
      </c>
      <c r="BR115" s="875"/>
      <c r="BS115" s="875"/>
      <c r="BT115" s="875"/>
      <c r="BU115" s="875"/>
      <c r="BV115" s="875" t="s">
        <v>119</v>
      </c>
      <c r="BW115" s="875"/>
      <c r="BX115" s="875"/>
      <c r="BY115" s="875"/>
      <c r="BZ115" s="875"/>
      <c r="CA115" s="875" t="s">
        <v>119</v>
      </c>
      <c r="CB115" s="875"/>
      <c r="CC115" s="875"/>
      <c r="CD115" s="875"/>
      <c r="CE115" s="875"/>
      <c r="CF115" s="936" t="s">
        <v>119</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426</v>
      </c>
      <c r="DH115" s="838"/>
      <c r="DI115" s="838"/>
      <c r="DJ115" s="838"/>
      <c r="DK115" s="839"/>
      <c r="DL115" s="840" t="s">
        <v>426</v>
      </c>
      <c r="DM115" s="838"/>
      <c r="DN115" s="838"/>
      <c r="DO115" s="838"/>
      <c r="DP115" s="839"/>
      <c r="DQ115" s="840" t="s">
        <v>426</v>
      </c>
      <c r="DR115" s="838"/>
      <c r="DS115" s="838"/>
      <c r="DT115" s="838"/>
      <c r="DU115" s="839"/>
      <c r="DV115" s="885" t="s">
        <v>119</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423</v>
      </c>
      <c r="AB116" s="838"/>
      <c r="AC116" s="838"/>
      <c r="AD116" s="838"/>
      <c r="AE116" s="839"/>
      <c r="AF116" s="840" t="s">
        <v>426</v>
      </c>
      <c r="AG116" s="838"/>
      <c r="AH116" s="838"/>
      <c r="AI116" s="838"/>
      <c r="AJ116" s="839"/>
      <c r="AK116" s="840" t="s">
        <v>423</v>
      </c>
      <c r="AL116" s="838"/>
      <c r="AM116" s="838"/>
      <c r="AN116" s="838"/>
      <c r="AO116" s="839"/>
      <c r="AP116" s="885" t="s">
        <v>119</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423</v>
      </c>
      <c r="BR116" s="875"/>
      <c r="BS116" s="875"/>
      <c r="BT116" s="875"/>
      <c r="BU116" s="875"/>
      <c r="BV116" s="875" t="s">
        <v>426</v>
      </c>
      <c r="BW116" s="875"/>
      <c r="BX116" s="875"/>
      <c r="BY116" s="875"/>
      <c r="BZ116" s="875"/>
      <c r="CA116" s="875" t="s">
        <v>426</v>
      </c>
      <c r="CB116" s="875"/>
      <c r="CC116" s="875"/>
      <c r="CD116" s="875"/>
      <c r="CE116" s="875"/>
      <c r="CF116" s="936" t="s">
        <v>119</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2708</v>
      </c>
      <c r="DH116" s="838"/>
      <c r="DI116" s="838"/>
      <c r="DJ116" s="838"/>
      <c r="DK116" s="839"/>
      <c r="DL116" s="840">
        <v>1380</v>
      </c>
      <c r="DM116" s="838"/>
      <c r="DN116" s="838"/>
      <c r="DO116" s="838"/>
      <c r="DP116" s="839"/>
      <c r="DQ116" s="840" t="s">
        <v>423</v>
      </c>
      <c r="DR116" s="838"/>
      <c r="DS116" s="838"/>
      <c r="DT116" s="838"/>
      <c r="DU116" s="839"/>
      <c r="DV116" s="885" t="s">
        <v>119</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2180551</v>
      </c>
      <c r="AB117" s="970"/>
      <c r="AC117" s="970"/>
      <c r="AD117" s="970"/>
      <c r="AE117" s="971"/>
      <c r="AF117" s="972">
        <v>2309054</v>
      </c>
      <c r="AG117" s="970"/>
      <c r="AH117" s="970"/>
      <c r="AI117" s="970"/>
      <c r="AJ117" s="971"/>
      <c r="AK117" s="972">
        <v>2261427</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447</v>
      </c>
      <c r="BR117" s="875"/>
      <c r="BS117" s="875"/>
      <c r="BT117" s="875"/>
      <c r="BU117" s="875"/>
      <c r="BV117" s="875" t="s">
        <v>447</v>
      </c>
      <c r="BW117" s="875"/>
      <c r="BX117" s="875"/>
      <c r="BY117" s="875"/>
      <c r="BZ117" s="875"/>
      <c r="CA117" s="875" t="s">
        <v>447</v>
      </c>
      <c r="CB117" s="875"/>
      <c r="CC117" s="875"/>
      <c r="CD117" s="875"/>
      <c r="CE117" s="875"/>
      <c r="CF117" s="936" t="s">
        <v>447</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449</v>
      </c>
      <c r="DH117" s="838"/>
      <c r="DI117" s="838"/>
      <c r="DJ117" s="838"/>
      <c r="DK117" s="839"/>
      <c r="DL117" s="840" t="s">
        <v>447</v>
      </c>
      <c r="DM117" s="838"/>
      <c r="DN117" s="838"/>
      <c r="DO117" s="838"/>
      <c r="DP117" s="839"/>
      <c r="DQ117" s="840" t="s">
        <v>119</v>
      </c>
      <c r="DR117" s="838"/>
      <c r="DS117" s="838"/>
      <c r="DT117" s="838"/>
      <c r="DU117" s="839"/>
      <c r="DV117" s="885" t="s">
        <v>447</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296</v>
      </c>
      <c r="AG118" s="963"/>
      <c r="AH118" s="963"/>
      <c r="AI118" s="963"/>
      <c r="AJ118" s="964"/>
      <c r="AK118" s="965" t="s">
        <v>295</v>
      </c>
      <c r="AL118" s="963"/>
      <c r="AM118" s="963"/>
      <c r="AN118" s="963"/>
      <c r="AO118" s="964"/>
      <c r="AP118" s="966" t="s">
        <v>417</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447</v>
      </c>
      <c r="BR118" s="906"/>
      <c r="BS118" s="906"/>
      <c r="BT118" s="906"/>
      <c r="BU118" s="906"/>
      <c r="BV118" s="906" t="s">
        <v>447</v>
      </c>
      <c r="BW118" s="906"/>
      <c r="BX118" s="906"/>
      <c r="BY118" s="906"/>
      <c r="BZ118" s="906"/>
      <c r="CA118" s="906" t="s">
        <v>451</v>
      </c>
      <c r="CB118" s="906"/>
      <c r="CC118" s="906"/>
      <c r="CD118" s="906"/>
      <c r="CE118" s="906"/>
      <c r="CF118" s="936" t="s">
        <v>449</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447</v>
      </c>
      <c r="DH118" s="838"/>
      <c r="DI118" s="838"/>
      <c r="DJ118" s="838"/>
      <c r="DK118" s="839"/>
      <c r="DL118" s="840" t="s">
        <v>447</v>
      </c>
      <c r="DM118" s="838"/>
      <c r="DN118" s="838"/>
      <c r="DO118" s="838"/>
      <c r="DP118" s="839"/>
      <c r="DQ118" s="840" t="s">
        <v>119</v>
      </c>
      <c r="DR118" s="838"/>
      <c r="DS118" s="838"/>
      <c r="DT118" s="838"/>
      <c r="DU118" s="839"/>
      <c r="DV118" s="885" t="s">
        <v>447</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447</v>
      </c>
      <c r="AB119" s="956"/>
      <c r="AC119" s="956"/>
      <c r="AD119" s="956"/>
      <c r="AE119" s="957"/>
      <c r="AF119" s="958" t="s">
        <v>447</v>
      </c>
      <c r="AG119" s="956"/>
      <c r="AH119" s="956"/>
      <c r="AI119" s="956"/>
      <c r="AJ119" s="957"/>
      <c r="AK119" s="958" t="s">
        <v>447</v>
      </c>
      <c r="AL119" s="956"/>
      <c r="AM119" s="956"/>
      <c r="AN119" s="956"/>
      <c r="AO119" s="957"/>
      <c r="AP119" s="959" t="s">
        <v>447</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453</v>
      </c>
      <c r="BP119" s="939"/>
      <c r="BQ119" s="943">
        <v>29656919</v>
      </c>
      <c r="BR119" s="906"/>
      <c r="BS119" s="906"/>
      <c r="BT119" s="906"/>
      <c r="BU119" s="906"/>
      <c r="BV119" s="906">
        <v>29143044</v>
      </c>
      <c r="BW119" s="906"/>
      <c r="BX119" s="906"/>
      <c r="BY119" s="906"/>
      <c r="BZ119" s="906"/>
      <c r="CA119" s="906">
        <v>29486002</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449</v>
      </c>
      <c r="DH119" s="821"/>
      <c r="DI119" s="821"/>
      <c r="DJ119" s="821"/>
      <c r="DK119" s="822"/>
      <c r="DL119" s="823" t="s">
        <v>447</v>
      </c>
      <c r="DM119" s="821"/>
      <c r="DN119" s="821"/>
      <c r="DO119" s="821"/>
      <c r="DP119" s="822"/>
      <c r="DQ119" s="823" t="s">
        <v>447</v>
      </c>
      <c r="DR119" s="821"/>
      <c r="DS119" s="821"/>
      <c r="DT119" s="821"/>
      <c r="DU119" s="822"/>
      <c r="DV119" s="909" t="s">
        <v>447</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447</v>
      </c>
      <c r="AB120" s="838"/>
      <c r="AC120" s="838"/>
      <c r="AD120" s="838"/>
      <c r="AE120" s="839"/>
      <c r="AF120" s="840" t="s">
        <v>451</v>
      </c>
      <c r="AG120" s="838"/>
      <c r="AH120" s="838"/>
      <c r="AI120" s="838"/>
      <c r="AJ120" s="839"/>
      <c r="AK120" s="840" t="s">
        <v>447</v>
      </c>
      <c r="AL120" s="838"/>
      <c r="AM120" s="838"/>
      <c r="AN120" s="838"/>
      <c r="AO120" s="839"/>
      <c r="AP120" s="885" t="s">
        <v>449</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6729251</v>
      </c>
      <c r="BR120" s="903"/>
      <c r="BS120" s="903"/>
      <c r="BT120" s="903"/>
      <c r="BU120" s="903"/>
      <c r="BV120" s="903">
        <v>6924886</v>
      </c>
      <c r="BW120" s="903"/>
      <c r="BX120" s="903"/>
      <c r="BY120" s="903"/>
      <c r="BZ120" s="903"/>
      <c r="CA120" s="903">
        <v>6531050</v>
      </c>
      <c r="CB120" s="903"/>
      <c r="CC120" s="903"/>
      <c r="CD120" s="903"/>
      <c r="CE120" s="903"/>
      <c r="CF120" s="927">
        <v>73.400000000000006</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5412400</v>
      </c>
      <c r="DH120" s="903"/>
      <c r="DI120" s="903"/>
      <c r="DJ120" s="903"/>
      <c r="DK120" s="903"/>
      <c r="DL120" s="903">
        <v>5350214</v>
      </c>
      <c r="DM120" s="903"/>
      <c r="DN120" s="903"/>
      <c r="DO120" s="903"/>
      <c r="DP120" s="903"/>
      <c r="DQ120" s="903">
        <v>5542652</v>
      </c>
      <c r="DR120" s="903"/>
      <c r="DS120" s="903"/>
      <c r="DT120" s="903"/>
      <c r="DU120" s="903"/>
      <c r="DV120" s="904">
        <v>62.3</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460</v>
      </c>
      <c r="AB121" s="838"/>
      <c r="AC121" s="838"/>
      <c r="AD121" s="838"/>
      <c r="AE121" s="839"/>
      <c r="AF121" s="840" t="s">
        <v>447</v>
      </c>
      <c r="AG121" s="838"/>
      <c r="AH121" s="838"/>
      <c r="AI121" s="838"/>
      <c r="AJ121" s="839"/>
      <c r="AK121" s="840" t="s">
        <v>447</v>
      </c>
      <c r="AL121" s="838"/>
      <c r="AM121" s="838"/>
      <c r="AN121" s="838"/>
      <c r="AO121" s="839"/>
      <c r="AP121" s="885" t="s">
        <v>461</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887395</v>
      </c>
      <c r="BR121" s="875"/>
      <c r="BS121" s="875"/>
      <c r="BT121" s="875"/>
      <c r="BU121" s="875"/>
      <c r="BV121" s="875">
        <v>784934</v>
      </c>
      <c r="BW121" s="875"/>
      <c r="BX121" s="875"/>
      <c r="BY121" s="875"/>
      <c r="BZ121" s="875"/>
      <c r="CA121" s="875">
        <v>695946</v>
      </c>
      <c r="CB121" s="875"/>
      <c r="CC121" s="875"/>
      <c r="CD121" s="875"/>
      <c r="CE121" s="875"/>
      <c r="CF121" s="936">
        <v>7.8</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v>1041541</v>
      </c>
      <c r="DH121" s="875"/>
      <c r="DI121" s="875"/>
      <c r="DJ121" s="875"/>
      <c r="DK121" s="875"/>
      <c r="DL121" s="875">
        <v>887515</v>
      </c>
      <c r="DM121" s="875"/>
      <c r="DN121" s="875"/>
      <c r="DO121" s="875"/>
      <c r="DP121" s="875"/>
      <c r="DQ121" s="875">
        <v>925369</v>
      </c>
      <c r="DR121" s="875"/>
      <c r="DS121" s="875"/>
      <c r="DT121" s="875"/>
      <c r="DU121" s="875"/>
      <c r="DV121" s="852">
        <v>10.4</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447</v>
      </c>
      <c r="AB122" s="838"/>
      <c r="AC122" s="838"/>
      <c r="AD122" s="838"/>
      <c r="AE122" s="839"/>
      <c r="AF122" s="840" t="s">
        <v>447</v>
      </c>
      <c r="AG122" s="838"/>
      <c r="AH122" s="838"/>
      <c r="AI122" s="838"/>
      <c r="AJ122" s="839"/>
      <c r="AK122" s="840" t="s">
        <v>460</v>
      </c>
      <c r="AL122" s="838"/>
      <c r="AM122" s="838"/>
      <c r="AN122" s="838"/>
      <c r="AO122" s="839"/>
      <c r="AP122" s="885" t="s">
        <v>464</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18607676</v>
      </c>
      <c r="BR122" s="906"/>
      <c r="BS122" s="906"/>
      <c r="BT122" s="906"/>
      <c r="BU122" s="906"/>
      <c r="BV122" s="906">
        <v>18520580</v>
      </c>
      <c r="BW122" s="906"/>
      <c r="BX122" s="906"/>
      <c r="BY122" s="906"/>
      <c r="BZ122" s="906"/>
      <c r="CA122" s="906">
        <v>18814226</v>
      </c>
      <c r="CB122" s="906"/>
      <c r="CC122" s="906"/>
      <c r="CD122" s="906"/>
      <c r="CE122" s="906"/>
      <c r="CF122" s="907">
        <v>211.4</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v>17298</v>
      </c>
      <c r="DH122" s="875"/>
      <c r="DI122" s="875"/>
      <c r="DJ122" s="875"/>
      <c r="DK122" s="875"/>
      <c r="DL122" s="875">
        <v>17018</v>
      </c>
      <c r="DM122" s="875"/>
      <c r="DN122" s="875"/>
      <c r="DO122" s="875"/>
      <c r="DP122" s="875"/>
      <c r="DQ122" s="875">
        <v>222593</v>
      </c>
      <c r="DR122" s="875"/>
      <c r="DS122" s="875"/>
      <c r="DT122" s="875"/>
      <c r="DU122" s="875"/>
      <c r="DV122" s="852">
        <v>2.5</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1430</v>
      </c>
      <c r="AB123" s="838"/>
      <c r="AC123" s="838"/>
      <c r="AD123" s="838"/>
      <c r="AE123" s="839"/>
      <c r="AF123" s="840">
        <v>1405</v>
      </c>
      <c r="AG123" s="838"/>
      <c r="AH123" s="838"/>
      <c r="AI123" s="838"/>
      <c r="AJ123" s="839"/>
      <c r="AK123" s="840">
        <v>1379</v>
      </c>
      <c r="AL123" s="838"/>
      <c r="AM123" s="838"/>
      <c r="AN123" s="838"/>
      <c r="AO123" s="839"/>
      <c r="AP123" s="885">
        <v>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467</v>
      </c>
      <c r="BP123" s="939"/>
      <c r="BQ123" s="893">
        <v>26224322</v>
      </c>
      <c r="BR123" s="894"/>
      <c r="BS123" s="894"/>
      <c r="BT123" s="894"/>
      <c r="BU123" s="894"/>
      <c r="BV123" s="894">
        <v>26230400</v>
      </c>
      <c r="BW123" s="894"/>
      <c r="BX123" s="894"/>
      <c r="BY123" s="894"/>
      <c r="BZ123" s="894"/>
      <c r="CA123" s="894">
        <v>26041222</v>
      </c>
      <c r="CB123" s="894"/>
      <c r="CC123" s="894"/>
      <c r="CD123" s="894"/>
      <c r="CE123" s="894"/>
      <c r="CF123" s="804"/>
      <c r="CG123" s="805"/>
      <c r="CH123" s="805"/>
      <c r="CI123" s="805"/>
      <c r="CJ123" s="895"/>
      <c r="CK123" s="930"/>
      <c r="CL123" s="916"/>
      <c r="CM123" s="916"/>
      <c r="CN123" s="916"/>
      <c r="CO123" s="917"/>
      <c r="CP123" s="896" t="s">
        <v>468</v>
      </c>
      <c r="CQ123" s="897"/>
      <c r="CR123" s="897"/>
      <c r="CS123" s="897"/>
      <c r="CT123" s="897"/>
      <c r="CU123" s="897"/>
      <c r="CV123" s="897"/>
      <c r="CW123" s="897"/>
      <c r="CX123" s="897"/>
      <c r="CY123" s="897"/>
      <c r="CZ123" s="897"/>
      <c r="DA123" s="897"/>
      <c r="DB123" s="897"/>
      <c r="DC123" s="897"/>
      <c r="DD123" s="897"/>
      <c r="DE123" s="897"/>
      <c r="DF123" s="898"/>
      <c r="DG123" s="837" t="s">
        <v>447</v>
      </c>
      <c r="DH123" s="838"/>
      <c r="DI123" s="838"/>
      <c r="DJ123" s="838"/>
      <c r="DK123" s="839"/>
      <c r="DL123" s="840" t="s">
        <v>447</v>
      </c>
      <c r="DM123" s="838"/>
      <c r="DN123" s="838"/>
      <c r="DO123" s="838"/>
      <c r="DP123" s="839"/>
      <c r="DQ123" s="840" t="s">
        <v>447</v>
      </c>
      <c r="DR123" s="838"/>
      <c r="DS123" s="838"/>
      <c r="DT123" s="838"/>
      <c r="DU123" s="839"/>
      <c r="DV123" s="885" t="s">
        <v>447</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464</v>
      </c>
      <c r="AB124" s="838"/>
      <c r="AC124" s="838"/>
      <c r="AD124" s="838"/>
      <c r="AE124" s="839"/>
      <c r="AF124" s="840" t="s">
        <v>447</v>
      </c>
      <c r="AG124" s="838"/>
      <c r="AH124" s="838"/>
      <c r="AI124" s="838"/>
      <c r="AJ124" s="839"/>
      <c r="AK124" s="840" t="s">
        <v>451</v>
      </c>
      <c r="AL124" s="838"/>
      <c r="AM124" s="838"/>
      <c r="AN124" s="838"/>
      <c r="AO124" s="839"/>
      <c r="AP124" s="885" t="s">
        <v>447</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37.799999999999997</v>
      </c>
      <c r="BR124" s="892"/>
      <c r="BS124" s="892"/>
      <c r="BT124" s="892"/>
      <c r="BU124" s="892"/>
      <c r="BV124" s="892">
        <v>32.5</v>
      </c>
      <c r="BW124" s="892"/>
      <c r="BX124" s="892"/>
      <c r="BY124" s="892"/>
      <c r="BZ124" s="892"/>
      <c r="CA124" s="892">
        <v>38.700000000000003</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v>364965</v>
      </c>
      <c r="DH124" s="821"/>
      <c r="DI124" s="821"/>
      <c r="DJ124" s="821"/>
      <c r="DK124" s="822"/>
      <c r="DL124" s="823">
        <v>357153</v>
      </c>
      <c r="DM124" s="821"/>
      <c r="DN124" s="821"/>
      <c r="DO124" s="821"/>
      <c r="DP124" s="822"/>
      <c r="DQ124" s="823" t="s">
        <v>460</v>
      </c>
      <c r="DR124" s="821"/>
      <c r="DS124" s="821"/>
      <c r="DT124" s="821"/>
      <c r="DU124" s="822"/>
      <c r="DV124" s="909" t="s">
        <v>460</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447</v>
      </c>
      <c r="AB125" s="838"/>
      <c r="AC125" s="838"/>
      <c r="AD125" s="838"/>
      <c r="AE125" s="839"/>
      <c r="AF125" s="840" t="s">
        <v>447</v>
      </c>
      <c r="AG125" s="838"/>
      <c r="AH125" s="838"/>
      <c r="AI125" s="838"/>
      <c r="AJ125" s="839"/>
      <c r="AK125" s="840" t="s">
        <v>447</v>
      </c>
      <c r="AL125" s="838"/>
      <c r="AM125" s="838"/>
      <c r="AN125" s="838"/>
      <c r="AO125" s="839"/>
      <c r="AP125" s="885" t="s">
        <v>447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449</v>
      </c>
      <c r="DH125" s="903"/>
      <c r="DI125" s="903"/>
      <c r="DJ125" s="903"/>
      <c r="DK125" s="903"/>
      <c r="DL125" s="903" t="s">
        <v>464</v>
      </c>
      <c r="DM125" s="903"/>
      <c r="DN125" s="903"/>
      <c r="DO125" s="903"/>
      <c r="DP125" s="903"/>
      <c r="DQ125" s="903" t="s">
        <v>447</v>
      </c>
      <c r="DR125" s="903"/>
      <c r="DS125" s="903"/>
      <c r="DT125" s="903"/>
      <c r="DU125" s="903"/>
      <c r="DV125" s="904" t="s">
        <v>447</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447</v>
      </c>
      <c r="AB126" s="838"/>
      <c r="AC126" s="838"/>
      <c r="AD126" s="838"/>
      <c r="AE126" s="839"/>
      <c r="AF126" s="840" t="s">
        <v>460</v>
      </c>
      <c r="AG126" s="838"/>
      <c r="AH126" s="838"/>
      <c r="AI126" s="838"/>
      <c r="AJ126" s="839"/>
      <c r="AK126" s="840" t="s">
        <v>447</v>
      </c>
      <c r="AL126" s="838"/>
      <c r="AM126" s="838"/>
      <c r="AN126" s="838"/>
      <c r="AO126" s="839"/>
      <c r="AP126" s="885" t="s">
        <v>447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447</v>
      </c>
      <c r="DH126" s="875"/>
      <c r="DI126" s="875"/>
      <c r="DJ126" s="875"/>
      <c r="DK126" s="875"/>
      <c r="DL126" s="875" t="s">
        <v>447</v>
      </c>
      <c r="DM126" s="875"/>
      <c r="DN126" s="875"/>
      <c r="DO126" s="875"/>
      <c r="DP126" s="875"/>
      <c r="DQ126" s="875" t="s">
        <v>449</v>
      </c>
      <c r="DR126" s="875"/>
      <c r="DS126" s="875"/>
      <c r="DT126" s="875"/>
      <c r="DU126" s="875"/>
      <c r="DV126" s="852" t="s">
        <v>447</v>
      </c>
      <c r="DW126" s="852"/>
      <c r="DX126" s="852"/>
      <c r="DY126" s="852"/>
      <c r="DZ126" s="853"/>
    </row>
    <row r="127" spans="1:130" s="226" customFormat="1" ht="26.25" customHeight="1" x14ac:dyDescent="0.15">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384</v>
      </c>
      <c r="AB127" s="838"/>
      <c r="AC127" s="838"/>
      <c r="AD127" s="838"/>
      <c r="AE127" s="839"/>
      <c r="AF127" s="840">
        <v>146</v>
      </c>
      <c r="AG127" s="838"/>
      <c r="AH127" s="838"/>
      <c r="AI127" s="838"/>
      <c r="AJ127" s="839"/>
      <c r="AK127" s="840">
        <v>53</v>
      </c>
      <c r="AL127" s="838"/>
      <c r="AM127" s="838"/>
      <c r="AN127" s="838"/>
      <c r="AO127" s="839"/>
      <c r="AP127" s="885">
        <v>0</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464</v>
      </c>
      <c r="DH127" s="875"/>
      <c r="DI127" s="875"/>
      <c r="DJ127" s="875"/>
      <c r="DK127" s="875"/>
      <c r="DL127" s="875" t="s">
        <v>447</v>
      </c>
      <c r="DM127" s="875"/>
      <c r="DN127" s="875"/>
      <c r="DO127" s="875"/>
      <c r="DP127" s="875"/>
      <c r="DQ127" s="875" t="s">
        <v>464</v>
      </c>
      <c r="DR127" s="875"/>
      <c r="DS127" s="875"/>
      <c r="DT127" s="875"/>
      <c r="DU127" s="875"/>
      <c r="DV127" s="852" t="s">
        <v>464</v>
      </c>
      <c r="DW127" s="852"/>
      <c r="DX127" s="852"/>
      <c r="DY127" s="852"/>
      <c r="DZ127" s="853"/>
    </row>
    <row r="128" spans="1:130" s="226" customFormat="1" ht="26.25" customHeight="1" thickBot="1" x14ac:dyDescent="0.2">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57892</v>
      </c>
      <c r="AB128" s="859"/>
      <c r="AC128" s="859"/>
      <c r="AD128" s="859"/>
      <c r="AE128" s="860"/>
      <c r="AF128" s="861">
        <v>63074</v>
      </c>
      <c r="AG128" s="859"/>
      <c r="AH128" s="859"/>
      <c r="AI128" s="859"/>
      <c r="AJ128" s="860"/>
      <c r="AK128" s="861">
        <v>65388</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447</v>
      </c>
      <c r="BG128" s="845"/>
      <c r="BH128" s="845"/>
      <c r="BI128" s="845"/>
      <c r="BJ128" s="845"/>
      <c r="BK128" s="845"/>
      <c r="BL128" s="868"/>
      <c r="BM128" s="844">
        <v>13.27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v>23</v>
      </c>
      <c r="DH128" s="849"/>
      <c r="DI128" s="849"/>
      <c r="DJ128" s="849"/>
      <c r="DK128" s="849"/>
      <c r="DL128" s="849" t="s">
        <v>460</v>
      </c>
      <c r="DM128" s="849"/>
      <c r="DN128" s="849"/>
      <c r="DO128" s="849"/>
      <c r="DP128" s="849"/>
      <c r="DQ128" s="849" t="s">
        <v>447</v>
      </c>
      <c r="DR128" s="849"/>
      <c r="DS128" s="849"/>
      <c r="DT128" s="849"/>
      <c r="DU128" s="849"/>
      <c r="DV128" s="850" t="s">
        <v>460</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10448646</v>
      </c>
      <c r="AB129" s="838"/>
      <c r="AC129" s="838"/>
      <c r="AD129" s="838"/>
      <c r="AE129" s="839"/>
      <c r="AF129" s="840">
        <v>10474387</v>
      </c>
      <c r="AG129" s="838"/>
      <c r="AH129" s="838"/>
      <c r="AI129" s="838"/>
      <c r="AJ129" s="839"/>
      <c r="AK129" s="840">
        <v>10365015</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447</v>
      </c>
      <c r="BG129" s="828"/>
      <c r="BH129" s="828"/>
      <c r="BI129" s="828"/>
      <c r="BJ129" s="828"/>
      <c r="BK129" s="828"/>
      <c r="BL129" s="829"/>
      <c r="BM129" s="827">
        <v>18.27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1388126</v>
      </c>
      <c r="AB130" s="838"/>
      <c r="AC130" s="838"/>
      <c r="AD130" s="838"/>
      <c r="AE130" s="839"/>
      <c r="AF130" s="840">
        <v>1528696</v>
      </c>
      <c r="AG130" s="838"/>
      <c r="AH130" s="838"/>
      <c r="AI130" s="838"/>
      <c r="AJ130" s="839"/>
      <c r="AK130" s="840">
        <v>1463880</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8.1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9060520</v>
      </c>
      <c r="AB131" s="821"/>
      <c r="AC131" s="821"/>
      <c r="AD131" s="821"/>
      <c r="AE131" s="822"/>
      <c r="AF131" s="823">
        <v>8945691</v>
      </c>
      <c r="AG131" s="821"/>
      <c r="AH131" s="821"/>
      <c r="AI131" s="821"/>
      <c r="AJ131" s="822"/>
      <c r="AK131" s="823">
        <v>8901135</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38.700000000000003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8.1069629560000003</v>
      </c>
      <c r="AB132" s="801"/>
      <c r="AC132" s="801"/>
      <c r="AD132" s="801"/>
      <c r="AE132" s="802"/>
      <c r="AF132" s="803">
        <v>8.0182067549999996</v>
      </c>
      <c r="AG132" s="801"/>
      <c r="AH132" s="801"/>
      <c r="AI132" s="801"/>
      <c r="AJ132" s="802"/>
      <c r="AK132" s="803">
        <v>8.2254566409999992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7.9</v>
      </c>
      <c r="AB133" s="780"/>
      <c r="AC133" s="780"/>
      <c r="AD133" s="780"/>
      <c r="AE133" s="781"/>
      <c r="AF133" s="779">
        <v>7.9</v>
      </c>
      <c r="AG133" s="780"/>
      <c r="AH133" s="780"/>
      <c r="AI133" s="780"/>
      <c r="AJ133" s="781"/>
      <c r="AK133" s="779">
        <v>8.1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yHQpr0KliFA6xPhEV9OPoqZZDPGxXvv2UiRANG3VfEt/Dpv+YJ8a8B9cLWPNZuIqB3vfzLpasi+s+2amH8hvA==" saltValue="7URPms5H61orxzqtmgUJ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99RJwxaXwDU70vRB1TofJeuHe1oEyvlXs7oEEdCh9rND5ZZU8RLcPsSSQT9kGxjap4Q1spXev4wD5Qoh363SQ==" saltValue="ENIW8vfTMPmI56i0yVBAa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F7Xwt/OZb7OfAkOemr0KrwDsvUPhkmqRy6l2kK1dQ7Ee9uBFPGXFUM4OUUxhjJoTXgnmROnZFaxvDmAivs4tA==" saltValue="hmKf/iHX9lfbyZi1Do5pr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1917875</v>
      </c>
      <c r="AP9" s="292">
        <v>60685</v>
      </c>
      <c r="AQ9" s="293">
        <v>89546</v>
      </c>
      <c r="AR9" s="294">
        <v>-32.200000000000003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156877</v>
      </c>
      <c r="AP10" s="295">
        <v>4964</v>
      </c>
      <c r="AQ10" s="296">
        <v>7518</v>
      </c>
      <c r="AR10" s="297">
        <v>-34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576195</v>
      </c>
      <c r="AP11" s="295">
        <v>18232</v>
      </c>
      <c r="AQ11" s="296">
        <v>9181</v>
      </c>
      <c r="AR11" s="297">
        <v>98.6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t="s">
        <v>506</v>
      </c>
      <c r="AP12" s="295" t="s">
        <v>506</v>
      </c>
      <c r="AQ12" s="296">
        <v>1021</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506</v>
      </c>
      <c r="AP13" s="295" t="s">
        <v>506</v>
      </c>
      <c r="AQ13" s="296">
        <v>11</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147907</v>
      </c>
      <c r="AP14" s="295">
        <v>4680</v>
      </c>
      <c r="AQ14" s="296">
        <v>4082</v>
      </c>
      <c r="AR14" s="297">
        <v>14.6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75314</v>
      </c>
      <c r="AP15" s="295">
        <v>2383</v>
      </c>
      <c r="AQ15" s="296">
        <v>2228</v>
      </c>
      <c r="AR15" s="297">
        <v>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-247500</v>
      </c>
      <c r="AP16" s="295">
        <v>-7831</v>
      </c>
      <c r="AQ16" s="296">
        <v>-8980</v>
      </c>
      <c r="AR16" s="297">
        <v>-12.8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2626668</v>
      </c>
      <c r="AP17" s="295">
        <v>83112</v>
      </c>
      <c r="AQ17" s="296">
        <v>104606</v>
      </c>
      <c r="AR17" s="297">
        <v>-20.5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7.5</v>
      </c>
      <c r="AP21" s="308">
        <v>10.09</v>
      </c>
      <c r="AQ21" s="309">
        <v>-2.59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98.1</v>
      </c>
      <c r="AP22" s="313">
        <v>97.8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1760516</v>
      </c>
      <c r="AP32" s="322">
        <v>55705</v>
      </c>
      <c r="AQ32" s="323">
        <v>67805</v>
      </c>
      <c r="AR32" s="324">
        <v>-17.8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506</v>
      </c>
      <c r="AP34" s="322" t="s">
        <v>506</v>
      </c>
      <c r="AQ34" s="323">
        <v>11</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436327</v>
      </c>
      <c r="AP35" s="322">
        <v>13806</v>
      </c>
      <c r="AQ35" s="323">
        <v>18110</v>
      </c>
      <c r="AR35" s="324">
        <v>-23.8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63152</v>
      </c>
      <c r="AP36" s="322">
        <v>1998</v>
      </c>
      <c r="AQ36" s="323">
        <v>2781</v>
      </c>
      <c r="AR36" s="324">
        <v>-28.2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v>1432</v>
      </c>
      <c r="AP37" s="322">
        <v>45</v>
      </c>
      <c r="AQ37" s="323">
        <v>1073</v>
      </c>
      <c r="AR37" s="324">
        <v>-95.8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506</v>
      </c>
      <c r="AP38" s="325" t="s">
        <v>506</v>
      </c>
      <c r="AQ38" s="326">
        <v>5</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-65388</v>
      </c>
      <c r="AP39" s="322">
        <v>-2069</v>
      </c>
      <c r="AQ39" s="323">
        <v>-3858</v>
      </c>
      <c r="AR39" s="324">
        <v>-46.4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-1463880</v>
      </c>
      <c r="AP40" s="322">
        <v>-46319</v>
      </c>
      <c r="AQ40" s="323">
        <v>-59194</v>
      </c>
      <c r="AR40" s="324">
        <v>-21.8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732159</v>
      </c>
      <c r="AP41" s="322">
        <v>23167</v>
      </c>
      <c r="AQ41" s="323">
        <v>26732</v>
      </c>
      <c r="AR41" s="324">
        <v>-13.3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3244415</v>
      </c>
      <c r="AN51" s="344">
        <v>95762</v>
      </c>
      <c r="AO51" s="345">
        <v>-18.8</v>
      </c>
      <c r="AP51" s="346">
        <v>90961</v>
      </c>
      <c r="AQ51" s="347">
        <v>20.100000000000001</v>
      </c>
      <c r="AR51" s="348">
        <v>-38.9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1662681</v>
      </c>
      <c r="AN52" s="352">
        <v>49076</v>
      </c>
      <c r="AO52" s="353">
        <v>11.7</v>
      </c>
      <c r="AP52" s="354">
        <v>37720</v>
      </c>
      <c r="AQ52" s="355">
        <v>7.1</v>
      </c>
      <c r="AR52" s="356">
        <v>4.5999999999999996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3965161</v>
      </c>
      <c r="AN53" s="344">
        <v>119099</v>
      </c>
      <c r="AO53" s="345">
        <v>24.4</v>
      </c>
      <c r="AP53" s="346">
        <v>106614</v>
      </c>
      <c r="AQ53" s="347">
        <v>17.2</v>
      </c>
      <c r="AR53" s="348">
        <v>7.2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2266982</v>
      </c>
      <c r="AN54" s="352">
        <v>68092</v>
      </c>
      <c r="AO54" s="353">
        <v>38.700000000000003</v>
      </c>
      <c r="AP54" s="354">
        <v>45545</v>
      </c>
      <c r="AQ54" s="355">
        <v>20.7</v>
      </c>
      <c r="AR54" s="356">
        <v>18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2205052</v>
      </c>
      <c r="AN55" s="344">
        <v>67342</v>
      </c>
      <c r="AO55" s="345">
        <v>-43.5</v>
      </c>
      <c r="AP55" s="346">
        <v>85459</v>
      </c>
      <c r="AQ55" s="347">
        <v>-19.8</v>
      </c>
      <c r="AR55" s="348">
        <v>-23.7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1560344</v>
      </c>
      <c r="AN56" s="352">
        <v>47653</v>
      </c>
      <c r="AO56" s="353">
        <v>-30</v>
      </c>
      <c r="AP56" s="354">
        <v>44378</v>
      </c>
      <c r="AQ56" s="355">
        <v>-2.6</v>
      </c>
      <c r="AR56" s="356">
        <v>-27.4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1851833</v>
      </c>
      <c r="AN57" s="344">
        <v>57512</v>
      </c>
      <c r="AO57" s="345">
        <v>-14.6</v>
      </c>
      <c r="AP57" s="346">
        <v>83280</v>
      </c>
      <c r="AQ57" s="347">
        <v>-2.5</v>
      </c>
      <c r="AR57" s="348">
        <v>-12.1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1334792</v>
      </c>
      <c r="AN58" s="352">
        <v>41454</v>
      </c>
      <c r="AO58" s="353">
        <v>-13</v>
      </c>
      <c r="AP58" s="354">
        <v>43123</v>
      </c>
      <c r="AQ58" s="355">
        <v>-2.8</v>
      </c>
      <c r="AR58" s="356">
        <v>-10.199999999999999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2468475</v>
      </c>
      <c r="AN59" s="344">
        <v>78106</v>
      </c>
      <c r="AO59" s="345">
        <v>35.799999999999997</v>
      </c>
      <c r="AP59" s="346">
        <v>88968</v>
      </c>
      <c r="AQ59" s="347">
        <v>6.8</v>
      </c>
      <c r="AR59" s="348">
        <v>29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1635339</v>
      </c>
      <c r="AN60" s="352">
        <v>51745</v>
      </c>
      <c r="AO60" s="353">
        <v>24.8</v>
      </c>
      <c r="AP60" s="354">
        <v>45482</v>
      </c>
      <c r="AQ60" s="355">
        <v>5.5</v>
      </c>
      <c r="AR60" s="356">
        <v>19.3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2746987</v>
      </c>
      <c r="AN61" s="359">
        <v>83564</v>
      </c>
      <c r="AO61" s="360">
        <v>-3.3</v>
      </c>
      <c r="AP61" s="361">
        <v>91056</v>
      </c>
      <c r="AQ61" s="362">
        <v>4.4000000000000004</v>
      </c>
      <c r="AR61" s="348">
        <v>-7.7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1692028</v>
      </c>
      <c r="AN62" s="352">
        <v>51604</v>
      </c>
      <c r="AO62" s="353">
        <v>6.4</v>
      </c>
      <c r="AP62" s="354">
        <v>43250</v>
      </c>
      <c r="AQ62" s="355">
        <v>5.6</v>
      </c>
      <c r="AR62" s="356">
        <v>0.8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DEV0IWctxXbLlierwMBl3r7u5xWq61+5jdvQJoPxyds2ZbaizaEXC/1EQAu0t1wF81swH8xArOSUqYvukiPA==" saltValue="p6PRVwOF3uDlmgowxupG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lRopAjBgXnXACuoSu0k1aytYK76+WdiuE0aWVl97Yzf6OYqbddrQPnkCn0luKtTk/BMs7sc8ZYSQ7PeOk1Y6A==" saltValue="8xdExDYX+14SnKacjg7Ey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494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w0sD44+xl3N0LOAV2gNrrguvoLFruZH8cOPMGbFCHWkv8mkNwr0DbgNCirZSLKUPOkCg9Puxr9vld1Bsy1qZg==" saltValue="SsYf00fJbSt5Mj7Gg/bcm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23.77</v>
      </c>
      <c r="G47" s="12">
        <v>26.97</v>
      </c>
      <c r="H47" s="12">
        <v>28.59</v>
      </c>
      <c r="I47" s="12">
        <v>27.19</v>
      </c>
      <c r="J47" s="13">
        <v>25.26</v>
      </c>
    </row>
    <row r="48" spans="2:10" ht="57.75" customHeight="1" x14ac:dyDescent="0.15">
      <c r="B48" s="14"/>
      <c r="C48" s="1214" t="s">
        <v>4</v>
      </c>
      <c r="D48" s="1214"/>
      <c r="E48" s="1215"/>
      <c r="F48" s="15">
        <v>4.1399999999999997</v>
      </c>
      <c r="G48" s="16">
        <v>3.34</v>
      </c>
      <c r="H48" s="16">
        <v>3.54</v>
      </c>
      <c r="I48" s="16">
        <v>2.92</v>
      </c>
      <c r="J48" s="17">
        <v>3.28</v>
      </c>
    </row>
    <row r="49" spans="2:10" ht="57.75" customHeight="1" thickBot="1" x14ac:dyDescent="0.2">
      <c r="B49" s="18"/>
      <c r="C49" s="1216" t="s">
        <v>5</v>
      </c>
      <c r="D49" s="1216"/>
      <c r="E49" s="1217"/>
      <c r="F49" s="19" t="s">
        <v>553</v>
      </c>
      <c r="G49" s="20">
        <v>2.0699999999999998</v>
      </c>
      <c r="H49" s="20">
        <v>2.1</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3UlyMW8J4XDrVhu/8GJlfAOkHBiCPp0K9rw6Xo1JgZaU9Miz6wqB1i0AvlDmT97YvpkxufVYe6onzpIXy+IQ==" saltValue="eokHEMlCC4HWNACgjSC3d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松宮 正剛</cp:lastModifiedBy>
  <cp:lastPrinted>2019-11-06T11:00:49Z</cp:lastPrinted>
  <dcterms:created xsi:type="dcterms:W3CDTF">2019-02-14T01:30:35Z</dcterms:created>
  <dcterms:modified xsi:type="dcterms:W3CDTF">2019-11-06T11:12:35Z</dcterms:modified>
  <cp:category/>
</cp:coreProperties>
</file>