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<sst xmlns="http://schemas.openxmlformats.org/spreadsheetml/2006/main" count="1087" uniqueCount="596">
  <si>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</si>
  <si>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</si>
  <si>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</si>
  <si>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</si>
  <si>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</si>
  <si>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</si>
  <si>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</si>
  <si>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</si>
  <si>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</si>
  <si>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</si>
  <si>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</si>
  <si>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</si>
  <si>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</si>
  <si>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</si>
  <si>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</si>
  <si>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</si>
  <si>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</si>
  <si>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</si>
  <si>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</si>
  <si>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</si>
  <si>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</si>
  <si>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</si>
  <si>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</si>
  <si>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</si>
  <si>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</si>
  <si>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</si>
  <si>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</si>
  <si>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</si>
  <si>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</si>
  <si>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</si>
  <si>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</si>
  <si>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</si>
  <si>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</si>
  <si>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</si>
  <si>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</si>
  <si>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</si>
  <si>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</si>
  <si>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</si>
  <si>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</si>
  <si>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</si>
  <si>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</si>
  <si>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</si>
  <si>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</si>
  <si>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</si>
  <si>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</si>
  <si>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</si>
  <si>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</si>
  <si>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</si>
  <si>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</si>
  <si>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</si>
  <si>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</si>
  <si>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</si>
  <si>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</si>
  <si>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</si>
  <si>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</si>
  <si>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</si>
  <si>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</si>
  <si>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</si>
  <si>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</si>
  <si>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</si>
  <si>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</si>
  <si>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</si>
  <si>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</si>
  <si>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</si>
  <si>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</si>
  <si>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</si>
  <si>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</si>
  <si>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</si>
  <si>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</si>
  <si>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</si>
  <si>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</si>
  <si>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</si>
  <si>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</si>
  <si>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</si>
  <si>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</si>
  <si>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</si>
  <si>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</si>
  <si>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</si>
  <si>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</si>
  <si>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</si>
  <si>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</si>
  <si>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</si>
  <si>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</si>
  <si>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</si>
  <si>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</si>
  <si>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</si>
  <si>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</si>
  <si>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</si>
  <si>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</si>
  <si>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</si>
  <si>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</si>
  <si>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</si>
  <si>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</si>
  <si>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</si>
  <si>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</si>
  <si>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</si>
  <si>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</si>
  <si>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</si>
  <si>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</si>
  <si>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</si>
  <si>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</si>
  <si>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</si>
  <si>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</si>
  <si>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</si>
  <si>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</si>
  <si>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</si>
  <si>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</si>
  <si>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</si>
  <si>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</si>
  <si>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</si>
  <si>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</si>
  <si>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</si>
  <si>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</si>
  <si>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</si>
  <si>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</si>
  <si>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</si>
  <si>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</si>
  <si>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</si>
  <si>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</si>
  <si>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</si>
  <si>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</si>
  <si>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</si>
  <si>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</si>
  <si>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</si>
  <si>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</si>
  <si>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</si>
  <si>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</si>
  <si>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</si>
  <si>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</si>
  <si>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</si>
  <si>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</si>
  <si>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</si>
  <si>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</si>
  <si>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</si>
  <si>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</si>
  <si>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</si>
  <si>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</si>
  <si>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</si>
  <si>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</si>
  <si>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</si>
  <si>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</si>
  <si>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</si>
  <si>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</si>
  <si>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</si>
  <si>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</si>
  <si>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</si>
  <si>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</si>
  <si>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</si>
  <si>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</si>
  <si>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</si>
  <si>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</si>
  <si>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</si>
  <si>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</si>
  <si>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</si>
  <si>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</si>
  <si>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</si>
  <si>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</si>
  <si>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</si>
  <si>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</si>
  <si>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</si>
  <si>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</si>
  <si>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</si>
  <si>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</si>
  <si>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</si>
  <si>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</si>
  <si>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</si>
  <si>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</si>
  <si>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</si>
  <si>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</si>
  <si>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</si>
  <si>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</si>
  <si>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</si>
  <si>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</si>
  <si>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</si>
  <si>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</si>
  <si>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</si>
  <si>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</si>
  <si>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</si>
  <si>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</si>
  <si>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</si>
  <si>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</si>
  <si>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</si>
  <si>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</si>
  <si>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</si>
  <si>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</si>
  <si>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</si>
  <si>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</si>
  <si>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</si>
  <si>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</si>
  <si>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</si>
  <si>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</si>
  <si>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</si>
  <si>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</si>
  <si>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</si>
  <si>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</si>
  <si>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</si>
  <si>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</si>
  <si>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</si>
  <si>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</si>
  <si>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</si>
  <si>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</si>
  <si>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</si>
  <si>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</si>
  <si>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</si>
  <si>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</si>
  <si>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</si>
  <si>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</si>
  <si>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</si>
  <si>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秋田県湯沢市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</si>
  <si>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</si>
  <si>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</si>
  <si>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</si>
  <si>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</si>
  <si>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</si>
  <si>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</si>
  <si>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</si>
  <si>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</si>
  <si>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</si>
  <si>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</si>
  <si>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</si>
  <si>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</si>
  <si>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</si>
  <si>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</si>
  <si>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</si>
  <si>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</si>
  <si>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</si>
  <si>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</si>
  <si>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</si>
  <si>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</si>
  <si>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</si>
  <si>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</si>
  <si>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</si>
  <si>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</si>
  <si>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</si>
  <si>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</si>
  <si>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</si>
  <si>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</si>
  <si>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</si>
  <si>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</si>
  <si>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</si>
  <si>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</si>
  <si>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</si>
  <si>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</si>
  <si>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</si>
  <si>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</si>
  <si>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</si>
  <si>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</si>
  <si>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</si>
  <si>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</si>
  <si>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</si>
  <si>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</si>
  <si>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</si>
  <si>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</si>
  <si>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</si>
  <si>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</si>
  <si>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</si>
  <si>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</si>
  <si>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</si>
  <si>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</si>
  <si>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</si>
  <si>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</si>
  <si>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</si>
  <si>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</si>
  <si>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</si>
  <si>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</si>
  <si>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</si>
  <si>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</si>
  <si>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</si>
  <si>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</si>
  <si>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</si>
  <si>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</si>
  <si>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</si>
  <si>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</si>
  <si>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</si>
  <si>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</si>
  <si>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</si>
  <si>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</si>
  <si>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</si>
  <si>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</si>
  <si>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</si>
  <si>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</si>
  <si>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</si>
  <si>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</si>
  <si>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</si>
  <si>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</si>
  <si>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</si>
  <si>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</si>
  <si>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</si>
  <si>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</si>
  <si>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</si>
  <si>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</si>
  <si>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</si>
  <si>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</si>
  <si>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</si>
  <si>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</si>
  <si>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</si>
  <si>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</si>
  <si>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</si>
  <si>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</si>
  <si>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</si>
  <si>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</si>
  <si>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</si>
  <si>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</si>
  <si>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</si>
  <si>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</si>
  <si>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</si>
  <si>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</si>
  <si>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</si>
  <si>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</si>
  <si>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</si>
  <si>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</si>
  <si>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</si>
  <si>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</si>
  <si>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</si>
  <si>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</si>
  <si>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</si>
  <si>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</si>
  <si>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</si>
  <si>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</si>
  <si>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</si>
  <si>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</si>
  <si>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</si>
  <si>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</si>
  <si>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</si>
  <si>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</si>
  <si>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</si>
  <si>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</si>
  <si>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</si>
  <si>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</si>
  <si>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</si>
  <si>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</si>
  <si>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</si>
  <si>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</si>
  <si>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</si>
  <si>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</si>
  <si>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</si>
  <si>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</si>
  <si>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</si>
  <si>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</si>
  <si>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</si>
  <si>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</si>
  <si>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</si>
  <si>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</si>
  <si>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</si>
  <si>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</si>
  <si>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</si>
  <si>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</si>
  <si>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</si>
  <si>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</si>
  <si>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</si>
  <si>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</si>
  <si>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</si>
  <si>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</si>
  <si>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</si>
  <si>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</si>
  <si>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</si>
  <si>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</si>
  <si>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</si>
  <si>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秋田県湯沢市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</si>
  <si>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</si>
  <si>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</si>
  <si>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</si>
  <si>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</si>
  <si>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</si>
  <si>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</si>
  <si>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</si>
  <si>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</si>
  <si>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</si>
  <si>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</si>
  <si>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</si>
  <si>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</si>
  <si>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</si>
  <si>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</si>
  <si>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</si>
  <si>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</si>
  <si>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</si>
  <si>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</si>
  <si>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</si>
  <si>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</si>
  <si>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</si>
  <si>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</si>
  <si>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</si>
  <si>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</si>
  <si>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</si>
  <si>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</si>
  <si>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</si>
  <si>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</si>
  <si>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</si>
  <si>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</si>
  <si>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</si>
  <si>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</si>
  <si>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</si>
  <si>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</si>
  <si>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</si>
  <si>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</si>
  <si>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</si>
  <si>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</si>
  <si>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</si>
  <si>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</si>
  <si>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</si>
  <si>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</si>
  <si>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</si>
  <si>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</si>
  <si>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</si>
  <si>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</si>
  <si>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</si>
  <si>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</si>
  <si>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</si>
  <si>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</si>
  <si>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</si>
  <si>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</si>
  <si>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</si>
  <si>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</si>
  <si>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</si>
  <si>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</si>
  <si>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</si>
  <si>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</si>
  <si>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</si>
  <si>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</si>
  <si>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</si>
  <si>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</si>
  <si>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</si>
  <si>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</si>
  <si>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</si>
  <si>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</si>
  <si>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</si>
  <si>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</si>
  <si>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</si>
  <si>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</si>
  <si>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</si>
  <si>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</si>
  <si>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</si>
  <si>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</si>
  <si>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</si>
  <si>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</si>
  <si>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</si>
  <si>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</si>
  <si>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</si>
  <si>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</si>
  <si>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</si>
  <si>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</si>
  <si>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</si>
  <si>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</si>
  <si>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</si>
  <si>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</si>
  <si>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</si>
  <si>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</si>
  <si>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</si>
  <si>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</si>
  <si>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</si>
  <si>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</si>
  <si>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</si>
  <si>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</si>
  <si>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</si>
  <si>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</si>
  <si>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</si>
  <si>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</si>
  <si>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</si>
  <si>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</si>
  <si>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</si>
  <si>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</si>
  <si>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</si>
  <si>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</si>
  <si>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</si>
  <si>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</si>
  <si>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</si>
  <si>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</si>
  <si>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</si>
  <si>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</si>
  <si>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</si>
  <si>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</si>
  <si>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</si>
  <si>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</si>
  <si>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</si>
  <si>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</si>
  <si>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</si>
  <si>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</si>
  <si>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</si>
  <si>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</si>
  <si>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</si>
  <si>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</si>
  <si>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</si>
  <si>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</si>
  <si>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</si>
  <si>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</si>
  <si>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</si>
  <si>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</si>
  <si>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</si>
  <si>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</si>
  <si>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</si>
  <si>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</si>
  <si>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</si>
  <si>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</si>
  <si>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</si>
  <si>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</si>
  <si>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</si>
  <si>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</si>
  <si>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</si>
  <si>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</si>
  <si>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</si>
  <si>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</si>
  <si>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</si>
  <si>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</si>
  <si>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</si>
  <si>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</si>
  <si>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</si>
  <si>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</si>
  <si>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</si>
  <si>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</si>
  <si>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</si>
  <si>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</si>
  <si>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</si>
  <si>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</si>
  <si>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</si>
  <si>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</si>
  <si>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</si>
  <si>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</si>
  <si>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</si>
  <si>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</si>
  <si>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</si>
  <si>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</si>
  <si>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</si>
  <si>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</si>
  <si>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</si>
  <si>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</si>
  <si>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</si>
  <si>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</si>
  <si>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</si>
  <si>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</si>
  <si>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</si>
  <si>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</si>
  <si>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</si>
  <si>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</si>
  <si>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</si>
  <si>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</si>
  <si>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</si>
  <si>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</si>
  <si>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</si>
  <si>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</si>
  <si>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</si>
  <si>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</si>
  <si>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</si>
  <si>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</si>
  <si>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</si>
  <si>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</si>
  <si>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</si>
  <si>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</si>
  <si>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</si>
  <si>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</si>
  <si>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</si>
  <si>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</si>
  <si>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</si>
  <si>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0.58</t>
  </si>
  <si>
    <t>水道事業会計</t>
  </si>
  <si>
    <t>一般会計</t>
  </si>
  <si>
    <t>国民健康保険特別会計</t>
  </si>
  <si>
    <t>介護保険特別会計</t>
  </si>
  <si>
    <t>養護老人ホーム愛宕荘特別会計</t>
  </si>
  <si>
    <t>皆瀬更生園特別会計</t>
  </si>
  <si>
    <t>下水道特別会計</t>
  </si>
  <si>
    <t>後期高齢者医療特別会計</t>
  </si>
  <si>
    <t>その他会計（赤字）</t>
  </si>
  <si>
    <t>その他会計（黒字）</t>
  </si>
  <si>
    <t xml:space="preserve"> </t>
    <phoneticPr fontId="2"/>
  </si>
  <si>
    <t>-</t>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</si>
  <si>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</si>
  <si>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</si>
  <si>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</si>
  <si>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</si>
  <si>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</si>
  <si>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</si>
  <si>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</si>
  <si>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</si>
  <si>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小町の郷</t>
    <rPh sb="0" eb="2">
      <t>コマチ</t>
    </rPh>
    <rPh sb="3" eb="4">
      <t>サト</t>
    </rPh>
    <phoneticPr fontId="2"/>
  </si>
  <si>
    <t>皆瀬村活性化センター</t>
    <rPh sb="0" eb="3">
      <t>ミナセムラ</t>
    </rPh>
    <rPh sb="3" eb="6">
      <t>カッセイカ</t>
    </rPh>
    <phoneticPr fontId="2"/>
  </si>
  <si>
    <t>-</t>
    <phoneticPr fontId="2"/>
  </si>
  <si>
    <t>地域振興基金</t>
    <rPh sb="0" eb="2">
      <t>チイキ</t>
    </rPh>
    <rPh sb="2" eb="4">
      <t>シンコウ</t>
    </rPh>
    <rPh sb="4" eb="6">
      <t>キキン</t>
    </rPh>
    <phoneticPr fontId="11"/>
  </si>
  <si>
    <t>ふるさと輝き基金</t>
    <rPh sb="4" eb="5">
      <t>カガヤ</t>
    </rPh>
    <rPh sb="6" eb="8">
      <t>キキン</t>
    </rPh>
    <phoneticPr fontId="11"/>
  </si>
  <si>
    <t>公共施設解体基金</t>
    <rPh sb="0" eb="2">
      <t>コウキョウ</t>
    </rPh>
    <rPh sb="2" eb="4">
      <t>シセツ</t>
    </rPh>
    <rPh sb="4" eb="6">
      <t>カイタイ</t>
    </rPh>
    <rPh sb="6" eb="8">
      <t>キキン</t>
    </rPh>
    <phoneticPr fontId="11"/>
  </si>
  <si>
    <t>チャレンジ基金</t>
    <rPh sb="5" eb="7">
      <t>キキン</t>
    </rPh>
    <phoneticPr fontId="11"/>
  </si>
  <si>
    <t>学校教育施設整備基金</t>
    <rPh sb="0" eb="2">
      <t>ガッコウ</t>
    </rPh>
    <rPh sb="2" eb="4">
      <t>キョウイク</t>
    </rPh>
    <rPh sb="4" eb="6">
      <t>シセツ</t>
    </rPh>
    <rPh sb="6" eb="8">
      <t>セイビ</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</si>
  <si>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</si>
  <si>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</si>
  <si>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</si>
  <si>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</si>
  <si>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</si>
  <si>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</si>
  <si>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</si>
  <si>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</si>
  <si>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</si>
  <si>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</si>
  <si>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</si>
  <si>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</si>
  <si>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</si>
  <si>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比率ともに前年度から増加しており、類似団体内平均を大きく上回っている状況は変わっていない。平成28年度からの増加の要因は、下水道事業における基準内繰入の増に伴い、企業債等繰入見込額が増えたことが主な要因である。今後は新消防庁舎の建設事業などにより一部事務組合への負担金の増加が予定されていることから将来負担比率のさらなる増加が見込まれるほか、平成24年度以降の統合学校給食センター建設事業や湯沢駅周辺環境整備事業などの大型建設事業の償還開始に伴い、実質公債費比率も令和４年度にかけて上昇が見込まれる。今後も施設の老朽化対策等に対する起債が予想されるが、将来負担比率等が年度間で偏ることの無いよう、計画的な施設整備を行っていく。</t>
    <rPh sb="1" eb="3">
      <t>ショウライ</t>
    </rPh>
    <rPh sb="18" eb="21">
      <t>ゼンネンド</t>
    </rPh>
    <rPh sb="23" eb="25">
      <t>ゾウカ</t>
    </rPh>
    <rPh sb="34" eb="35">
      <t>ナイ</t>
    </rPh>
    <rPh sb="47" eb="49">
      <t>ジョウキョウ</t>
    </rPh>
    <rPh sb="50" eb="51">
      <t>カ</t>
    </rPh>
    <rPh sb="58" eb="60">
      <t>ヘイセイ</t>
    </rPh>
    <rPh sb="62" eb="64">
      <t>ネンド</t>
    </rPh>
    <rPh sb="67" eb="69">
      <t>ゾウカ</t>
    </rPh>
    <rPh sb="70" eb="72">
      <t>ヨウイン</t>
    </rPh>
    <rPh sb="104" eb="105">
      <t>フ</t>
    </rPh>
    <rPh sb="110" eb="111">
      <t>オモ</t>
    </rPh>
    <rPh sb="112" eb="114">
      <t>ヨウイン</t>
    </rPh>
    <rPh sb="118" eb="120">
      <t>コンゴ</t>
    </rPh>
    <rPh sb="121" eb="122">
      <t>シン</t>
    </rPh>
    <rPh sb="122" eb="124">
      <t>ショウボウ</t>
    </rPh>
    <rPh sb="124" eb="126">
      <t>チョウシャ</t>
    </rPh>
    <rPh sb="127" eb="129">
      <t>ケンセツ</t>
    </rPh>
    <rPh sb="129" eb="131">
      <t>ジギョウ</t>
    </rPh>
    <rPh sb="136" eb="138">
      <t>イチブ</t>
    </rPh>
    <rPh sb="138" eb="140">
      <t>ジム</t>
    </rPh>
    <rPh sb="140" eb="142">
      <t>クミアイ</t>
    </rPh>
    <rPh sb="144" eb="147">
      <t>フタンキン</t>
    </rPh>
    <rPh sb="148" eb="150">
      <t>ゾウカ</t>
    </rPh>
    <rPh sb="151" eb="153">
      <t>ヨテイ</t>
    </rPh>
    <rPh sb="162" eb="164">
      <t>ショウライ</t>
    </rPh>
    <rPh sb="164" eb="166">
      <t>フタン</t>
    </rPh>
    <rPh sb="166" eb="168">
      <t>ヒリツ</t>
    </rPh>
    <rPh sb="173" eb="175">
      <t>ゾウカ</t>
    </rPh>
    <rPh sb="176" eb="178">
      <t>ミコ</t>
    </rPh>
    <rPh sb="184" eb="186">
      <t>ヘイセイ</t>
    </rPh>
    <rPh sb="188" eb="190">
      <t>ネンド</t>
    </rPh>
    <rPh sb="190" eb="192">
      <t>イコウ</t>
    </rPh>
    <rPh sb="193" eb="195">
      <t>トウゴウ</t>
    </rPh>
    <rPh sb="195" eb="197">
      <t>ガッコウ</t>
    </rPh>
    <rPh sb="197" eb="199">
      <t>キュウショク</t>
    </rPh>
    <rPh sb="203" eb="205">
      <t>ケンセツ</t>
    </rPh>
    <rPh sb="205" eb="207">
      <t>ジギョウ</t>
    </rPh>
    <rPh sb="208" eb="210">
      <t>ユザワ</t>
    </rPh>
    <rPh sb="210" eb="211">
      <t>エキ</t>
    </rPh>
    <rPh sb="211" eb="213">
      <t>シュウヘン</t>
    </rPh>
    <rPh sb="213" eb="215">
      <t>カンキョウ</t>
    </rPh>
    <rPh sb="215" eb="217">
      <t>セイビ</t>
    </rPh>
    <rPh sb="217" eb="219">
      <t>ジギョウ</t>
    </rPh>
    <rPh sb="222" eb="224">
      <t>オオガタ</t>
    </rPh>
    <rPh sb="224" eb="226">
      <t>ケンセツ</t>
    </rPh>
    <rPh sb="226" eb="228">
      <t>ジギョウ</t>
    </rPh>
    <rPh sb="229" eb="231">
      <t>ショウカン</t>
    </rPh>
    <rPh sb="231" eb="233">
      <t>カイシ</t>
    </rPh>
    <rPh sb="234" eb="235">
      <t>トモナ</t>
    </rPh>
    <rPh sb="237" eb="239">
      <t>ジッシツ</t>
    </rPh>
    <rPh sb="239" eb="241">
      <t>コウサイ</t>
    </rPh>
    <rPh sb="241" eb="242">
      <t>ヒ</t>
    </rPh>
    <rPh sb="242" eb="244">
      <t>ヒリツ</t>
    </rPh>
    <rPh sb="245" eb="246">
      <t>レイ</t>
    </rPh>
    <rPh sb="246" eb="247">
      <t>ワ</t>
    </rPh>
    <rPh sb="248" eb="250">
      <t>ネンド</t>
    </rPh>
    <rPh sb="254" eb="256">
      <t>ジョウショウ</t>
    </rPh>
    <rPh sb="257" eb="259">
      <t>ミコ</t>
    </rPh>
    <rPh sb="263" eb="265">
      <t>コンゴ</t>
    </rPh>
    <rPh sb="266" eb="268">
      <t>シセツ</t>
    </rPh>
    <rPh sb="269" eb="272">
      <t>ロウキュウカ</t>
    </rPh>
    <rPh sb="272" eb="274">
      <t>タイサク</t>
    </rPh>
    <rPh sb="274" eb="275">
      <t>トウ</t>
    </rPh>
    <rPh sb="276" eb="277">
      <t>タイ</t>
    </rPh>
    <rPh sb="279" eb="281">
      <t>キサイ</t>
    </rPh>
    <rPh sb="282" eb="284">
      <t>ヨソウ</t>
    </rPh>
    <rPh sb="289" eb="291">
      <t>ショウライ</t>
    </rPh>
    <rPh sb="291" eb="293">
      <t>フタン</t>
    </rPh>
    <rPh sb="293" eb="295">
      <t>ヒリツ</t>
    </rPh>
    <rPh sb="295" eb="296">
      <t>トウ</t>
    </rPh>
    <rPh sb="297" eb="299">
      <t>ネンド</t>
    </rPh>
    <rPh sb="299" eb="300">
      <t>カン</t>
    </rPh>
    <rPh sb="301" eb="302">
      <t>カタヨ</t>
    </rPh>
    <rPh sb="306" eb="307">
      <t>ナ</t>
    </rPh>
    <rPh sb="311" eb="314">
      <t>ケイカクテキ</t>
    </rPh>
    <rPh sb="315" eb="317">
      <t>シセツ</t>
    </rPh>
    <rPh sb="317" eb="319">
      <t>セイビ</t>
    </rPh>
    <rPh sb="320" eb="321">
      <t>オコナ</t>
    </rPh>
    <phoneticPr fontId="5"/>
  </si>
  <si>
    <t>　将来負担比率は、下水道事業における基準内繰入の増に伴う公営企業債等繰入見込額が増えたことから前年度比2.0ポイント上昇しているほか、類似団体内平均を大きく上回っている。また、有形固定資産減価償却率は類似団体内平均を下回っているものの、旧市町村の建物等の減価償却が進み、前年度比1.7ポイント上昇している。今後は、交付税措置の有利な地方債の活用等により後年度に負担を先延ばしすることなく、公共施設等総合管理計画に基づいた適切な時期に施設の改修等を行い、老朽化対策に取り組んでいく。</t>
    <rPh sb="1" eb="3">
      <t>ショウライ</t>
    </rPh>
    <rPh sb="3" eb="5">
      <t>フタン</t>
    </rPh>
    <rPh sb="5" eb="7">
      <t>ヒリツ</t>
    </rPh>
    <rPh sb="9" eb="12">
      <t>ゲスイドウ</t>
    </rPh>
    <rPh sb="12" eb="14">
      <t>ジギョウ</t>
    </rPh>
    <rPh sb="18" eb="21">
      <t>キジュンナイ</t>
    </rPh>
    <rPh sb="21" eb="23">
      <t>クリイレ</t>
    </rPh>
    <rPh sb="24" eb="25">
      <t>ゾウ</t>
    </rPh>
    <rPh sb="26" eb="27">
      <t>トモナ</t>
    </rPh>
    <rPh sb="28" eb="30">
      <t>コウエイ</t>
    </rPh>
    <rPh sb="47" eb="51">
      <t>ゼンネンドヒ</t>
    </rPh>
    <rPh sb="58" eb="60">
      <t>ジョウショウ</t>
    </rPh>
    <rPh sb="67" eb="69">
      <t>ルイジ</t>
    </rPh>
    <rPh sb="69" eb="71">
      <t>ダンタイ</t>
    </rPh>
    <rPh sb="71" eb="72">
      <t>ナイ</t>
    </rPh>
    <rPh sb="72" eb="74">
      <t>ヘイキン</t>
    </rPh>
    <rPh sb="75" eb="76">
      <t>オオ</t>
    </rPh>
    <rPh sb="78" eb="80">
      <t>ウワマワ</t>
    </rPh>
    <rPh sb="88" eb="90">
      <t>ユウケイ</t>
    </rPh>
    <rPh sb="90" eb="92">
      <t>コテイ</t>
    </rPh>
    <rPh sb="92" eb="94">
      <t>シサン</t>
    </rPh>
    <rPh sb="94" eb="96">
      <t>ゲンカ</t>
    </rPh>
    <rPh sb="96" eb="98">
      <t>ショウキャク</t>
    </rPh>
    <rPh sb="98" eb="99">
      <t>リツ</t>
    </rPh>
    <rPh sb="100" eb="102">
      <t>ルイジ</t>
    </rPh>
    <rPh sb="102" eb="104">
      <t>ダンタイ</t>
    </rPh>
    <rPh sb="104" eb="105">
      <t>ナイ</t>
    </rPh>
    <rPh sb="105" eb="107">
      <t>ヘイキン</t>
    </rPh>
    <rPh sb="108" eb="110">
      <t>シタマワ</t>
    </rPh>
    <rPh sb="153" eb="155">
      <t>コンゴ</t>
    </rPh>
    <rPh sb="157" eb="160">
      <t>コウフゼイ</t>
    </rPh>
    <rPh sb="160" eb="162">
      <t>ソチ</t>
    </rPh>
    <rPh sb="163" eb="165">
      <t>ユウリ</t>
    </rPh>
    <rPh sb="166" eb="169">
      <t>チホウサイ</t>
    </rPh>
    <rPh sb="170" eb="172">
      <t>カツヨウ</t>
    </rPh>
    <rPh sb="172" eb="173">
      <t>トウ</t>
    </rPh>
    <rPh sb="176" eb="179">
      <t>コウネンド</t>
    </rPh>
    <rPh sb="180" eb="182">
      <t>フタン</t>
    </rPh>
    <rPh sb="183" eb="185">
      <t>サキノ</t>
    </rPh>
    <rPh sb="194" eb="196">
      <t>コウキョウ</t>
    </rPh>
    <rPh sb="196" eb="198">
      <t>シセツ</t>
    </rPh>
    <rPh sb="198" eb="199">
      <t>トウ</t>
    </rPh>
    <rPh sb="199" eb="201">
      <t>ソウゴウ</t>
    </rPh>
    <rPh sb="201" eb="203">
      <t>カンリ</t>
    </rPh>
    <rPh sb="203" eb="205">
      <t>ケイカク</t>
    </rPh>
    <rPh sb="206" eb="207">
      <t>モト</t>
    </rPh>
    <rPh sb="210" eb="212">
      <t>テキセツ</t>
    </rPh>
    <rPh sb="213" eb="215">
      <t>ジキ</t>
    </rPh>
    <rPh sb="216" eb="218">
      <t>シセツ</t>
    </rPh>
    <rPh sb="219" eb="221">
      <t>カイシュウ</t>
    </rPh>
    <rPh sb="221" eb="222">
      <t>トウ</t>
    </rPh>
    <rPh sb="223" eb="224">
      <t>オコナ</t>
    </rPh>
    <rPh sb="226" eb="229">
      <t>ロウキュウカ</t>
    </rPh>
    <rPh sb="229" eb="231">
      <t>タイサク</t>
    </rPh>
    <rPh sb="232" eb="233">
      <t>ト</t>
    </rPh>
    <rPh sb="234" eb="23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</si>
</sst>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87974</c:v>
                </c:pt>
                <c:pt idx="3">
                  <c:v>83280</c:v>
                </c:pt>
                <c:pt idx="4">
                  <c:v>88968</c:v>
                </c:pt>
              </c:numCache>
            </c:numRef>
          </c:val>
          <c:smooth val="0"/>
          <c:extLst xmlns:c16r2="http://schemas.microsoft.com/office/drawing/2015/06/chart">
            <c:ext xmlns:c16="http://schemas.microsoft.com/office/drawing/2014/chart" uri="{C3380CC4-5D6E-409C-BE32-E72D297353CC}">
              <c16:uniqueId val="{00000000-6B8E-4D49-83FC-6AC5016EE2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145955</c:v>
                </c:pt>
                <c:pt idx="1">
                  <c:v>116466</c:v>
                </c:pt>
                <c:pt idx="2">
                  <c:v>95358</c:v>
                </c:pt>
                <c:pt idx="3">
                  <c:v>86796</c:v>
                </c:pt>
                <c:pt idx="4">
                  <c:v>57348</c:v>
                </c:pt>
              </c:numCache>
            </c:numRef>
          </c:val>
          <c:smooth val="0"/>
          <c:extLst xmlns:c16r2="http://schemas.microsoft.com/office/drawing/2015/06/chart">
            <c:ext xmlns:c16="http://schemas.microsoft.com/office/drawing/2014/chart" uri="{C3380CC4-5D6E-409C-BE32-E72D297353CC}">
              <c16:uniqueId val="{00000001-6B8E-4D49-83FC-6AC5016EE2B7}"/>
            </c:ext>
          </c:extLst>
        </c:ser>
        <c:dLbls>
          <c:showLegendKey val="0"/>
          <c:showVal val="0"/>
          <c:showCatName val="0"/>
          <c:showSerName val="0"/>
          <c:showPercent val="0"/>
          <c:showBubbleSize val="0"/>
        </c:dLbls>
        <c:marker val="1"/>
        <c:smooth val="0"/>
        <c:axId val="252397824"/>
        <c:axId val="252412288"/>
      </c:lineChart>
      <c:catAx>
        <c:axId val="25239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412288"/>
        <c:crosses val="autoZero"/>
        <c:auto val="1"/>
        <c:lblAlgn val="ctr"/>
        <c:lblOffset val="100"/>
        <c:tickLblSkip val="1"/>
        <c:tickMarkSkip val="1"/>
        <c:noMultiLvlLbl val="0"/>
      </c:catAx>
      <c:valAx>
        <c:axId val="252412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39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2.33</c:v>
                </c:pt>
                <c:pt idx="1">
                  <c:v>3.85</c:v>
                </c:pt>
                <c:pt idx="2">
                  <c:v>4.9800000000000004</c:v>
                </c:pt>
                <c:pt idx="3">
                  <c:v>3.98</c:v>
                </c:pt>
                <c:pt idx="4">
                  <c:v>3.61</c:v>
                </c:pt>
              </c:numCache>
            </c:numRef>
          </c:val>
          <c:extLst xmlns:c16r2="http://schemas.microsoft.com/office/drawing/2015/06/chart">
            <c:ext xmlns:c16="http://schemas.microsoft.com/office/drawing/2014/chart" uri="{C3380CC4-5D6E-409C-BE32-E72D297353CC}">
              <c16:uniqueId val="{00000000-58CE-4ED6-B15E-919D8B0DD0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23.19</c:v>
                </c:pt>
                <c:pt idx="1">
                  <c:v>24.85</c:v>
                </c:pt>
                <c:pt idx="2">
                  <c:v>27.92</c:v>
                </c:pt>
                <c:pt idx="3">
                  <c:v>30.24</c:v>
                </c:pt>
                <c:pt idx="4">
                  <c:v>31.33</c:v>
                </c:pt>
              </c:numCache>
            </c:numRef>
          </c:val>
          <c:extLst xmlns:c16r2="http://schemas.microsoft.com/office/drawing/2015/06/chart">
            <c:ext xmlns:c16="http://schemas.microsoft.com/office/drawing/2014/chart" uri="{C3380CC4-5D6E-409C-BE32-E72D297353CC}">
              <c16:uniqueId val="{00000001-58CE-4ED6-B15E-919D8B0DD008}"/>
            </c:ext>
          </c:extLst>
        </c:ser>
        <c:dLbls>
          <c:showLegendKey val="0"/>
          <c:showVal val="0"/>
          <c:showCatName val="0"/>
          <c:showSerName val="0"/>
          <c:showPercent val="0"/>
          <c:showBubbleSize val="0"/>
        </c:dLbls>
        <c:gapWidth val="250"/>
        <c:overlap val="100"/>
        <c:axId val="260944640"/>
        <c:axId val="26094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0.97</c:v>
                </c:pt>
                <c:pt idx="1">
                  <c:v>2.67</c:v>
                </c:pt>
                <c:pt idx="2">
                  <c:v>4.3</c:v>
                </c:pt>
                <c:pt idx="3">
                  <c:v>4.91</c:v>
                </c:pt>
                <c:pt idx="4">
                  <c:v>-0.57999999999999996</c:v>
                </c:pt>
              </c:numCache>
            </c:numRef>
          </c:val>
          <c:smooth val="0"/>
          <c:extLst xmlns:c16r2="http://schemas.microsoft.com/office/drawing/2015/06/chart">
            <c:ext xmlns:c16="http://schemas.microsoft.com/office/drawing/2014/chart" uri="{C3380CC4-5D6E-409C-BE32-E72D297353CC}">
              <c16:uniqueId val="{00000002-58CE-4ED6-B15E-919D8B0DD008}"/>
            </c:ext>
          </c:extLst>
        </c:ser>
        <c:dLbls>
          <c:showLegendKey val="0"/>
          <c:showVal val="0"/>
          <c:showCatName val="0"/>
          <c:showSerName val="0"/>
          <c:showPercent val="0"/>
          <c:showBubbleSize val="0"/>
        </c:dLbls>
        <c:marker val="1"/>
        <c:smooth val="0"/>
        <c:axId val="260944640"/>
        <c:axId val="260946560"/>
      </c:lineChart>
      <c:catAx>
        <c:axId val="2609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946560"/>
        <c:crosses val="autoZero"/>
        <c:auto val="1"/>
        <c:lblAlgn val="ctr"/>
        <c:lblOffset val="100"/>
        <c:tickLblSkip val="1"/>
        <c:tickMarkSkip val="1"/>
        <c:noMultiLvlLbl val="0"/>
      </c:catAx>
      <c:valAx>
        <c:axId val="26094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9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C2D-4A52-8E59-6D2F469C9B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2D-4A52-8E59-6D2F469C9B6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C2D-4A52-8E59-6D2F469C9B60}"/>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C2D-4A52-8E59-6D2F469C9B60}"/>
            </c:ext>
          </c:extLst>
        </c:ser>
        <c:ser>
          <c:idx val="4"/>
          <c:order val="4"/>
          <c:tx>
            <c:strRef>
              <c:f>データシート!$A$31</c:f>
              <c:strCache>
                <c:ptCount val="1"/>
                <c:pt idx="0">
                  <c:v>皆瀬更生園特別会計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8C2D-4A52-8E59-6D2F469C9B60}"/>
            </c:ext>
          </c:extLst>
        </c:ser>
        <c:ser>
          <c:idx val="5"/>
          <c:order val="5"/>
          <c:tx>
            <c:strRef>
              <c:f>データシート!$A$32</c:f>
              <c:strCache>
                <c:ptCount val="1"/>
                <c:pt idx="0">
                  <c:v>養護老人ホーム愛宕荘特別会計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8C2D-4A52-8E59-6D2F469C9B6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0.28000000000000003</c:v>
                </c:pt>
                <c:pt idx="4">
                  <c:v>#N/A</c:v>
                </c:pt>
                <c:pt idx="5">
                  <c:v>0.72</c:v>
                </c:pt>
                <c:pt idx="6">
                  <c:v>#N/A</c:v>
                </c:pt>
                <c:pt idx="7">
                  <c:v>0.82</c:v>
                </c:pt>
                <c:pt idx="8">
                  <c:v>#N/A</c:v>
                </c:pt>
                <c:pt idx="9">
                  <c:v>0.84</c:v>
                </c:pt>
              </c:numCache>
            </c:numRef>
          </c:val>
          <c:extLst xmlns:c16r2="http://schemas.microsoft.com/office/drawing/2015/06/chart">
            <c:ext xmlns:c16="http://schemas.microsoft.com/office/drawing/2014/chart" uri="{C3380CC4-5D6E-409C-BE32-E72D297353CC}">
              <c16:uniqueId val="{00000006-8C2D-4A52-8E59-6D2F469C9B6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1.48</c:v>
                </c:pt>
                <c:pt idx="2">
                  <c:v>#N/A</c:v>
                </c:pt>
                <c:pt idx="3">
                  <c:v>1.98</c:v>
                </c:pt>
                <c:pt idx="4">
                  <c:v>#N/A</c:v>
                </c:pt>
                <c:pt idx="5">
                  <c:v>2.69</c:v>
                </c:pt>
                <c:pt idx="6">
                  <c:v>#N/A</c:v>
                </c:pt>
                <c:pt idx="7">
                  <c:v>1.44</c:v>
                </c:pt>
                <c:pt idx="8">
                  <c:v>#N/A</c:v>
                </c:pt>
                <c:pt idx="9">
                  <c:v>0.87</c:v>
                </c:pt>
              </c:numCache>
            </c:numRef>
          </c:val>
          <c:extLst xmlns:c16r2="http://schemas.microsoft.com/office/drawing/2015/06/chart">
            <c:ext xmlns:c16="http://schemas.microsoft.com/office/drawing/2014/chart" uri="{C3380CC4-5D6E-409C-BE32-E72D297353CC}">
              <c16:uniqueId val="{00000007-8C2D-4A52-8E59-6D2F469C9B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2.31</c:v>
                </c:pt>
                <c:pt idx="2">
                  <c:v>#N/A</c:v>
                </c:pt>
                <c:pt idx="3">
                  <c:v>3.8</c:v>
                </c:pt>
                <c:pt idx="4">
                  <c:v>#N/A</c:v>
                </c:pt>
                <c:pt idx="5">
                  <c:v>4.92</c:v>
                </c:pt>
                <c:pt idx="6">
                  <c:v>#N/A</c:v>
                </c:pt>
                <c:pt idx="7">
                  <c:v>3.92</c:v>
                </c:pt>
                <c:pt idx="8">
                  <c:v>#N/A</c:v>
                </c:pt>
                <c:pt idx="9">
                  <c:v>3.55</c:v>
                </c:pt>
              </c:numCache>
            </c:numRef>
          </c:val>
          <c:extLst xmlns:c16r2="http://schemas.microsoft.com/office/drawing/2015/06/chart">
            <c:ext xmlns:c16="http://schemas.microsoft.com/office/drawing/2014/chart" uri="{C3380CC4-5D6E-409C-BE32-E72D297353CC}">
              <c16:uniqueId val="{00000008-8C2D-4A52-8E59-6D2F469C9B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4.29</c:v>
                </c:pt>
                <c:pt idx="2">
                  <c:v>#N/A</c:v>
                </c:pt>
                <c:pt idx="3">
                  <c:v>3.92</c:v>
                </c:pt>
                <c:pt idx="4">
                  <c:v>#N/A</c:v>
                </c:pt>
                <c:pt idx="5">
                  <c:v>4.0199999999999996</c:v>
                </c:pt>
                <c:pt idx="6">
                  <c:v>#N/A</c:v>
                </c:pt>
                <c:pt idx="7">
                  <c:v>4.7300000000000004</c:v>
                </c:pt>
                <c:pt idx="8">
                  <c:v>#N/A</c:v>
                </c:pt>
                <c:pt idx="9">
                  <c:v>4.76</c:v>
                </c:pt>
              </c:numCache>
            </c:numRef>
          </c:val>
          <c:extLst xmlns:c16r2="http://schemas.microsoft.com/office/drawing/2015/06/chart">
            <c:ext xmlns:c16="http://schemas.microsoft.com/office/drawing/2014/chart" uri="{C3380CC4-5D6E-409C-BE32-E72D297353CC}">
              <c16:uniqueId val="{00000009-8C2D-4A52-8E59-6D2F469C9B60}"/>
            </c:ext>
          </c:extLst>
        </c:ser>
        <c:dLbls>
          <c:showLegendKey val="0"/>
          <c:showVal val="0"/>
          <c:showCatName val="0"/>
          <c:showSerName val="0"/>
          <c:showPercent val="0"/>
          <c:showBubbleSize val="0"/>
        </c:dLbls>
        <c:gapWidth val="150"/>
        <c:overlap val="100"/>
        <c:axId val="261294720"/>
        <c:axId val="261312896"/>
      </c:barChart>
      <c:catAx>
        <c:axId val="2612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312896"/>
        <c:crosses val="autoZero"/>
        <c:auto val="1"/>
        <c:lblAlgn val="ctr"/>
        <c:lblOffset val="100"/>
        <c:tickLblSkip val="1"/>
        <c:tickMarkSkip val="1"/>
        <c:noMultiLvlLbl val="0"/>
      </c:catAx>
      <c:valAx>
        <c:axId val="26131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29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2981</c:v>
                </c:pt>
                <c:pt idx="5">
                  <c:v>3101</c:v>
                </c:pt>
                <c:pt idx="8">
                  <c:v>3148</c:v>
                </c:pt>
                <c:pt idx="11">
                  <c:v>3009</c:v>
                </c:pt>
                <c:pt idx="14">
                  <c:v>2967</c:v>
                </c:pt>
              </c:numCache>
            </c:numRef>
          </c:val>
          <c:extLst xmlns:c16r2="http://schemas.microsoft.com/office/drawing/2015/06/chart">
            <c:ext xmlns:c16="http://schemas.microsoft.com/office/drawing/2014/chart" uri="{C3380CC4-5D6E-409C-BE32-E72D297353CC}">
              <c16:uniqueId val="{00000000-CCB2-471B-B51E-A92B330871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CB2-471B-B51E-A92B330871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130</c:v>
                </c:pt>
                <c:pt idx="3">
                  <c:v>86</c:v>
                </c:pt>
                <c:pt idx="6">
                  <c:v>89</c:v>
                </c:pt>
                <c:pt idx="9">
                  <c:v>89</c:v>
                </c:pt>
                <c:pt idx="12">
                  <c:v>87</c:v>
                </c:pt>
              </c:numCache>
            </c:numRef>
          </c:val>
          <c:extLst xmlns:c16r2="http://schemas.microsoft.com/office/drawing/2015/06/chart">
            <c:ext xmlns:c16="http://schemas.microsoft.com/office/drawing/2014/chart" uri="{C3380CC4-5D6E-409C-BE32-E72D297353CC}">
              <c16:uniqueId val="{00000002-CCB2-471B-B51E-A92B330871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278</c:v>
                </c:pt>
                <c:pt idx="3">
                  <c:v>277</c:v>
                </c:pt>
                <c:pt idx="6">
                  <c:v>275</c:v>
                </c:pt>
                <c:pt idx="9">
                  <c:v>246</c:v>
                </c:pt>
                <c:pt idx="12">
                  <c:v>217</c:v>
                </c:pt>
              </c:numCache>
            </c:numRef>
          </c:val>
          <c:extLst xmlns:c16r2="http://schemas.microsoft.com/office/drawing/2015/06/chart">
            <c:ext xmlns:c16="http://schemas.microsoft.com/office/drawing/2014/chart" uri="{C3380CC4-5D6E-409C-BE32-E72D297353CC}">
              <c16:uniqueId val="{00000003-CCB2-471B-B51E-A92B330871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1102</c:v>
                </c:pt>
                <c:pt idx="3">
                  <c:v>1095</c:v>
                </c:pt>
                <c:pt idx="6">
                  <c:v>1101</c:v>
                </c:pt>
                <c:pt idx="9">
                  <c:v>1112</c:v>
                </c:pt>
                <c:pt idx="12">
                  <c:v>1299</c:v>
                </c:pt>
              </c:numCache>
            </c:numRef>
          </c:val>
          <c:extLst xmlns:c16r2="http://schemas.microsoft.com/office/drawing/2015/06/chart">
            <c:ext xmlns:c16="http://schemas.microsoft.com/office/drawing/2014/chart" uri="{C3380CC4-5D6E-409C-BE32-E72D297353CC}">
              <c16:uniqueId val="{00000004-CCB2-471B-B51E-A92B330871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B2-471B-B51E-A92B330871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B2-471B-B51E-A92B330871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3244</c:v>
                </c:pt>
                <c:pt idx="3">
                  <c:v>3270</c:v>
                </c:pt>
                <c:pt idx="6">
                  <c:v>3274</c:v>
                </c:pt>
                <c:pt idx="9">
                  <c:v>3102</c:v>
                </c:pt>
                <c:pt idx="12">
                  <c:v>2961</c:v>
                </c:pt>
              </c:numCache>
            </c:numRef>
          </c:val>
          <c:extLst xmlns:c16r2="http://schemas.microsoft.com/office/drawing/2015/06/chart">
            <c:ext xmlns:c16="http://schemas.microsoft.com/office/drawing/2014/chart" uri="{C3380CC4-5D6E-409C-BE32-E72D297353CC}">
              <c16:uniqueId val="{00000007-CCB2-471B-B51E-A92B330871E7}"/>
            </c:ext>
          </c:extLst>
        </c:ser>
        <c:dLbls>
          <c:showLegendKey val="0"/>
          <c:showVal val="0"/>
          <c:showCatName val="0"/>
          <c:showSerName val="0"/>
          <c:showPercent val="0"/>
          <c:showBubbleSize val="0"/>
        </c:dLbls>
        <c:gapWidth val="100"/>
        <c:overlap val="100"/>
        <c:axId val="254900096"/>
        <c:axId val="25491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1773</c:v>
                </c:pt>
                <c:pt idx="2">
                  <c:v>#N/A</c:v>
                </c:pt>
                <c:pt idx="3">
                  <c:v>#N/A</c:v>
                </c:pt>
                <c:pt idx="4">
                  <c:v>1627</c:v>
                </c:pt>
                <c:pt idx="5">
                  <c:v>#N/A</c:v>
                </c:pt>
                <c:pt idx="6">
                  <c:v>#N/A</c:v>
                </c:pt>
                <c:pt idx="7">
                  <c:v>1591</c:v>
                </c:pt>
                <c:pt idx="8">
                  <c:v>#N/A</c:v>
                </c:pt>
                <c:pt idx="9">
                  <c:v>#N/A</c:v>
                </c:pt>
                <c:pt idx="10">
                  <c:v>1540</c:v>
                </c:pt>
                <c:pt idx="11">
                  <c:v>#N/A</c:v>
                </c:pt>
                <c:pt idx="12">
                  <c:v>#N/A</c:v>
                </c:pt>
                <c:pt idx="13">
                  <c:v>1597</c:v>
                </c:pt>
                <c:pt idx="14">
                  <c:v>#N/A</c:v>
                </c:pt>
              </c:numCache>
            </c:numRef>
          </c:val>
          <c:smooth val="0"/>
          <c:extLst xmlns:c16r2="http://schemas.microsoft.com/office/drawing/2015/06/chart">
            <c:ext xmlns:c16="http://schemas.microsoft.com/office/drawing/2014/chart" uri="{C3380CC4-5D6E-409C-BE32-E72D297353CC}">
              <c16:uniqueId val="{00000008-CCB2-471B-B51E-A92B330871E7}"/>
            </c:ext>
          </c:extLst>
        </c:ser>
        <c:dLbls>
          <c:showLegendKey val="0"/>
          <c:showVal val="0"/>
          <c:showCatName val="0"/>
          <c:showSerName val="0"/>
          <c:showPercent val="0"/>
          <c:showBubbleSize val="0"/>
        </c:dLbls>
        <c:marker val="1"/>
        <c:smooth val="0"/>
        <c:axId val="254900096"/>
        <c:axId val="254914560"/>
      </c:lineChart>
      <c:catAx>
        <c:axId val="2549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914560"/>
        <c:crosses val="autoZero"/>
        <c:auto val="1"/>
        <c:lblAlgn val="ctr"/>
        <c:lblOffset val="100"/>
        <c:tickLblSkip val="1"/>
        <c:tickMarkSkip val="1"/>
        <c:noMultiLvlLbl val="0"/>
      </c:catAx>
      <c:valAx>
        <c:axId val="2549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90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32496</c:v>
                </c:pt>
                <c:pt idx="5">
                  <c:v>32495</c:v>
                </c:pt>
                <c:pt idx="8">
                  <c:v>32659</c:v>
                </c:pt>
                <c:pt idx="11">
                  <c:v>33601</c:v>
                </c:pt>
                <c:pt idx="14">
                  <c:v>32360</c:v>
                </c:pt>
              </c:numCache>
            </c:numRef>
          </c:val>
          <c:extLst xmlns:c16r2="http://schemas.microsoft.com/office/drawing/2015/06/chart">
            <c:ext xmlns:c16="http://schemas.microsoft.com/office/drawing/2014/chart" uri="{C3380CC4-5D6E-409C-BE32-E72D297353CC}">
              <c16:uniqueId val="{00000000-6D65-4218-A735-F7F75ACA64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580</c:v>
                </c:pt>
                <c:pt idx="5">
                  <c:v>745</c:v>
                </c:pt>
                <c:pt idx="8">
                  <c:v>657</c:v>
                </c:pt>
                <c:pt idx="11">
                  <c:v>546</c:v>
                </c:pt>
                <c:pt idx="14">
                  <c:v>523</c:v>
                </c:pt>
              </c:numCache>
            </c:numRef>
          </c:val>
          <c:extLst xmlns:c16r2="http://schemas.microsoft.com/office/drawing/2015/06/chart">
            <c:ext xmlns:c16="http://schemas.microsoft.com/office/drawing/2014/chart" uri="{C3380CC4-5D6E-409C-BE32-E72D297353CC}">
              <c16:uniqueId val="{00000001-6D65-4218-A735-F7F75ACA64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6409</c:v>
                </c:pt>
                <c:pt idx="5">
                  <c:v>6476</c:v>
                </c:pt>
                <c:pt idx="8">
                  <c:v>7274</c:v>
                </c:pt>
                <c:pt idx="11">
                  <c:v>7682</c:v>
                </c:pt>
                <c:pt idx="14">
                  <c:v>8329</c:v>
                </c:pt>
              </c:numCache>
            </c:numRef>
          </c:val>
          <c:extLst xmlns:c16r2="http://schemas.microsoft.com/office/drawing/2015/06/chart">
            <c:ext xmlns:c16="http://schemas.microsoft.com/office/drawing/2014/chart" uri="{C3380CC4-5D6E-409C-BE32-E72D297353CC}">
              <c16:uniqueId val="{00000002-6D65-4218-A735-F7F75ACA64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D65-4218-A735-F7F75ACA64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D65-4218-A735-F7F75ACA64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65-4218-A735-F7F75ACA64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3583</c:v>
                </c:pt>
                <c:pt idx="3">
                  <c:v>3202</c:v>
                </c:pt>
                <c:pt idx="6">
                  <c:v>2745</c:v>
                </c:pt>
                <c:pt idx="9">
                  <c:v>2715</c:v>
                </c:pt>
                <c:pt idx="12">
                  <c:v>2844</c:v>
                </c:pt>
              </c:numCache>
            </c:numRef>
          </c:val>
          <c:extLst xmlns:c16r2="http://schemas.microsoft.com/office/drawing/2015/06/chart">
            <c:ext xmlns:c16="http://schemas.microsoft.com/office/drawing/2014/chart" uri="{C3380CC4-5D6E-409C-BE32-E72D297353CC}">
              <c16:uniqueId val="{00000006-6D65-4218-A735-F7F75ACA64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1957</c:v>
                </c:pt>
                <c:pt idx="3">
                  <c:v>1795</c:v>
                </c:pt>
                <c:pt idx="6">
                  <c:v>1622</c:v>
                </c:pt>
                <c:pt idx="9">
                  <c:v>1661</c:v>
                </c:pt>
                <c:pt idx="12">
                  <c:v>1524</c:v>
                </c:pt>
              </c:numCache>
            </c:numRef>
          </c:val>
          <c:extLst xmlns:c16r2="http://schemas.microsoft.com/office/drawing/2015/06/chart">
            <c:ext xmlns:c16="http://schemas.microsoft.com/office/drawing/2014/chart" uri="{C3380CC4-5D6E-409C-BE32-E72D297353CC}">
              <c16:uniqueId val="{00000007-6D65-4218-A735-F7F75ACA64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15144</c:v>
                </c:pt>
                <c:pt idx="3">
                  <c:v>14942</c:v>
                </c:pt>
                <c:pt idx="6">
                  <c:v>14186</c:v>
                </c:pt>
                <c:pt idx="9">
                  <c:v>13524</c:v>
                </c:pt>
                <c:pt idx="12">
                  <c:v>13846</c:v>
                </c:pt>
              </c:numCache>
            </c:numRef>
          </c:val>
          <c:extLst xmlns:c16r2="http://schemas.microsoft.com/office/drawing/2015/06/chart">
            <c:ext xmlns:c16="http://schemas.microsoft.com/office/drawing/2014/chart" uri="{C3380CC4-5D6E-409C-BE32-E72D297353CC}">
              <c16:uniqueId val="{00000008-6D65-4218-A735-F7F75ACA64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693</c:v>
                </c:pt>
                <c:pt idx="3">
                  <c:v>562</c:v>
                </c:pt>
                <c:pt idx="6">
                  <c:v>484</c:v>
                </c:pt>
                <c:pt idx="9">
                  <c:v>407</c:v>
                </c:pt>
                <c:pt idx="12">
                  <c:v>332</c:v>
                </c:pt>
              </c:numCache>
            </c:numRef>
          </c:val>
          <c:extLst xmlns:c16r2="http://schemas.microsoft.com/office/drawing/2015/06/chart">
            <c:ext xmlns:c16="http://schemas.microsoft.com/office/drawing/2014/chart" uri="{C3380CC4-5D6E-409C-BE32-E72D297353CC}">
              <c16:uniqueId val="{00000009-6D65-4218-A735-F7F75ACA64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31596</c:v>
                </c:pt>
                <c:pt idx="3">
                  <c:v>33218</c:v>
                </c:pt>
                <c:pt idx="6">
                  <c:v>33260</c:v>
                </c:pt>
                <c:pt idx="9">
                  <c:v>34721</c:v>
                </c:pt>
                <c:pt idx="12">
                  <c:v>33676</c:v>
                </c:pt>
              </c:numCache>
            </c:numRef>
          </c:val>
          <c:extLst xmlns:c16r2="http://schemas.microsoft.com/office/drawing/2015/06/chart">
            <c:ext xmlns:c16="http://schemas.microsoft.com/office/drawing/2014/chart" uri="{C3380CC4-5D6E-409C-BE32-E72D297353CC}">
              <c16:uniqueId val="{0000000A-6D65-4218-A735-F7F75ACA64B9}"/>
            </c:ext>
          </c:extLst>
        </c:ser>
        <c:dLbls>
          <c:showLegendKey val="0"/>
          <c:showVal val="0"/>
          <c:showCatName val="0"/>
          <c:showSerName val="0"/>
          <c:showPercent val="0"/>
          <c:showBubbleSize val="0"/>
        </c:dLbls>
        <c:gapWidth val="100"/>
        <c:overlap val="100"/>
        <c:axId val="262134784"/>
        <c:axId val="26201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13488</c:v>
                </c:pt>
                <c:pt idx="2">
                  <c:v>#N/A</c:v>
                </c:pt>
                <c:pt idx="3">
                  <c:v>#N/A</c:v>
                </c:pt>
                <c:pt idx="4">
                  <c:v>14002</c:v>
                </c:pt>
                <c:pt idx="5">
                  <c:v>#N/A</c:v>
                </c:pt>
                <c:pt idx="6">
                  <c:v>#N/A</c:v>
                </c:pt>
                <c:pt idx="7">
                  <c:v>11705</c:v>
                </c:pt>
                <c:pt idx="8">
                  <c:v>#N/A</c:v>
                </c:pt>
                <c:pt idx="9">
                  <c:v>#N/A</c:v>
                </c:pt>
                <c:pt idx="10">
                  <c:v>11200</c:v>
                </c:pt>
                <c:pt idx="11">
                  <c:v>#N/A</c:v>
                </c:pt>
                <c:pt idx="12">
                  <c:v>#N/A</c:v>
                </c:pt>
                <c:pt idx="13">
                  <c:v>11009</c:v>
                </c:pt>
                <c:pt idx="14">
                  <c:v>#N/A</c:v>
                </c:pt>
              </c:numCache>
            </c:numRef>
          </c:val>
          <c:smooth val="0"/>
          <c:extLst xmlns:c16r2="http://schemas.microsoft.com/office/drawing/2015/06/chart">
            <c:ext xmlns:c16="http://schemas.microsoft.com/office/drawing/2014/chart" uri="{C3380CC4-5D6E-409C-BE32-E72D297353CC}">
              <c16:uniqueId val="{0000000B-6D65-4218-A735-F7F75ACA64B9}"/>
            </c:ext>
          </c:extLst>
        </c:ser>
        <c:dLbls>
          <c:showLegendKey val="0"/>
          <c:showVal val="0"/>
          <c:showCatName val="0"/>
          <c:showSerName val="0"/>
          <c:showPercent val="0"/>
          <c:showBubbleSize val="0"/>
        </c:dLbls>
        <c:marker val="1"/>
        <c:smooth val="0"/>
        <c:axId val="262134784"/>
        <c:axId val="262017792"/>
      </c:lineChart>
      <c:catAx>
        <c:axId val="2621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2017792"/>
        <c:crosses val="autoZero"/>
        <c:auto val="1"/>
        <c:lblAlgn val="ctr"/>
        <c:lblOffset val="100"/>
        <c:tickLblSkip val="1"/>
        <c:tickMarkSkip val="1"/>
        <c:noMultiLvlLbl val="0"/>
      </c:catAx>
      <c:valAx>
        <c:axId val="26201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1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4784</c:v>
                </c:pt>
                <c:pt idx="1">
                  <c:v>4991</c:v>
                </c:pt>
                <c:pt idx="2">
                  <c:v>4981</c:v>
                </c:pt>
              </c:numCache>
            </c:numRef>
          </c:val>
          <c:extLst xmlns:c16r2="http://schemas.microsoft.com/office/drawing/2015/06/chart">
            <c:ext xmlns:c16="http://schemas.microsoft.com/office/drawing/2014/chart" uri="{C3380CC4-5D6E-409C-BE32-E72D297353CC}">
              <c16:uniqueId val="{00000000-ACBC-4F83-BA3E-626DDD8770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1437</c:v>
                </c:pt>
                <c:pt idx="1">
                  <c:v>1270</c:v>
                </c:pt>
                <c:pt idx="2">
                  <c:v>1590</c:v>
                </c:pt>
              </c:numCache>
            </c:numRef>
          </c:val>
          <c:extLst xmlns:c16r2="http://schemas.microsoft.com/office/drawing/2015/06/chart">
            <c:ext xmlns:c16="http://schemas.microsoft.com/office/drawing/2014/chart" uri="{C3380CC4-5D6E-409C-BE32-E72D297353CC}">
              <c16:uniqueId val="{00000001-ACBC-4F83-BA3E-626DDD8770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2751</c:v>
                </c:pt>
                <c:pt idx="1">
                  <c:v>2644</c:v>
                </c:pt>
                <c:pt idx="2">
                  <c:v>2667</c:v>
                </c:pt>
              </c:numCache>
            </c:numRef>
          </c:val>
          <c:extLst xmlns:c16r2="http://schemas.microsoft.com/office/drawing/2015/06/chart">
            <c:ext xmlns:c16="http://schemas.microsoft.com/office/drawing/2014/chart" uri="{C3380CC4-5D6E-409C-BE32-E72D297353CC}">
              <c16:uniqueId val="{00000002-ACBC-4F83-BA3E-626DDD877032}"/>
            </c:ext>
          </c:extLst>
        </c:ser>
        <c:dLbls>
          <c:showLegendKey val="0"/>
          <c:showVal val="0"/>
          <c:showCatName val="0"/>
          <c:showSerName val="0"/>
          <c:showPercent val="0"/>
          <c:showBubbleSize val="0"/>
        </c:dLbls>
        <c:gapWidth val="120"/>
        <c:overlap val="100"/>
        <c:axId val="261795840"/>
        <c:axId val="261797376"/>
      </c:barChart>
      <c:catAx>
        <c:axId val="2617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1797376"/>
        <c:crosses val="autoZero"/>
        <c:auto val="1"/>
        <c:lblAlgn val="ctr"/>
        <c:lblOffset val="100"/>
        <c:tickLblSkip val="1"/>
        <c:tickMarkSkip val="1"/>
        <c:noMultiLvlLbl val="0"/>
      </c:catAx>
      <c:valAx>
        <c:axId val="26179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17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{701CBBE5-D991-46FE-9E85-F998525D06E4}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720-4559-A276-9DBE9C23A47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{B8BA8932-7104-4AD1-A34C-6E7290AB19EB}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20-4559-A276-9DBE9C23A47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{9A41760F-E659-4BE1-B304-BFB04F38C1BE}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20-4559-A276-9DBE9C23A47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{3AFDF196-F51A-4225-B686-E9A7F21AA290}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20-4559-A276-9DBE9C23A47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{ED8C8DAF-F682-40F5-AB6C-A17DCFE339EF}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20-4559-A276-9DBE9C23A4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{109FF8CC-4408-4E13-BD94-7C271D4D6377}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720-4559-A276-9DBE9C23A4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{80EF0DAF-F5EC-42DF-8ADE-52503EDDAA0A}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720-4559-A276-9DBE9C23A47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{56232B92-0B13-4879-BF42-AA404E62BB1B}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720-4559-A276-9DBE9C23A47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{B2A71EFE-1682-4DFF-8977-AFF3F73BC90B}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720-4559-A276-9DBE9C23A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c:v>
                </c:pt>
                <c:pt idx="32">
                  <c:v>48.7</c:v>
                </c:pt>
              </c:numCache>
            </c:numRef>
          </c:xVal>
          <c:yVal>
            <c:numRef>
              <c:f>公会計指標分析・財政指標組合せ分析表!$BP$51:$DC$51</c:f>
              <c:numCache>
                <c:formatCode>#,##0.0;"▲ "#,##0.0</c:formatCode>
                <c:ptCount val="40"/>
                <c:pt idx="24">
                  <c:v>82.4</c:v>
                </c:pt>
                <c:pt idx="32">
                  <c:v>84.4</c:v>
                </c:pt>
              </c:numCache>
            </c:numRef>
          </c:yVal>
          <c:smooth val="0"/>
          <c:extLst xmlns:c16r2="http://schemas.microsoft.com/office/drawing/2015/06/chart">
            <c:ext xmlns:c16="http://schemas.microsoft.com/office/drawing/2014/chart" uri="{C3380CC4-5D6E-409C-BE32-E72D297353CC}">
              <c16:uniqueId val="{00000009-7720-4559-A276-9DBE9C23A4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{FB875F45-AA5B-4182-9F40-36B23C68DA5A}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720-4559-A276-9DBE9C23A47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{CDDBC807-7DD5-49CE-840C-556A756B5954}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20-4559-A276-9DBE9C23A47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{FE334D5F-81D6-4863-BD3A-929E483C8D62}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20-4559-A276-9DBE9C23A47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{D7884EAA-83A4-432F-89DB-AA24BAE48AE7}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20-4559-A276-9DBE9C23A47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{E23661F3-1E8B-42AC-BB87-B382331937FD}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20-4559-A276-9DBE9C23A4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{7F275CA5-78B5-4471-B7EF-EF79673B5003}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720-4559-A276-9DBE9C23A4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{5AD52ECB-304A-45CA-B0F0-163AC1AFB6FF}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720-4559-A276-9DBE9C23A47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{054D2B56-6B1C-41FC-A62D-CE271BE09AF0}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720-4559-A276-9DBE9C23A47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{88EA9F36-2D8B-490B-B907-9E4E3504DB14}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720-4559-A276-9DBE9C23A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xmlns:c16r2="http://schemas.microsoft.com/office/drawing/2015/06/chart">
            <c:ext xmlns:c16="http://schemas.microsoft.com/office/drawing/2014/chart" uri="{C3380CC4-5D6E-409C-BE32-E72D297353CC}">
              <c16:uniqueId val="{00000013-7720-4559-A276-9DBE9C23A47C}"/>
            </c:ext>
          </c:extLst>
        </c:ser>
        <c:dLbls>
          <c:showLegendKey val="0"/>
          <c:showVal val="1"/>
          <c:showCatName val="0"/>
          <c:showSerName val="0"/>
          <c:showPercent val="0"/>
          <c:showBubbleSize val="0"/>
        </c:dLbls>
        <c:axId val="261636096"/>
        <c:axId val="262195840"/>
      </c:scatterChart>
      <c:valAx>
        <c:axId val="261636096"/>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195840"/>
        <c:crosses val="autoZero"/>
        <c:crossBetween val="midCat"/>
      </c:valAx>
      <c:valAx>
        <c:axId val="262195840"/>
        <c:scaling>
          <c:orientation val="minMax"/>
          <c:max val="90"/>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63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{040A074D-968F-4B11-8076-38E2F7F4B237}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2C-4704-9AC0-0EE6D55F156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{2F21C48C-567C-4675-966F-B9A6B8941FFD}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2C-4704-9AC0-0EE6D55F156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{1DFFA482-6E2A-4374-BBE2-2229AFFADD5B}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2C-4704-9AC0-0EE6D55F156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{41771B5F-AF42-4F9D-9440-807FD03A4C5C}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2C-4704-9AC0-0EE6D55F156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{05955B41-05ED-410E-B20C-653A611874E5}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2C-4704-9AC0-0EE6D55F156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{25F4488E-F071-49B0-98A3-1D2FC6CC8922}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2C-4704-9AC0-0EE6D55F156A}"/>
                </c:ext>
              </c:extLst>
            </c:dLbl>
            <c:dLbl>
              <c:idx val="16"/>
              <c:layout>
                <c:manualLayout>
                  <c:x val="-2.6231273375973078E-2"/>
                  <c:y val="-4.886938003585159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{279D5941-A209-45B3-B14A-320AD78D3C6E}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2C-4704-9AC0-0EE6D55F156A}"/>
                </c:ext>
              </c:extLst>
            </c:dLbl>
            <c:dLbl>
              <c:idx val="24"/>
              <c:layout>
                <c:manualLayout>
                  <c:x val="-3.190245958885856E-2"/>
                  <c:y val="-5.92251766722127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{D0B8E288-6AF8-42E7-82E0-56C161265E85}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2C-4704-9AC0-0EE6D55F156A}"/>
                </c:ext>
              </c:extLst>
            </c:dLbl>
            <c:dLbl>
              <c:idx val="32"/>
              <c:layout>
                <c:manualLayout>
                  <c:x val="-3.6960170098971686E-2"/>
                  <c:y val="-7.915521331153285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{9E3A8954-87FA-4895-BE84-34C159EE5BEE}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2C-4704-9AC0-0EE6D55F15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12.2</c:v>
                </c:pt>
                <c:pt idx="16">
                  <c:v>11.7</c:v>
                </c:pt>
                <c:pt idx="24">
                  <c:v>11.4</c:v>
                </c:pt>
                <c:pt idx="32">
                  <c:v>11.6</c:v>
                </c:pt>
              </c:numCache>
            </c:numRef>
          </c:xVal>
          <c:yVal>
            <c:numRef>
              <c:f>公会計指標分析・財政指標組合せ分析表!$BP$73:$DC$73</c:f>
              <c:numCache>
                <c:formatCode>#,##0.0;"▲ "#,##0.0</c:formatCode>
                <c:ptCount val="40"/>
                <c:pt idx="0">
                  <c:v>92.9</c:v>
                </c:pt>
                <c:pt idx="8">
                  <c:v>99.7</c:v>
                </c:pt>
                <c:pt idx="16">
                  <c:v>83.2</c:v>
                </c:pt>
                <c:pt idx="24">
                  <c:v>82.4</c:v>
                </c:pt>
                <c:pt idx="32">
                  <c:v>84.4</c:v>
                </c:pt>
              </c:numCache>
            </c:numRef>
          </c:yVal>
          <c:smooth val="0"/>
          <c:extLst xmlns:c16r2="http://schemas.microsoft.com/office/drawing/2015/06/chart">
            <c:ext xmlns:c16="http://schemas.microsoft.com/office/drawing/2014/chart" uri="{C3380CC4-5D6E-409C-BE32-E72D297353CC}">
              <c16:uniqueId val="{00000009-9E2C-4704-9AC0-0EE6D55F15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{C63721E6-5A17-4B0D-B94E-1BF9C0F01AE8}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2C-4704-9AC0-0EE6D55F15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{F214A4B9-BF86-4638-AD34-BEE71D0664AC}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2C-4704-9AC0-0EE6D55F156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{8B738E2B-E13D-487D-ACC1-F9602FDCEADA}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2C-4704-9AC0-0EE6D55F156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{744BA5B2-78EC-4405-B639-B6F28C7D7F51}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2C-4704-9AC0-0EE6D55F156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{8E1872EF-0162-4F5E-902F-4A930C67577F}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2C-4704-9AC0-0EE6D55F156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{2B576FA2-7A58-449C-9E0A-BA307C6C4C87}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2C-4704-9AC0-0EE6D55F156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{D0E525EB-3996-4FDE-A924-CD3F83177A4D}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2C-4704-9AC0-0EE6D55F156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{4524AA5D-B359-470B-9ECC-E8A8BFB2BE8C}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2C-4704-9AC0-0EE6D55F156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{396495EE-B007-4B6B-94CF-25BC63499960}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2C-4704-9AC0-0EE6D55F15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9.5</c:v>
                </c:pt>
                <c:pt idx="24">
                  <c:v>10</c:v>
                </c:pt>
                <c:pt idx="32">
                  <c:v>9.8000000000000007</c:v>
                </c:pt>
              </c:numCache>
            </c:numRef>
          </c:xVal>
          <c:yVal>
            <c:numRef>
              <c:f>公会計指標分析・財政指標組合せ分析表!$BP$77:$DC$77</c:f>
              <c:numCache>
                <c:formatCode>#,##0.0;"▲ "#,##0.0</c:formatCode>
                <c:ptCount val="40"/>
                <c:pt idx="0">
                  <c:v>41.3</c:v>
                </c:pt>
                <c:pt idx="8">
                  <c:v>33</c:v>
                </c:pt>
                <c:pt idx="16">
                  <c:v>32.799999999999997</c:v>
                </c:pt>
                <c:pt idx="24">
                  <c:v>54.6</c:v>
                </c:pt>
                <c:pt idx="32">
                  <c:v>53.2</c:v>
                </c:pt>
              </c:numCache>
            </c:numRef>
          </c:yVal>
          <c:smooth val="0"/>
          <c:extLst xmlns:c16r2="http://schemas.microsoft.com/office/drawing/2015/06/chart">
            <c:ext xmlns:c16="http://schemas.microsoft.com/office/drawing/2014/chart" uri="{C3380CC4-5D6E-409C-BE32-E72D297353CC}">
              <c16:uniqueId val="{00000013-9E2C-4704-9AC0-0EE6D55F156A}"/>
            </c:ext>
          </c:extLst>
        </c:ser>
        <c:dLbls>
          <c:showLegendKey val="0"/>
          <c:showVal val="1"/>
          <c:showCatName val="0"/>
          <c:showSerName val="0"/>
          <c:showPercent val="0"/>
          <c:showBubbleSize val="0"/>
        </c:dLbls>
        <c:axId val="262540288"/>
        <c:axId val="262575232"/>
      </c:scatterChart>
      <c:valAx>
        <c:axId val="262540288"/>
        <c:scaling>
          <c:orientation val="minMax"/>
          <c:max val="13.5"/>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575232"/>
        <c:crosses val="autoZero"/>
        <c:crossBetween val="midCat"/>
      </c:valAx>
      <c:valAx>
        <c:axId val="262575232"/>
        <c:scaling>
          <c:orientation val="minMax"/>
          <c:max val="11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2540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実質公債費比率の分子は前年度と比べると</a:t>
          </a:r>
          <a:r>
            <a:rPr kumimoji="1" lang="en-US" altLang="ja-JP" sz="1200">
              <a:latin typeface="ＭＳ ゴシック" pitchFamily="49" charset="-128"/>
              <a:ea typeface="ＭＳ ゴシック" pitchFamily="49" charset="-128"/>
            </a:rPr>
            <a:t>57</a:t>
          </a:r>
          <a:r>
            <a:rPr kumimoji="1" lang="ja-JP" altLang="en-US" sz="1200">
              <a:latin typeface="ＭＳ ゴシック" pitchFamily="49" charset="-128"/>
              <a:ea typeface="ＭＳ ゴシック" pitchFamily="49" charset="-128"/>
            </a:rPr>
            <a:t>百万円増加しており、下水道事業における基準内繰出の増加に伴うものである。公営企業債の元利償還金に対する繰入金は、建設改良に係る地方債償還額の増加に伴い増加傾向にあることから、引き続き適正な企業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また、合併後に実施した湯沢駅周辺環境整備事業や新庁舎建設事業などの大型建設事業に係る元金償還が今後開始されることから、実質公債費比率は</a:t>
          </a:r>
          <a:r>
            <a:rPr kumimoji="1" lang="en-US" altLang="ja-JP" sz="1200">
              <a:latin typeface="ＭＳ ゴシック" pitchFamily="49" charset="-128"/>
              <a:ea typeface="ＭＳ ゴシック" pitchFamily="49" charset="-128"/>
            </a:rPr>
            <a:t>H33</a:t>
          </a:r>
          <a:r>
            <a:rPr kumimoji="1" lang="ja-JP" altLang="en-US" sz="1200">
              <a:latin typeface="ＭＳ ゴシック" pitchFamily="49" charset="-128"/>
              <a:ea typeface="ＭＳ ゴシック" pitchFamily="49" charset="-128"/>
            </a:rPr>
            <a:t>年度にかけて上昇する見込みである。事業の精査により地方債の新規発行を抑制することはもとより、交付税算入率の高い地方債を活用することで、実質公債費比率の改善に努める。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分子は前年度比</a:t>
          </a:r>
          <a:r>
            <a:rPr kumimoji="1" lang="en-US" altLang="ja-JP" sz="1200">
              <a:latin typeface="ＭＳ ゴシック" pitchFamily="49" charset="-128"/>
              <a:ea typeface="ＭＳ ゴシック" pitchFamily="49" charset="-128"/>
            </a:rPr>
            <a:t>191</a:t>
          </a:r>
          <a:r>
            <a:rPr kumimoji="1" lang="ja-JP" altLang="en-US" sz="1200">
              <a:latin typeface="ＭＳ ゴシック" pitchFamily="49" charset="-128"/>
              <a:ea typeface="ＭＳ ゴシック" pitchFamily="49" charset="-128"/>
            </a:rPr>
            <a:t>百万円の減となっており、一般会計等に係る地方債の現在高の減少（△</a:t>
          </a:r>
          <a:r>
            <a:rPr kumimoji="1" lang="en-US" altLang="ja-JP" sz="1200">
              <a:latin typeface="ＭＳ ゴシック" pitchFamily="49" charset="-128"/>
              <a:ea typeface="ＭＳ ゴシック" pitchFamily="49" charset="-128"/>
            </a:rPr>
            <a:t>1,045</a:t>
          </a:r>
          <a:r>
            <a:rPr kumimoji="1" lang="ja-JP" altLang="en-US" sz="1200">
              <a:latin typeface="ＭＳ ゴシック" pitchFamily="49" charset="-128"/>
              <a:ea typeface="ＭＳ ゴシック" pitchFamily="49" charset="-128"/>
            </a:rPr>
            <a:t>百万円）が大きな要因となっているが、これは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年度における償還額が発行額を上回ったためである。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一方、公営企業債等繰入見込額が</a:t>
          </a:r>
          <a:r>
            <a:rPr kumimoji="1" lang="en-US" altLang="ja-JP" sz="1200">
              <a:latin typeface="ＭＳ ゴシック" pitchFamily="49" charset="-128"/>
              <a:ea typeface="ＭＳ ゴシック" pitchFamily="49" charset="-128"/>
            </a:rPr>
            <a:t>322</a:t>
          </a:r>
          <a:r>
            <a:rPr kumimoji="1" lang="ja-JP" altLang="en-US" sz="1200">
              <a:latin typeface="ＭＳ ゴシック" pitchFamily="49" charset="-128"/>
              <a:ea typeface="ＭＳ ゴシック" pitchFamily="49" charset="-128"/>
            </a:rPr>
            <a:t>百万円の増となっており、これは下水道事業における基準内繰出の増加によるものである。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充当可能基金は、減債基金や</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年度から新たに積み立てた公共施設解体基金の増により、前年度比</a:t>
          </a:r>
          <a:r>
            <a:rPr kumimoji="1" lang="en-US" altLang="ja-JP" sz="1200">
              <a:latin typeface="ＭＳ ゴシック" pitchFamily="49" charset="-128"/>
              <a:ea typeface="ＭＳ ゴシック" pitchFamily="49" charset="-128"/>
            </a:rPr>
            <a:t>647</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基準財政需要額算入見込額は、合併特例債について償還が進み、</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年度以降の大型事業の元金償還が始まっていないことから公債費が減少したため、前年度比</a:t>
          </a:r>
          <a:r>
            <a:rPr kumimoji="1" lang="en-US" altLang="ja-JP" sz="1200">
              <a:latin typeface="ＭＳ ゴシック" pitchFamily="49" charset="-128"/>
              <a:ea typeface="ＭＳ ゴシック" pitchFamily="49" charset="-128"/>
            </a:rPr>
            <a:t>1,241</a:t>
          </a:r>
          <a:r>
            <a:rPr kumimoji="1" lang="ja-JP" altLang="en-US" sz="1200">
              <a:latin typeface="ＭＳ ゴシック" pitchFamily="49" charset="-128"/>
              <a:ea typeface="ＭＳ ゴシック" pitchFamily="49" charset="-128"/>
            </a:rPr>
            <a:t>千円の減となった。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今後は、将来負担額を減少させるべく事業の精査等により地方債の新規発行を抑制するとともに、充当可能基金の確保や公営企業の運営の健全化を図り、将来負担比率の改善に努める。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秋田県湯沢市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財政調整基金とその他特定目的基金については残高がほぼ横ばいであるものの、減債基金については取崩しを行わず積立てのみであったことから残高が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百万円増加したため、基金全体としては残高が増加した。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なお、その他特定目的基金について、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年度から新たに公共施設解体基金を設置し、積立を行ったが、地域振興基金についてほぼ同額を取崩していることから、その他特定目的金の残高はほぼ横ばいとなった。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財政調整基金については現在の規模を維持する方針である。その他特定目的基金については、公共施設解体基金について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６億円を目安に積み立てるが、地域振興基金については利子分以外は取崩しを行う予定であり、積立と取崩しがほぼ同額となる見込みであることから、短期的には基金残高全体はほぼ横ばいで推移するものと見込まれる。長期的には、地域振興基金や公共施設解体基金の取り崩しが予定されることから、残高は減少傾向で推移するもの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各基金の設置条例に定められた使途へ充当している。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地域における住民の連帯の強化及び旧市町村単位での地域振興に資する事業へ充当。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ふるさと輝き基金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ふるさと納税で寄せられた寄附金を原資とし、賑わいのまちづくり事業、教育・子育て支援事業、健康福祉のまちづくり事業、地域文化の継承事業、地場産業の振興事業のいずれかに該当する事業へ充当。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公共施設解体基金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公共施設の解体及び撤去に要する経費へ充当。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チャレンジ基金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元気で魅力あふれる湯沢をつくることを目的として、市民及び民間団体が、英知を結集し、やる気と創意工夫をもって実施する事業に対する補助へ充当。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学校教育施設の整備に係る経費に充当。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地域振興基金を各種ソフト事業の財源として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百万円取り崩した一方、ふるさと輝き基金への積立額が取崩額を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百万円上回ったことと、新たに公共施設解体基金を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百万円積立てたことから、その他特定目的全体の残高は上昇した。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湯沢市公共施設等総合管理計画に基づく解体・撤去の財源として、計画的に活用する。地域振興基金の取り崩しやふるさと納税の推進等を含め、適正な基金の維持・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普通会計の約１割に合併算定替えによる普通交付税減少分及び平成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年度の取崩し分を加味した上で、残高が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百万円を積み立てたが、取崩額が積立額を上回ったため残高は減少した。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標準時財政規模のおよそ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百万円に、合併算定替えに伴う普通交付税の急激な減少に対応する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百万円を積み増し、合計して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百万円を財政調整基金の適正な規模として積立てを行ってきたため、今後もこの水準を維持するべく財政運営を行っていく。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決算剰余金から財政調整基金の積立額を除いた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基本的には、市債償還残高増加相当分を積み立てるが、将来負担の増大を考慮し、繰上償還の財源として計画的な取崩しを検討していく。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当市の有形固定資産減価償却率は、類似団体内平均を下回っているものの、当市の合併以前に建設された旧市町村の建物等の減価償却が進み、前年度比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ポイント上昇している。今後は平成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2040</a:t>
          </a:r>
          <a:r>
            <a:rPr kumimoji="1" lang="ja-JP" altLang="en-US" sz="1100">
              <a:latin typeface="ＭＳ Ｐゴシック" panose="020B0600070205080204" pitchFamily="50" charset="-128"/>
              <a:ea typeface="ＭＳ Ｐゴシック" panose="020B0600070205080204" pitchFamily="50" charset="-128"/>
            </a:rPr>
            <a:t>年までに施設の延床面積を</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削減する目標を掲げており、計画に沿って施設の解体、改修、建て替えを進め、施設の安全性や利便性の確保を適切に行っていく。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28734</xdr:rowOff>
    </xdr:from>
    <xdr:to>
      <xdr:col>23</xdr:col>
      <xdr:colOff>136525</xdr:colOff>
      <xdr:row>32</xdr:row>
      <xdr:rowOff>130334</xdr:rowOff>
    </xdr:to>
    <xdr:sp macro="" textlink="">
      <xdr:nvSpPr>
        <xdr:cNvPr id="82" name="楕円 81"/>
        <xdr:cNvSpPr/>
      </xdr:nvSpPr>
      <xdr:spPr>
        <a:xfrm>
          <a:off x="4711700" y="62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7161</xdr:rowOff>
    </xdr:from>
    <xdr:ext cx="405111" cy="259045"/>
    <xdr:sp macro="" textlink="">
      <xdr:nvSpPr>
        <xdr:cNvPr id="83" name="有形固定資産減価償却率該当値テキスト"/>
        <xdr:cNvSpPr txBox="1"/>
      </xdr:nvSpPr>
      <xdr:spPr>
        <a:xfrm>
          <a:off x="4813300" y="6265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74613</xdr:rowOff>
    </xdr:from>
    <xdr:to>
      <xdr:col>19</xdr:col>
      <xdr:colOff>187325</xdr:colOff>
      <xdr:row>33</xdr:row>
      <xdr:rowOff>4763</xdr:rowOff>
    </xdr:to>
    <xdr:sp macro="" textlink="">
      <xdr:nvSpPr>
        <xdr:cNvPr id="84" name="楕円 83"/>
        <xdr:cNvSpPr/>
      </xdr:nvSpPr>
      <xdr:spPr>
        <a:xfrm>
          <a:off x="4000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79534</xdr:rowOff>
    </xdr:from>
    <xdr:to>
      <xdr:col>23</xdr:col>
      <xdr:colOff>85725</xdr:colOff>
      <xdr:row>32</xdr:row>
      <xdr:rowOff>125413</xdr:rowOff>
    </xdr:to>
    <xdr:cxnSp macro="">
      <xdr:nvCxnSpPr>
        <xdr:cNvPr id="85" name="直線コネクタ 84"/>
        <xdr:cNvCxnSpPr/>
      </xdr:nvCxnSpPr>
      <xdr:spPr>
        <a:xfrm flipV="1">
          <a:off x="4051300" y="6337459"/>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6"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7"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167340</xdr:rowOff>
    </xdr:from>
    <xdr:ext cx="405111" cy="259045"/>
    <xdr:sp macro="" textlink="">
      <xdr:nvSpPr>
        <xdr:cNvPr id="88" name="n_1mainValue有形固定資産減価償却率"/>
        <xdr:cNvSpPr txBox="1"/>
      </xdr:nvSpPr>
      <xdr:spPr>
        <a:xfrm>
          <a:off x="3836044" y="6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当市の債務償還可能年数は、近年地方交付税の合併算定替期間の終了が近づき、段階的な縮減が進んでいることから経常一般財源等が減少している一方、平成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26</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28</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に実施した本庁舎建設事業や、ごみ焼却施設建設事業などの大型事業に充当した地方債の残高が多いことから、類似団体内平均を上回っている。今後は地方交付税の合併算定替が終了することなどから経常一般財源の増加は見込めないため、経常経費を抑える取組を行っていくことが必要となるほか、将来負担額を減らすため、地方債の繰り上げ償還の検討も必要とな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114753</xdr:rowOff>
    </xdr:from>
    <xdr:to>
      <xdr:col>76</xdr:col>
      <xdr:colOff>73025</xdr:colOff>
      <xdr:row>30</xdr:row>
      <xdr:rowOff>44903</xdr:rowOff>
    </xdr:to>
    <xdr:sp macro="" textlink="">
      <xdr:nvSpPr>
        <xdr:cNvPr id="131" name="楕円 130"/>
        <xdr:cNvSpPr/>
      </xdr:nvSpPr>
      <xdr:spPr>
        <a:xfrm>
          <a:off x="147447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137630</xdr:rowOff>
    </xdr:from>
    <xdr:ext cx="340478" cy="259045"/>
    <xdr:sp macro="" textlink="">
      <xdr:nvSpPr>
        <xdr:cNvPr id="132" name="債務償還可能年数該当値テキスト"/>
        <xdr:cNvSpPr txBox="1"/>
      </xdr:nvSpPr>
      <xdr:spPr>
        <a:xfrm>
          <a:off x="14846300" y="5709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0" name="楕円 69"/>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1"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104775</xdr:rowOff>
    </xdr:to>
    <xdr:cxnSp macro="">
      <xdr:nvCxnSpPr>
        <xdr:cNvPr id="73" name="直線コネクタ 72"/>
        <xdr:cNvCxnSpPr/>
      </xdr:nvCxnSpPr>
      <xdr:spPr>
        <a:xfrm flipV="1">
          <a:off x="3797300" y="6581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6"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130393</xdr:rowOff>
    </xdr:from>
    <xdr:to>
      <xdr:col>55</xdr:col>
      <xdr:colOff>50800</xdr:colOff>
      <xdr:row>41</xdr:row>
      <xdr:rowOff>60543</xdr:rowOff>
    </xdr:to>
    <xdr:sp macro="" textlink="">
      <xdr:nvSpPr>
        <xdr:cNvPr id="117" name="楕円 116"/>
        <xdr:cNvSpPr/>
      </xdr:nvSpPr>
      <xdr:spPr>
        <a:xfrm>
          <a:off x="10426700" y="69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108820</xdr:rowOff>
    </xdr:from>
    <xdr:ext cx="534377" cy="259045"/>
    <xdr:sp macro="" textlink="">
      <xdr:nvSpPr>
        <xdr:cNvPr id="118" name="【道路】&#10;一人当たり延長該当値テキスト"/>
        <xdr:cNvSpPr txBox="1"/>
      </xdr:nvSpPr>
      <xdr:spPr>
        <a:xfrm>
          <a:off x="10515600" y="696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139831</xdr:rowOff>
    </xdr:from>
    <xdr:to>
      <xdr:col>50</xdr:col>
      <xdr:colOff>165100</xdr:colOff>
      <xdr:row>41</xdr:row>
      <xdr:rowOff>69981</xdr:rowOff>
    </xdr:to>
    <xdr:sp macro="" textlink="">
      <xdr:nvSpPr>
        <xdr:cNvPr id="119" name="楕円 118"/>
        <xdr:cNvSpPr/>
      </xdr:nvSpPr>
      <xdr:spPr>
        <a:xfrm>
          <a:off x="9588500" y="69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9743</xdr:rowOff>
    </xdr:from>
    <xdr:to>
      <xdr:col>55</xdr:col>
      <xdr:colOff>0</xdr:colOff>
      <xdr:row>41</xdr:row>
      <xdr:rowOff>19181</xdr:rowOff>
    </xdr:to>
    <xdr:cxnSp macro="">
      <xdr:nvCxnSpPr>
        <xdr:cNvPr id="120" name="直線コネクタ 119"/>
        <xdr:cNvCxnSpPr/>
      </xdr:nvCxnSpPr>
      <xdr:spPr>
        <a:xfrm flipV="1">
          <a:off x="9639300" y="7039193"/>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61108</xdr:rowOff>
    </xdr:from>
    <xdr:ext cx="534377" cy="259045"/>
    <xdr:sp macro="" textlink="">
      <xdr:nvSpPr>
        <xdr:cNvPr id="123" name="n_1mainValue【道路】&#10;一人当たり延長"/>
        <xdr:cNvSpPr txBox="1"/>
      </xdr:nvSpPr>
      <xdr:spPr>
        <a:xfrm>
          <a:off x="9359411" y="709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1" name="楕円 160"/>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85742</xdr:rowOff>
    </xdr:from>
    <xdr:ext cx="405111" cy="259045"/>
    <xdr:sp macro="" textlink="">
      <xdr:nvSpPr>
        <xdr:cNvPr id="162" name="【橋りょう・トンネル】&#10;有形固定資産減価償却率該当値テキスト"/>
        <xdr:cNvSpPr txBox="1"/>
      </xdr:nvSpPr>
      <xdr:spPr>
        <a:xfrm>
          <a:off x="4673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63" name="楕円 162"/>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19050</xdr:rowOff>
    </xdr:to>
    <xdr:cxnSp macro="">
      <xdr:nvCxnSpPr>
        <xdr:cNvPr id="164" name="直線コネクタ 163"/>
        <xdr:cNvCxnSpPr/>
      </xdr:nvCxnSpPr>
      <xdr:spPr>
        <a:xfrm flipV="1">
          <a:off x="3797300" y="102736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167" name="n_1mainValue【橋りょう・トンネ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79435</xdr:rowOff>
    </xdr:from>
    <xdr:to>
      <xdr:col>55</xdr:col>
      <xdr:colOff>50800</xdr:colOff>
      <xdr:row>64</xdr:row>
      <xdr:rowOff>9585</xdr:rowOff>
    </xdr:to>
    <xdr:sp macro="" textlink="">
      <xdr:nvSpPr>
        <xdr:cNvPr id="203" name="楕円 202"/>
        <xdr:cNvSpPr/>
      </xdr:nvSpPr>
      <xdr:spPr>
        <a:xfrm>
          <a:off x="10426700" y="108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165812</xdr:rowOff>
    </xdr:from>
    <xdr:ext cx="534377" cy="259045"/>
    <xdr:sp macro="" textlink="">
      <xdr:nvSpPr>
        <xdr:cNvPr id="204" name="【橋りょう・トンネル】&#10;一人当たり有形固定資産（償却資産）額該当値テキスト"/>
        <xdr:cNvSpPr txBox="1"/>
      </xdr:nvSpPr>
      <xdr:spPr>
        <a:xfrm>
          <a:off x="10515600" y="107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80094</xdr:rowOff>
    </xdr:from>
    <xdr:to>
      <xdr:col>50</xdr:col>
      <xdr:colOff>165100</xdr:colOff>
      <xdr:row>64</xdr:row>
      <xdr:rowOff>10244</xdr:rowOff>
    </xdr:to>
    <xdr:sp macro="" textlink="">
      <xdr:nvSpPr>
        <xdr:cNvPr id="205" name="楕円 204"/>
        <xdr:cNvSpPr/>
      </xdr:nvSpPr>
      <xdr:spPr>
        <a:xfrm>
          <a:off x="9588500" y="108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130235</xdr:rowOff>
    </xdr:from>
    <xdr:to>
      <xdr:col>55</xdr:col>
      <xdr:colOff>0</xdr:colOff>
      <xdr:row>63</xdr:row>
      <xdr:rowOff>130894</xdr:rowOff>
    </xdr:to>
    <xdr:cxnSp macro="">
      <xdr:nvCxnSpPr>
        <xdr:cNvPr id="206" name="直線コネクタ 205"/>
        <xdr:cNvCxnSpPr/>
      </xdr:nvCxnSpPr>
      <xdr:spPr>
        <a:xfrm flipV="1">
          <a:off x="9639300" y="10931585"/>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1371</xdr:rowOff>
    </xdr:from>
    <xdr:ext cx="534377" cy="259045"/>
    <xdr:sp macro="" textlink="">
      <xdr:nvSpPr>
        <xdr:cNvPr id="209" name="n_1mainValue【橋りょう・トンネル】&#10;一人当たり有形固定資産（償却資産）額"/>
        <xdr:cNvSpPr txBox="1"/>
      </xdr:nvSpPr>
      <xdr:spPr>
        <a:xfrm>
          <a:off x="9359411" y="109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61595</xdr:rowOff>
    </xdr:from>
    <xdr:to>
      <xdr:col>24</xdr:col>
      <xdr:colOff>114300</xdr:colOff>
      <xdr:row>78</xdr:row>
      <xdr:rowOff>163195</xdr:rowOff>
    </xdr:to>
    <xdr:sp macro="" textlink="">
      <xdr:nvSpPr>
        <xdr:cNvPr id="248" name="楕円 247"/>
        <xdr:cNvSpPr/>
      </xdr:nvSpPr>
      <xdr:spPr>
        <a:xfrm>
          <a:off x="4584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84472</xdr:rowOff>
    </xdr:from>
    <xdr:ext cx="405111" cy="259045"/>
    <xdr:sp macro="" textlink="">
      <xdr:nvSpPr>
        <xdr:cNvPr id="249" name="【公営住宅】&#10;有形固定資産減価償却率該当値テキスト"/>
        <xdr:cNvSpPr txBox="1"/>
      </xdr:nvSpPr>
      <xdr:spPr>
        <a:xfrm>
          <a:off x="4673600"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97789</xdr:rowOff>
    </xdr:from>
    <xdr:to>
      <xdr:col>20</xdr:col>
      <xdr:colOff>38100</xdr:colOff>
      <xdr:row>79</xdr:row>
      <xdr:rowOff>27939</xdr:rowOff>
    </xdr:to>
    <xdr:sp macro="" textlink="">
      <xdr:nvSpPr>
        <xdr:cNvPr id="250" name="楕円 249"/>
        <xdr:cNvSpPr/>
      </xdr:nvSpPr>
      <xdr:spPr>
        <a:xfrm>
          <a:off x="3746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112395</xdr:rowOff>
    </xdr:from>
    <xdr:to>
      <xdr:col>24</xdr:col>
      <xdr:colOff>63500</xdr:colOff>
      <xdr:row>78</xdr:row>
      <xdr:rowOff>148589</xdr:rowOff>
    </xdr:to>
    <xdr:cxnSp macro="">
      <xdr:nvCxnSpPr>
        <xdr:cNvPr id="251" name="直線コネクタ 250"/>
        <xdr:cNvCxnSpPr/>
      </xdr:nvCxnSpPr>
      <xdr:spPr>
        <a:xfrm flipV="1">
          <a:off x="3797300" y="134854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3"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44466</xdr:rowOff>
    </xdr:from>
    <xdr:ext cx="405111" cy="259045"/>
    <xdr:sp macro="" textlink="">
      <xdr:nvSpPr>
        <xdr:cNvPr id="254" name="n_1mainValue【公営住宅】&#10;有形固定資産減価償却率"/>
        <xdr:cNvSpPr txBox="1"/>
      </xdr:nvSpPr>
      <xdr:spPr>
        <a:xfrm>
          <a:off x="35820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6" name="フローチャート: 判断 285"/>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292" name="楕円 291"/>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293" name="【公営住宅】&#10;一人当たり面積該当値テキスト"/>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121793</xdr:rowOff>
    </xdr:from>
    <xdr:to>
      <xdr:col>50</xdr:col>
      <xdr:colOff>165100</xdr:colOff>
      <xdr:row>86</xdr:row>
      <xdr:rowOff>51943</xdr:rowOff>
    </xdr:to>
    <xdr:sp macro="" textlink="">
      <xdr:nvSpPr>
        <xdr:cNvPr id="294" name="楕円 293"/>
        <xdr:cNvSpPr/>
      </xdr:nvSpPr>
      <xdr:spPr>
        <a:xfrm>
          <a:off x="9588500" y="14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86</xdr:row>
      <xdr:rowOff>1143</xdr:rowOff>
    </xdr:to>
    <xdr:cxnSp macro="">
      <xdr:nvCxnSpPr>
        <xdr:cNvPr id="295" name="直線コネクタ 294"/>
        <xdr:cNvCxnSpPr/>
      </xdr:nvCxnSpPr>
      <xdr:spPr>
        <a:xfrm flipV="1">
          <a:off x="9639300" y="1474393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97"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43070</xdr:rowOff>
    </xdr:from>
    <xdr:ext cx="469744" cy="259045"/>
    <xdr:sp macro="" textlink="">
      <xdr:nvSpPr>
        <xdr:cNvPr id="298" name="n_1mainValue【公営住宅】&#10;一人当たり面積"/>
        <xdr:cNvSpPr txBox="1"/>
      </xdr:nvSpPr>
      <xdr:spPr>
        <a:xfrm>
          <a:off x="9391727" y="14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47" name="フローチャート: 判断 346"/>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31115</xdr:rowOff>
    </xdr:from>
    <xdr:to>
      <xdr:col>81</xdr:col>
      <xdr:colOff>101600</xdr:colOff>
      <xdr:row>34</xdr:row>
      <xdr:rowOff>132715</xdr:rowOff>
    </xdr:to>
    <xdr:sp macro="" textlink="">
      <xdr:nvSpPr>
        <xdr:cNvPr id="353" name="楕円 352"/>
        <xdr:cNvSpPr/>
      </xdr:nvSpPr>
      <xdr:spPr>
        <a:xfrm>
          <a:off x="15430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54"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55"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149242</xdr:rowOff>
    </xdr:from>
    <xdr:ext cx="405111" cy="259045"/>
    <xdr:sp macro="" textlink="">
      <xdr:nvSpPr>
        <xdr:cNvPr id="356" name="n_1mainValue【認定こども園・幼稚園・保育所】&#10;有形固定資産減価償却率"/>
        <xdr:cNvSpPr txBox="1"/>
      </xdr:nvSpPr>
      <xdr:spPr>
        <a:xfrm>
          <a:off x="152660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78" name="直線コネクタ 3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0" name="直線コネクタ 3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2" name="直線コネクタ 3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4" name="フローチャート: 判断 3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5" name="フローチャート: 判断 3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86" name="フローチャート: 判断 385"/>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29972</xdr:rowOff>
    </xdr:from>
    <xdr:to>
      <xdr:col>112</xdr:col>
      <xdr:colOff>38100</xdr:colOff>
      <xdr:row>41</xdr:row>
      <xdr:rowOff>131572</xdr:rowOff>
    </xdr:to>
    <xdr:sp macro="" textlink="">
      <xdr:nvSpPr>
        <xdr:cNvPr id="392" name="楕円 391"/>
        <xdr:cNvSpPr/>
      </xdr:nvSpPr>
      <xdr:spPr>
        <a:xfrm>
          <a:off x="21272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9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394"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122699</xdr:rowOff>
    </xdr:from>
    <xdr:ext cx="469744" cy="259045"/>
    <xdr:sp macro="" textlink="">
      <xdr:nvSpPr>
        <xdr:cNvPr id="395" name="n_1mainValue【認定こども園・幼稚園・保育所】&#10;一人当たり面積"/>
        <xdr:cNvSpPr txBox="1"/>
      </xdr:nvSpPr>
      <xdr:spPr>
        <a:xfrm>
          <a:off x="21075727" y="71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6" name="テキスト ボックス 40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7" name="直線コネクタ 4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8" name="テキスト ボックス 4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9" name="直線コネクタ 4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0" name="テキスト ボックス 4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1" name="直線コネクタ 4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2" name="テキスト ボックス 4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3" name="直線コネクタ 4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4" name="テキスト ボックス 4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5" name="直線コネクタ 4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6" name="テキスト ボックス 41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0" name="直線コネクタ 41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2" name="直線コネクタ 42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24" name="直線コネクタ 42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2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26" name="フローチャート: 判断 42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27" name="フローチャート: 判断 42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28" name="フローチャート: 判断 42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4" name="楕円 433"/>
        <xdr:cNvSpPr/>
      </xdr:nvSpPr>
      <xdr:spPr>
        <a:xfrm>
          <a:off x="16268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34307</xdr:rowOff>
    </xdr:from>
    <xdr:ext cx="405111" cy="259045"/>
    <xdr:sp macro="" textlink="">
      <xdr:nvSpPr>
        <xdr:cNvPr id="435" name="【学校施設】&#10;有形固定資産減価償却率該当値テキスト"/>
        <xdr:cNvSpPr txBox="1"/>
      </xdr:nvSpPr>
      <xdr:spPr>
        <a:xfrm>
          <a:off x="16357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436" name="楕円 435"/>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106680</xdr:rowOff>
    </xdr:from>
    <xdr:to>
      <xdr:col>85</xdr:col>
      <xdr:colOff>127000</xdr:colOff>
      <xdr:row>61</xdr:row>
      <xdr:rowOff>106680</xdr:rowOff>
    </xdr:to>
    <xdr:cxnSp macro="">
      <xdr:nvCxnSpPr>
        <xdr:cNvPr id="437" name="直線コネクタ 436"/>
        <xdr:cNvCxnSpPr/>
      </xdr:nvCxnSpPr>
      <xdr:spPr>
        <a:xfrm>
          <a:off x="15481300" y="1056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38"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39"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440" name="n_1mainValue【学校施設】&#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0" name="テキスト ボックス 45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2" name="テキスト ボックス 46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4" name="テキスト ボックス 46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66" name="直線コネクタ 465"/>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67"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68" name="直線コネクタ 467"/>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69"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0" name="直線コネクタ 469"/>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1"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2" name="フローチャート: 判断 471"/>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3" name="フローチャート: 判断 472"/>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74" name="フローチャート: 判断 473"/>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17127</xdr:rowOff>
    </xdr:from>
    <xdr:to>
      <xdr:col>116</xdr:col>
      <xdr:colOff>114300</xdr:colOff>
      <xdr:row>63</xdr:row>
      <xdr:rowOff>118727</xdr:rowOff>
    </xdr:to>
    <xdr:sp macro="" textlink="">
      <xdr:nvSpPr>
        <xdr:cNvPr id="480" name="楕円 479"/>
        <xdr:cNvSpPr/>
      </xdr:nvSpPr>
      <xdr:spPr>
        <a:xfrm>
          <a:off x="221107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481"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20828</xdr:rowOff>
    </xdr:from>
    <xdr:to>
      <xdr:col>112</xdr:col>
      <xdr:colOff>38100</xdr:colOff>
      <xdr:row>63</xdr:row>
      <xdr:rowOff>122428</xdr:rowOff>
    </xdr:to>
    <xdr:sp macro="" textlink="">
      <xdr:nvSpPr>
        <xdr:cNvPr id="482" name="楕円 481"/>
        <xdr:cNvSpPr/>
      </xdr:nvSpPr>
      <xdr:spPr>
        <a:xfrm>
          <a:off x="21272500" y="10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67927</xdr:rowOff>
    </xdr:from>
    <xdr:to>
      <xdr:col>116</xdr:col>
      <xdr:colOff>63500</xdr:colOff>
      <xdr:row>63</xdr:row>
      <xdr:rowOff>71628</xdr:rowOff>
    </xdr:to>
    <xdr:cxnSp macro="">
      <xdr:nvCxnSpPr>
        <xdr:cNvPr id="483" name="直線コネクタ 482"/>
        <xdr:cNvCxnSpPr/>
      </xdr:nvCxnSpPr>
      <xdr:spPr>
        <a:xfrm flipV="1">
          <a:off x="21323300" y="10869277"/>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84"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85"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113555</xdr:rowOff>
    </xdr:from>
    <xdr:ext cx="469744" cy="259045"/>
    <xdr:sp macro="" textlink="">
      <xdr:nvSpPr>
        <xdr:cNvPr id="486" name="n_1mainValue【学校施設】&#10;一人当たり面積"/>
        <xdr:cNvSpPr txBox="1"/>
      </xdr:nvSpPr>
      <xdr:spPr>
        <a:xfrm>
          <a:off x="21075727"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2" name="直線コネクタ 511"/>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3"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14" name="直線コネクタ 513"/>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6" name="直線コネクタ 51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17"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18" name="フローチャート: 判断 517"/>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19" name="フローチャート: 判断 518"/>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20" name="フローチャート: 判断 519"/>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26" name="楕円 525"/>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27"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28" name="楕円 52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29" name="直線コネクタ 528"/>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0"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31"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2"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56" name="直線コネクタ 555"/>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5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58" name="直線コネクタ 55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0" name="直線コネクタ 55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2" name="フローチャート: 判断 56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3" name="フローチャート: 判断 56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64" name="フローチャート: 判断 563"/>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139700</xdr:rowOff>
    </xdr:from>
    <xdr:to>
      <xdr:col>116</xdr:col>
      <xdr:colOff>114300</xdr:colOff>
      <xdr:row>82</xdr:row>
      <xdr:rowOff>69850</xdr:rowOff>
    </xdr:to>
    <xdr:sp macro="" textlink="">
      <xdr:nvSpPr>
        <xdr:cNvPr id="570" name="楕円 569"/>
        <xdr:cNvSpPr/>
      </xdr:nvSpPr>
      <xdr:spPr>
        <a:xfrm>
          <a:off x="22110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162577</xdr:rowOff>
    </xdr:from>
    <xdr:ext cx="469744" cy="259045"/>
    <xdr:sp macro="" textlink="">
      <xdr:nvSpPr>
        <xdr:cNvPr id="571" name="【児童館】&#10;一人当たり面積該当値テキスト"/>
        <xdr:cNvSpPr txBox="1"/>
      </xdr:nvSpPr>
      <xdr:spPr>
        <a:xfrm>
          <a:off x="221996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72" name="楕円 571"/>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19050</xdr:rowOff>
    </xdr:from>
    <xdr:to>
      <xdr:col>116</xdr:col>
      <xdr:colOff>63500</xdr:colOff>
      <xdr:row>82</xdr:row>
      <xdr:rowOff>38100</xdr:rowOff>
    </xdr:to>
    <xdr:cxnSp macro="">
      <xdr:nvCxnSpPr>
        <xdr:cNvPr id="573" name="直線コネクタ 572"/>
        <xdr:cNvCxnSpPr/>
      </xdr:nvCxnSpPr>
      <xdr:spPr>
        <a:xfrm flipV="1">
          <a:off x="21323300" y="1407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7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75"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576"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7" name="直線コネクタ 5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8" name="テキスト ボックス 5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9" name="直線コネクタ 5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0" name="テキスト ボックス 5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1" name="直線コネクタ 5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2" name="テキスト ボックス 5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3" name="直線コネクタ 5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4" name="テキスト ボックス 5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5" name="直線コネクタ 5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6" name="テキスト ボックス 5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7" name="直線コネクタ 5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8" name="テキスト ボックス 5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2" name="直線コネクタ 60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4" name="直線コネクタ 60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6" name="直線コネクタ 6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07"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08" name="フローチャート: 判断 60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09" name="フローチャート: 判断 60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10" name="フローチャート: 判断 609"/>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18869</xdr:rowOff>
    </xdr:from>
    <xdr:to>
      <xdr:col>85</xdr:col>
      <xdr:colOff>177800</xdr:colOff>
      <xdr:row>103</xdr:row>
      <xdr:rowOff>120469</xdr:rowOff>
    </xdr:to>
    <xdr:sp macro="" textlink="">
      <xdr:nvSpPr>
        <xdr:cNvPr id="616" name="楕円 615"/>
        <xdr:cNvSpPr/>
      </xdr:nvSpPr>
      <xdr:spPr>
        <a:xfrm>
          <a:off x="16268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168746</xdr:rowOff>
    </xdr:from>
    <xdr:ext cx="405111" cy="259045"/>
    <xdr:sp macro="" textlink="">
      <xdr:nvSpPr>
        <xdr:cNvPr id="617" name="【公民館】&#10;有形固定資産減価償却率該当値テキスト"/>
        <xdr:cNvSpPr txBox="1"/>
      </xdr:nvSpPr>
      <xdr:spPr>
        <a:xfrm>
          <a:off x="16357600"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49893</xdr:rowOff>
    </xdr:from>
    <xdr:to>
      <xdr:col>81</xdr:col>
      <xdr:colOff>101600</xdr:colOff>
      <xdr:row>103</xdr:row>
      <xdr:rowOff>151493</xdr:rowOff>
    </xdr:to>
    <xdr:sp macro="" textlink="">
      <xdr:nvSpPr>
        <xdr:cNvPr id="618" name="楕円 617"/>
        <xdr:cNvSpPr/>
      </xdr:nvSpPr>
      <xdr:spPr>
        <a:xfrm>
          <a:off x="15430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69669</xdr:rowOff>
    </xdr:from>
    <xdr:to>
      <xdr:col>85</xdr:col>
      <xdr:colOff>127000</xdr:colOff>
      <xdr:row>103</xdr:row>
      <xdr:rowOff>100693</xdr:rowOff>
    </xdr:to>
    <xdr:cxnSp macro="">
      <xdr:nvCxnSpPr>
        <xdr:cNvPr id="619" name="直線コネクタ 618"/>
        <xdr:cNvCxnSpPr/>
      </xdr:nvCxnSpPr>
      <xdr:spPr>
        <a:xfrm flipV="1">
          <a:off x="15481300" y="177290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20"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21"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142620</xdr:rowOff>
    </xdr:from>
    <xdr:ext cx="405111" cy="259045"/>
    <xdr:sp macro="" textlink="">
      <xdr:nvSpPr>
        <xdr:cNvPr id="622" name="n_1mainValue【公民館】&#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46" name="直線コネクタ 645"/>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7"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48" name="直線コネクタ 647"/>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49"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0" name="直線コネクタ 649"/>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1"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2" name="フローチャート: 判断 651"/>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3" name="フローチャート: 判断 652"/>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54" name="フローチャート: 判断 653"/>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149225</xdr:rowOff>
    </xdr:from>
    <xdr:to>
      <xdr:col>116</xdr:col>
      <xdr:colOff>114300</xdr:colOff>
      <xdr:row>105</xdr:row>
      <xdr:rowOff>79375</xdr:rowOff>
    </xdr:to>
    <xdr:sp macro="" textlink="">
      <xdr:nvSpPr>
        <xdr:cNvPr id="660" name="楕円 659"/>
        <xdr:cNvSpPr/>
      </xdr:nvSpPr>
      <xdr:spPr>
        <a:xfrm>
          <a:off x="22110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652</xdr:rowOff>
    </xdr:from>
    <xdr:ext cx="469744" cy="259045"/>
    <xdr:sp macro="" textlink="">
      <xdr:nvSpPr>
        <xdr:cNvPr id="661" name="【公民館】&#10;一人当たり面積該当値テキスト"/>
        <xdr:cNvSpPr txBox="1"/>
      </xdr:nvSpPr>
      <xdr:spPr>
        <a:xfrm>
          <a:off x="22199600"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158750</xdr:rowOff>
    </xdr:from>
    <xdr:to>
      <xdr:col>112</xdr:col>
      <xdr:colOff>38100</xdr:colOff>
      <xdr:row>105</xdr:row>
      <xdr:rowOff>88900</xdr:rowOff>
    </xdr:to>
    <xdr:sp macro="" textlink="">
      <xdr:nvSpPr>
        <xdr:cNvPr id="662" name="楕円 661"/>
        <xdr:cNvSpPr/>
      </xdr:nvSpPr>
      <xdr:spPr>
        <a:xfrm>
          <a:off x="2127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28575</xdr:rowOff>
    </xdr:from>
    <xdr:to>
      <xdr:col>116</xdr:col>
      <xdr:colOff>63500</xdr:colOff>
      <xdr:row>105</xdr:row>
      <xdr:rowOff>38100</xdr:rowOff>
    </xdr:to>
    <xdr:cxnSp macro="">
      <xdr:nvCxnSpPr>
        <xdr:cNvPr id="663" name="直線コネクタ 662"/>
        <xdr:cNvCxnSpPr/>
      </xdr:nvCxnSpPr>
      <xdr:spPr>
        <a:xfrm flipV="1">
          <a:off x="21323300" y="180308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64"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65"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105427</xdr:rowOff>
    </xdr:from>
    <xdr:ext cx="469744" cy="259045"/>
    <xdr:sp macro="" textlink="">
      <xdr:nvSpPr>
        <xdr:cNvPr id="666" name="n_1mainValue【公民館】&#10;一人当たり面積"/>
        <xdr:cNvSpPr txBox="1"/>
      </xdr:nvSpPr>
      <xdr:spPr>
        <a:xfrm>
          <a:off x="21075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児童館の有形固定資産減価償却率は、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100%</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いう数値であり、類似団体平均を大きく上回っている。要因としては合併前に建てられた廃校舎などを活用しているためである。今後は公共施設等総合管理計画に基づく他施設との複合化や、少子化に伴う他地域児童館との合併に伴う建て替え等が予想され有形固定資産減価償却率が低下する見込みはあるが、当面は高い水準で推移する見込みである。老朽化等で利用者に危険が及ぶことの無いよう、適切な維持、改修を行っていく。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公営住宅の有形固定資産減価償却率についても、類似団体平均を大きく上回っている。要因としては耐用年数を超えてはいるが、適切な修繕等を行い活用している住宅が多いことが挙げられる。平成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は今後活用する見込みの無い住宅の解体と、新規住宅の整備事業が終了したことから、比率が低下することが予想される。しかし、今後も比率は高い水準で推移する見込みであることから、公共施設等総合管理計画に基づき、適切な維持、改修を行っていく。</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認定こども園・幼稚園・保育所の有形固定資産減価償却率は、平成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年度までは昭和</a:t>
          </a:r>
          <a:r>
            <a:rPr kumimoji="1" lang="en-US" altLang="ja-JP" sz="1100">
              <a:solidFill>
                <a:schemeClr val="tx1"/>
              </a:solidFill>
              <a:latin typeface="ＭＳ Ｐゴシック" panose="020B0600070205080204" pitchFamily="50" charset="-128"/>
              <a:ea typeface="ＭＳ Ｐゴシック" panose="020B0600070205080204" pitchFamily="50" charset="-128"/>
            </a:rPr>
            <a:t>50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年代に建てられた保育所を一つ保有していたため、類似団体平均を大きく上回っていた。平成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年４月１日に民間譲渡を行ったため、平成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年度以降は保有している施設はない。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橋りょう・トンネルの有形固定資産減価償却率は、耐用年数の約３分の１程度しか年数が経過していない橋が多く、類似団体平均を下回っている。定期的な点検に基づく維持修繕を続けていくとともに、修繕で対応できないものは架け替え等を検討し、交通体系の維持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116840</xdr:rowOff>
    </xdr:from>
    <xdr:to>
      <xdr:col>24</xdr:col>
      <xdr:colOff>114300</xdr:colOff>
      <xdr:row>35</xdr:row>
      <xdr:rowOff>46990</xdr:rowOff>
    </xdr:to>
    <xdr:sp macro="" textlink="">
      <xdr:nvSpPr>
        <xdr:cNvPr id="69" name="楕円 68"/>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05111" cy="259045"/>
    <xdr:sp macro="" textlink="">
      <xdr:nvSpPr>
        <xdr:cNvPr id="70" name="【図書館】&#10;有形固定資産減価償却率該当値テキスト"/>
        <xdr:cNvSpPr txBox="1"/>
      </xdr:nvSpPr>
      <xdr:spPr>
        <a:xfrm>
          <a:off x="4673600"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1" name="楕円 70"/>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37</xdr:row>
      <xdr:rowOff>144780</xdr:rowOff>
    </xdr:to>
    <xdr:cxnSp macro="">
      <xdr:nvCxnSpPr>
        <xdr:cNvPr id="72" name="直線コネクタ 71"/>
        <xdr:cNvCxnSpPr/>
      </xdr:nvCxnSpPr>
      <xdr:spPr>
        <a:xfrm flipV="1">
          <a:off x="3797300" y="5996940"/>
          <a:ext cx="8382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5" name="n_1main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13" name="楕円 112"/>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121937</xdr:rowOff>
    </xdr:from>
    <xdr:ext cx="469744" cy="259045"/>
    <xdr:sp macro="" textlink="">
      <xdr:nvSpPr>
        <xdr:cNvPr id="114" name="【図書館】&#10;一人当たり面積該当値テキスト"/>
        <xdr:cNvSpPr txBox="1"/>
      </xdr:nvSpPr>
      <xdr:spPr>
        <a:xfrm>
          <a:off x="10515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15" name="楕円 114"/>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22860</xdr:rowOff>
    </xdr:to>
    <xdr:cxnSp macro="">
      <xdr:nvCxnSpPr>
        <xdr:cNvPr id="116" name="直線コネクタ 115"/>
        <xdr:cNvCxnSpPr/>
      </xdr:nvCxnSpPr>
      <xdr:spPr>
        <a:xfrm>
          <a:off x="9639300" y="6880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19" name="n_1mainValue【図書館】&#10;一人当たり面積"/>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58" name="楕円 157"/>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118127</xdr:rowOff>
    </xdr:from>
    <xdr:ext cx="405111" cy="259045"/>
    <xdr:sp macro="" textlink="">
      <xdr:nvSpPr>
        <xdr:cNvPr id="159" name="【体育館・プール】&#10;有形固定資産減価償却率該当値テキスト"/>
        <xdr:cNvSpPr txBox="1"/>
      </xdr:nvSpPr>
      <xdr:spPr>
        <a:xfrm>
          <a:off x="4673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60" name="楕円 159"/>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60960</xdr:rowOff>
    </xdr:to>
    <xdr:cxnSp macro="">
      <xdr:nvCxnSpPr>
        <xdr:cNvPr id="161" name="直線コネクタ 160"/>
        <xdr:cNvCxnSpPr/>
      </xdr:nvCxnSpPr>
      <xdr:spPr>
        <a:xfrm flipV="1">
          <a:off x="3797300" y="10306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164" name="n_1main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119697</xdr:rowOff>
    </xdr:from>
    <xdr:to>
      <xdr:col>55</xdr:col>
      <xdr:colOff>50800</xdr:colOff>
      <xdr:row>64</xdr:row>
      <xdr:rowOff>49847</xdr:rowOff>
    </xdr:to>
    <xdr:sp macro="" textlink="">
      <xdr:nvSpPr>
        <xdr:cNvPr id="202" name="楕円 201"/>
        <xdr:cNvSpPr/>
      </xdr:nvSpPr>
      <xdr:spPr>
        <a:xfrm>
          <a:off x="10426700" y="109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120841</xdr:rowOff>
    </xdr:from>
    <xdr:to>
      <xdr:col>50</xdr:col>
      <xdr:colOff>165100</xdr:colOff>
      <xdr:row>64</xdr:row>
      <xdr:rowOff>50991</xdr:rowOff>
    </xdr:to>
    <xdr:sp macro="" textlink="">
      <xdr:nvSpPr>
        <xdr:cNvPr id="204" name="楕円 203"/>
        <xdr:cNvSpPr/>
      </xdr:nvSpPr>
      <xdr:spPr>
        <a:xfrm>
          <a:off x="9588500" y="109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170497</xdr:rowOff>
    </xdr:from>
    <xdr:to>
      <xdr:col>55</xdr:col>
      <xdr:colOff>0</xdr:colOff>
      <xdr:row>64</xdr:row>
      <xdr:rowOff>191</xdr:rowOff>
    </xdr:to>
    <xdr:cxnSp macro="">
      <xdr:nvCxnSpPr>
        <xdr:cNvPr id="205" name="直線コネクタ 204"/>
        <xdr:cNvCxnSpPr/>
      </xdr:nvCxnSpPr>
      <xdr:spPr>
        <a:xfrm flipV="1">
          <a:off x="9639300" y="1097184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67518</xdr:rowOff>
    </xdr:from>
    <xdr:ext cx="469744" cy="259045"/>
    <xdr:sp macro="" textlink="">
      <xdr:nvSpPr>
        <xdr:cNvPr id="208" name="n_1mainValue【体育館・プール】&#10;一人当たり面積"/>
        <xdr:cNvSpPr txBox="1"/>
      </xdr:nvSpPr>
      <xdr:spPr>
        <a:xfrm>
          <a:off x="9391727" y="1069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47" name="楕円 246"/>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48"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114936</xdr:rowOff>
    </xdr:from>
    <xdr:to>
      <xdr:col>20</xdr:col>
      <xdr:colOff>38100</xdr:colOff>
      <xdr:row>85</xdr:row>
      <xdr:rowOff>45086</xdr:rowOff>
    </xdr:to>
    <xdr:sp macro="" textlink="">
      <xdr:nvSpPr>
        <xdr:cNvPr id="249" name="楕円 248"/>
        <xdr:cNvSpPr/>
      </xdr:nvSpPr>
      <xdr:spPr>
        <a:xfrm>
          <a:off x="3746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84</xdr:row>
      <xdr:rowOff>165736</xdr:rowOff>
    </xdr:to>
    <xdr:cxnSp macro="">
      <xdr:nvCxnSpPr>
        <xdr:cNvPr id="250" name="直線コネクタ 249"/>
        <xdr:cNvCxnSpPr/>
      </xdr:nvCxnSpPr>
      <xdr:spPr>
        <a:xfrm flipV="1">
          <a:off x="3797300" y="14281786"/>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36213</xdr:rowOff>
    </xdr:from>
    <xdr:ext cx="405111" cy="259045"/>
    <xdr:sp macro="" textlink="">
      <xdr:nvSpPr>
        <xdr:cNvPr id="253" name="n_1mainValue【福祉施設】&#10;有形固定資産減価償却率"/>
        <xdr:cNvSpPr txBox="1"/>
      </xdr:nvSpPr>
      <xdr:spPr>
        <a:xfrm>
          <a:off x="35820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89" name="楕円 288"/>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290" name="【福祉施設】&#10;一人当たり面積該当値テキスト"/>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291" name="楕円 290"/>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60961</xdr:rowOff>
    </xdr:to>
    <xdr:cxnSp macro="">
      <xdr:nvCxnSpPr>
        <xdr:cNvPr id="292" name="直線コネクタ 291"/>
        <xdr:cNvCxnSpPr/>
      </xdr:nvCxnSpPr>
      <xdr:spPr>
        <a:xfrm>
          <a:off x="9639300" y="14599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295"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33" name="楕円 332"/>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334" name="【市民会館】&#10;有形固定資産減価償却率該当値テキスト"/>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119380</xdr:rowOff>
    </xdr:from>
    <xdr:to>
      <xdr:col>20</xdr:col>
      <xdr:colOff>38100</xdr:colOff>
      <xdr:row>105</xdr:row>
      <xdr:rowOff>49530</xdr:rowOff>
    </xdr:to>
    <xdr:sp macro="" textlink="">
      <xdr:nvSpPr>
        <xdr:cNvPr id="335" name="楕円 334"/>
        <xdr:cNvSpPr/>
      </xdr:nvSpPr>
      <xdr:spPr>
        <a:xfrm>
          <a:off x="3746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104</xdr:row>
      <xdr:rowOff>170180</xdr:rowOff>
    </xdr:to>
    <xdr:cxnSp macro="">
      <xdr:nvCxnSpPr>
        <xdr:cNvPr id="336" name="直線コネクタ 335"/>
        <xdr:cNvCxnSpPr/>
      </xdr:nvCxnSpPr>
      <xdr:spPr>
        <a:xfrm flipV="1">
          <a:off x="3797300" y="179755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66057</xdr:rowOff>
    </xdr:from>
    <xdr:ext cx="405111" cy="259045"/>
    <xdr:sp macro="" textlink="">
      <xdr:nvSpPr>
        <xdr:cNvPr id="339" name="n_1mainValue【市民会館】&#10;有形固定資産減価償却率"/>
        <xdr:cNvSpPr txBox="1"/>
      </xdr:nvSpPr>
      <xdr:spPr>
        <a:xfrm>
          <a:off x="3582044" y="1772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111942</xdr:rowOff>
    </xdr:from>
    <xdr:to>
      <xdr:col>55</xdr:col>
      <xdr:colOff>50800</xdr:colOff>
      <xdr:row>107</xdr:row>
      <xdr:rowOff>42092</xdr:rowOff>
    </xdr:to>
    <xdr:sp macro="" textlink="">
      <xdr:nvSpPr>
        <xdr:cNvPr id="379" name="楕円 378"/>
        <xdr:cNvSpPr/>
      </xdr:nvSpPr>
      <xdr:spPr>
        <a:xfrm>
          <a:off x="10426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134819</xdr:rowOff>
    </xdr:from>
    <xdr:ext cx="469744" cy="259045"/>
    <xdr:sp macro="" textlink="">
      <xdr:nvSpPr>
        <xdr:cNvPr id="380" name="【市民会館】&#10;一人当たり面積該当値テキスト"/>
        <xdr:cNvSpPr txBox="1"/>
      </xdr:nvSpPr>
      <xdr:spPr>
        <a:xfrm>
          <a:off x="10515600" y="181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118473</xdr:rowOff>
    </xdr:from>
    <xdr:to>
      <xdr:col>50</xdr:col>
      <xdr:colOff>165100</xdr:colOff>
      <xdr:row>107</xdr:row>
      <xdr:rowOff>48623</xdr:rowOff>
    </xdr:to>
    <xdr:sp macro="" textlink="">
      <xdr:nvSpPr>
        <xdr:cNvPr id="381" name="楕円 380"/>
        <xdr:cNvSpPr/>
      </xdr:nvSpPr>
      <xdr:spPr>
        <a:xfrm>
          <a:off x="9588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162742</xdr:rowOff>
    </xdr:from>
    <xdr:to>
      <xdr:col>55</xdr:col>
      <xdr:colOff>0</xdr:colOff>
      <xdr:row>106</xdr:row>
      <xdr:rowOff>169273</xdr:rowOff>
    </xdr:to>
    <xdr:cxnSp macro="">
      <xdr:nvCxnSpPr>
        <xdr:cNvPr id="382" name="直線コネクタ 381"/>
        <xdr:cNvCxnSpPr/>
      </xdr:nvCxnSpPr>
      <xdr:spPr>
        <a:xfrm flipV="1">
          <a:off x="9639300" y="1833644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8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65150</xdr:rowOff>
    </xdr:from>
    <xdr:ext cx="469744" cy="259045"/>
    <xdr:sp macro="" textlink="">
      <xdr:nvSpPr>
        <xdr:cNvPr id="385" name="n_1mainValue【市民会館】&#10;一人当たり面積"/>
        <xdr:cNvSpPr txBox="1"/>
      </xdr:nvSpPr>
      <xdr:spPr>
        <a:xfrm>
          <a:off x="9391727" y="1806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9" name="フローチャート: 判断 418"/>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25" name="楕円 424"/>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26" name="【一般廃棄物処理施設】&#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27" name="楕円 426"/>
        <xdr:cNvSpPr/>
      </xdr:nvSpPr>
      <xdr:spPr>
        <a:xfrm>
          <a:off x="15430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28847</xdr:rowOff>
    </xdr:to>
    <xdr:cxnSp macro="">
      <xdr:nvCxnSpPr>
        <xdr:cNvPr id="428" name="直線コネクタ 427"/>
        <xdr:cNvCxnSpPr/>
      </xdr:nvCxnSpPr>
      <xdr:spPr>
        <a:xfrm flipV="1">
          <a:off x="15481300" y="632841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30"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70774</xdr:rowOff>
    </xdr:from>
    <xdr:ext cx="405111" cy="259045"/>
    <xdr:sp macro="" textlink="">
      <xdr:nvSpPr>
        <xdr:cNvPr id="431" name="n_1mainValue【一般廃棄物処理施設】&#10;有形固定資産減価償却率"/>
        <xdr:cNvSpPr txBox="1"/>
      </xdr:nvSpPr>
      <xdr:spPr>
        <a:xfrm>
          <a:off x="15266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1" name="フローチャート: 判断 460"/>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27553</xdr:rowOff>
    </xdr:from>
    <xdr:to>
      <xdr:col>116</xdr:col>
      <xdr:colOff>114300</xdr:colOff>
      <xdr:row>35</xdr:row>
      <xdr:rowOff>129153</xdr:rowOff>
    </xdr:to>
    <xdr:sp macro="" textlink="">
      <xdr:nvSpPr>
        <xdr:cNvPr id="467" name="楕円 466"/>
        <xdr:cNvSpPr/>
      </xdr:nvSpPr>
      <xdr:spPr>
        <a:xfrm>
          <a:off x="22110700" y="60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50430</xdr:rowOff>
    </xdr:from>
    <xdr:ext cx="599010" cy="259045"/>
    <xdr:sp macro="" textlink="">
      <xdr:nvSpPr>
        <xdr:cNvPr id="468" name="【一般廃棄物処理施設】&#10;一人当たり有形固定資産（償却資産）額該当値テキスト"/>
        <xdr:cNvSpPr txBox="1"/>
      </xdr:nvSpPr>
      <xdr:spPr>
        <a:xfrm>
          <a:off x="22199600" y="58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62173</xdr:rowOff>
    </xdr:from>
    <xdr:to>
      <xdr:col>112</xdr:col>
      <xdr:colOff>38100</xdr:colOff>
      <xdr:row>35</xdr:row>
      <xdr:rowOff>163773</xdr:rowOff>
    </xdr:to>
    <xdr:sp macro="" textlink="">
      <xdr:nvSpPr>
        <xdr:cNvPr id="469" name="楕円 468"/>
        <xdr:cNvSpPr/>
      </xdr:nvSpPr>
      <xdr:spPr>
        <a:xfrm>
          <a:off x="21272500" y="60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78353</xdr:rowOff>
    </xdr:from>
    <xdr:to>
      <xdr:col>116</xdr:col>
      <xdr:colOff>63500</xdr:colOff>
      <xdr:row>35</xdr:row>
      <xdr:rowOff>112973</xdr:rowOff>
    </xdr:to>
    <xdr:cxnSp macro="">
      <xdr:nvCxnSpPr>
        <xdr:cNvPr id="470" name="直線コネクタ 469"/>
        <xdr:cNvCxnSpPr/>
      </xdr:nvCxnSpPr>
      <xdr:spPr>
        <a:xfrm flipV="1">
          <a:off x="21323300" y="6079103"/>
          <a:ext cx="8382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2"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8850</xdr:rowOff>
    </xdr:from>
    <xdr:ext cx="599010" cy="259045"/>
    <xdr:sp macro="" textlink="">
      <xdr:nvSpPr>
        <xdr:cNvPr id="473" name="n_1mainValue【一般廃棄物処理施設】&#10;一人当たり有形固定資産（償却資産）額"/>
        <xdr:cNvSpPr txBox="1"/>
      </xdr:nvSpPr>
      <xdr:spPr>
        <a:xfrm>
          <a:off x="21011095" y="583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23" name="フローチャート: 判断 522"/>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54248</xdr:rowOff>
    </xdr:from>
    <xdr:to>
      <xdr:col>85</xdr:col>
      <xdr:colOff>177800</xdr:colOff>
      <xdr:row>79</xdr:row>
      <xdr:rowOff>155848</xdr:rowOff>
    </xdr:to>
    <xdr:sp macro="" textlink="">
      <xdr:nvSpPr>
        <xdr:cNvPr id="529" name="楕円 528"/>
        <xdr:cNvSpPr/>
      </xdr:nvSpPr>
      <xdr:spPr>
        <a:xfrm>
          <a:off x="162687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77125</xdr:rowOff>
    </xdr:from>
    <xdr:ext cx="405111" cy="259045"/>
    <xdr:sp macro="" textlink="">
      <xdr:nvSpPr>
        <xdr:cNvPr id="530" name="【消防施設】&#10;有形固定資産減価償却率該当値テキスト"/>
        <xdr:cNvSpPr txBox="1"/>
      </xdr:nvSpPr>
      <xdr:spPr>
        <a:xfrm>
          <a:off x="16357600" y="1345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91802</xdr:rowOff>
    </xdr:from>
    <xdr:to>
      <xdr:col>81</xdr:col>
      <xdr:colOff>101600</xdr:colOff>
      <xdr:row>80</xdr:row>
      <xdr:rowOff>21952</xdr:rowOff>
    </xdr:to>
    <xdr:sp macro="" textlink="">
      <xdr:nvSpPr>
        <xdr:cNvPr id="531" name="楕円 530"/>
        <xdr:cNvSpPr/>
      </xdr:nvSpPr>
      <xdr:spPr>
        <a:xfrm>
          <a:off x="15430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105048</xdr:rowOff>
    </xdr:from>
    <xdr:to>
      <xdr:col>85</xdr:col>
      <xdr:colOff>127000</xdr:colOff>
      <xdr:row>79</xdr:row>
      <xdr:rowOff>142602</xdr:rowOff>
    </xdr:to>
    <xdr:cxnSp macro="">
      <xdr:nvCxnSpPr>
        <xdr:cNvPr id="532" name="直線コネクタ 531"/>
        <xdr:cNvCxnSpPr/>
      </xdr:nvCxnSpPr>
      <xdr:spPr>
        <a:xfrm flipV="1">
          <a:off x="15481300" y="1364959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3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534"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38479</xdr:rowOff>
    </xdr:from>
    <xdr:ext cx="405111" cy="259045"/>
    <xdr:sp macro="" textlink="">
      <xdr:nvSpPr>
        <xdr:cNvPr id="535" name="n_1mainValue【消防施設】&#10;有形固定資産減価償却率"/>
        <xdr:cNvSpPr txBox="1"/>
      </xdr:nvSpPr>
      <xdr:spPr>
        <a:xfrm>
          <a:off x="15266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64"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567" name="フローチャート: 判断 566"/>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573" name="楕円 572"/>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574" name="【消防施設】&#10;一人当たり面積該当値テキスト"/>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575" name="楕円 574"/>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118111</xdr:rowOff>
    </xdr:to>
    <xdr:cxnSp macro="">
      <xdr:nvCxnSpPr>
        <xdr:cNvPr id="576" name="直線コネクタ 575"/>
        <xdr:cNvCxnSpPr/>
      </xdr:nvCxnSpPr>
      <xdr:spPr>
        <a:xfrm flipV="1">
          <a:off x="21323300" y="146799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7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578"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579"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10"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13" name="フローチャート: 判断 612"/>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619" name="楕円 618"/>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29953</xdr:rowOff>
    </xdr:from>
    <xdr:ext cx="405111" cy="259045"/>
    <xdr:sp macro="" textlink="">
      <xdr:nvSpPr>
        <xdr:cNvPr id="620" name="【庁舎】&#10;有形固定資産減価償却率該当値テキスト"/>
        <xdr:cNvSpPr txBox="1"/>
      </xdr:nvSpPr>
      <xdr:spPr>
        <a:xfrm>
          <a:off x="16357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621" name="楕円 620"/>
        <xdr:cNvSpPr/>
      </xdr:nvSpPr>
      <xdr:spPr>
        <a:xfrm>
          <a:off x="15430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136616</xdr:rowOff>
    </xdr:to>
    <xdr:cxnSp macro="">
      <xdr:nvCxnSpPr>
        <xdr:cNvPr id="622" name="直線コネクタ 621"/>
        <xdr:cNvCxnSpPr/>
      </xdr:nvCxnSpPr>
      <xdr:spPr>
        <a:xfrm flipV="1">
          <a:off x="15481300" y="179331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2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24"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7093</xdr:rowOff>
    </xdr:from>
    <xdr:ext cx="405111" cy="259045"/>
    <xdr:sp macro="" textlink="">
      <xdr:nvSpPr>
        <xdr:cNvPr id="625" name="n_1mainValue【庁舎】&#10;有形固定資産減価償却率"/>
        <xdr:cNvSpPr txBox="1"/>
      </xdr:nvSpPr>
      <xdr:spPr>
        <a:xfrm>
          <a:off x="15266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54"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657" name="フローチャート: 判断 656"/>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663" name="楕円 662"/>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3827</xdr:rowOff>
    </xdr:from>
    <xdr:ext cx="469744" cy="259045"/>
    <xdr:sp macro="" textlink="">
      <xdr:nvSpPr>
        <xdr:cNvPr id="664" name="【庁舎】&#10;一人当たり面積該当値テキスト"/>
        <xdr:cNvSpPr txBox="1"/>
      </xdr:nvSpPr>
      <xdr:spPr>
        <a:xfrm>
          <a:off x="22199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34925</xdr:rowOff>
    </xdr:from>
    <xdr:to>
      <xdr:col>112</xdr:col>
      <xdr:colOff>38100</xdr:colOff>
      <xdr:row>105</xdr:row>
      <xdr:rowOff>136525</xdr:rowOff>
    </xdr:to>
    <xdr:sp macro="" textlink="">
      <xdr:nvSpPr>
        <xdr:cNvPr id="665" name="楕円 664"/>
        <xdr:cNvSpPr/>
      </xdr:nvSpPr>
      <xdr:spPr>
        <a:xfrm>
          <a:off x="2127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85725</xdr:rowOff>
    </xdr:to>
    <xdr:cxnSp macro="">
      <xdr:nvCxnSpPr>
        <xdr:cNvPr id="666" name="直線コネクタ 665"/>
        <xdr:cNvCxnSpPr/>
      </xdr:nvCxnSpPr>
      <xdr:spPr>
        <a:xfrm flipV="1">
          <a:off x="21323300" y="18078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66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668"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127652</xdr:rowOff>
    </xdr:from>
    <xdr:ext cx="469744" cy="259045"/>
    <xdr:sp macro="" textlink="">
      <xdr:nvSpPr>
        <xdr:cNvPr id="669" name="n_1mainValue【庁舎】&#10;一人当たり面積"/>
        <xdr:cNvSpPr txBox="1"/>
      </xdr:nvSpPr>
      <xdr:spPr>
        <a:xfrm>
          <a:off x="21075727" y="181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図書館、消防施設、市民会館、一般廃棄物処理施設の有形固定資産減価償却率が類似団体内平均を上回っている。合併前に建てられた建物が多く、減価償却が進んでいることが要因であるが、それぞれの施設について維持管理や改修を行い、施設の安全性や利便性の確保に努めている。消防本部の庁舎については、現在の庁舎について老朽化が懸念されてい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移転、建て替え工事を行っており、令和２年度供用開始予定となっている。一般廃棄物処理施設については、新ごみ処理場の建設に伴い、受け入れを停止した処理場があるが、建物は残っていることから比率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年度にかけて上昇している。停止した処理場については、解体を検討しており、倒壊等により近隣へ被害が出ることの無いよう適切に管理していく。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庁舎の有形固定資産減価償却率は、本庁舎を平成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て替えたことから、類似団体内平均を下回っているが、総合支所については合併前の建物を活用しており、現状は統合等の予定は無いため、比率は上昇傾向にある。稲川、雄勝庁舎については、耐震改修等を行っているが、皆瀬庁舎に関しては老朽化が懸念されている。今後は他施設との複合化も含めた建て替えを検討し、庁舎機能の維持に取り組んで行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図書館と福祉施設は、全て合併前に建てられた建物であることから、有形固定資産減価償却率が平成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年度にかけて上昇している。今後は公共施設等総合管理計画に基づいて維持管理を行っていくほか、福祉施設に関しては、民間への譲渡も検討していきたい。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固定資産税、地方特例交付金の増により基準財政収入額が増加したため、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ポイントの増となったが、類似団体平均と比べると依然として低い水準にある。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高い高齢化率により財政基盤が脆弱であることから、湯沢市行財政改革大綱に基づく行政の効率化に努めるとともに、第２次湯沢市総合振興計画に掲げた産業基盤の充実・強化などの施策を着実に実施し、市税等自主財源を増加させることで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ポイント増加し、類似団体平均を上回っている。主な要因は、下水道事業において繰出基準内の繰出金の増（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261,704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千円）や、子ども・子育て支援に係る給付費の増加に伴う扶助費の増（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188,327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千円）である。</a:t>
          </a:r>
        </a:p>
        <a:p>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経常収支比率は近年上昇傾向にあることから、第３次定員管理計画に基づく定員適正化を進めるとともに、既存事業の見直し等により経常経費の削減を図り、財政構造の弾力性の改善に努める。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119380</xdr:rowOff>
    </xdr:to>
    <xdr:cxnSp macro="">
      <xdr:nvCxnSpPr>
        <xdr:cNvPr id="132" name="直線コネクタ 131"/>
        <xdr:cNvCxnSpPr/>
      </xdr:nvCxnSpPr>
      <xdr:spPr>
        <a:xfrm>
          <a:off x="4114800" y="104089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121920</xdr:rowOff>
    </xdr:to>
    <xdr:cxnSp macro="">
      <xdr:nvCxnSpPr>
        <xdr:cNvPr id="135" name="直線コネクタ 134"/>
        <xdr:cNvCxnSpPr/>
      </xdr:nvCxnSpPr>
      <xdr:spPr>
        <a:xfrm>
          <a:off x="3225800" y="1028424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168698</xdr:rowOff>
    </xdr:from>
    <xdr:to>
      <xdr:col>15</xdr:col>
      <xdr:colOff>82550</xdr:colOff>
      <xdr:row>60</xdr:row>
      <xdr:rowOff>53552</xdr:rowOff>
    </xdr:to>
    <xdr:cxnSp macro="">
      <xdr:nvCxnSpPr>
        <xdr:cNvPr id="138" name="直線コネクタ 137"/>
        <xdr:cNvCxnSpPr/>
      </xdr:nvCxnSpPr>
      <xdr:spPr>
        <a:xfrm flipV="1">
          <a:off x="2336800" y="1028424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21379</xdr:rowOff>
    </xdr:from>
    <xdr:to>
      <xdr:col>11</xdr:col>
      <xdr:colOff>31750</xdr:colOff>
      <xdr:row>60</xdr:row>
      <xdr:rowOff>53552</xdr:rowOff>
    </xdr:to>
    <xdr:cxnSp macro="">
      <xdr:nvCxnSpPr>
        <xdr:cNvPr id="141" name="直線コネクタ 140"/>
        <xdr:cNvCxnSpPr/>
      </xdr:nvCxnSpPr>
      <xdr:spPr>
        <a:xfrm>
          <a:off x="1447800" y="103083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93769</xdr:rowOff>
    </xdr:from>
    <xdr:to>
      <xdr:col>11</xdr:col>
      <xdr:colOff>82550</xdr:colOff>
      <xdr:row>60</xdr:row>
      <xdr:rowOff>23919</xdr:rowOff>
    </xdr:to>
    <xdr:sp macro="" textlink="">
      <xdr:nvSpPr>
        <xdr:cNvPr id="142" name="フローチャート: 判断 141"/>
        <xdr:cNvSpPr/>
      </xdr:nvSpPr>
      <xdr:spPr>
        <a:xfrm>
          <a:off x="2286000" y="102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34096</xdr:rowOff>
    </xdr:from>
    <xdr:ext cx="762000" cy="259045"/>
    <xdr:sp macro="" textlink="">
      <xdr:nvSpPr>
        <xdr:cNvPr id="143" name="テキスト ボックス 142"/>
        <xdr:cNvSpPr txBox="1"/>
      </xdr:nvSpPr>
      <xdr:spPr>
        <a:xfrm>
          <a:off x="1955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1" name="楕円 150"/>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40657</xdr:rowOff>
    </xdr:from>
    <xdr:ext cx="762000" cy="259045"/>
    <xdr:sp macro="" textlink="">
      <xdr:nvSpPr>
        <xdr:cNvPr id="152" name="財政構造の弾力性該当値テキスト"/>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3" name="楕円 152"/>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4" name="テキスト ボックス 153"/>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117898</xdr:rowOff>
    </xdr:from>
    <xdr:to>
      <xdr:col>15</xdr:col>
      <xdr:colOff>133350</xdr:colOff>
      <xdr:row>60</xdr:row>
      <xdr:rowOff>48048</xdr:rowOff>
    </xdr:to>
    <xdr:sp macro="" textlink="">
      <xdr:nvSpPr>
        <xdr:cNvPr id="155" name="楕円 154"/>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32825</xdr:rowOff>
    </xdr:from>
    <xdr:ext cx="762000" cy="259045"/>
    <xdr:sp macro="" textlink="">
      <xdr:nvSpPr>
        <xdr:cNvPr id="156" name="テキスト ボックス 155"/>
        <xdr:cNvSpPr txBox="1"/>
      </xdr:nvSpPr>
      <xdr:spPr>
        <a:xfrm>
          <a:off x="28448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2752</xdr:rowOff>
    </xdr:from>
    <xdr:to>
      <xdr:col>11</xdr:col>
      <xdr:colOff>82550</xdr:colOff>
      <xdr:row>60</xdr:row>
      <xdr:rowOff>104352</xdr:rowOff>
    </xdr:to>
    <xdr:sp macro="" textlink="">
      <xdr:nvSpPr>
        <xdr:cNvPr id="157" name="楕円 156"/>
        <xdr:cNvSpPr/>
      </xdr:nvSpPr>
      <xdr:spPr>
        <a:xfrm>
          <a:off x="2286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89129</xdr:rowOff>
    </xdr:from>
    <xdr:ext cx="762000" cy="259045"/>
    <xdr:sp macro="" textlink="">
      <xdr:nvSpPr>
        <xdr:cNvPr id="158" name="テキスト ボックス 157"/>
        <xdr:cNvSpPr txBox="1"/>
      </xdr:nvSpPr>
      <xdr:spPr>
        <a:xfrm>
          <a:off x="1955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142029</xdr:rowOff>
    </xdr:from>
    <xdr:to>
      <xdr:col>7</xdr:col>
      <xdr:colOff>31750</xdr:colOff>
      <xdr:row>60</xdr:row>
      <xdr:rowOff>72179</xdr:rowOff>
    </xdr:to>
    <xdr:sp macro="" textlink="">
      <xdr:nvSpPr>
        <xdr:cNvPr id="159" name="楕円 158"/>
        <xdr:cNvSpPr/>
      </xdr:nvSpPr>
      <xdr:spPr>
        <a:xfrm>
          <a:off x="1397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56956</xdr:rowOff>
    </xdr:from>
    <xdr:ext cx="762000" cy="259045"/>
    <xdr:sp macro="" textlink="">
      <xdr:nvSpPr>
        <xdr:cNvPr id="160" name="テキスト ボックス 159"/>
        <xdr:cNvSpPr txBox="1"/>
      </xdr:nvSpPr>
      <xdr:spPr>
        <a:xfrm>
          <a:off x="10668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分子についてみると、人件費については定員適正化により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％の減となったが、物件費が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年度から稼働した新学校給食センターに係る需用費等の増に伴い</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％増となっており、これに加え分母の人口が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％の減であったことにより、人口１人当たり人件費・物件費等決算額は前年度比で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10,468</a:t>
          </a:r>
          <a:r>
            <a:rPr kumimoji="1" lang="ja-JP" altLang="en-US" sz="1300">
              <a:latin typeface="ＭＳ Ｐゴシック" panose="020B0600070205080204" pitchFamily="50" charset="-128"/>
              <a:ea typeface="ＭＳ Ｐゴシック" panose="020B0600070205080204" pitchFamily="50" charset="-128"/>
            </a:rPr>
            <a:t>円増加したが、類似団体平均を下回っている。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今後も、第３次定員管理計画に基づく定員適正化を図り人件費の削減を進めるとともに、既存事業の見直し等により物件費等の経費の削減に努める。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30163</xdr:rowOff>
    </xdr:from>
    <xdr:to>
      <xdr:col>23</xdr:col>
      <xdr:colOff>133350</xdr:colOff>
      <xdr:row>83</xdr:row>
      <xdr:rowOff>114360</xdr:rowOff>
    </xdr:to>
    <xdr:cxnSp macro="">
      <xdr:nvCxnSpPr>
        <xdr:cNvPr id="195" name="直線コネクタ 194"/>
        <xdr:cNvCxnSpPr/>
      </xdr:nvCxnSpPr>
      <xdr:spPr>
        <a:xfrm>
          <a:off x="4114800" y="14260513"/>
          <a:ext cx="838200" cy="8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1567</xdr:rowOff>
    </xdr:from>
    <xdr:to>
      <xdr:col>19</xdr:col>
      <xdr:colOff>133350</xdr:colOff>
      <xdr:row>83</xdr:row>
      <xdr:rowOff>30163</xdr:rowOff>
    </xdr:to>
    <xdr:cxnSp macro="">
      <xdr:nvCxnSpPr>
        <xdr:cNvPr id="198" name="直線コネクタ 197"/>
        <xdr:cNvCxnSpPr/>
      </xdr:nvCxnSpPr>
      <xdr:spPr>
        <a:xfrm>
          <a:off x="3225800" y="14231917"/>
          <a:ext cx="8890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160044</xdr:rowOff>
    </xdr:from>
    <xdr:to>
      <xdr:col>15</xdr:col>
      <xdr:colOff>82550</xdr:colOff>
      <xdr:row>83</xdr:row>
      <xdr:rowOff>1567</xdr:rowOff>
    </xdr:to>
    <xdr:cxnSp macro="">
      <xdr:nvCxnSpPr>
        <xdr:cNvPr id="201" name="直線コネクタ 200"/>
        <xdr:cNvCxnSpPr/>
      </xdr:nvCxnSpPr>
      <xdr:spPr>
        <a:xfrm>
          <a:off x="2336800" y="14218944"/>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40177</xdr:rowOff>
    </xdr:from>
    <xdr:ext cx="762000" cy="259045"/>
    <xdr:sp macro="" textlink="">
      <xdr:nvSpPr>
        <xdr:cNvPr id="203" name="テキスト ボックス 202"/>
        <xdr:cNvSpPr txBox="1"/>
      </xdr:nvSpPr>
      <xdr:spPr>
        <a:xfrm>
          <a:off x="2844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152507</xdr:rowOff>
    </xdr:from>
    <xdr:to>
      <xdr:col>11</xdr:col>
      <xdr:colOff>31750</xdr:colOff>
      <xdr:row>82</xdr:row>
      <xdr:rowOff>160044</xdr:rowOff>
    </xdr:to>
    <xdr:cxnSp macro="">
      <xdr:nvCxnSpPr>
        <xdr:cNvPr id="204" name="直線コネクタ 203"/>
        <xdr:cNvCxnSpPr/>
      </xdr:nvCxnSpPr>
      <xdr:spPr>
        <a:xfrm>
          <a:off x="1447800" y="14211407"/>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144545</xdr:rowOff>
    </xdr:from>
    <xdr:to>
      <xdr:col>11</xdr:col>
      <xdr:colOff>82550</xdr:colOff>
      <xdr:row>82</xdr:row>
      <xdr:rowOff>74695</xdr:rowOff>
    </xdr:to>
    <xdr:sp macro="" textlink="">
      <xdr:nvSpPr>
        <xdr:cNvPr id="205" name="フローチャート: 判断 204"/>
        <xdr:cNvSpPr/>
      </xdr:nvSpPr>
      <xdr:spPr>
        <a:xfrm>
          <a:off x="2286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84872</xdr:rowOff>
    </xdr:from>
    <xdr:ext cx="762000" cy="259045"/>
    <xdr:sp macro="" textlink="">
      <xdr:nvSpPr>
        <xdr:cNvPr id="206" name="テキスト ボックス 205"/>
        <xdr:cNvSpPr txBox="1"/>
      </xdr:nvSpPr>
      <xdr:spPr>
        <a:xfrm>
          <a:off x="1955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129423</xdr:rowOff>
    </xdr:from>
    <xdr:to>
      <xdr:col>7</xdr:col>
      <xdr:colOff>31750</xdr:colOff>
      <xdr:row>82</xdr:row>
      <xdr:rowOff>59573</xdr:rowOff>
    </xdr:to>
    <xdr:sp macro="" textlink="">
      <xdr:nvSpPr>
        <xdr:cNvPr id="207" name="フローチャート: 判断 206"/>
        <xdr:cNvSpPr/>
      </xdr:nvSpPr>
      <xdr:spPr>
        <a:xfrm>
          <a:off x="1397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69750</xdr:rowOff>
    </xdr:from>
    <xdr:ext cx="762000" cy="259045"/>
    <xdr:sp macro="" textlink="">
      <xdr:nvSpPr>
        <xdr:cNvPr id="208" name="テキスト ボックス 207"/>
        <xdr:cNvSpPr txBox="1"/>
      </xdr:nvSpPr>
      <xdr:spPr>
        <a:xfrm>
          <a:off x="1066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63560</xdr:rowOff>
    </xdr:from>
    <xdr:to>
      <xdr:col>23</xdr:col>
      <xdr:colOff>184150</xdr:colOff>
      <xdr:row>83</xdr:row>
      <xdr:rowOff>165160</xdr:rowOff>
    </xdr:to>
    <xdr:sp macro="" textlink="">
      <xdr:nvSpPr>
        <xdr:cNvPr id="214" name="楕円 213"/>
        <xdr:cNvSpPr/>
      </xdr:nvSpPr>
      <xdr:spPr>
        <a:xfrm>
          <a:off x="4902200" y="142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80087</xdr:rowOff>
    </xdr:from>
    <xdr:ext cx="762000" cy="259045"/>
    <xdr:sp macro="" textlink="">
      <xdr:nvSpPr>
        <xdr:cNvPr id="215" name="人件費・物件費等の状況該当値テキスト"/>
        <xdr:cNvSpPr txBox="1"/>
      </xdr:nvSpPr>
      <xdr:spPr>
        <a:xfrm>
          <a:off x="5041900" y="141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150813</xdr:rowOff>
    </xdr:from>
    <xdr:to>
      <xdr:col>19</xdr:col>
      <xdr:colOff>184150</xdr:colOff>
      <xdr:row>83</xdr:row>
      <xdr:rowOff>80963</xdr:rowOff>
    </xdr:to>
    <xdr:sp macro="" textlink="">
      <xdr:nvSpPr>
        <xdr:cNvPr id="216" name="楕円 215"/>
        <xdr:cNvSpPr/>
      </xdr:nvSpPr>
      <xdr:spPr>
        <a:xfrm>
          <a:off x="4064000" y="142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91140</xdr:rowOff>
    </xdr:from>
    <xdr:ext cx="736600" cy="259045"/>
    <xdr:sp macro="" textlink="">
      <xdr:nvSpPr>
        <xdr:cNvPr id="217" name="テキスト ボックス 216"/>
        <xdr:cNvSpPr txBox="1"/>
      </xdr:nvSpPr>
      <xdr:spPr>
        <a:xfrm>
          <a:off x="3733800" y="1397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122217</xdr:rowOff>
    </xdr:from>
    <xdr:to>
      <xdr:col>15</xdr:col>
      <xdr:colOff>133350</xdr:colOff>
      <xdr:row>83</xdr:row>
      <xdr:rowOff>52367</xdr:rowOff>
    </xdr:to>
    <xdr:sp macro="" textlink="">
      <xdr:nvSpPr>
        <xdr:cNvPr id="218" name="楕円 217"/>
        <xdr:cNvSpPr/>
      </xdr:nvSpPr>
      <xdr:spPr>
        <a:xfrm>
          <a:off x="3175000" y="141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62544</xdr:rowOff>
    </xdr:from>
    <xdr:ext cx="762000" cy="259045"/>
    <xdr:sp macro="" textlink="">
      <xdr:nvSpPr>
        <xdr:cNvPr id="219" name="テキスト ボックス 218"/>
        <xdr:cNvSpPr txBox="1"/>
      </xdr:nvSpPr>
      <xdr:spPr>
        <a:xfrm>
          <a:off x="2844800" y="1394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109244</xdr:rowOff>
    </xdr:from>
    <xdr:to>
      <xdr:col>11</xdr:col>
      <xdr:colOff>82550</xdr:colOff>
      <xdr:row>83</xdr:row>
      <xdr:rowOff>39394</xdr:rowOff>
    </xdr:to>
    <xdr:sp macro="" textlink="">
      <xdr:nvSpPr>
        <xdr:cNvPr id="220" name="楕円 219"/>
        <xdr:cNvSpPr/>
      </xdr:nvSpPr>
      <xdr:spPr>
        <a:xfrm>
          <a:off x="2286000" y="141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24171</xdr:rowOff>
    </xdr:from>
    <xdr:ext cx="762000" cy="259045"/>
    <xdr:sp macro="" textlink="">
      <xdr:nvSpPr>
        <xdr:cNvPr id="221" name="テキスト ボックス 220"/>
        <xdr:cNvSpPr txBox="1"/>
      </xdr:nvSpPr>
      <xdr:spPr>
        <a:xfrm>
          <a:off x="1955800" y="14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101707</xdr:rowOff>
    </xdr:from>
    <xdr:to>
      <xdr:col>7</xdr:col>
      <xdr:colOff>31750</xdr:colOff>
      <xdr:row>83</xdr:row>
      <xdr:rowOff>31857</xdr:rowOff>
    </xdr:to>
    <xdr:sp macro="" textlink="">
      <xdr:nvSpPr>
        <xdr:cNvPr id="222" name="楕円 221"/>
        <xdr:cNvSpPr/>
      </xdr:nvSpPr>
      <xdr:spPr>
        <a:xfrm>
          <a:off x="1397000" y="141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16634</xdr:rowOff>
    </xdr:from>
    <xdr:ext cx="762000" cy="259045"/>
    <xdr:sp macro="" textlink="">
      <xdr:nvSpPr>
        <xdr:cNvPr id="223" name="テキスト ボックス 222"/>
        <xdr:cNvSpPr txBox="1"/>
      </xdr:nvSpPr>
      <xdr:spPr>
        <a:xfrm>
          <a:off x="1066800" y="1424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年１月末時点において未公表のため平成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年度数値と同じものとなっております。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定員管理計画に基づいた適正な定員管理に努めたことに加え、平成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国の特例減額が終了したため低水準で推移している。類似団体との比較においても平均値を下回る低水準を維持しているが、今後も、引き続き第３次定員管理計画に基づいた適正な定員管理に努め、職員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146896</xdr:rowOff>
    </xdr:to>
    <xdr:cxnSp macro="">
      <xdr:nvCxnSpPr>
        <xdr:cNvPr id="257" name="直線コネクタ 256"/>
        <xdr:cNvCxnSpPr/>
      </xdr:nvCxnSpPr>
      <xdr:spPr>
        <a:xfrm>
          <a:off x="16179800" y="14548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84</xdr:row>
      <xdr:rowOff>146896</xdr:rowOff>
    </xdr:to>
    <xdr:cxnSp macro="">
      <xdr:nvCxnSpPr>
        <xdr:cNvPr id="260" name="直線コネクタ 259"/>
        <xdr:cNvCxnSpPr/>
      </xdr:nvCxnSpPr>
      <xdr:spPr>
        <a:xfrm>
          <a:off x="15290800" y="145326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130811</xdr:rowOff>
    </xdr:to>
    <xdr:cxnSp macro="">
      <xdr:nvCxnSpPr>
        <xdr:cNvPr id="263" name="直線コネクタ 262"/>
        <xdr:cNvCxnSpPr/>
      </xdr:nvCxnSpPr>
      <xdr:spPr>
        <a:xfrm>
          <a:off x="14401800" y="144843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66463</xdr:rowOff>
    </xdr:from>
    <xdr:to>
      <xdr:col>68</xdr:col>
      <xdr:colOff>152400</xdr:colOff>
      <xdr:row>84</xdr:row>
      <xdr:rowOff>82550</xdr:rowOff>
    </xdr:to>
    <xdr:cxnSp macro="">
      <xdr:nvCxnSpPr>
        <xdr:cNvPr id="266" name="直線コネクタ 265"/>
        <xdr:cNvCxnSpPr/>
      </xdr:nvCxnSpPr>
      <xdr:spPr>
        <a:xfrm>
          <a:off x="13512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68" name="テキスト ボックス 267"/>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69" name="フローチャート: 判断 268"/>
        <xdr:cNvSpPr/>
      </xdr:nvSpPr>
      <xdr:spPr>
        <a:xfrm>
          <a:off x="13462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70" name="テキスト ボックス 269"/>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6" name="楕円 275"/>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7"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8" name="楕円 277"/>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79" name="テキスト ボックス 278"/>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80" name="楕円 279"/>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81" name="テキスト ボックス 280"/>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15663</xdr:rowOff>
    </xdr:from>
    <xdr:to>
      <xdr:col>64</xdr:col>
      <xdr:colOff>152400</xdr:colOff>
      <xdr:row>84</xdr:row>
      <xdr:rowOff>117263</xdr:rowOff>
    </xdr:to>
    <xdr:sp macro="" textlink="">
      <xdr:nvSpPr>
        <xdr:cNvPr id="284" name="楕円 283"/>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127440</xdr:rowOff>
    </xdr:from>
    <xdr:ext cx="762000" cy="259045"/>
    <xdr:sp macro="" textlink="">
      <xdr:nvSpPr>
        <xdr:cNvPr id="285" name="テキスト ボックス 284"/>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年度職員数については、平成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年１月末時点において未公表のため、平成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年度職員数を用いています。　</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第３次定員管理計画に基づいた職員削減に努めており、今後も適正な定員管理に努め、退職者の２分の１補充を原則として数値目標に掲げた、平成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年４月１日現在の職員数</a:t>
          </a:r>
          <a:r>
            <a:rPr kumimoji="1" lang="en-US" altLang="ja-JP" sz="1200">
              <a:latin typeface="ＭＳ Ｐゴシック" panose="020B0600070205080204" pitchFamily="50" charset="-128"/>
              <a:ea typeface="ＭＳ Ｐゴシック" panose="020B0600070205080204" pitchFamily="50" charset="-128"/>
            </a:rPr>
            <a:t>537</a:t>
          </a:r>
          <a:r>
            <a:rPr kumimoji="1" lang="ja-JP" altLang="en-US" sz="1200">
              <a:latin typeface="ＭＳ Ｐゴシック" panose="020B0600070205080204" pitchFamily="50" charset="-128"/>
              <a:ea typeface="ＭＳ Ｐゴシック" panose="020B0600070205080204" pitchFamily="50" charset="-128"/>
            </a:rPr>
            <a:t>人から</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人削減し、平成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年４月１日現在の職員数</a:t>
          </a:r>
          <a:r>
            <a:rPr kumimoji="1" lang="en-US" altLang="ja-JP" sz="1200">
              <a:latin typeface="ＭＳ Ｐゴシック" panose="020B0600070205080204" pitchFamily="50" charset="-128"/>
              <a:ea typeface="ＭＳ Ｐゴシック" panose="020B0600070205080204" pitchFamily="50" charset="-128"/>
            </a:rPr>
            <a:t>478</a:t>
          </a:r>
          <a:r>
            <a:rPr kumimoji="1" lang="ja-JP" altLang="en-US" sz="1200">
              <a:latin typeface="ＭＳ Ｐゴシック" panose="020B0600070205080204" pitchFamily="50" charset="-128"/>
              <a:ea typeface="ＭＳ Ｐゴシック" panose="020B0600070205080204" pitchFamily="50" charset="-128"/>
            </a:rPr>
            <a:t>人を目指す。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18022</xdr:rowOff>
    </xdr:from>
    <xdr:to>
      <xdr:col>81</xdr:col>
      <xdr:colOff>44450</xdr:colOff>
      <xdr:row>62</xdr:row>
      <xdr:rowOff>35258</xdr:rowOff>
    </xdr:to>
    <xdr:cxnSp macro="">
      <xdr:nvCxnSpPr>
        <xdr:cNvPr id="322" name="直線コネクタ 321"/>
        <xdr:cNvCxnSpPr/>
      </xdr:nvCxnSpPr>
      <xdr:spPr>
        <a:xfrm>
          <a:off x="16179800" y="1064792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18022</xdr:rowOff>
    </xdr:from>
    <xdr:to>
      <xdr:col>77</xdr:col>
      <xdr:colOff>44450</xdr:colOff>
      <xdr:row>62</xdr:row>
      <xdr:rowOff>38705</xdr:rowOff>
    </xdr:to>
    <xdr:cxnSp macro="">
      <xdr:nvCxnSpPr>
        <xdr:cNvPr id="325" name="直線コネクタ 324"/>
        <xdr:cNvCxnSpPr/>
      </xdr:nvCxnSpPr>
      <xdr:spPr>
        <a:xfrm flipV="1">
          <a:off x="15290800" y="1064792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38705</xdr:rowOff>
    </xdr:to>
    <xdr:cxnSp macro="">
      <xdr:nvCxnSpPr>
        <xdr:cNvPr id="328" name="直線コネクタ 327"/>
        <xdr:cNvCxnSpPr/>
      </xdr:nvCxnSpPr>
      <xdr:spPr>
        <a:xfrm>
          <a:off x="14401800" y="10639878"/>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23767</xdr:rowOff>
    </xdr:to>
    <xdr:cxnSp macro="">
      <xdr:nvCxnSpPr>
        <xdr:cNvPr id="331" name="直線コネクタ 330"/>
        <xdr:cNvCxnSpPr/>
      </xdr:nvCxnSpPr>
      <xdr:spPr>
        <a:xfrm flipV="1">
          <a:off x="13512800" y="1063987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117082</xdr:rowOff>
    </xdr:from>
    <xdr:to>
      <xdr:col>68</xdr:col>
      <xdr:colOff>203200</xdr:colOff>
      <xdr:row>61</xdr:row>
      <xdr:rowOff>47232</xdr:rowOff>
    </xdr:to>
    <xdr:sp macro="" textlink="">
      <xdr:nvSpPr>
        <xdr:cNvPr id="332" name="フローチャート: 判断 331"/>
        <xdr:cNvSpPr/>
      </xdr:nvSpPr>
      <xdr:spPr>
        <a:xfrm>
          <a:off x="14351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33" name="テキスト ボックス 332"/>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155908</xdr:rowOff>
    </xdr:from>
    <xdr:to>
      <xdr:col>81</xdr:col>
      <xdr:colOff>95250</xdr:colOff>
      <xdr:row>62</xdr:row>
      <xdr:rowOff>86058</xdr:rowOff>
    </xdr:to>
    <xdr:sp macro="" textlink="">
      <xdr:nvSpPr>
        <xdr:cNvPr id="341" name="楕円 340"/>
        <xdr:cNvSpPr/>
      </xdr:nvSpPr>
      <xdr:spPr>
        <a:xfrm>
          <a:off x="169672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xdr:rowOff>
    </xdr:from>
    <xdr:ext cx="762000" cy="259045"/>
    <xdr:sp macro="" textlink="">
      <xdr:nvSpPr>
        <xdr:cNvPr id="342" name="定員管理の状況該当値テキスト"/>
        <xdr:cNvSpPr txBox="1"/>
      </xdr:nvSpPr>
      <xdr:spPr>
        <a:xfrm>
          <a:off x="171069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138672</xdr:rowOff>
    </xdr:from>
    <xdr:to>
      <xdr:col>77</xdr:col>
      <xdr:colOff>95250</xdr:colOff>
      <xdr:row>62</xdr:row>
      <xdr:rowOff>68822</xdr:rowOff>
    </xdr:to>
    <xdr:sp macro="" textlink="">
      <xdr:nvSpPr>
        <xdr:cNvPr id="343" name="楕円 342"/>
        <xdr:cNvSpPr/>
      </xdr:nvSpPr>
      <xdr:spPr>
        <a:xfrm>
          <a:off x="16129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44" name="テキスト ボックス 343"/>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159355</xdr:rowOff>
    </xdr:from>
    <xdr:to>
      <xdr:col>73</xdr:col>
      <xdr:colOff>44450</xdr:colOff>
      <xdr:row>62</xdr:row>
      <xdr:rowOff>89505</xdr:rowOff>
    </xdr:to>
    <xdr:sp macro="" textlink="">
      <xdr:nvSpPr>
        <xdr:cNvPr id="345" name="楕円 344"/>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74282</xdr:rowOff>
    </xdr:from>
    <xdr:ext cx="762000" cy="259045"/>
    <xdr:sp macro="" textlink="">
      <xdr:nvSpPr>
        <xdr:cNvPr id="346" name="テキスト ボックス 345"/>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7" name="楕円 346"/>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48" name="テキスト ボックス 347"/>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49" name="楕円 348"/>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50" name="テキスト ボックス 349"/>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普通交付税の減により標準財政規模（分母）は</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％減少したが、公営企業の公債費充当繰出金額が増えたため、分子は</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％増加したため、単年度の実質公債費比率は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ポイントほど増加しており、類似団体平均を上回っている。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年度以降の統合学校給食センター建設事業や湯沢駅周辺環境整備事業などの大型建設事業に係る地方債の元金償還の開始に伴い、平成</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年度にかけて実質公債費比率は上昇傾向が続く見込みである。事業の精査等による地方債発行の抑制はもとより、可能な限り交付税算入率の高い地方債を活用することにより、公債費負担の抑制に努める。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66252</xdr:rowOff>
    </xdr:from>
    <xdr:to>
      <xdr:col>81</xdr:col>
      <xdr:colOff>44450</xdr:colOff>
      <xdr:row>37</xdr:row>
      <xdr:rowOff>70273</xdr:rowOff>
    </xdr:to>
    <xdr:cxnSp macro="">
      <xdr:nvCxnSpPr>
        <xdr:cNvPr id="384" name="直線コネクタ 383"/>
        <xdr:cNvCxnSpPr/>
      </xdr:nvCxnSpPr>
      <xdr:spPr>
        <a:xfrm>
          <a:off x="16179800" y="640990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66252</xdr:rowOff>
    </xdr:from>
    <xdr:to>
      <xdr:col>77</xdr:col>
      <xdr:colOff>44450</xdr:colOff>
      <xdr:row>37</xdr:row>
      <xdr:rowOff>72284</xdr:rowOff>
    </xdr:to>
    <xdr:cxnSp macro="">
      <xdr:nvCxnSpPr>
        <xdr:cNvPr id="387" name="直線コネクタ 386"/>
        <xdr:cNvCxnSpPr/>
      </xdr:nvCxnSpPr>
      <xdr:spPr>
        <a:xfrm flipV="1">
          <a:off x="15290800" y="64099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72284</xdr:rowOff>
    </xdr:from>
    <xdr:to>
      <xdr:col>72</xdr:col>
      <xdr:colOff>203200</xdr:colOff>
      <xdr:row>37</xdr:row>
      <xdr:rowOff>82338</xdr:rowOff>
    </xdr:to>
    <xdr:cxnSp macro="">
      <xdr:nvCxnSpPr>
        <xdr:cNvPr id="390" name="直線コネクタ 389"/>
        <xdr:cNvCxnSpPr/>
      </xdr:nvCxnSpPr>
      <xdr:spPr>
        <a:xfrm flipV="1">
          <a:off x="14401800" y="64159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82338</xdr:rowOff>
    </xdr:from>
    <xdr:to>
      <xdr:col>68</xdr:col>
      <xdr:colOff>152400</xdr:colOff>
      <xdr:row>37</xdr:row>
      <xdr:rowOff>100436</xdr:rowOff>
    </xdr:to>
    <xdr:cxnSp macro="">
      <xdr:nvCxnSpPr>
        <xdr:cNvPr id="393" name="直線コネクタ 392"/>
        <xdr:cNvCxnSpPr/>
      </xdr:nvCxnSpPr>
      <xdr:spPr>
        <a:xfrm flipV="1">
          <a:off x="13512800" y="64259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4" name="フローチャート: 判断 393"/>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5" name="テキスト ボックス 394"/>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3" name="楕円 402"/>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163000</xdr:rowOff>
    </xdr:from>
    <xdr:ext cx="762000" cy="259045"/>
    <xdr:sp macro="" textlink="">
      <xdr:nvSpPr>
        <xdr:cNvPr id="404" name="公債費負担の状況該当値テキスト"/>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5" name="楕円 404"/>
        <xdr:cNvSpPr/>
      </xdr:nvSpPr>
      <xdr:spPr>
        <a:xfrm>
          <a:off x="16129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6" name="テキスト ボックス 405"/>
        <xdr:cNvSpPr txBox="1"/>
      </xdr:nvSpPr>
      <xdr:spPr>
        <a:xfrm>
          <a:off x="15798800" y="644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21484</xdr:rowOff>
    </xdr:from>
    <xdr:to>
      <xdr:col>73</xdr:col>
      <xdr:colOff>44450</xdr:colOff>
      <xdr:row>37</xdr:row>
      <xdr:rowOff>123084</xdr:rowOff>
    </xdr:to>
    <xdr:sp macro="" textlink="">
      <xdr:nvSpPr>
        <xdr:cNvPr id="407" name="楕円 406"/>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107861</xdr:rowOff>
    </xdr:from>
    <xdr:ext cx="762000" cy="259045"/>
    <xdr:sp macro="" textlink="">
      <xdr:nvSpPr>
        <xdr:cNvPr id="408" name="テキスト ボックス 407"/>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31538</xdr:rowOff>
    </xdr:from>
    <xdr:to>
      <xdr:col>68</xdr:col>
      <xdr:colOff>203200</xdr:colOff>
      <xdr:row>37</xdr:row>
      <xdr:rowOff>133138</xdr:rowOff>
    </xdr:to>
    <xdr:sp macro="" textlink="">
      <xdr:nvSpPr>
        <xdr:cNvPr id="409" name="楕円 408"/>
        <xdr:cNvSpPr/>
      </xdr:nvSpPr>
      <xdr:spPr>
        <a:xfrm>
          <a:off x="14351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117915</xdr:rowOff>
    </xdr:from>
    <xdr:ext cx="762000" cy="259045"/>
    <xdr:sp macro="" textlink="">
      <xdr:nvSpPr>
        <xdr:cNvPr id="410" name="テキスト ボックス 409"/>
        <xdr:cNvSpPr txBox="1"/>
      </xdr:nvSpPr>
      <xdr:spPr>
        <a:xfrm>
          <a:off x="14020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分母・分子ともに減少したが、下水道事業における基準内繰入の増に伴う企業債等繰入見込額の増（＋</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％）により、分子の減少率（△</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％）よりも分母の減少率（△</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％）が大きかったことから、比率が</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31.2</a:t>
          </a:r>
          <a:r>
            <a:rPr kumimoji="1" lang="ja-JP" altLang="en-US" sz="1200">
              <a:latin typeface="ＭＳ Ｐゴシック" panose="020B0600070205080204" pitchFamily="50" charset="-128"/>
              <a:ea typeface="ＭＳ Ｐゴシック" panose="020B0600070205080204" pitchFamily="50" charset="-128"/>
            </a:rPr>
            <a:t>ポイントと大きく上回っていることに加え、今後は消防庁舎の建設事業などにより一部事務組合負担金の増加が予想されており、将来負担比率の悪化が懸念される。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引き続き、地方債発行の抑制と一部事務組合負担金の精査、充当可能基金の確保等に努め、将来負担比率の改善を図る。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78181</xdr:rowOff>
    </xdr:from>
    <xdr:to>
      <xdr:col>81</xdr:col>
      <xdr:colOff>44450</xdr:colOff>
      <xdr:row>15</xdr:row>
      <xdr:rowOff>83007</xdr:rowOff>
    </xdr:to>
    <xdr:cxnSp macro="">
      <xdr:nvCxnSpPr>
        <xdr:cNvPr id="444" name="直線コネクタ 443"/>
        <xdr:cNvCxnSpPr/>
      </xdr:nvCxnSpPr>
      <xdr:spPr>
        <a:xfrm>
          <a:off x="16179800" y="264993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78181</xdr:rowOff>
    </xdr:from>
    <xdr:to>
      <xdr:col>77</xdr:col>
      <xdr:colOff>44450</xdr:colOff>
      <xdr:row>15</xdr:row>
      <xdr:rowOff>80112</xdr:rowOff>
    </xdr:to>
    <xdr:cxnSp macro="">
      <xdr:nvCxnSpPr>
        <xdr:cNvPr id="447" name="直線コネクタ 446"/>
        <xdr:cNvCxnSpPr/>
      </xdr:nvCxnSpPr>
      <xdr:spPr>
        <a:xfrm flipV="1">
          <a:off x="15290800" y="2649931"/>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80112</xdr:rowOff>
    </xdr:from>
    <xdr:to>
      <xdr:col>72</xdr:col>
      <xdr:colOff>203200</xdr:colOff>
      <xdr:row>15</xdr:row>
      <xdr:rowOff>119926</xdr:rowOff>
    </xdr:to>
    <xdr:cxnSp macro="">
      <xdr:nvCxnSpPr>
        <xdr:cNvPr id="450" name="直線コネクタ 449"/>
        <xdr:cNvCxnSpPr/>
      </xdr:nvCxnSpPr>
      <xdr:spPr>
        <a:xfrm flipV="1">
          <a:off x="14401800" y="265186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103518</xdr:rowOff>
    </xdr:from>
    <xdr:to>
      <xdr:col>68</xdr:col>
      <xdr:colOff>152400</xdr:colOff>
      <xdr:row>15</xdr:row>
      <xdr:rowOff>119926</xdr:rowOff>
    </xdr:to>
    <xdr:cxnSp macro="">
      <xdr:nvCxnSpPr>
        <xdr:cNvPr id="453" name="直線コネクタ 452"/>
        <xdr:cNvCxnSpPr/>
      </xdr:nvCxnSpPr>
      <xdr:spPr>
        <a:xfrm>
          <a:off x="13512800" y="267526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79629</xdr:rowOff>
    </xdr:from>
    <xdr:to>
      <xdr:col>68</xdr:col>
      <xdr:colOff>203200</xdr:colOff>
      <xdr:row>15</xdr:row>
      <xdr:rowOff>9779</xdr:rowOff>
    </xdr:to>
    <xdr:sp macro="" textlink="">
      <xdr:nvSpPr>
        <xdr:cNvPr id="454" name="フローチャート: 判断 453"/>
        <xdr:cNvSpPr/>
      </xdr:nvSpPr>
      <xdr:spPr>
        <a:xfrm>
          <a:off x="14351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19956</xdr:rowOff>
    </xdr:from>
    <xdr:ext cx="762000" cy="259045"/>
    <xdr:sp macro="" textlink="">
      <xdr:nvSpPr>
        <xdr:cNvPr id="455" name="テキスト ボックス 454"/>
        <xdr:cNvSpPr txBox="1"/>
      </xdr:nvSpPr>
      <xdr:spPr>
        <a:xfrm>
          <a:off x="14020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99657</xdr:rowOff>
    </xdr:from>
    <xdr:to>
      <xdr:col>64</xdr:col>
      <xdr:colOff>152400</xdr:colOff>
      <xdr:row>15</xdr:row>
      <xdr:rowOff>29807</xdr:rowOff>
    </xdr:to>
    <xdr:sp macro="" textlink="">
      <xdr:nvSpPr>
        <xdr:cNvPr id="456" name="フローチャート: 判断 455"/>
        <xdr:cNvSpPr/>
      </xdr:nvSpPr>
      <xdr:spPr>
        <a:xfrm>
          <a:off x="13462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39984</xdr:rowOff>
    </xdr:from>
    <xdr:ext cx="762000" cy="259045"/>
    <xdr:sp macro="" textlink="">
      <xdr:nvSpPr>
        <xdr:cNvPr id="457" name="テキスト ボックス 456"/>
        <xdr:cNvSpPr txBox="1"/>
      </xdr:nvSpPr>
      <xdr:spPr>
        <a:xfrm>
          <a:off x="13131800" y="226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32207</xdr:rowOff>
    </xdr:from>
    <xdr:to>
      <xdr:col>81</xdr:col>
      <xdr:colOff>95250</xdr:colOff>
      <xdr:row>15</xdr:row>
      <xdr:rowOff>133807</xdr:rowOff>
    </xdr:to>
    <xdr:sp macro="" textlink="">
      <xdr:nvSpPr>
        <xdr:cNvPr id="463" name="楕円 462"/>
        <xdr:cNvSpPr/>
      </xdr:nvSpPr>
      <xdr:spPr>
        <a:xfrm>
          <a:off x="16967200" y="26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4284</xdr:rowOff>
    </xdr:from>
    <xdr:ext cx="762000" cy="259045"/>
    <xdr:sp macro="" textlink="">
      <xdr:nvSpPr>
        <xdr:cNvPr id="464" name="将来負担の状況該当値テキスト"/>
        <xdr:cNvSpPr txBox="1"/>
      </xdr:nvSpPr>
      <xdr:spPr>
        <a:xfrm>
          <a:off x="17106900" y="25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27381</xdr:rowOff>
    </xdr:from>
    <xdr:to>
      <xdr:col>77</xdr:col>
      <xdr:colOff>95250</xdr:colOff>
      <xdr:row>15</xdr:row>
      <xdr:rowOff>128981</xdr:rowOff>
    </xdr:to>
    <xdr:sp macro="" textlink="">
      <xdr:nvSpPr>
        <xdr:cNvPr id="465" name="楕円 464"/>
        <xdr:cNvSpPr/>
      </xdr:nvSpPr>
      <xdr:spPr>
        <a:xfrm>
          <a:off x="16129000" y="2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113758</xdr:rowOff>
    </xdr:from>
    <xdr:ext cx="736600" cy="259045"/>
    <xdr:sp macro="" textlink="">
      <xdr:nvSpPr>
        <xdr:cNvPr id="466" name="テキスト ボックス 465"/>
        <xdr:cNvSpPr txBox="1"/>
      </xdr:nvSpPr>
      <xdr:spPr>
        <a:xfrm>
          <a:off x="15798800" y="2685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29312</xdr:rowOff>
    </xdr:from>
    <xdr:to>
      <xdr:col>73</xdr:col>
      <xdr:colOff>44450</xdr:colOff>
      <xdr:row>15</xdr:row>
      <xdr:rowOff>130912</xdr:rowOff>
    </xdr:to>
    <xdr:sp macro="" textlink="">
      <xdr:nvSpPr>
        <xdr:cNvPr id="467" name="楕円 466"/>
        <xdr:cNvSpPr/>
      </xdr:nvSpPr>
      <xdr:spPr>
        <a:xfrm>
          <a:off x="15240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115689</xdr:rowOff>
    </xdr:from>
    <xdr:ext cx="762000" cy="259045"/>
    <xdr:sp macro="" textlink="">
      <xdr:nvSpPr>
        <xdr:cNvPr id="468" name="テキスト ボックス 467"/>
        <xdr:cNvSpPr txBox="1"/>
      </xdr:nvSpPr>
      <xdr:spPr>
        <a:xfrm>
          <a:off x="14909800" y="268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69126</xdr:rowOff>
    </xdr:from>
    <xdr:to>
      <xdr:col>68</xdr:col>
      <xdr:colOff>203200</xdr:colOff>
      <xdr:row>15</xdr:row>
      <xdr:rowOff>170726</xdr:rowOff>
    </xdr:to>
    <xdr:sp macro="" textlink="">
      <xdr:nvSpPr>
        <xdr:cNvPr id="469" name="楕円 468"/>
        <xdr:cNvSpPr/>
      </xdr:nvSpPr>
      <xdr:spPr>
        <a:xfrm>
          <a:off x="14351000" y="26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155503</xdr:rowOff>
    </xdr:from>
    <xdr:ext cx="762000" cy="259045"/>
    <xdr:sp macro="" textlink="">
      <xdr:nvSpPr>
        <xdr:cNvPr id="470" name="テキスト ボックス 469"/>
        <xdr:cNvSpPr txBox="1"/>
      </xdr:nvSpPr>
      <xdr:spPr>
        <a:xfrm>
          <a:off x="14020800" y="27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52718</xdr:rowOff>
    </xdr:from>
    <xdr:to>
      <xdr:col>64</xdr:col>
      <xdr:colOff>152400</xdr:colOff>
      <xdr:row>15</xdr:row>
      <xdr:rowOff>154318</xdr:rowOff>
    </xdr:to>
    <xdr:sp macro="" textlink="">
      <xdr:nvSpPr>
        <xdr:cNvPr id="471" name="楕円 470"/>
        <xdr:cNvSpPr/>
      </xdr:nvSpPr>
      <xdr:spPr>
        <a:xfrm>
          <a:off x="13462000" y="26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139095</xdr:rowOff>
    </xdr:from>
    <xdr:ext cx="762000" cy="259045"/>
    <xdr:sp macro="" textlink="">
      <xdr:nvSpPr>
        <xdr:cNvPr id="472" name="テキスト ボックス 471"/>
        <xdr:cNvSpPr txBox="1"/>
      </xdr:nvSpPr>
      <xdr:spPr>
        <a:xfrm>
          <a:off x="13131800" y="27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退職者２分の１補充による職員数の削減など、第３次定員管理計画に基づいた定員適正化により、人件費は前年度比△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％となり、類似団体平均も下回っている。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今後も引き続き第３次定員管理計画に基づき、退職者の２分の１補充による職員数の削減等により定員の適正化を図り、人件費の削減に努める。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168148</xdr:rowOff>
    </xdr:to>
    <xdr:cxnSp macro="">
      <xdr:nvCxnSpPr>
        <xdr:cNvPr id="64" name="直線コネクタ 63"/>
        <xdr:cNvCxnSpPr/>
      </xdr:nvCxnSpPr>
      <xdr:spPr>
        <a:xfrm flipV="1">
          <a:off x="3987800" y="62854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168148</xdr:rowOff>
    </xdr:to>
    <xdr:cxnSp macro="">
      <xdr:nvCxnSpPr>
        <xdr:cNvPr id="67" name="直線コネクタ 66"/>
        <xdr:cNvCxnSpPr/>
      </xdr:nvCxnSpPr>
      <xdr:spPr>
        <a:xfrm>
          <a:off x="3098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163576</xdr:rowOff>
    </xdr:to>
    <xdr:cxnSp macro="">
      <xdr:nvCxnSpPr>
        <xdr:cNvPr id="70" name="直線コネクタ 69"/>
        <xdr:cNvCxnSpPr/>
      </xdr:nvCxnSpPr>
      <xdr:spPr>
        <a:xfrm flipV="1">
          <a:off x="2209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163576</xdr:rowOff>
    </xdr:to>
    <xdr:cxnSp macro="">
      <xdr:nvCxnSpPr>
        <xdr:cNvPr id="73" name="直線コネクタ 72"/>
        <xdr:cNvCxnSpPr/>
      </xdr:nvCxnSpPr>
      <xdr:spPr>
        <a:xfrm>
          <a:off x="1320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57912</xdr:rowOff>
    </xdr:from>
    <xdr:to>
      <xdr:col>11</xdr:col>
      <xdr:colOff>60325</xdr:colOff>
      <xdr:row>36</xdr:row>
      <xdr:rowOff>159512</xdr:rowOff>
    </xdr:to>
    <xdr:sp macro="" textlink="">
      <xdr:nvSpPr>
        <xdr:cNvPr id="74" name="フローチャート: 判断 73"/>
        <xdr:cNvSpPr/>
      </xdr:nvSpPr>
      <xdr:spPr>
        <a:xfrm>
          <a:off x="2159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75" name="テキスト ボックス 74"/>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物件費は類似団体平均と比較すると</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ポイント下回ったが、前年度と比較すると</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ポイント上昇している。主な要因は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年度から稼働した新学校給食センターに係る経費や情報システム共通基盤経費の増加等がある。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今後も事業の精査とともに一層の経費削減に努める。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99786</xdr:rowOff>
    </xdr:to>
    <xdr:cxnSp macro="">
      <xdr:nvCxnSpPr>
        <xdr:cNvPr id="127" name="直線コネクタ 126"/>
        <xdr:cNvCxnSpPr/>
      </xdr:nvCxnSpPr>
      <xdr:spPr>
        <a:xfrm>
          <a:off x="15671800" y="27014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129721</xdr:rowOff>
    </xdr:to>
    <xdr:cxnSp macro="">
      <xdr:nvCxnSpPr>
        <xdr:cNvPr id="130" name="直線コネクタ 129"/>
        <xdr:cNvCxnSpPr/>
      </xdr:nvCxnSpPr>
      <xdr:spPr>
        <a:xfrm>
          <a:off x="14782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170543</xdr:rowOff>
    </xdr:to>
    <xdr:cxnSp macro="">
      <xdr:nvCxnSpPr>
        <xdr:cNvPr id="133" name="直線コネクタ 132"/>
        <xdr:cNvCxnSpPr/>
      </xdr:nvCxnSpPr>
      <xdr:spPr>
        <a:xfrm flipV="1">
          <a:off x="13893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170543</xdr:rowOff>
    </xdr:to>
    <xdr:cxnSp macro="">
      <xdr:nvCxnSpPr>
        <xdr:cNvPr id="136" name="直線コネクタ 135"/>
        <xdr:cNvCxnSpPr/>
      </xdr:nvCxnSpPr>
      <xdr:spPr>
        <a:xfrm>
          <a:off x="13004800" y="2505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7" name="フローチャート: 判断 136"/>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38" name="テキスト ボックス 137"/>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0" name="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1" name="テキスト ボックス 150"/>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2" name="楕円 151"/>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3" name="テキスト ボックス 152"/>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生活保護世帯の減により生活保護費は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％の減となったが、子ども・子育て支援事業に係る給付費の増（＋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％）等により、扶助費全体としては前年度比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今後も給付に係る精査を徹底するなどし、より適正な給付に努める。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58</xdr:row>
      <xdr:rowOff>72572</xdr:rowOff>
    </xdr:to>
    <xdr:cxnSp macro="">
      <xdr:nvCxnSpPr>
        <xdr:cNvPr id="189" name="直線コネクタ 188"/>
        <xdr:cNvCxnSpPr/>
      </xdr:nvCxnSpPr>
      <xdr:spPr>
        <a:xfrm>
          <a:off x="3987800" y="98533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80735</xdr:rowOff>
    </xdr:to>
    <xdr:cxnSp macro="">
      <xdr:nvCxnSpPr>
        <xdr:cNvPr id="192" name="直線コネクタ 191"/>
        <xdr:cNvCxnSpPr/>
      </xdr:nvCxnSpPr>
      <xdr:spPr>
        <a:xfrm>
          <a:off x="3098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58965</xdr:rowOff>
    </xdr:to>
    <xdr:cxnSp macro="">
      <xdr:nvCxnSpPr>
        <xdr:cNvPr id="195" name="直線コネクタ 194"/>
        <xdr:cNvCxnSpPr/>
      </xdr:nvCxnSpPr>
      <xdr:spPr>
        <a:xfrm>
          <a:off x="2209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26307</xdr:rowOff>
    </xdr:to>
    <xdr:cxnSp macro="">
      <xdr:nvCxnSpPr>
        <xdr:cNvPr id="198" name="直線コネクタ 197"/>
        <xdr:cNvCxnSpPr/>
      </xdr:nvCxnSpPr>
      <xdr:spPr>
        <a:xfrm flipV="1">
          <a:off x="1320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9" name="フローチャート: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0" name="テキスト ボックス 199"/>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1" name="フローチャート: 判断 200"/>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2" name="テキスト ボックス 201"/>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8" name="楕円 207"/>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9"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0" name="楕円 209"/>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141712</xdr:rowOff>
    </xdr:from>
    <xdr:ext cx="736600" cy="259045"/>
    <xdr:sp macro="" textlink="">
      <xdr:nvSpPr>
        <xdr:cNvPr id="211" name="テキスト ボックス 210"/>
        <xdr:cNvSpPr txBox="1"/>
      </xdr:nvSpPr>
      <xdr:spPr>
        <a:xfrm>
          <a:off x="3606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2" name="楕円 211"/>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213" name="テキスト ボックス 212"/>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4" name="楕円 213"/>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15" name="テキスト ボックス 214"/>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6" name="楕円 215"/>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17" name="テキスト ボックス 216"/>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その他については前年度比</a:t>
          </a:r>
          <a:r>
            <a:rPr kumimoji="1" lang="en-US" altLang="ja-JP" sz="1200" baseline="0">
              <a:latin typeface="ＭＳ Ｐゴシック" panose="020B0600070205080204" pitchFamily="50" charset="-128"/>
              <a:ea typeface="ＭＳ Ｐゴシック" panose="020B0600070205080204" pitchFamily="50" charset="-128"/>
            </a:rPr>
            <a:t>2.0</a:t>
          </a:r>
          <a:r>
            <a:rPr kumimoji="1" lang="ja-JP" altLang="en-US" sz="1200" baseline="0">
              <a:latin typeface="ＭＳ Ｐゴシック" panose="020B0600070205080204" pitchFamily="50" charset="-128"/>
              <a:ea typeface="ＭＳ Ｐゴシック" panose="020B0600070205080204" pitchFamily="50" charset="-128"/>
            </a:rPr>
            <a:t>ポイント上昇しており、類似団体平均を</a:t>
          </a:r>
          <a:r>
            <a:rPr kumimoji="1" lang="en-US" altLang="ja-JP" sz="1200" baseline="0">
              <a:latin typeface="ＭＳ Ｐゴシック" panose="020B0600070205080204" pitchFamily="50" charset="-128"/>
              <a:ea typeface="ＭＳ Ｐゴシック" panose="020B0600070205080204" pitchFamily="50" charset="-128"/>
            </a:rPr>
            <a:t>4.2</a:t>
          </a:r>
          <a:r>
            <a:rPr kumimoji="1" lang="ja-JP" altLang="en-US" sz="1200" baseline="0">
              <a:latin typeface="ＭＳ Ｐゴシック" panose="020B0600070205080204" pitchFamily="50" charset="-128"/>
              <a:ea typeface="ＭＳ Ｐゴシック" panose="020B0600070205080204" pitchFamily="50" charset="-128"/>
            </a:rPr>
            <a:t>ポイント上回っている。主な要因としては、繰出金について、下水道事業における基準内繰出分が増加したため、</a:t>
          </a:r>
          <a:r>
            <a:rPr kumimoji="1" lang="en-US" altLang="ja-JP" sz="1200" baseline="0">
              <a:latin typeface="ＭＳ Ｐゴシック" panose="020B0600070205080204" pitchFamily="50" charset="-128"/>
              <a:ea typeface="ＭＳ Ｐゴシック" panose="020B0600070205080204" pitchFamily="50" charset="-128"/>
            </a:rPr>
            <a:t>2.0</a:t>
          </a:r>
          <a:r>
            <a:rPr kumimoji="1" lang="ja-JP" altLang="en-US" sz="1200" baseline="0">
              <a:latin typeface="ＭＳ Ｐゴシック" panose="020B0600070205080204" pitchFamily="50" charset="-128"/>
              <a:ea typeface="ＭＳ Ｐゴシック" panose="020B0600070205080204" pitchFamily="50" charset="-128"/>
            </a:rPr>
            <a:t>ポイント増加したためである。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公営企業に対する繰出金は高い水準で推移していることから、経営健全化のため事業内容の精査・見直しを徹底し、経常収支比率の改善を図る。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58</xdr:row>
      <xdr:rowOff>42091</xdr:rowOff>
    </xdr:to>
    <xdr:cxnSp macro="">
      <xdr:nvCxnSpPr>
        <xdr:cNvPr id="252" name="直線コネクタ 251"/>
        <xdr:cNvCxnSpPr/>
      </xdr:nvCxnSpPr>
      <xdr:spPr>
        <a:xfrm>
          <a:off x="15671800" y="985556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30662</xdr:rowOff>
    </xdr:from>
    <xdr:to>
      <xdr:col>78</xdr:col>
      <xdr:colOff>69850</xdr:colOff>
      <xdr:row>57</xdr:row>
      <xdr:rowOff>82913</xdr:rowOff>
    </xdr:to>
    <xdr:cxnSp macro="">
      <xdr:nvCxnSpPr>
        <xdr:cNvPr id="255" name="直線コネクタ 254"/>
        <xdr:cNvCxnSpPr/>
      </xdr:nvCxnSpPr>
      <xdr:spPr>
        <a:xfrm>
          <a:off x="14782800" y="9803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56787</xdr:rowOff>
    </xdr:to>
    <xdr:cxnSp macro="">
      <xdr:nvCxnSpPr>
        <xdr:cNvPr id="258" name="直線コネクタ 257"/>
        <xdr:cNvCxnSpPr/>
      </xdr:nvCxnSpPr>
      <xdr:spPr>
        <a:xfrm flipV="1">
          <a:off x="13893800" y="98033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82913</xdr:rowOff>
    </xdr:to>
    <xdr:cxnSp macro="">
      <xdr:nvCxnSpPr>
        <xdr:cNvPr id="261" name="直線コネクタ 260"/>
        <xdr:cNvCxnSpPr/>
      </xdr:nvCxnSpPr>
      <xdr:spPr>
        <a:xfrm flipV="1">
          <a:off x="13004800" y="9829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61504</xdr:rowOff>
    </xdr:from>
    <xdr:to>
      <xdr:col>69</xdr:col>
      <xdr:colOff>142875</xdr:colOff>
      <xdr:row>55</xdr:row>
      <xdr:rowOff>163104</xdr:rowOff>
    </xdr:to>
    <xdr:sp macro="" textlink="">
      <xdr:nvSpPr>
        <xdr:cNvPr id="262" name="フローチャート: 判断 261"/>
        <xdr:cNvSpPr/>
      </xdr:nvSpPr>
      <xdr:spPr>
        <a:xfrm>
          <a:off x="13843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63" name="テキスト ボックス 262"/>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4" name="フローチャート: 判断 263"/>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65" name="テキスト ボックス 264"/>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162741</xdr:rowOff>
    </xdr:from>
    <xdr:to>
      <xdr:col>82</xdr:col>
      <xdr:colOff>158750</xdr:colOff>
      <xdr:row>58</xdr:row>
      <xdr:rowOff>92891</xdr:rowOff>
    </xdr:to>
    <xdr:sp macro="" textlink="">
      <xdr:nvSpPr>
        <xdr:cNvPr id="271" name="楕円 270"/>
        <xdr:cNvSpPr/>
      </xdr:nvSpPr>
      <xdr:spPr>
        <a:xfrm>
          <a:off x="164592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134818</xdr:rowOff>
    </xdr:from>
    <xdr:ext cx="762000" cy="259045"/>
    <xdr:sp macro="" textlink="">
      <xdr:nvSpPr>
        <xdr:cNvPr id="272" name="その他該当値テキスト"/>
        <xdr:cNvSpPr txBox="1"/>
      </xdr:nvSpPr>
      <xdr:spPr>
        <a:xfrm>
          <a:off x="16598900" y="99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32113</xdr:rowOff>
    </xdr:from>
    <xdr:to>
      <xdr:col>78</xdr:col>
      <xdr:colOff>120650</xdr:colOff>
      <xdr:row>57</xdr:row>
      <xdr:rowOff>133713</xdr:rowOff>
    </xdr:to>
    <xdr:sp macro="" textlink="">
      <xdr:nvSpPr>
        <xdr:cNvPr id="273" name="楕円 272"/>
        <xdr:cNvSpPr/>
      </xdr:nvSpPr>
      <xdr:spPr>
        <a:xfrm>
          <a:off x="15621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118490</xdr:rowOff>
    </xdr:from>
    <xdr:ext cx="736600" cy="259045"/>
    <xdr:sp macro="" textlink="">
      <xdr:nvSpPr>
        <xdr:cNvPr id="274" name="テキスト ボックス 273"/>
        <xdr:cNvSpPr txBox="1"/>
      </xdr:nvSpPr>
      <xdr:spPr>
        <a:xfrm>
          <a:off x="15290800" y="989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5" name="楕円 274"/>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6" name="テキスト ボックス 275"/>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7" name="楕円 276"/>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78" name="テキスト ボックス 277"/>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32113</xdr:rowOff>
    </xdr:from>
    <xdr:to>
      <xdr:col>65</xdr:col>
      <xdr:colOff>53975</xdr:colOff>
      <xdr:row>57</xdr:row>
      <xdr:rowOff>133713</xdr:rowOff>
    </xdr:to>
    <xdr:sp macro="" textlink="">
      <xdr:nvSpPr>
        <xdr:cNvPr id="279" name="楕円 278"/>
        <xdr:cNvSpPr/>
      </xdr:nvSpPr>
      <xdr:spPr>
        <a:xfrm>
          <a:off x="12954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118490</xdr:rowOff>
    </xdr:from>
    <xdr:ext cx="762000" cy="259045"/>
    <xdr:sp macro="" textlink="">
      <xdr:nvSpPr>
        <xdr:cNvPr id="280" name="テキスト ボックス 279"/>
        <xdr:cNvSpPr txBox="1"/>
      </xdr:nvSpPr>
      <xdr:spPr>
        <a:xfrm>
          <a:off x="12623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ポイント上昇し類似団体平均を上回っている。主な要因は一部事務組合に対する負担金について、ごみ処理施設に係る運営費分が増加したためである。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今後は、一部事務組合と協議をしながら負担金の精査を図るとともに、一部事務組合負担金以外の市単独補助金等についても適宜見直しを行い、適正化を図る。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19558</xdr:rowOff>
    </xdr:to>
    <xdr:cxnSp macro="">
      <xdr:nvCxnSpPr>
        <xdr:cNvPr id="310" name="直線コネクタ 309"/>
        <xdr:cNvCxnSpPr/>
      </xdr:nvCxnSpPr>
      <xdr:spPr>
        <a:xfrm>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149860</xdr:rowOff>
    </xdr:to>
    <xdr:cxnSp macro="">
      <xdr:nvCxnSpPr>
        <xdr:cNvPr id="313" name="直線コネクタ 312"/>
        <xdr:cNvCxnSpPr/>
      </xdr:nvCxnSpPr>
      <xdr:spPr>
        <a:xfrm>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163576</xdr:rowOff>
    </xdr:to>
    <xdr:cxnSp macro="">
      <xdr:nvCxnSpPr>
        <xdr:cNvPr id="316" name="直線コネクタ 315"/>
        <xdr:cNvCxnSpPr/>
      </xdr:nvCxnSpPr>
      <xdr:spPr>
        <a:xfrm flipV="1">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8" name="テキスト ボックス 31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163576</xdr:rowOff>
    </xdr:to>
    <xdr:cxnSp macro="">
      <xdr:nvCxnSpPr>
        <xdr:cNvPr id="319" name="直線コネクタ 318"/>
        <xdr:cNvCxnSpPr/>
      </xdr:nvCxnSpPr>
      <xdr:spPr>
        <a:xfrm>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20" name="フローチャート: 判断 31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1" name="テキスト ボックス 320"/>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2" name="フローチャート: 判断 321"/>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3" name="テキスト ボックス 322"/>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9" name="楕円 328"/>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0"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1" name="楕円 330"/>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2" name="テキスト ボックス 33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3" name="楕円 33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4" name="テキスト ボックス 333"/>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5" name="楕円 334"/>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6" name="テキスト ボックス 33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7" name="楕円 336"/>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8" name="テキスト ボックス 337"/>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年度末に実施した地方債の繰上償還により臨時財政対策債に係る償還額が減少したことで、前年度比△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ポイントとなり、類似団体平均も下回っている。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年度以降に続いた統合学校給食センター建設事業や湯沢駅周辺環境整備事業などの大型建設事業の元金償還の開始により公債費の増加が見込まれる。また、一部事務組合においても消防庁舎建設など大型事業が予定されていることから、引き続き、事業内容の精査等により地方債の発行抑制に努め、公債費の抑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161290</xdr:rowOff>
    </xdr:to>
    <xdr:cxnSp macro="">
      <xdr:nvCxnSpPr>
        <xdr:cNvPr id="370" name="直線コネクタ 369"/>
        <xdr:cNvCxnSpPr/>
      </xdr:nvCxnSpPr>
      <xdr:spPr>
        <a:xfrm flipV="1">
          <a:off x="3987800" y="128428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3175</xdr:rowOff>
    </xdr:to>
    <xdr:cxnSp macro="">
      <xdr:nvCxnSpPr>
        <xdr:cNvPr id="373" name="直線コネクタ 372"/>
        <xdr:cNvCxnSpPr/>
      </xdr:nvCxnSpPr>
      <xdr:spPr>
        <a:xfrm flipV="1">
          <a:off x="3098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5080</xdr:rowOff>
    </xdr:to>
    <xdr:cxnSp macro="">
      <xdr:nvCxnSpPr>
        <xdr:cNvPr id="376" name="直線コネクタ 375"/>
        <xdr:cNvCxnSpPr/>
      </xdr:nvCxnSpPr>
      <xdr:spPr>
        <a:xfrm flipV="1">
          <a:off x="2209800" y="12861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5080</xdr:rowOff>
    </xdr:to>
    <xdr:cxnSp macro="">
      <xdr:nvCxnSpPr>
        <xdr:cNvPr id="379" name="直線コネクタ 378"/>
        <xdr:cNvCxnSpPr/>
      </xdr:nvCxnSpPr>
      <xdr:spPr>
        <a:xfrm>
          <a:off x="1320800" y="12856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83820</xdr:rowOff>
    </xdr:from>
    <xdr:to>
      <xdr:col>11</xdr:col>
      <xdr:colOff>60325</xdr:colOff>
      <xdr:row>75</xdr:row>
      <xdr:rowOff>13970</xdr:rowOff>
    </xdr:to>
    <xdr:sp macro="" textlink="">
      <xdr:nvSpPr>
        <xdr:cNvPr id="380" name="フローチャート: 判断 379"/>
        <xdr:cNvSpPr/>
      </xdr:nvSpPr>
      <xdr:spPr>
        <a:xfrm>
          <a:off x="2159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81" name="テキスト ボックス 380"/>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82" name="フローチャート: 判断 381"/>
        <xdr:cNvSpPr/>
      </xdr:nvSpPr>
      <xdr:spPr>
        <a:xfrm>
          <a:off x="1270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83" name="テキスト ボックス 382"/>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89" name="楕円 388"/>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121302</xdr:rowOff>
    </xdr:from>
    <xdr:ext cx="762000" cy="259045"/>
    <xdr:sp macro="" textlink="">
      <xdr:nvSpPr>
        <xdr:cNvPr id="390"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1" name="楕円 390"/>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2" name="テキスト ボックス 391"/>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3" name="楕円 392"/>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38752</xdr:rowOff>
    </xdr:from>
    <xdr:ext cx="762000" cy="259045"/>
    <xdr:sp macro="" textlink="">
      <xdr:nvSpPr>
        <xdr:cNvPr id="394" name="テキスト ボックス 393"/>
        <xdr:cNvSpPr txBox="1"/>
      </xdr:nvSpPr>
      <xdr:spPr>
        <a:xfrm>
          <a:off x="27178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95" name="楕円 394"/>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40657</xdr:rowOff>
    </xdr:from>
    <xdr:ext cx="762000" cy="259045"/>
    <xdr:sp macro="" textlink="">
      <xdr:nvSpPr>
        <xdr:cNvPr id="396" name="テキスト ボックス 395"/>
        <xdr:cNvSpPr txBox="1"/>
      </xdr:nvSpPr>
      <xdr:spPr>
        <a:xfrm>
          <a:off x="1828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7" name="楕円 396"/>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33037</xdr:rowOff>
    </xdr:from>
    <xdr:ext cx="762000" cy="259045"/>
    <xdr:sp macro="" textlink="">
      <xdr:nvSpPr>
        <xdr:cNvPr id="398" name="テキスト ボックス 397"/>
        <xdr:cNvSpPr txBox="1"/>
      </xdr:nvSpPr>
      <xdr:spPr>
        <a:xfrm>
          <a:off x="939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公債費以外の経費の経常収支比率は前年度比</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ポイントとなっており、類似団体平均を上回っている。その要因について見ると繰出金で＋</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ポイント、物件費で＋</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主な要因である繰出金については、上水道、簡易水道、下水道の各公営企業において事業内容の見直しや経営の効率化等に努めることで繰出金の縮減を図りつつ、他の経常経費についても事務事業の見直し等により削減を図るとともに、市税等自主財源の確保に努めることで経常収支比率の改善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168911</xdr:rowOff>
    </xdr:to>
    <xdr:cxnSp macro="">
      <xdr:nvCxnSpPr>
        <xdr:cNvPr id="431" name="直線コネクタ 430"/>
        <xdr:cNvCxnSpPr/>
      </xdr:nvCxnSpPr>
      <xdr:spPr>
        <a:xfrm>
          <a:off x="15671800" y="13370561"/>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168911</xdr:rowOff>
    </xdr:to>
    <xdr:cxnSp macro="">
      <xdr:nvCxnSpPr>
        <xdr:cNvPr id="434" name="直線コネクタ 433"/>
        <xdr:cNvCxnSpPr/>
      </xdr:nvCxnSpPr>
      <xdr:spPr>
        <a:xfrm>
          <a:off x="14782800" y="13225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73661</xdr:rowOff>
    </xdr:to>
    <xdr:cxnSp macro="">
      <xdr:nvCxnSpPr>
        <xdr:cNvPr id="437" name="直線コネクタ 436"/>
        <xdr:cNvCxnSpPr/>
      </xdr:nvCxnSpPr>
      <xdr:spPr>
        <a:xfrm flipV="1">
          <a:off x="13893800" y="132257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73661</xdr:rowOff>
    </xdr:to>
    <xdr:cxnSp macro="">
      <xdr:nvCxnSpPr>
        <xdr:cNvPr id="440" name="直線コネクタ 439"/>
        <xdr:cNvCxnSpPr/>
      </xdr:nvCxnSpPr>
      <xdr:spPr>
        <a:xfrm>
          <a:off x="13004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41" name="フローチャート: 判断 440"/>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42" name="テキスト ボックス 441"/>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43" name="フローチャート: 判断 44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44" name="テキスト ボックス 44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50" name="楕円 449"/>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51"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2" name="楕円 451"/>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3" name="テキスト ボックス 452"/>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4" name="楕円 453"/>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5" name="テキスト ボックス 454"/>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56" name="楕円 455"/>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57" name="テキスト ボックス 456"/>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8" name="楕円 457"/>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59" name="テキスト ボックス 458"/>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140907</xdr:rowOff>
    </xdr:from>
    <xdr:to>
      <xdr:col>29</xdr:col>
      <xdr:colOff>127000</xdr:colOff>
      <xdr:row>16</xdr:row>
      <xdr:rowOff>160261</xdr:rowOff>
    </xdr:to>
    <xdr:cxnSp macro="">
      <xdr:nvCxnSpPr>
        <xdr:cNvPr id="50" name="直線コネクタ 49"/>
        <xdr:cNvCxnSpPr/>
      </xdr:nvCxnSpPr>
      <xdr:spPr bwMode="auto">
        <a:xfrm>
          <a:off x="5003800" y="2931732"/>
          <a:ext cx="647700" cy="1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145039</xdr:rowOff>
    </xdr:from>
    <xdr:ext cx="762000" cy="259045"/>
    <xdr:sp macro="" textlink="">
      <xdr:nvSpPr>
        <xdr:cNvPr id="51" name="人口1人当たり決算額の推移平均値テキスト130"/>
        <xdr:cNvSpPr txBox="1"/>
      </xdr:nvSpPr>
      <xdr:spPr>
        <a:xfrm>
          <a:off x="5740400" y="293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140907</xdr:rowOff>
    </xdr:from>
    <xdr:to>
      <xdr:col>26</xdr:col>
      <xdr:colOff>50800</xdr:colOff>
      <xdr:row>16</xdr:row>
      <xdr:rowOff>146495</xdr:rowOff>
    </xdr:to>
    <xdr:cxnSp macro="">
      <xdr:nvCxnSpPr>
        <xdr:cNvPr id="53" name="直線コネクタ 52"/>
        <xdr:cNvCxnSpPr/>
      </xdr:nvCxnSpPr>
      <xdr:spPr bwMode="auto">
        <a:xfrm flipV="1">
          <a:off x="4305300" y="2931732"/>
          <a:ext cx="698500" cy="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135496</xdr:rowOff>
    </xdr:from>
    <xdr:to>
      <xdr:col>22</xdr:col>
      <xdr:colOff>114300</xdr:colOff>
      <xdr:row>16</xdr:row>
      <xdr:rowOff>146495</xdr:rowOff>
    </xdr:to>
    <xdr:cxnSp macro="">
      <xdr:nvCxnSpPr>
        <xdr:cNvPr id="56" name="直線コネクタ 55"/>
        <xdr:cNvCxnSpPr/>
      </xdr:nvCxnSpPr>
      <xdr:spPr bwMode="auto">
        <a:xfrm>
          <a:off x="3606800" y="2926321"/>
          <a:ext cx="698500" cy="1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135496</xdr:rowOff>
    </xdr:from>
    <xdr:to>
      <xdr:col>18</xdr:col>
      <xdr:colOff>177800</xdr:colOff>
      <xdr:row>16</xdr:row>
      <xdr:rowOff>144958</xdr:rowOff>
    </xdr:to>
    <xdr:cxnSp macro="">
      <xdr:nvCxnSpPr>
        <xdr:cNvPr id="59" name="直線コネクタ 58"/>
        <xdr:cNvCxnSpPr/>
      </xdr:nvCxnSpPr>
      <xdr:spPr bwMode="auto">
        <a:xfrm flipV="1">
          <a:off x="2908300" y="2926321"/>
          <a:ext cx="698500" cy="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137338</xdr:rowOff>
    </xdr:from>
    <xdr:to>
      <xdr:col>19</xdr:col>
      <xdr:colOff>38100</xdr:colOff>
      <xdr:row>19</xdr:row>
      <xdr:rowOff>67488</xdr:rowOff>
    </xdr:to>
    <xdr:sp macro="" textlink="">
      <xdr:nvSpPr>
        <xdr:cNvPr id="60" name="フローチャート: 判断 59"/>
        <xdr:cNvSpPr/>
      </xdr:nvSpPr>
      <xdr:spPr bwMode="auto">
        <a:xfrm>
          <a:off x="35560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52265</xdr:rowOff>
    </xdr:from>
    <xdr:ext cx="762000" cy="259045"/>
    <xdr:sp macro="" textlink="">
      <xdr:nvSpPr>
        <xdr:cNvPr id="61" name="テキスト ボックス 60"/>
        <xdr:cNvSpPr txBox="1"/>
      </xdr:nvSpPr>
      <xdr:spPr>
        <a:xfrm>
          <a:off x="32258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156020</xdr:rowOff>
    </xdr:from>
    <xdr:to>
      <xdr:col>15</xdr:col>
      <xdr:colOff>101600</xdr:colOff>
      <xdr:row>19</xdr:row>
      <xdr:rowOff>86170</xdr:rowOff>
    </xdr:to>
    <xdr:sp macro="" textlink="">
      <xdr:nvSpPr>
        <xdr:cNvPr id="62" name="フローチャート: 判断 61"/>
        <xdr:cNvSpPr/>
      </xdr:nvSpPr>
      <xdr:spPr bwMode="auto">
        <a:xfrm>
          <a:off x="28575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70947</xdr:rowOff>
    </xdr:from>
    <xdr:ext cx="762000" cy="259045"/>
    <xdr:sp macro="" textlink="">
      <xdr:nvSpPr>
        <xdr:cNvPr id="63" name="テキスト ボックス 62"/>
        <xdr:cNvSpPr txBox="1"/>
      </xdr:nvSpPr>
      <xdr:spPr>
        <a:xfrm>
          <a:off x="25273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109461</xdr:rowOff>
    </xdr:from>
    <xdr:to>
      <xdr:col>29</xdr:col>
      <xdr:colOff>177800</xdr:colOff>
      <xdr:row>17</xdr:row>
      <xdr:rowOff>39611</xdr:rowOff>
    </xdr:to>
    <xdr:sp macro="" textlink="">
      <xdr:nvSpPr>
        <xdr:cNvPr id="69" name="楕円 68"/>
        <xdr:cNvSpPr/>
      </xdr:nvSpPr>
      <xdr:spPr bwMode="auto">
        <a:xfrm>
          <a:off x="5600700" y="290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125988</xdr:rowOff>
    </xdr:from>
    <xdr:ext cx="762000" cy="259045"/>
    <xdr:sp macro="" textlink="">
      <xdr:nvSpPr>
        <xdr:cNvPr id="70" name="人口1人当たり決算額の推移該当値テキスト130"/>
        <xdr:cNvSpPr txBox="1"/>
      </xdr:nvSpPr>
      <xdr:spPr>
        <a:xfrm>
          <a:off x="5740400" y="274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90107</xdr:rowOff>
    </xdr:from>
    <xdr:to>
      <xdr:col>26</xdr:col>
      <xdr:colOff>101600</xdr:colOff>
      <xdr:row>17</xdr:row>
      <xdr:rowOff>20257</xdr:rowOff>
    </xdr:to>
    <xdr:sp macro="" textlink="">
      <xdr:nvSpPr>
        <xdr:cNvPr id="71" name="楕円 70"/>
        <xdr:cNvSpPr/>
      </xdr:nvSpPr>
      <xdr:spPr bwMode="auto">
        <a:xfrm>
          <a:off x="4953000" y="288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30434</xdr:rowOff>
    </xdr:from>
    <xdr:ext cx="736600" cy="259045"/>
    <xdr:sp macro="" textlink="">
      <xdr:nvSpPr>
        <xdr:cNvPr id="72" name="テキスト ボックス 71"/>
        <xdr:cNvSpPr txBox="1"/>
      </xdr:nvSpPr>
      <xdr:spPr>
        <a:xfrm>
          <a:off x="4622800" y="26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95695</xdr:rowOff>
    </xdr:from>
    <xdr:to>
      <xdr:col>22</xdr:col>
      <xdr:colOff>165100</xdr:colOff>
      <xdr:row>17</xdr:row>
      <xdr:rowOff>25845</xdr:rowOff>
    </xdr:to>
    <xdr:sp macro="" textlink="">
      <xdr:nvSpPr>
        <xdr:cNvPr id="73" name="楕円 72"/>
        <xdr:cNvSpPr/>
      </xdr:nvSpPr>
      <xdr:spPr bwMode="auto">
        <a:xfrm>
          <a:off x="4254500" y="288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36022</xdr:rowOff>
    </xdr:from>
    <xdr:ext cx="762000" cy="259045"/>
    <xdr:sp macro="" textlink="">
      <xdr:nvSpPr>
        <xdr:cNvPr id="74" name="テキスト ボックス 73"/>
        <xdr:cNvSpPr txBox="1"/>
      </xdr:nvSpPr>
      <xdr:spPr>
        <a:xfrm>
          <a:off x="3924300" y="26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84696</xdr:rowOff>
    </xdr:from>
    <xdr:to>
      <xdr:col>19</xdr:col>
      <xdr:colOff>38100</xdr:colOff>
      <xdr:row>17</xdr:row>
      <xdr:rowOff>14846</xdr:rowOff>
    </xdr:to>
    <xdr:sp macro="" textlink="">
      <xdr:nvSpPr>
        <xdr:cNvPr id="75" name="楕円 74"/>
        <xdr:cNvSpPr/>
      </xdr:nvSpPr>
      <xdr:spPr bwMode="auto">
        <a:xfrm>
          <a:off x="3556000" y="287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25023</xdr:rowOff>
    </xdr:from>
    <xdr:ext cx="762000" cy="259045"/>
    <xdr:sp macro="" textlink="">
      <xdr:nvSpPr>
        <xdr:cNvPr id="76" name="テキスト ボックス 75"/>
        <xdr:cNvSpPr txBox="1"/>
      </xdr:nvSpPr>
      <xdr:spPr>
        <a:xfrm>
          <a:off x="3225800" y="26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94158</xdr:rowOff>
    </xdr:from>
    <xdr:to>
      <xdr:col>15</xdr:col>
      <xdr:colOff>101600</xdr:colOff>
      <xdr:row>17</xdr:row>
      <xdr:rowOff>24308</xdr:rowOff>
    </xdr:to>
    <xdr:sp macro="" textlink="">
      <xdr:nvSpPr>
        <xdr:cNvPr id="77" name="楕円 76"/>
        <xdr:cNvSpPr/>
      </xdr:nvSpPr>
      <xdr:spPr bwMode="auto">
        <a:xfrm>
          <a:off x="2857500" y="288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34485</xdr:rowOff>
    </xdr:from>
    <xdr:ext cx="762000" cy="259045"/>
    <xdr:sp macro="" textlink="">
      <xdr:nvSpPr>
        <xdr:cNvPr id="78" name="テキスト ボックス 77"/>
        <xdr:cNvSpPr txBox="1"/>
      </xdr:nvSpPr>
      <xdr:spPr>
        <a:xfrm>
          <a:off x="2527300" y="265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198031</xdr:rowOff>
    </xdr:from>
    <xdr:to>
      <xdr:col>29</xdr:col>
      <xdr:colOff>127000</xdr:colOff>
      <xdr:row>37</xdr:row>
      <xdr:rowOff>206109</xdr:rowOff>
    </xdr:to>
    <xdr:cxnSp macro="">
      <xdr:nvCxnSpPr>
        <xdr:cNvPr id="110" name="直線コネクタ 109"/>
        <xdr:cNvCxnSpPr/>
      </xdr:nvCxnSpPr>
      <xdr:spPr bwMode="auto">
        <a:xfrm flipV="1">
          <a:off x="5003800" y="7322731"/>
          <a:ext cx="647700" cy="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182807</xdr:rowOff>
    </xdr:from>
    <xdr:ext cx="762000" cy="259045"/>
    <xdr:sp macro="" textlink="">
      <xdr:nvSpPr>
        <xdr:cNvPr id="111" name="人口1人当たり決算額の推移平均値テキスト445"/>
        <xdr:cNvSpPr txBox="1"/>
      </xdr:nvSpPr>
      <xdr:spPr>
        <a:xfrm>
          <a:off x="5740400" y="7307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204295</xdr:rowOff>
    </xdr:from>
    <xdr:to>
      <xdr:col>26</xdr:col>
      <xdr:colOff>50800</xdr:colOff>
      <xdr:row>37</xdr:row>
      <xdr:rowOff>206109</xdr:rowOff>
    </xdr:to>
    <xdr:cxnSp macro="">
      <xdr:nvCxnSpPr>
        <xdr:cNvPr id="113" name="直線コネクタ 112"/>
        <xdr:cNvCxnSpPr/>
      </xdr:nvCxnSpPr>
      <xdr:spPr bwMode="auto">
        <a:xfrm>
          <a:off x="4305300" y="7328995"/>
          <a:ext cx="698500" cy="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203622</xdr:rowOff>
    </xdr:from>
    <xdr:to>
      <xdr:col>22</xdr:col>
      <xdr:colOff>114300</xdr:colOff>
      <xdr:row>37</xdr:row>
      <xdr:rowOff>204295</xdr:rowOff>
    </xdr:to>
    <xdr:cxnSp macro="">
      <xdr:nvCxnSpPr>
        <xdr:cNvPr id="116" name="直線コネクタ 115"/>
        <xdr:cNvCxnSpPr/>
      </xdr:nvCxnSpPr>
      <xdr:spPr bwMode="auto">
        <a:xfrm>
          <a:off x="3606800" y="7328322"/>
          <a:ext cx="698500" cy="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192855</xdr:rowOff>
    </xdr:from>
    <xdr:to>
      <xdr:col>18</xdr:col>
      <xdr:colOff>177800</xdr:colOff>
      <xdr:row>37</xdr:row>
      <xdr:rowOff>203622</xdr:rowOff>
    </xdr:to>
    <xdr:cxnSp macro="">
      <xdr:nvCxnSpPr>
        <xdr:cNvPr id="119" name="直線コネクタ 118"/>
        <xdr:cNvCxnSpPr/>
      </xdr:nvCxnSpPr>
      <xdr:spPr bwMode="auto">
        <a:xfrm>
          <a:off x="2908300" y="7317555"/>
          <a:ext cx="698500" cy="1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228237</xdr:rowOff>
    </xdr:from>
    <xdr:to>
      <xdr:col>19</xdr:col>
      <xdr:colOff>38100</xdr:colOff>
      <xdr:row>37</xdr:row>
      <xdr:rowOff>329837</xdr:rowOff>
    </xdr:to>
    <xdr:sp macro="" textlink="">
      <xdr:nvSpPr>
        <xdr:cNvPr id="120" name="フローチャート: 判断 119"/>
        <xdr:cNvSpPr/>
      </xdr:nvSpPr>
      <xdr:spPr bwMode="auto">
        <a:xfrm>
          <a:off x="3556000" y="7352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314614</xdr:rowOff>
    </xdr:from>
    <xdr:ext cx="762000" cy="259045"/>
    <xdr:sp macro="" textlink="">
      <xdr:nvSpPr>
        <xdr:cNvPr id="121" name="テキスト ボックス 120"/>
        <xdr:cNvSpPr txBox="1"/>
      </xdr:nvSpPr>
      <xdr:spPr>
        <a:xfrm>
          <a:off x="3225800" y="74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215760</xdr:rowOff>
    </xdr:from>
    <xdr:to>
      <xdr:col>15</xdr:col>
      <xdr:colOff>101600</xdr:colOff>
      <xdr:row>37</xdr:row>
      <xdr:rowOff>317360</xdr:rowOff>
    </xdr:to>
    <xdr:sp macro="" textlink="">
      <xdr:nvSpPr>
        <xdr:cNvPr id="122" name="フローチャート: 判断 121"/>
        <xdr:cNvSpPr/>
      </xdr:nvSpPr>
      <xdr:spPr bwMode="auto">
        <a:xfrm>
          <a:off x="2857500" y="7340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302137</xdr:rowOff>
    </xdr:from>
    <xdr:ext cx="762000" cy="259045"/>
    <xdr:sp macro="" textlink="">
      <xdr:nvSpPr>
        <xdr:cNvPr id="123" name="テキスト ボックス 122"/>
        <xdr:cNvSpPr txBox="1"/>
      </xdr:nvSpPr>
      <xdr:spPr>
        <a:xfrm>
          <a:off x="2527300" y="742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147231</xdr:rowOff>
    </xdr:from>
    <xdr:to>
      <xdr:col>29</xdr:col>
      <xdr:colOff>177800</xdr:colOff>
      <xdr:row>37</xdr:row>
      <xdr:rowOff>248831</xdr:rowOff>
    </xdr:to>
    <xdr:sp macro="" textlink="">
      <xdr:nvSpPr>
        <xdr:cNvPr id="129" name="楕円 128"/>
        <xdr:cNvSpPr/>
      </xdr:nvSpPr>
      <xdr:spPr bwMode="auto">
        <a:xfrm>
          <a:off x="5600700" y="727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163758</xdr:rowOff>
    </xdr:from>
    <xdr:ext cx="762000" cy="259045"/>
    <xdr:sp macro="" textlink="">
      <xdr:nvSpPr>
        <xdr:cNvPr id="130" name="人口1人当たり決算額の推移該当値テキスト445"/>
        <xdr:cNvSpPr txBox="1"/>
      </xdr:nvSpPr>
      <xdr:spPr>
        <a:xfrm>
          <a:off x="5740400" y="711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155309</xdr:rowOff>
    </xdr:from>
    <xdr:to>
      <xdr:col>26</xdr:col>
      <xdr:colOff>101600</xdr:colOff>
      <xdr:row>37</xdr:row>
      <xdr:rowOff>256909</xdr:rowOff>
    </xdr:to>
    <xdr:sp macro="" textlink="">
      <xdr:nvSpPr>
        <xdr:cNvPr id="131" name="楕円 130"/>
        <xdr:cNvSpPr/>
      </xdr:nvSpPr>
      <xdr:spPr bwMode="auto">
        <a:xfrm>
          <a:off x="4953000" y="72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95636</xdr:rowOff>
    </xdr:from>
    <xdr:ext cx="736600" cy="259045"/>
    <xdr:sp macro="" textlink="">
      <xdr:nvSpPr>
        <xdr:cNvPr id="132" name="テキスト ボックス 131"/>
        <xdr:cNvSpPr txBox="1"/>
      </xdr:nvSpPr>
      <xdr:spPr>
        <a:xfrm>
          <a:off x="4622800" y="704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153495</xdr:rowOff>
    </xdr:from>
    <xdr:to>
      <xdr:col>22</xdr:col>
      <xdr:colOff>165100</xdr:colOff>
      <xdr:row>37</xdr:row>
      <xdr:rowOff>255095</xdr:rowOff>
    </xdr:to>
    <xdr:sp macro="" textlink="">
      <xdr:nvSpPr>
        <xdr:cNvPr id="133" name="楕円 132"/>
        <xdr:cNvSpPr/>
      </xdr:nvSpPr>
      <xdr:spPr bwMode="auto">
        <a:xfrm>
          <a:off x="4254500" y="727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93822</xdr:rowOff>
    </xdr:from>
    <xdr:ext cx="762000" cy="259045"/>
    <xdr:sp macro="" textlink="">
      <xdr:nvSpPr>
        <xdr:cNvPr id="134" name="テキスト ボックス 133"/>
        <xdr:cNvSpPr txBox="1"/>
      </xdr:nvSpPr>
      <xdr:spPr>
        <a:xfrm>
          <a:off x="3924300" y="704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152822</xdr:rowOff>
    </xdr:from>
    <xdr:to>
      <xdr:col>19</xdr:col>
      <xdr:colOff>38100</xdr:colOff>
      <xdr:row>37</xdr:row>
      <xdr:rowOff>254422</xdr:rowOff>
    </xdr:to>
    <xdr:sp macro="" textlink="">
      <xdr:nvSpPr>
        <xdr:cNvPr id="135" name="楕円 134"/>
        <xdr:cNvSpPr/>
      </xdr:nvSpPr>
      <xdr:spPr bwMode="auto">
        <a:xfrm>
          <a:off x="3556000" y="727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93149</xdr:rowOff>
    </xdr:from>
    <xdr:ext cx="762000" cy="259045"/>
    <xdr:sp macro="" textlink="">
      <xdr:nvSpPr>
        <xdr:cNvPr id="136" name="テキスト ボックス 135"/>
        <xdr:cNvSpPr txBox="1"/>
      </xdr:nvSpPr>
      <xdr:spPr>
        <a:xfrm>
          <a:off x="3225800" y="704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142055</xdr:rowOff>
    </xdr:from>
    <xdr:to>
      <xdr:col>15</xdr:col>
      <xdr:colOff>101600</xdr:colOff>
      <xdr:row>37</xdr:row>
      <xdr:rowOff>243655</xdr:rowOff>
    </xdr:to>
    <xdr:sp macro="" textlink="">
      <xdr:nvSpPr>
        <xdr:cNvPr id="137" name="楕円 136"/>
        <xdr:cNvSpPr/>
      </xdr:nvSpPr>
      <xdr:spPr bwMode="auto">
        <a:xfrm>
          <a:off x="2857500" y="726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82382</xdr:rowOff>
    </xdr:from>
    <xdr:ext cx="762000" cy="259045"/>
    <xdr:sp macro="" textlink="">
      <xdr:nvSpPr>
        <xdr:cNvPr id="138" name="テキスト ボックス 137"/>
        <xdr:cNvSpPr txBox="1"/>
      </xdr:nvSpPr>
      <xdr:spPr>
        <a:xfrm>
          <a:off x="2527300" y="703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111442</xdr:rowOff>
    </xdr:from>
    <xdr:to>
      <xdr:col>24</xdr:col>
      <xdr:colOff>63500</xdr:colOff>
      <xdr:row>35</xdr:row>
      <xdr:rowOff>22847</xdr:rowOff>
    </xdr:to>
    <xdr:cxnSp macro="">
      <xdr:nvCxnSpPr>
        <xdr:cNvPr id="61" name="直線コネクタ 60"/>
        <xdr:cNvCxnSpPr/>
      </xdr:nvCxnSpPr>
      <xdr:spPr>
        <a:xfrm>
          <a:off x="3797300" y="5940742"/>
          <a:ext cx="838200" cy="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111442</xdr:rowOff>
    </xdr:from>
    <xdr:to>
      <xdr:col>19</xdr:col>
      <xdr:colOff>177800</xdr:colOff>
      <xdr:row>34</xdr:row>
      <xdr:rowOff>140919</xdr:rowOff>
    </xdr:to>
    <xdr:cxnSp macro="">
      <xdr:nvCxnSpPr>
        <xdr:cNvPr id="64" name="直線コネクタ 63"/>
        <xdr:cNvCxnSpPr/>
      </xdr:nvCxnSpPr>
      <xdr:spPr>
        <a:xfrm flipV="1">
          <a:off x="2908300" y="5940742"/>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135230</xdr:rowOff>
    </xdr:from>
    <xdr:to>
      <xdr:col>15</xdr:col>
      <xdr:colOff>50800</xdr:colOff>
      <xdr:row>34</xdr:row>
      <xdr:rowOff>140919</xdr:rowOff>
    </xdr:to>
    <xdr:cxnSp macro="">
      <xdr:nvCxnSpPr>
        <xdr:cNvPr id="67" name="直線コネクタ 66"/>
        <xdr:cNvCxnSpPr/>
      </xdr:nvCxnSpPr>
      <xdr:spPr>
        <a:xfrm>
          <a:off x="2019300" y="5964530"/>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135230</xdr:rowOff>
    </xdr:from>
    <xdr:to>
      <xdr:col>10</xdr:col>
      <xdr:colOff>114300</xdr:colOff>
      <xdr:row>34</xdr:row>
      <xdr:rowOff>152895</xdr:rowOff>
    </xdr:to>
    <xdr:cxnSp macro="">
      <xdr:nvCxnSpPr>
        <xdr:cNvPr id="70" name="直線コネクタ 69"/>
        <xdr:cNvCxnSpPr/>
      </xdr:nvCxnSpPr>
      <xdr:spPr>
        <a:xfrm flipV="1">
          <a:off x="1130300" y="5964530"/>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48666</xdr:rowOff>
    </xdr:from>
    <xdr:to>
      <xdr:col>10</xdr:col>
      <xdr:colOff>165100</xdr:colOff>
      <xdr:row>36</xdr:row>
      <xdr:rowOff>150266</xdr:rowOff>
    </xdr:to>
    <xdr:sp macro="" textlink="">
      <xdr:nvSpPr>
        <xdr:cNvPr id="71" name="フローチャート: 判断 70"/>
        <xdr:cNvSpPr/>
      </xdr:nvSpPr>
      <xdr:spPr>
        <a:xfrm>
          <a:off x="1968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141393</xdr:rowOff>
    </xdr:from>
    <xdr:ext cx="534377" cy="259045"/>
    <xdr:sp macro="" textlink="">
      <xdr:nvSpPr>
        <xdr:cNvPr id="72" name="テキスト ボックス 71"/>
        <xdr:cNvSpPr txBox="1"/>
      </xdr:nvSpPr>
      <xdr:spPr>
        <a:xfrm>
          <a:off x="1752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57429</xdr:rowOff>
    </xdr:from>
    <xdr:to>
      <xdr:col>6</xdr:col>
      <xdr:colOff>38100</xdr:colOff>
      <xdr:row>36</xdr:row>
      <xdr:rowOff>159029</xdr:rowOff>
    </xdr:to>
    <xdr:sp macro="" textlink="">
      <xdr:nvSpPr>
        <xdr:cNvPr id="73" name="フローチャート: 判断 72"/>
        <xdr:cNvSpPr/>
      </xdr:nvSpPr>
      <xdr:spPr>
        <a:xfrm>
          <a:off x="1079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150156</xdr:rowOff>
    </xdr:from>
    <xdr:ext cx="534377" cy="259045"/>
    <xdr:sp macro="" textlink="">
      <xdr:nvSpPr>
        <xdr:cNvPr id="74" name="テキスト ボックス 73"/>
        <xdr:cNvSpPr txBox="1"/>
      </xdr:nvSpPr>
      <xdr:spPr>
        <a:xfrm>
          <a:off x="863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143497</xdr:rowOff>
    </xdr:from>
    <xdr:to>
      <xdr:col>24</xdr:col>
      <xdr:colOff>114300</xdr:colOff>
      <xdr:row>35</xdr:row>
      <xdr:rowOff>73647</xdr:rowOff>
    </xdr:to>
    <xdr:sp macro="" textlink="">
      <xdr:nvSpPr>
        <xdr:cNvPr id="80" name="楕円 79"/>
        <xdr:cNvSpPr/>
      </xdr:nvSpPr>
      <xdr:spPr>
        <a:xfrm>
          <a:off x="4584700" y="59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121924</xdr:rowOff>
    </xdr:from>
    <xdr:ext cx="534377" cy="259045"/>
    <xdr:sp macro="" textlink="">
      <xdr:nvSpPr>
        <xdr:cNvPr id="81" name="人件費該当値テキスト"/>
        <xdr:cNvSpPr txBox="1"/>
      </xdr:nvSpPr>
      <xdr:spPr>
        <a:xfrm>
          <a:off x="4686300" y="59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60642</xdr:rowOff>
    </xdr:from>
    <xdr:to>
      <xdr:col>20</xdr:col>
      <xdr:colOff>38100</xdr:colOff>
      <xdr:row>34</xdr:row>
      <xdr:rowOff>162242</xdr:rowOff>
    </xdr:to>
    <xdr:sp macro="" textlink="">
      <xdr:nvSpPr>
        <xdr:cNvPr id="82" name="楕円 81"/>
        <xdr:cNvSpPr/>
      </xdr:nvSpPr>
      <xdr:spPr>
        <a:xfrm>
          <a:off x="3746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7319</xdr:rowOff>
    </xdr:from>
    <xdr:ext cx="534377" cy="259045"/>
    <xdr:sp macro="" textlink="">
      <xdr:nvSpPr>
        <xdr:cNvPr id="83" name="テキスト ボックス 82"/>
        <xdr:cNvSpPr txBox="1"/>
      </xdr:nvSpPr>
      <xdr:spPr>
        <a:xfrm>
          <a:off x="3530111" y="56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90119</xdr:rowOff>
    </xdr:from>
    <xdr:to>
      <xdr:col>15</xdr:col>
      <xdr:colOff>101600</xdr:colOff>
      <xdr:row>35</xdr:row>
      <xdr:rowOff>20269</xdr:rowOff>
    </xdr:to>
    <xdr:sp macro="" textlink="">
      <xdr:nvSpPr>
        <xdr:cNvPr id="84" name="楕円 83"/>
        <xdr:cNvSpPr/>
      </xdr:nvSpPr>
      <xdr:spPr>
        <a:xfrm>
          <a:off x="2857500" y="59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36796</xdr:rowOff>
    </xdr:from>
    <xdr:ext cx="534377" cy="259045"/>
    <xdr:sp macro="" textlink="">
      <xdr:nvSpPr>
        <xdr:cNvPr id="85" name="テキスト ボックス 84"/>
        <xdr:cNvSpPr txBox="1"/>
      </xdr:nvSpPr>
      <xdr:spPr>
        <a:xfrm>
          <a:off x="2641111" y="56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84430</xdr:rowOff>
    </xdr:from>
    <xdr:to>
      <xdr:col>10</xdr:col>
      <xdr:colOff>165100</xdr:colOff>
      <xdr:row>35</xdr:row>
      <xdr:rowOff>14580</xdr:rowOff>
    </xdr:to>
    <xdr:sp macro="" textlink="">
      <xdr:nvSpPr>
        <xdr:cNvPr id="86" name="楕円 85"/>
        <xdr:cNvSpPr/>
      </xdr:nvSpPr>
      <xdr:spPr>
        <a:xfrm>
          <a:off x="1968500" y="59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31107</xdr:rowOff>
    </xdr:from>
    <xdr:ext cx="534377" cy="259045"/>
    <xdr:sp macro="" textlink="">
      <xdr:nvSpPr>
        <xdr:cNvPr id="87" name="テキスト ボックス 86"/>
        <xdr:cNvSpPr txBox="1"/>
      </xdr:nvSpPr>
      <xdr:spPr>
        <a:xfrm>
          <a:off x="1752111" y="56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102095</xdr:rowOff>
    </xdr:from>
    <xdr:to>
      <xdr:col>6</xdr:col>
      <xdr:colOff>38100</xdr:colOff>
      <xdr:row>35</xdr:row>
      <xdr:rowOff>32245</xdr:rowOff>
    </xdr:to>
    <xdr:sp macro="" textlink="">
      <xdr:nvSpPr>
        <xdr:cNvPr id="88" name="楕円 87"/>
        <xdr:cNvSpPr/>
      </xdr:nvSpPr>
      <xdr:spPr>
        <a:xfrm>
          <a:off x="1079500" y="59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48772</xdr:rowOff>
    </xdr:from>
    <xdr:ext cx="534377" cy="259045"/>
    <xdr:sp macro="" textlink="">
      <xdr:nvSpPr>
        <xdr:cNvPr id="89" name="テキスト ボックス 88"/>
        <xdr:cNvSpPr txBox="1"/>
      </xdr:nvSpPr>
      <xdr:spPr>
        <a:xfrm>
          <a:off x="863111" y="570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118529</xdr:rowOff>
    </xdr:from>
    <xdr:to>
      <xdr:col>24</xdr:col>
      <xdr:colOff>63500</xdr:colOff>
      <xdr:row>57</xdr:row>
      <xdr:rowOff>10237</xdr:rowOff>
    </xdr:to>
    <xdr:cxnSp macro="">
      <xdr:nvCxnSpPr>
        <xdr:cNvPr id="119" name="直線コネクタ 118"/>
        <xdr:cNvCxnSpPr/>
      </xdr:nvCxnSpPr>
      <xdr:spPr>
        <a:xfrm flipV="1">
          <a:off x="3797300" y="9719729"/>
          <a:ext cx="838200" cy="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10237</xdr:rowOff>
    </xdr:from>
    <xdr:to>
      <xdr:col>19</xdr:col>
      <xdr:colOff>177800</xdr:colOff>
      <xdr:row>57</xdr:row>
      <xdr:rowOff>31344</xdr:rowOff>
    </xdr:to>
    <xdr:cxnSp macro="">
      <xdr:nvCxnSpPr>
        <xdr:cNvPr id="122" name="直線コネクタ 121"/>
        <xdr:cNvCxnSpPr/>
      </xdr:nvCxnSpPr>
      <xdr:spPr>
        <a:xfrm flipV="1">
          <a:off x="2908300" y="978288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31344</xdr:rowOff>
    </xdr:from>
    <xdr:to>
      <xdr:col>15</xdr:col>
      <xdr:colOff>50800</xdr:colOff>
      <xdr:row>57</xdr:row>
      <xdr:rowOff>156908</xdr:rowOff>
    </xdr:to>
    <xdr:cxnSp macro="">
      <xdr:nvCxnSpPr>
        <xdr:cNvPr id="125" name="直線コネクタ 124"/>
        <xdr:cNvCxnSpPr/>
      </xdr:nvCxnSpPr>
      <xdr:spPr>
        <a:xfrm flipV="1">
          <a:off x="2019300" y="9803994"/>
          <a:ext cx="889000" cy="1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7" name="テキスト ボックス 126"/>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156908</xdr:rowOff>
    </xdr:from>
    <xdr:to>
      <xdr:col>10</xdr:col>
      <xdr:colOff>114300</xdr:colOff>
      <xdr:row>58</xdr:row>
      <xdr:rowOff>35420</xdr:rowOff>
    </xdr:to>
    <xdr:cxnSp macro="">
      <xdr:nvCxnSpPr>
        <xdr:cNvPr id="128" name="直線コネクタ 127"/>
        <xdr:cNvCxnSpPr/>
      </xdr:nvCxnSpPr>
      <xdr:spPr>
        <a:xfrm flipV="1">
          <a:off x="1130300" y="9929558"/>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xdr:rowOff>
    </xdr:from>
    <xdr:to>
      <xdr:col>10</xdr:col>
      <xdr:colOff>165100</xdr:colOff>
      <xdr:row>56</xdr:row>
      <xdr:rowOff>116713</xdr:rowOff>
    </xdr:to>
    <xdr:sp macro="" textlink="">
      <xdr:nvSpPr>
        <xdr:cNvPr id="129" name="フローチャート: 判断 128"/>
        <xdr:cNvSpPr/>
      </xdr:nvSpPr>
      <xdr:spPr>
        <a:xfrm>
          <a:off x="1968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133240</xdr:rowOff>
    </xdr:from>
    <xdr:ext cx="534377" cy="259045"/>
    <xdr:sp macro="" textlink="">
      <xdr:nvSpPr>
        <xdr:cNvPr id="130" name="テキスト ボックス 129"/>
        <xdr:cNvSpPr txBox="1"/>
      </xdr:nvSpPr>
      <xdr:spPr>
        <a:xfrm>
          <a:off x="1752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11849</xdr:rowOff>
    </xdr:from>
    <xdr:to>
      <xdr:col>6</xdr:col>
      <xdr:colOff>38100</xdr:colOff>
      <xdr:row>56</xdr:row>
      <xdr:rowOff>113449</xdr:rowOff>
    </xdr:to>
    <xdr:sp macro="" textlink="">
      <xdr:nvSpPr>
        <xdr:cNvPr id="131" name="フローチャート: 判断 130"/>
        <xdr:cNvSpPr/>
      </xdr:nvSpPr>
      <xdr:spPr>
        <a:xfrm>
          <a:off x="1079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129976</xdr:rowOff>
    </xdr:from>
    <xdr:ext cx="534377" cy="259045"/>
    <xdr:sp macro="" textlink="">
      <xdr:nvSpPr>
        <xdr:cNvPr id="132" name="テキスト ボックス 131"/>
        <xdr:cNvSpPr txBox="1"/>
      </xdr:nvSpPr>
      <xdr:spPr>
        <a:xfrm>
          <a:off x="863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67729</xdr:rowOff>
    </xdr:from>
    <xdr:to>
      <xdr:col>24</xdr:col>
      <xdr:colOff>114300</xdr:colOff>
      <xdr:row>56</xdr:row>
      <xdr:rowOff>169329</xdr:rowOff>
    </xdr:to>
    <xdr:sp macro="" textlink="">
      <xdr:nvSpPr>
        <xdr:cNvPr id="138" name="楕円 137"/>
        <xdr:cNvSpPr/>
      </xdr:nvSpPr>
      <xdr:spPr>
        <a:xfrm>
          <a:off x="4584700" y="96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46156</xdr:rowOff>
    </xdr:from>
    <xdr:ext cx="534377" cy="259045"/>
    <xdr:sp macro="" textlink="">
      <xdr:nvSpPr>
        <xdr:cNvPr id="139" name="物件費該当値テキスト"/>
        <xdr:cNvSpPr txBox="1"/>
      </xdr:nvSpPr>
      <xdr:spPr>
        <a:xfrm>
          <a:off x="4686300" y="96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130887</xdr:rowOff>
    </xdr:from>
    <xdr:to>
      <xdr:col>20</xdr:col>
      <xdr:colOff>38100</xdr:colOff>
      <xdr:row>57</xdr:row>
      <xdr:rowOff>61037</xdr:rowOff>
    </xdr:to>
    <xdr:sp macro="" textlink="">
      <xdr:nvSpPr>
        <xdr:cNvPr id="140" name="楕円 139"/>
        <xdr:cNvSpPr/>
      </xdr:nvSpPr>
      <xdr:spPr>
        <a:xfrm>
          <a:off x="3746500" y="97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52164</xdr:rowOff>
    </xdr:from>
    <xdr:ext cx="534377" cy="259045"/>
    <xdr:sp macro="" textlink="">
      <xdr:nvSpPr>
        <xdr:cNvPr id="141" name="テキスト ボックス 140"/>
        <xdr:cNvSpPr txBox="1"/>
      </xdr:nvSpPr>
      <xdr:spPr>
        <a:xfrm>
          <a:off x="3530111" y="98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151994</xdr:rowOff>
    </xdr:from>
    <xdr:to>
      <xdr:col>15</xdr:col>
      <xdr:colOff>101600</xdr:colOff>
      <xdr:row>57</xdr:row>
      <xdr:rowOff>82144</xdr:rowOff>
    </xdr:to>
    <xdr:sp macro="" textlink="">
      <xdr:nvSpPr>
        <xdr:cNvPr id="142" name="楕円 141"/>
        <xdr:cNvSpPr/>
      </xdr:nvSpPr>
      <xdr:spPr>
        <a:xfrm>
          <a:off x="28575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73271</xdr:rowOff>
    </xdr:from>
    <xdr:ext cx="534377" cy="259045"/>
    <xdr:sp macro="" textlink="">
      <xdr:nvSpPr>
        <xdr:cNvPr id="143" name="テキスト ボックス 142"/>
        <xdr:cNvSpPr txBox="1"/>
      </xdr:nvSpPr>
      <xdr:spPr>
        <a:xfrm>
          <a:off x="2641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106108</xdr:rowOff>
    </xdr:from>
    <xdr:to>
      <xdr:col>10</xdr:col>
      <xdr:colOff>165100</xdr:colOff>
      <xdr:row>58</xdr:row>
      <xdr:rowOff>36258</xdr:rowOff>
    </xdr:to>
    <xdr:sp macro="" textlink="">
      <xdr:nvSpPr>
        <xdr:cNvPr id="144" name="楕円 143"/>
        <xdr:cNvSpPr/>
      </xdr:nvSpPr>
      <xdr:spPr>
        <a:xfrm>
          <a:off x="1968500" y="98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27385</xdr:rowOff>
    </xdr:from>
    <xdr:ext cx="534377" cy="259045"/>
    <xdr:sp macro="" textlink="">
      <xdr:nvSpPr>
        <xdr:cNvPr id="145" name="テキスト ボックス 144"/>
        <xdr:cNvSpPr txBox="1"/>
      </xdr:nvSpPr>
      <xdr:spPr>
        <a:xfrm>
          <a:off x="1752111" y="99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156070</xdr:rowOff>
    </xdr:from>
    <xdr:to>
      <xdr:col>6</xdr:col>
      <xdr:colOff>38100</xdr:colOff>
      <xdr:row>58</xdr:row>
      <xdr:rowOff>86220</xdr:rowOff>
    </xdr:to>
    <xdr:sp macro="" textlink="">
      <xdr:nvSpPr>
        <xdr:cNvPr id="146" name="楕円 145"/>
        <xdr:cNvSpPr/>
      </xdr:nvSpPr>
      <xdr:spPr>
        <a:xfrm>
          <a:off x="10795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77347</xdr:rowOff>
    </xdr:from>
    <xdr:ext cx="534377" cy="259045"/>
    <xdr:sp macro="" textlink="">
      <xdr:nvSpPr>
        <xdr:cNvPr id="147" name="テキスト ボックス 146"/>
        <xdr:cNvSpPr txBox="1"/>
      </xdr:nvSpPr>
      <xdr:spPr>
        <a:xfrm>
          <a:off x="863111" y="100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130899</xdr:rowOff>
    </xdr:from>
    <xdr:to>
      <xdr:col>24</xdr:col>
      <xdr:colOff>63500</xdr:colOff>
      <xdr:row>77</xdr:row>
      <xdr:rowOff>65672</xdr:rowOff>
    </xdr:to>
    <xdr:cxnSp macro="">
      <xdr:nvCxnSpPr>
        <xdr:cNvPr id="176" name="直線コネクタ 175"/>
        <xdr:cNvCxnSpPr/>
      </xdr:nvCxnSpPr>
      <xdr:spPr>
        <a:xfrm flipV="1">
          <a:off x="3797300" y="13161099"/>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65672</xdr:rowOff>
    </xdr:from>
    <xdr:to>
      <xdr:col>19</xdr:col>
      <xdr:colOff>177800</xdr:colOff>
      <xdr:row>77</xdr:row>
      <xdr:rowOff>77236</xdr:rowOff>
    </xdr:to>
    <xdr:cxnSp macro="">
      <xdr:nvCxnSpPr>
        <xdr:cNvPr id="179" name="直線コネクタ 178"/>
        <xdr:cNvCxnSpPr/>
      </xdr:nvCxnSpPr>
      <xdr:spPr>
        <a:xfrm flipV="1">
          <a:off x="2908300" y="13267322"/>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122670</xdr:rowOff>
    </xdr:from>
    <xdr:to>
      <xdr:col>15</xdr:col>
      <xdr:colOff>50800</xdr:colOff>
      <xdr:row>77</xdr:row>
      <xdr:rowOff>77236</xdr:rowOff>
    </xdr:to>
    <xdr:cxnSp macro="">
      <xdr:nvCxnSpPr>
        <xdr:cNvPr id="182" name="直線コネクタ 181"/>
        <xdr:cNvCxnSpPr/>
      </xdr:nvCxnSpPr>
      <xdr:spPr>
        <a:xfrm>
          <a:off x="2019300" y="13152870"/>
          <a:ext cx="889000" cy="1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4" name="テキスト ボックス 183"/>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64891</xdr:rowOff>
    </xdr:from>
    <xdr:to>
      <xdr:col>10</xdr:col>
      <xdr:colOff>114300</xdr:colOff>
      <xdr:row>76</xdr:row>
      <xdr:rowOff>122670</xdr:rowOff>
    </xdr:to>
    <xdr:cxnSp macro="">
      <xdr:nvCxnSpPr>
        <xdr:cNvPr id="185" name="直線コネクタ 184"/>
        <xdr:cNvCxnSpPr/>
      </xdr:nvCxnSpPr>
      <xdr:spPr>
        <a:xfrm>
          <a:off x="1130300" y="13095091"/>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65106</xdr:rowOff>
    </xdr:from>
    <xdr:to>
      <xdr:col>10</xdr:col>
      <xdr:colOff>165100</xdr:colOff>
      <xdr:row>78</xdr:row>
      <xdr:rowOff>166706</xdr:rowOff>
    </xdr:to>
    <xdr:sp macro="" textlink="">
      <xdr:nvSpPr>
        <xdr:cNvPr id="186" name="フローチャート: 判断 185"/>
        <xdr:cNvSpPr/>
      </xdr:nvSpPr>
      <xdr:spPr>
        <a:xfrm>
          <a:off x="1968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157833</xdr:rowOff>
    </xdr:from>
    <xdr:ext cx="469744" cy="259045"/>
    <xdr:sp macro="" textlink="">
      <xdr:nvSpPr>
        <xdr:cNvPr id="187" name="テキスト ボックス 186"/>
        <xdr:cNvSpPr txBox="1"/>
      </xdr:nvSpPr>
      <xdr:spPr>
        <a:xfrm>
          <a:off x="1784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75279</xdr:rowOff>
    </xdr:from>
    <xdr:to>
      <xdr:col>6</xdr:col>
      <xdr:colOff>38100</xdr:colOff>
      <xdr:row>79</xdr:row>
      <xdr:rowOff>5429</xdr:rowOff>
    </xdr:to>
    <xdr:sp macro="" textlink="">
      <xdr:nvSpPr>
        <xdr:cNvPr id="188" name="フローチャート: 判断 187"/>
        <xdr:cNvSpPr/>
      </xdr:nvSpPr>
      <xdr:spPr>
        <a:xfrm>
          <a:off x="1079500" y="1344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168006</xdr:rowOff>
    </xdr:from>
    <xdr:ext cx="469744" cy="259045"/>
    <xdr:sp macro="" textlink="">
      <xdr:nvSpPr>
        <xdr:cNvPr id="189" name="テキスト ボックス 188"/>
        <xdr:cNvSpPr txBox="1"/>
      </xdr:nvSpPr>
      <xdr:spPr>
        <a:xfrm>
          <a:off x="895428" y="1354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80099</xdr:rowOff>
    </xdr:from>
    <xdr:to>
      <xdr:col>24</xdr:col>
      <xdr:colOff>114300</xdr:colOff>
      <xdr:row>77</xdr:row>
      <xdr:rowOff>10249</xdr:rowOff>
    </xdr:to>
    <xdr:sp macro="" textlink="">
      <xdr:nvSpPr>
        <xdr:cNvPr id="195" name="楕円 194"/>
        <xdr:cNvSpPr/>
      </xdr:nvSpPr>
      <xdr:spPr>
        <a:xfrm>
          <a:off x="4584700" y="131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102976</xdr:rowOff>
    </xdr:from>
    <xdr:ext cx="534377" cy="259045"/>
    <xdr:sp macro="" textlink="">
      <xdr:nvSpPr>
        <xdr:cNvPr id="196" name="維持補修費該当値テキスト"/>
        <xdr:cNvSpPr txBox="1"/>
      </xdr:nvSpPr>
      <xdr:spPr>
        <a:xfrm>
          <a:off x="4686300" y="129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14872</xdr:rowOff>
    </xdr:from>
    <xdr:to>
      <xdr:col>20</xdr:col>
      <xdr:colOff>38100</xdr:colOff>
      <xdr:row>77</xdr:row>
      <xdr:rowOff>116472</xdr:rowOff>
    </xdr:to>
    <xdr:sp macro="" textlink="">
      <xdr:nvSpPr>
        <xdr:cNvPr id="197" name="楕円 196"/>
        <xdr:cNvSpPr/>
      </xdr:nvSpPr>
      <xdr:spPr>
        <a:xfrm>
          <a:off x="3746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132999</xdr:rowOff>
    </xdr:from>
    <xdr:ext cx="534377" cy="259045"/>
    <xdr:sp macro="" textlink="">
      <xdr:nvSpPr>
        <xdr:cNvPr id="198" name="テキスト ボックス 197"/>
        <xdr:cNvSpPr txBox="1"/>
      </xdr:nvSpPr>
      <xdr:spPr>
        <a:xfrm>
          <a:off x="3530111" y="129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26436</xdr:rowOff>
    </xdr:from>
    <xdr:to>
      <xdr:col>15</xdr:col>
      <xdr:colOff>101600</xdr:colOff>
      <xdr:row>77</xdr:row>
      <xdr:rowOff>128036</xdr:rowOff>
    </xdr:to>
    <xdr:sp macro="" textlink="">
      <xdr:nvSpPr>
        <xdr:cNvPr id="199" name="楕円 198"/>
        <xdr:cNvSpPr/>
      </xdr:nvSpPr>
      <xdr:spPr>
        <a:xfrm>
          <a:off x="2857500" y="132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144563</xdr:rowOff>
    </xdr:from>
    <xdr:ext cx="534377" cy="259045"/>
    <xdr:sp macro="" textlink="">
      <xdr:nvSpPr>
        <xdr:cNvPr id="200" name="テキスト ボックス 199"/>
        <xdr:cNvSpPr txBox="1"/>
      </xdr:nvSpPr>
      <xdr:spPr>
        <a:xfrm>
          <a:off x="2641111" y="130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71870</xdr:rowOff>
    </xdr:from>
    <xdr:to>
      <xdr:col>10</xdr:col>
      <xdr:colOff>165100</xdr:colOff>
      <xdr:row>77</xdr:row>
      <xdr:rowOff>2020</xdr:rowOff>
    </xdr:to>
    <xdr:sp macro="" textlink="">
      <xdr:nvSpPr>
        <xdr:cNvPr id="201" name="楕円 200"/>
        <xdr:cNvSpPr/>
      </xdr:nvSpPr>
      <xdr:spPr>
        <a:xfrm>
          <a:off x="1968500" y="131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18546</xdr:rowOff>
    </xdr:from>
    <xdr:ext cx="534377" cy="259045"/>
    <xdr:sp macro="" textlink="">
      <xdr:nvSpPr>
        <xdr:cNvPr id="202" name="テキスト ボックス 201"/>
        <xdr:cNvSpPr txBox="1"/>
      </xdr:nvSpPr>
      <xdr:spPr>
        <a:xfrm>
          <a:off x="1752111" y="12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14091</xdr:rowOff>
    </xdr:from>
    <xdr:to>
      <xdr:col>6</xdr:col>
      <xdr:colOff>38100</xdr:colOff>
      <xdr:row>76</xdr:row>
      <xdr:rowOff>115691</xdr:rowOff>
    </xdr:to>
    <xdr:sp macro="" textlink="">
      <xdr:nvSpPr>
        <xdr:cNvPr id="203" name="楕円 202"/>
        <xdr:cNvSpPr/>
      </xdr:nvSpPr>
      <xdr:spPr>
        <a:xfrm>
          <a:off x="1079500" y="130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132218</xdr:rowOff>
    </xdr:from>
    <xdr:ext cx="534377" cy="259045"/>
    <xdr:sp macro="" textlink="">
      <xdr:nvSpPr>
        <xdr:cNvPr id="204" name="テキスト ボックス 203"/>
        <xdr:cNvSpPr txBox="1"/>
      </xdr:nvSpPr>
      <xdr:spPr>
        <a:xfrm>
          <a:off x="863111" y="128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160325</xdr:rowOff>
    </xdr:from>
    <xdr:to>
      <xdr:col>24</xdr:col>
      <xdr:colOff>63500</xdr:colOff>
      <xdr:row>96</xdr:row>
      <xdr:rowOff>5054</xdr:rowOff>
    </xdr:to>
    <xdr:cxnSp macro="">
      <xdr:nvCxnSpPr>
        <xdr:cNvPr id="234" name="直線コネクタ 233"/>
        <xdr:cNvCxnSpPr/>
      </xdr:nvCxnSpPr>
      <xdr:spPr>
        <a:xfrm flipV="1">
          <a:off x="3797300" y="16448075"/>
          <a:ext cx="8382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5054</xdr:rowOff>
    </xdr:from>
    <xdr:to>
      <xdr:col>19</xdr:col>
      <xdr:colOff>177800</xdr:colOff>
      <xdr:row>96</xdr:row>
      <xdr:rowOff>66751</xdr:rowOff>
    </xdr:to>
    <xdr:cxnSp macro="">
      <xdr:nvCxnSpPr>
        <xdr:cNvPr id="237" name="直線コネクタ 236"/>
        <xdr:cNvCxnSpPr/>
      </xdr:nvCxnSpPr>
      <xdr:spPr>
        <a:xfrm flipV="1">
          <a:off x="2908300" y="16464254"/>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66751</xdr:rowOff>
    </xdr:from>
    <xdr:to>
      <xdr:col>15</xdr:col>
      <xdr:colOff>50800</xdr:colOff>
      <xdr:row>96</xdr:row>
      <xdr:rowOff>159207</xdr:rowOff>
    </xdr:to>
    <xdr:cxnSp macro="">
      <xdr:nvCxnSpPr>
        <xdr:cNvPr id="240" name="直線コネクタ 239"/>
        <xdr:cNvCxnSpPr/>
      </xdr:nvCxnSpPr>
      <xdr:spPr>
        <a:xfrm flipV="1">
          <a:off x="2019300" y="16525951"/>
          <a:ext cx="889000"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159207</xdr:rowOff>
    </xdr:from>
    <xdr:to>
      <xdr:col>10</xdr:col>
      <xdr:colOff>114300</xdr:colOff>
      <xdr:row>97</xdr:row>
      <xdr:rowOff>40666</xdr:rowOff>
    </xdr:to>
    <xdr:cxnSp macro="">
      <xdr:nvCxnSpPr>
        <xdr:cNvPr id="243" name="直線コネクタ 242"/>
        <xdr:cNvCxnSpPr/>
      </xdr:nvCxnSpPr>
      <xdr:spPr>
        <a:xfrm flipV="1">
          <a:off x="1130300" y="16618407"/>
          <a:ext cx="889000" cy="5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50609</xdr:rowOff>
    </xdr:from>
    <xdr:to>
      <xdr:col>10</xdr:col>
      <xdr:colOff>165100</xdr:colOff>
      <xdr:row>98</xdr:row>
      <xdr:rowOff>152209</xdr:rowOff>
    </xdr:to>
    <xdr:sp macro="" textlink="">
      <xdr:nvSpPr>
        <xdr:cNvPr id="244" name="フローチャート: 判断 243"/>
        <xdr:cNvSpPr/>
      </xdr:nvSpPr>
      <xdr:spPr>
        <a:xfrm>
          <a:off x="1968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143336</xdr:rowOff>
    </xdr:from>
    <xdr:ext cx="534377" cy="259045"/>
    <xdr:sp macro="" textlink="">
      <xdr:nvSpPr>
        <xdr:cNvPr id="245" name="テキスト ボックス 244"/>
        <xdr:cNvSpPr txBox="1"/>
      </xdr:nvSpPr>
      <xdr:spPr>
        <a:xfrm>
          <a:off x="1752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107074</xdr:rowOff>
    </xdr:from>
    <xdr:to>
      <xdr:col>6</xdr:col>
      <xdr:colOff>38100</xdr:colOff>
      <xdr:row>99</xdr:row>
      <xdr:rowOff>37224</xdr:rowOff>
    </xdr:to>
    <xdr:sp macro="" textlink="">
      <xdr:nvSpPr>
        <xdr:cNvPr id="246" name="フローチャート: 判断 245"/>
        <xdr:cNvSpPr/>
      </xdr:nvSpPr>
      <xdr:spPr>
        <a:xfrm>
          <a:off x="1079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28351</xdr:rowOff>
    </xdr:from>
    <xdr:ext cx="534377" cy="259045"/>
    <xdr:sp macro="" textlink="">
      <xdr:nvSpPr>
        <xdr:cNvPr id="247" name="テキスト ボックス 246"/>
        <xdr:cNvSpPr txBox="1"/>
      </xdr:nvSpPr>
      <xdr:spPr>
        <a:xfrm>
          <a:off x="863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109525</xdr:rowOff>
    </xdr:from>
    <xdr:to>
      <xdr:col>24</xdr:col>
      <xdr:colOff>114300</xdr:colOff>
      <xdr:row>96</xdr:row>
      <xdr:rowOff>39675</xdr:rowOff>
    </xdr:to>
    <xdr:sp macro="" textlink="">
      <xdr:nvSpPr>
        <xdr:cNvPr id="253" name="楕円 252"/>
        <xdr:cNvSpPr/>
      </xdr:nvSpPr>
      <xdr:spPr>
        <a:xfrm>
          <a:off x="4584700" y="163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132402</xdr:rowOff>
    </xdr:from>
    <xdr:ext cx="599010" cy="259045"/>
    <xdr:sp macro="" textlink="">
      <xdr:nvSpPr>
        <xdr:cNvPr id="254" name="扶助費該当値テキスト"/>
        <xdr:cNvSpPr txBox="1"/>
      </xdr:nvSpPr>
      <xdr:spPr>
        <a:xfrm>
          <a:off x="4686300" y="1624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125704</xdr:rowOff>
    </xdr:from>
    <xdr:to>
      <xdr:col>20</xdr:col>
      <xdr:colOff>38100</xdr:colOff>
      <xdr:row>96</xdr:row>
      <xdr:rowOff>55854</xdr:rowOff>
    </xdr:to>
    <xdr:sp macro="" textlink="">
      <xdr:nvSpPr>
        <xdr:cNvPr id="255" name="楕円 254"/>
        <xdr:cNvSpPr/>
      </xdr:nvSpPr>
      <xdr:spPr>
        <a:xfrm>
          <a:off x="37465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72381</xdr:rowOff>
    </xdr:from>
    <xdr:ext cx="599010" cy="259045"/>
    <xdr:sp macro="" textlink="">
      <xdr:nvSpPr>
        <xdr:cNvPr id="256" name="テキスト ボックス 255"/>
        <xdr:cNvSpPr txBox="1"/>
      </xdr:nvSpPr>
      <xdr:spPr>
        <a:xfrm>
          <a:off x="3497795" y="161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15951</xdr:rowOff>
    </xdr:from>
    <xdr:to>
      <xdr:col>15</xdr:col>
      <xdr:colOff>101600</xdr:colOff>
      <xdr:row>96</xdr:row>
      <xdr:rowOff>117551</xdr:rowOff>
    </xdr:to>
    <xdr:sp macro="" textlink="">
      <xdr:nvSpPr>
        <xdr:cNvPr id="257" name="楕円 256"/>
        <xdr:cNvSpPr/>
      </xdr:nvSpPr>
      <xdr:spPr>
        <a:xfrm>
          <a:off x="2857500" y="16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134078</xdr:rowOff>
    </xdr:from>
    <xdr:ext cx="534377" cy="259045"/>
    <xdr:sp macro="" textlink="">
      <xdr:nvSpPr>
        <xdr:cNvPr id="258" name="テキスト ボックス 257"/>
        <xdr:cNvSpPr txBox="1"/>
      </xdr:nvSpPr>
      <xdr:spPr>
        <a:xfrm>
          <a:off x="2641111" y="162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108407</xdr:rowOff>
    </xdr:from>
    <xdr:to>
      <xdr:col>10</xdr:col>
      <xdr:colOff>165100</xdr:colOff>
      <xdr:row>97</xdr:row>
      <xdr:rowOff>38557</xdr:rowOff>
    </xdr:to>
    <xdr:sp macro="" textlink="">
      <xdr:nvSpPr>
        <xdr:cNvPr id="259" name="楕円 258"/>
        <xdr:cNvSpPr/>
      </xdr:nvSpPr>
      <xdr:spPr>
        <a:xfrm>
          <a:off x="1968500" y="1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55084</xdr:rowOff>
    </xdr:from>
    <xdr:ext cx="534377" cy="259045"/>
    <xdr:sp macro="" textlink="">
      <xdr:nvSpPr>
        <xdr:cNvPr id="260" name="テキスト ボックス 259"/>
        <xdr:cNvSpPr txBox="1"/>
      </xdr:nvSpPr>
      <xdr:spPr>
        <a:xfrm>
          <a:off x="1752111" y="163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161316</xdr:rowOff>
    </xdr:from>
    <xdr:to>
      <xdr:col>6</xdr:col>
      <xdr:colOff>38100</xdr:colOff>
      <xdr:row>97</xdr:row>
      <xdr:rowOff>91466</xdr:rowOff>
    </xdr:to>
    <xdr:sp macro="" textlink="">
      <xdr:nvSpPr>
        <xdr:cNvPr id="261" name="楕円 260"/>
        <xdr:cNvSpPr/>
      </xdr:nvSpPr>
      <xdr:spPr>
        <a:xfrm>
          <a:off x="1079500" y="166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107993</xdr:rowOff>
    </xdr:from>
    <xdr:ext cx="534377" cy="259045"/>
    <xdr:sp macro="" textlink="">
      <xdr:nvSpPr>
        <xdr:cNvPr id="262" name="テキスト ボックス 261"/>
        <xdr:cNvSpPr txBox="1"/>
      </xdr:nvSpPr>
      <xdr:spPr>
        <a:xfrm>
          <a:off x="863111" y="163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81011</xdr:rowOff>
    </xdr:from>
    <xdr:to>
      <xdr:col>55</xdr:col>
      <xdr:colOff>0</xdr:colOff>
      <xdr:row>35</xdr:row>
      <xdr:rowOff>154125</xdr:rowOff>
    </xdr:to>
    <xdr:cxnSp macro="">
      <xdr:nvCxnSpPr>
        <xdr:cNvPr id="291" name="直線コネクタ 290"/>
        <xdr:cNvCxnSpPr/>
      </xdr:nvCxnSpPr>
      <xdr:spPr>
        <a:xfrm>
          <a:off x="9639300" y="5910311"/>
          <a:ext cx="838200" cy="2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81011</xdr:rowOff>
    </xdr:from>
    <xdr:to>
      <xdr:col>50</xdr:col>
      <xdr:colOff>114300</xdr:colOff>
      <xdr:row>35</xdr:row>
      <xdr:rowOff>132530</xdr:rowOff>
    </xdr:to>
    <xdr:cxnSp macro="">
      <xdr:nvCxnSpPr>
        <xdr:cNvPr id="294" name="直線コネクタ 293"/>
        <xdr:cNvCxnSpPr/>
      </xdr:nvCxnSpPr>
      <xdr:spPr>
        <a:xfrm flipV="1">
          <a:off x="8750300" y="5910311"/>
          <a:ext cx="889000" cy="2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103894</xdr:rowOff>
    </xdr:from>
    <xdr:to>
      <xdr:col>45</xdr:col>
      <xdr:colOff>177800</xdr:colOff>
      <xdr:row>35</xdr:row>
      <xdr:rowOff>132530</xdr:rowOff>
    </xdr:to>
    <xdr:cxnSp macro="">
      <xdr:nvCxnSpPr>
        <xdr:cNvPr id="297" name="直線コネクタ 296"/>
        <xdr:cNvCxnSpPr/>
      </xdr:nvCxnSpPr>
      <xdr:spPr>
        <a:xfrm>
          <a:off x="7861300" y="6104644"/>
          <a:ext cx="889000" cy="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103894</xdr:rowOff>
    </xdr:from>
    <xdr:to>
      <xdr:col>41</xdr:col>
      <xdr:colOff>50800</xdr:colOff>
      <xdr:row>36</xdr:row>
      <xdr:rowOff>89713</xdr:rowOff>
    </xdr:to>
    <xdr:cxnSp macro="">
      <xdr:nvCxnSpPr>
        <xdr:cNvPr id="300" name="直線コネクタ 299"/>
        <xdr:cNvCxnSpPr/>
      </xdr:nvCxnSpPr>
      <xdr:spPr>
        <a:xfrm flipV="1">
          <a:off x="6972300" y="6104644"/>
          <a:ext cx="889000" cy="1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133713</xdr:rowOff>
    </xdr:from>
    <xdr:to>
      <xdr:col>41</xdr:col>
      <xdr:colOff>101600</xdr:colOff>
      <xdr:row>37</xdr:row>
      <xdr:rowOff>63863</xdr:rowOff>
    </xdr:to>
    <xdr:sp macro="" textlink="">
      <xdr:nvSpPr>
        <xdr:cNvPr id="301" name="フローチャート: 判断 300"/>
        <xdr:cNvSpPr/>
      </xdr:nvSpPr>
      <xdr:spPr>
        <a:xfrm>
          <a:off x="7810500" y="630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54990</xdr:rowOff>
    </xdr:from>
    <xdr:ext cx="534377" cy="259045"/>
    <xdr:sp macro="" textlink="">
      <xdr:nvSpPr>
        <xdr:cNvPr id="302" name="テキスト ボックス 301"/>
        <xdr:cNvSpPr txBox="1"/>
      </xdr:nvSpPr>
      <xdr:spPr>
        <a:xfrm>
          <a:off x="7594111" y="63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133790</xdr:rowOff>
    </xdr:from>
    <xdr:to>
      <xdr:col>36</xdr:col>
      <xdr:colOff>165100</xdr:colOff>
      <xdr:row>37</xdr:row>
      <xdr:rowOff>63940</xdr:rowOff>
    </xdr:to>
    <xdr:sp macro="" textlink="">
      <xdr:nvSpPr>
        <xdr:cNvPr id="303" name="フローチャート: 判断 302"/>
        <xdr:cNvSpPr/>
      </xdr:nvSpPr>
      <xdr:spPr>
        <a:xfrm>
          <a:off x="6921500" y="630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55067</xdr:rowOff>
    </xdr:from>
    <xdr:ext cx="534377" cy="259045"/>
    <xdr:sp macro="" textlink="">
      <xdr:nvSpPr>
        <xdr:cNvPr id="304" name="テキスト ボックス 303"/>
        <xdr:cNvSpPr txBox="1"/>
      </xdr:nvSpPr>
      <xdr:spPr>
        <a:xfrm>
          <a:off x="6705111" y="63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103325</xdr:rowOff>
    </xdr:from>
    <xdr:to>
      <xdr:col>55</xdr:col>
      <xdr:colOff>50800</xdr:colOff>
      <xdr:row>36</xdr:row>
      <xdr:rowOff>33475</xdr:rowOff>
    </xdr:to>
    <xdr:sp macro="" textlink="">
      <xdr:nvSpPr>
        <xdr:cNvPr id="310" name="楕円 309"/>
        <xdr:cNvSpPr/>
      </xdr:nvSpPr>
      <xdr:spPr>
        <a:xfrm>
          <a:off x="10426700" y="61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126202</xdr:rowOff>
    </xdr:from>
    <xdr:ext cx="534377" cy="259045"/>
    <xdr:sp macro="" textlink="">
      <xdr:nvSpPr>
        <xdr:cNvPr id="311" name="補助費等該当値テキスト"/>
        <xdr:cNvSpPr txBox="1"/>
      </xdr:nvSpPr>
      <xdr:spPr>
        <a:xfrm>
          <a:off x="10528300" y="59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30211</xdr:rowOff>
    </xdr:from>
    <xdr:to>
      <xdr:col>50</xdr:col>
      <xdr:colOff>165100</xdr:colOff>
      <xdr:row>34</xdr:row>
      <xdr:rowOff>131811</xdr:rowOff>
    </xdr:to>
    <xdr:sp macro="" textlink="">
      <xdr:nvSpPr>
        <xdr:cNvPr id="312" name="楕円 311"/>
        <xdr:cNvSpPr/>
      </xdr:nvSpPr>
      <xdr:spPr>
        <a:xfrm>
          <a:off x="9588500" y="5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148338</xdr:rowOff>
    </xdr:from>
    <xdr:ext cx="599010" cy="259045"/>
    <xdr:sp macro="" textlink="">
      <xdr:nvSpPr>
        <xdr:cNvPr id="313" name="テキスト ボックス 312"/>
        <xdr:cNvSpPr txBox="1"/>
      </xdr:nvSpPr>
      <xdr:spPr>
        <a:xfrm>
          <a:off x="9339795" y="56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81730</xdr:rowOff>
    </xdr:from>
    <xdr:to>
      <xdr:col>46</xdr:col>
      <xdr:colOff>38100</xdr:colOff>
      <xdr:row>36</xdr:row>
      <xdr:rowOff>11880</xdr:rowOff>
    </xdr:to>
    <xdr:sp macro="" textlink="">
      <xdr:nvSpPr>
        <xdr:cNvPr id="314" name="楕円 313"/>
        <xdr:cNvSpPr/>
      </xdr:nvSpPr>
      <xdr:spPr>
        <a:xfrm>
          <a:off x="8699500" y="60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28407</xdr:rowOff>
    </xdr:from>
    <xdr:ext cx="534377" cy="259045"/>
    <xdr:sp macro="" textlink="">
      <xdr:nvSpPr>
        <xdr:cNvPr id="315" name="テキスト ボックス 314"/>
        <xdr:cNvSpPr txBox="1"/>
      </xdr:nvSpPr>
      <xdr:spPr>
        <a:xfrm>
          <a:off x="8483111" y="58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53094</xdr:rowOff>
    </xdr:from>
    <xdr:to>
      <xdr:col>41</xdr:col>
      <xdr:colOff>101600</xdr:colOff>
      <xdr:row>35</xdr:row>
      <xdr:rowOff>154694</xdr:rowOff>
    </xdr:to>
    <xdr:sp macro="" textlink="">
      <xdr:nvSpPr>
        <xdr:cNvPr id="316" name="楕円 315"/>
        <xdr:cNvSpPr/>
      </xdr:nvSpPr>
      <xdr:spPr>
        <a:xfrm>
          <a:off x="7810500" y="60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171221</xdr:rowOff>
    </xdr:from>
    <xdr:ext cx="534377" cy="259045"/>
    <xdr:sp macro="" textlink="">
      <xdr:nvSpPr>
        <xdr:cNvPr id="317" name="テキスト ボックス 316"/>
        <xdr:cNvSpPr txBox="1"/>
      </xdr:nvSpPr>
      <xdr:spPr>
        <a:xfrm>
          <a:off x="7594111" y="58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38913</xdr:rowOff>
    </xdr:from>
    <xdr:to>
      <xdr:col>36</xdr:col>
      <xdr:colOff>165100</xdr:colOff>
      <xdr:row>36</xdr:row>
      <xdr:rowOff>140513</xdr:rowOff>
    </xdr:to>
    <xdr:sp macro="" textlink="">
      <xdr:nvSpPr>
        <xdr:cNvPr id="318" name="楕円 317"/>
        <xdr:cNvSpPr/>
      </xdr:nvSpPr>
      <xdr:spPr>
        <a:xfrm>
          <a:off x="6921500" y="62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157040</xdr:rowOff>
    </xdr:from>
    <xdr:ext cx="534377" cy="259045"/>
    <xdr:sp macro="" textlink="">
      <xdr:nvSpPr>
        <xdr:cNvPr id="319" name="テキスト ボックス 318"/>
        <xdr:cNvSpPr txBox="1"/>
      </xdr:nvSpPr>
      <xdr:spPr>
        <a:xfrm>
          <a:off x="6705111" y="59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85768</xdr:rowOff>
    </xdr:from>
    <xdr:to>
      <xdr:col>55</xdr:col>
      <xdr:colOff>0</xdr:colOff>
      <xdr:row>57</xdr:row>
      <xdr:rowOff>48955</xdr:rowOff>
    </xdr:to>
    <xdr:cxnSp macro="">
      <xdr:nvCxnSpPr>
        <xdr:cNvPr id="346" name="直線コネクタ 345"/>
        <xdr:cNvCxnSpPr/>
      </xdr:nvCxnSpPr>
      <xdr:spPr>
        <a:xfrm>
          <a:off x="9639300" y="9686968"/>
          <a:ext cx="838200" cy="1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46624</xdr:rowOff>
    </xdr:from>
    <xdr:to>
      <xdr:col>50</xdr:col>
      <xdr:colOff>114300</xdr:colOff>
      <xdr:row>56</xdr:row>
      <xdr:rowOff>85768</xdr:rowOff>
    </xdr:to>
    <xdr:cxnSp macro="">
      <xdr:nvCxnSpPr>
        <xdr:cNvPr id="349" name="直線コネクタ 348"/>
        <xdr:cNvCxnSpPr/>
      </xdr:nvCxnSpPr>
      <xdr:spPr>
        <a:xfrm>
          <a:off x="8750300" y="9647824"/>
          <a:ext cx="889000" cy="3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121568</xdr:rowOff>
    </xdr:from>
    <xdr:to>
      <xdr:col>45</xdr:col>
      <xdr:colOff>177800</xdr:colOff>
      <xdr:row>56</xdr:row>
      <xdr:rowOff>46624</xdr:rowOff>
    </xdr:to>
    <xdr:cxnSp macro="">
      <xdr:nvCxnSpPr>
        <xdr:cNvPr id="352" name="直線コネクタ 351"/>
        <xdr:cNvCxnSpPr/>
      </xdr:nvCxnSpPr>
      <xdr:spPr>
        <a:xfrm>
          <a:off x="7861300" y="9551318"/>
          <a:ext cx="889000" cy="9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158193</xdr:rowOff>
    </xdr:from>
    <xdr:to>
      <xdr:col>41</xdr:col>
      <xdr:colOff>50800</xdr:colOff>
      <xdr:row>55</xdr:row>
      <xdr:rowOff>121568</xdr:rowOff>
    </xdr:to>
    <xdr:cxnSp macro="">
      <xdr:nvCxnSpPr>
        <xdr:cNvPr id="355" name="直線コネクタ 354"/>
        <xdr:cNvCxnSpPr/>
      </xdr:nvCxnSpPr>
      <xdr:spPr>
        <a:xfrm>
          <a:off x="6972300" y="9416493"/>
          <a:ext cx="889000" cy="1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130103</xdr:rowOff>
    </xdr:from>
    <xdr:to>
      <xdr:col>41</xdr:col>
      <xdr:colOff>101600</xdr:colOff>
      <xdr:row>57</xdr:row>
      <xdr:rowOff>60253</xdr:rowOff>
    </xdr:to>
    <xdr:sp macro="" textlink="">
      <xdr:nvSpPr>
        <xdr:cNvPr id="356" name="フローチャート: 判断 355"/>
        <xdr:cNvSpPr/>
      </xdr:nvSpPr>
      <xdr:spPr>
        <a:xfrm>
          <a:off x="7810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51380</xdr:rowOff>
    </xdr:from>
    <xdr:ext cx="534377" cy="259045"/>
    <xdr:sp macro="" textlink="">
      <xdr:nvSpPr>
        <xdr:cNvPr id="357" name="テキスト ボックス 356"/>
        <xdr:cNvSpPr txBox="1"/>
      </xdr:nvSpPr>
      <xdr:spPr>
        <a:xfrm>
          <a:off x="7594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113771</xdr:rowOff>
    </xdr:from>
    <xdr:to>
      <xdr:col>36</xdr:col>
      <xdr:colOff>165100</xdr:colOff>
      <xdr:row>57</xdr:row>
      <xdr:rowOff>43921</xdr:rowOff>
    </xdr:to>
    <xdr:sp macro="" textlink="">
      <xdr:nvSpPr>
        <xdr:cNvPr id="358" name="フローチャート: 判断 357"/>
        <xdr:cNvSpPr/>
      </xdr:nvSpPr>
      <xdr:spPr>
        <a:xfrm>
          <a:off x="6921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35048</xdr:rowOff>
    </xdr:from>
    <xdr:ext cx="534377" cy="259045"/>
    <xdr:sp macro="" textlink="">
      <xdr:nvSpPr>
        <xdr:cNvPr id="359" name="テキスト ボックス 358"/>
        <xdr:cNvSpPr txBox="1"/>
      </xdr:nvSpPr>
      <xdr:spPr>
        <a:xfrm>
          <a:off x="6705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169605</xdr:rowOff>
    </xdr:from>
    <xdr:to>
      <xdr:col>55</xdr:col>
      <xdr:colOff>50800</xdr:colOff>
      <xdr:row>57</xdr:row>
      <xdr:rowOff>99755</xdr:rowOff>
    </xdr:to>
    <xdr:sp macro="" textlink="">
      <xdr:nvSpPr>
        <xdr:cNvPr id="365" name="楕円 364"/>
        <xdr:cNvSpPr/>
      </xdr:nvSpPr>
      <xdr:spPr>
        <a:xfrm>
          <a:off x="10426700" y="9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148032</xdr:rowOff>
    </xdr:from>
    <xdr:ext cx="534377" cy="259045"/>
    <xdr:sp macro="" textlink="">
      <xdr:nvSpPr>
        <xdr:cNvPr id="366" name="普通建設事業費該当値テキスト"/>
        <xdr:cNvSpPr txBox="1"/>
      </xdr:nvSpPr>
      <xdr:spPr>
        <a:xfrm>
          <a:off x="10528300" y="97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34968</xdr:rowOff>
    </xdr:from>
    <xdr:to>
      <xdr:col>50</xdr:col>
      <xdr:colOff>165100</xdr:colOff>
      <xdr:row>56</xdr:row>
      <xdr:rowOff>136568</xdr:rowOff>
    </xdr:to>
    <xdr:sp macro="" textlink="">
      <xdr:nvSpPr>
        <xdr:cNvPr id="367" name="楕円 366"/>
        <xdr:cNvSpPr/>
      </xdr:nvSpPr>
      <xdr:spPr>
        <a:xfrm>
          <a:off x="9588500" y="96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153095</xdr:rowOff>
    </xdr:from>
    <xdr:ext cx="534377" cy="259045"/>
    <xdr:sp macro="" textlink="">
      <xdr:nvSpPr>
        <xdr:cNvPr id="368" name="テキスト ボックス 367"/>
        <xdr:cNvSpPr txBox="1"/>
      </xdr:nvSpPr>
      <xdr:spPr>
        <a:xfrm>
          <a:off x="9372111" y="94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167274</xdr:rowOff>
    </xdr:from>
    <xdr:to>
      <xdr:col>46</xdr:col>
      <xdr:colOff>38100</xdr:colOff>
      <xdr:row>56</xdr:row>
      <xdr:rowOff>97424</xdr:rowOff>
    </xdr:to>
    <xdr:sp macro="" textlink="">
      <xdr:nvSpPr>
        <xdr:cNvPr id="369" name="楕円 368"/>
        <xdr:cNvSpPr/>
      </xdr:nvSpPr>
      <xdr:spPr>
        <a:xfrm>
          <a:off x="8699500" y="95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113951</xdr:rowOff>
    </xdr:from>
    <xdr:ext cx="534377" cy="259045"/>
    <xdr:sp macro="" textlink="">
      <xdr:nvSpPr>
        <xdr:cNvPr id="370" name="テキスト ボックス 369"/>
        <xdr:cNvSpPr txBox="1"/>
      </xdr:nvSpPr>
      <xdr:spPr>
        <a:xfrm>
          <a:off x="8483111" y="93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70768</xdr:rowOff>
    </xdr:from>
    <xdr:to>
      <xdr:col>41</xdr:col>
      <xdr:colOff>101600</xdr:colOff>
      <xdr:row>56</xdr:row>
      <xdr:rowOff>918</xdr:rowOff>
    </xdr:to>
    <xdr:sp macro="" textlink="">
      <xdr:nvSpPr>
        <xdr:cNvPr id="371" name="楕円 370"/>
        <xdr:cNvSpPr/>
      </xdr:nvSpPr>
      <xdr:spPr>
        <a:xfrm>
          <a:off x="7810500" y="95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17445</xdr:rowOff>
    </xdr:from>
    <xdr:ext cx="599010" cy="259045"/>
    <xdr:sp macro="" textlink="">
      <xdr:nvSpPr>
        <xdr:cNvPr id="372" name="テキスト ボックス 371"/>
        <xdr:cNvSpPr txBox="1"/>
      </xdr:nvSpPr>
      <xdr:spPr>
        <a:xfrm>
          <a:off x="7561795" y="92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107393</xdr:rowOff>
    </xdr:from>
    <xdr:to>
      <xdr:col>36</xdr:col>
      <xdr:colOff>165100</xdr:colOff>
      <xdr:row>55</xdr:row>
      <xdr:rowOff>37543</xdr:rowOff>
    </xdr:to>
    <xdr:sp macro="" textlink="">
      <xdr:nvSpPr>
        <xdr:cNvPr id="373" name="楕円 372"/>
        <xdr:cNvSpPr/>
      </xdr:nvSpPr>
      <xdr:spPr>
        <a:xfrm>
          <a:off x="6921500" y="93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54070</xdr:rowOff>
    </xdr:from>
    <xdr:ext cx="599010" cy="259045"/>
    <xdr:sp macro="" textlink="">
      <xdr:nvSpPr>
        <xdr:cNvPr id="374" name="テキスト ボックス 373"/>
        <xdr:cNvSpPr txBox="1"/>
      </xdr:nvSpPr>
      <xdr:spPr>
        <a:xfrm>
          <a:off x="6672795" y="914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70728</xdr:rowOff>
    </xdr:from>
    <xdr:to>
      <xdr:col>55</xdr:col>
      <xdr:colOff>0</xdr:colOff>
      <xdr:row>78</xdr:row>
      <xdr:rowOff>88364</xdr:rowOff>
    </xdr:to>
    <xdr:cxnSp macro="">
      <xdr:nvCxnSpPr>
        <xdr:cNvPr id="405" name="直線コネクタ 404"/>
        <xdr:cNvCxnSpPr/>
      </xdr:nvCxnSpPr>
      <xdr:spPr>
        <a:xfrm>
          <a:off x="9639300" y="12929478"/>
          <a:ext cx="838200" cy="5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83715</xdr:rowOff>
    </xdr:from>
    <xdr:to>
      <xdr:col>50</xdr:col>
      <xdr:colOff>114300</xdr:colOff>
      <xdr:row>75</xdr:row>
      <xdr:rowOff>70728</xdr:rowOff>
    </xdr:to>
    <xdr:cxnSp macro="">
      <xdr:nvCxnSpPr>
        <xdr:cNvPr id="408" name="直線コネクタ 407"/>
        <xdr:cNvCxnSpPr/>
      </xdr:nvCxnSpPr>
      <xdr:spPr>
        <a:xfrm>
          <a:off x="8750300" y="12771015"/>
          <a:ext cx="889000" cy="15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23255</xdr:rowOff>
    </xdr:from>
    <xdr:to>
      <xdr:col>45</xdr:col>
      <xdr:colOff>177800</xdr:colOff>
      <xdr:row>74</xdr:row>
      <xdr:rowOff>83715</xdr:rowOff>
    </xdr:to>
    <xdr:cxnSp macro="">
      <xdr:nvCxnSpPr>
        <xdr:cNvPr id="411" name="直線コネクタ 410"/>
        <xdr:cNvCxnSpPr/>
      </xdr:nvCxnSpPr>
      <xdr:spPr>
        <a:xfrm>
          <a:off x="7861300" y="12710555"/>
          <a:ext cx="889000" cy="6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14" name="フローチャート: 判断 413"/>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16676</xdr:rowOff>
    </xdr:from>
    <xdr:ext cx="534377" cy="259045"/>
    <xdr:sp macro="" textlink="">
      <xdr:nvSpPr>
        <xdr:cNvPr id="415" name="テキスト ボックス 414"/>
        <xdr:cNvSpPr txBox="1"/>
      </xdr:nvSpPr>
      <xdr:spPr>
        <a:xfrm>
          <a:off x="7594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37564</xdr:rowOff>
    </xdr:from>
    <xdr:to>
      <xdr:col>55</xdr:col>
      <xdr:colOff>50800</xdr:colOff>
      <xdr:row>78</xdr:row>
      <xdr:rowOff>139164</xdr:rowOff>
    </xdr:to>
    <xdr:sp macro="" textlink="">
      <xdr:nvSpPr>
        <xdr:cNvPr id="421" name="楕円 420"/>
        <xdr:cNvSpPr/>
      </xdr:nvSpPr>
      <xdr:spPr>
        <a:xfrm>
          <a:off x="104267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15991</xdr:rowOff>
    </xdr:from>
    <xdr:ext cx="534377" cy="259045"/>
    <xdr:sp macro="" textlink="">
      <xdr:nvSpPr>
        <xdr:cNvPr id="422" name="普通建設事業費 （ うち新規整備　）該当値テキスト"/>
        <xdr:cNvSpPr txBox="1"/>
      </xdr:nvSpPr>
      <xdr:spPr>
        <a:xfrm>
          <a:off x="10528300" y="133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19928</xdr:rowOff>
    </xdr:from>
    <xdr:to>
      <xdr:col>50</xdr:col>
      <xdr:colOff>165100</xdr:colOff>
      <xdr:row>75</xdr:row>
      <xdr:rowOff>121528</xdr:rowOff>
    </xdr:to>
    <xdr:sp macro="" textlink="">
      <xdr:nvSpPr>
        <xdr:cNvPr id="423" name="楕円 422"/>
        <xdr:cNvSpPr/>
      </xdr:nvSpPr>
      <xdr:spPr>
        <a:xfrm>
          <a:off x="9588500" y="128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138055</xdr:rowOff>
    </xdr:from>
    <xdr:ext cx="534377" cy="259045"/>
    <xdr:sp macro="" textlink="">
      <xdr:nvSpPr>
        <xdr:cNvPr id="424" name="テキスト ボックス 423"/>
        <xdr:cNvSpPr txBox="1"/>
      </xdr:nvSpPr>
      <xdr:spPr>
        <a:xfrm>
          <a:off x="9372111" y="126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32915</xdr:rowOff>
    </xdr:from>
    <xdr:to>
      <xdr:col>46</xdr:col>
      <xdr:colOff>38100</xdr:colOff>
      <xdr:row>74</xdr:row>
      <xdr:rowOff>134515</xdr:rowOff>
    </xdr:to>
    <xdr:sp macro="" textlink="">
      <xdr:nvSpPr>
        <xdr:cNvPr id="425" name="楕円 424"/>
        <xdr:cNvSpPr/>
      </xdr:nvSpPr>
      <xdr:spPr>
        <a:xfrm>
          <a:off x="8699500" y="127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151042</xdr:rowOff>
    </xdr:from>
    <xdr:ext cx="534377" cy="259045"/>
    <xdr:sp macro="" textlink="">
      <xdr:nvSpPr>
        <xdr:cNvPr id="426" name="テキスト ボックス 425"/>
        <xdr:cNvSpPr txBox="1"/>
      </xdr:nvSpPr>
      <xdr:spPr>
        <a:xfrm>
          <a:off x="8483111" y="1249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143905</xdr:rowOff>
    </xdr:from>
    <xdr:to>
      <xdr:col>41</xdr:col>
      <xdr:colOff>101600</xdr:colOff>
      <xdr:row>74</xdr:row>
      <xdr:rowOff>74055</xdr:rowOff>
    </xdr:to>
    <xdr:sp macro="" textlink="">
      <xdr:nvSpPr>
        <xdr:cNvPr id="427" name="楕円 426"/>
        <xdr:cNvSpPr/>
      </xdr:nvSpPr>
      <xdr:spPr>
        <a:xfrm>
          <a:off x="7810500" y="12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90582</xdr:rowOff>
    </xdr:from>
    <xdr:ext cx="534377" cy="259045"/>
    <xdr:sp macro="" textlink="">
      <xdr:nvSpPr>
        <xdr:cNvPr id="428" name="テキスト ボックス 427"/>
        <xdr:cNvSpPr txBox="1"/>
      </xdr:nvSpPr>
      <xdr:spPr>
        <a:xfrm>
          <a:off x="7594111" y="124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156091</xdr:rowOff>
    </xdr:from>
    <xdr:to>
      <xdr:col>55</xdr:col>
      <xdr:colOff>0</xdr:colOff>
      <xdr:row>98</xdr:row>
      <xdr:rowOff>102750</xdr:rowOff>
    </xdr:to>
    <xdr:cxnSp macro="">
      <xdr:nvCxnSpPr>
        <xdr:cNvPr id="457" name="直線コネクタ 456"/>
        <xdr:cNvCxnSpPr/>
      </xdr:nvCxnSpPr>
      <xdr:spPr>
        <a:xfrm flipV="1">
          <a:off x="9639300" y="1678674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102750</xdr:rowOff>
    </xdr:from>
    <xdr:to>
      <xdr:col>50</xdr:col>
      <xdr:colOff>114300</xdr:colOff>
      <xdr:row>98</xdr:row>
      <xdr:rowOff>159192</xdr:rowOff>
    </xdr:to>
    <xdr:cxnSp macro="">
      <xdr:nvCxnSpPr>
        <xdr:cNvPr id="460" name="直線コネクタ 459"/>
        <xdr:cNvCxnSpPr/>
      </xdr:nvCxnSpPr>
      <xdr:spPr>
        <a:xfrm flipV="1">
          <a:off x="8750300" y="16904850"/>
          <a:ext cx="8890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75814</xdr:rowOff>
    </xdr:from>
    <xdr:to>
      <xdr:col>45</xdr:col>
      <xdr:colOff>177800</xdr:colOff>
      <xdr:row>98</xdr:row>
      <xdr:rowOff>159192</xdr:rowOff>
    </xdr:to>
    <xdr:cxnSp macro="">
      <xdr:nvCxnSpPr>
        <xdr:cNvPr id="463" name="直線コネクタ 462"/>
        <xdr:cNvCxnSpPr/>
      </xdr:nvCxnSpPr>
      <xdr:spPr>
        <a:xfrm>
          <a:off x="7861300" y="16877914"/>
          <a:ext cx="889000" cy="8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121644</xdr:rowOff>
    </xdr:from>
    <xdr:to>
      <xdr:col>41</xdr:col>
      <xdr:colOff>101600</xdr:colOff>
      <xdr:row>98</xdr:row>
      <xdr:rowOff>51794</xdr:rowOff>
    </xdr:to>
    <xdr:sp macro="" textlink="">
      <xdr:nvSpPr>
        <xdr:cNvPr id="466" name="フローチャート: 判断 465"/>
        <xdr:cNvSpPr/>
      </xdr:nvSpPr>
      <xdr:spPr>
        <a:xfrm>
          <a:off x="7810500" y="167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68321</xdr:rowOff>
    </xdr:from>
    <xdr:ext cx="534377" cy="259045"/>
    <xdr:sp macro="" textlink="">
      <xdr:nvSpPr>
        <xdr:cNvPr id="467" name="テキスト ボックス 466"/>
        <xdr:cNvSpPr txBox="1"/>
      </xdr:nvSpPr>
      <xdr:spPr>
        <a:xfrm>
          <a:off x="7594111" y="165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105291</xdr:rowOff>
    </xdr:from>
    <xdr:to>
      <xdr:col>55</xdr:col>
      <xdr:colOff>50800</xdr:colOff>
      <xdr:row>98</xdr:row>
      <xdr:rowOff>35441</xdr:rowOff>
    </xdr:to>
    <xdr:sp macro="" textlink="">
      <xdr:nvSpPr>
        <xdr:cNvPr id="473" name="楕円 472"/>
        <xdr:cNvSpPr/>
      </xdr:nvSpPr>
      <xdr:spPr>
        <a:xfrm>
          <a:off x="10426700" y="167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83718</xdr:rowOff>
    </xdr:from>
    <xdr:ext cx="534377" cy="259045"/>
    <xdr:sp macro="" textlink="">
      <xdr:nvSpPr>
        <xdr:cNvPr id="474" name="普通建設事業費 （ うち更新整備　）該当値テキスト"/>
        <xdr:cNvSpPr txBox="1"/>
      </xdr:nvSpPr>
      <xdr:spPr>
        <a:xfrm>
          <a:off x="10528300"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51950</xdr:rowOff>
    </xdr:from>
    <xdr:to>
      <xdr:col>50</xdr:col>
      <xdr:colOff>165100</xdr:colOff>
      <xdr:row>98</xdr:row>
      <xdr:rowOff>153550</xdr:rowOff>
    </xdr:to>
    <xdr:sp macro="" textlink="">
      <xdr:nvSpPr>
        <xdr:cNvPr id="475" name="楕円 474"/>
        <xdr:cNvSpPr/>
      </xdr:nvSpPr>
      <xdr:spPr>
        <a:xfrm>
          <a:off x="9588500" y="168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144677</xdr:rowOff>
    </xdr:from>
    <xdr:ext cx="534377" cy="259045"/>
    <xdr:sp macro="" textlink="">
      <xdr:nvSpPr>
        <xdr:cNvPr id="476" name="テキスト ボックス 475"/>
        <xdr:cNvSpPr txBox="1"/>
      </xdr:nvSpPr>
      <xdr:spPr>
        <a:xfrm>
          <a:off x="9372111" y="169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108392</xdr:rowOff>
    </xdr:from>
    <xdr:to>
      <xdr:col>46</xdr:col>
      <xdr:colOff>38100</xdr:colOff>
      <xdr:row>99</xdr:row>
      <xdr:rowOff>38542</xdr:rowOff>
    </xdr:to>
    <xdr:sp macro="" textlink="">
      <xdr:nvSpPr>
        <xdr:cNvPr id="477" name="楕円 476"/>
        <xdr:cNvSpPr/>
      </xdr:nvSpPr>
      <xdr:spPr>
        <a:xfrm>
          <a:off x="8699500" y="1691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29669</xdr:rowOff>
    </xdr:from>
    <xdr:ext cx="469744" cy="259045"/>
    <xdr:sp macro="" textlink="">
      <xdr:nvSpPr>
        <xdr:cNvPr id="478" name="テキスト ボックス 477"/>
        <xdr:cNvSpPr txBox="1"/>
      </xdr:nvSpPr>
      <xdr:spPr>
        <a:xfrm>
          <a:off x="8515428" y="170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25014</xdr:rowOff>
    </xdr:from>
    <xdr:to>
      <xdr:col>41</xdr:col>
      <xdr:colOff>101600</xdr:colOff>
      <xdr:row>98</xdr:row>
      <xdr:rowOff>126614</xdr:rowOff>
    </xdr:to>
    <xdr:sp macro="" textlink="">
      <xdr:nvSpPr>
        <xdr:cNvPr id="479" name="楕円 478"/>
        <xdr:cNvSpPr/>
      </xdr:nvSpPr>
      <xdr:spPr>
        <a:xfrm>
          <a:off x="7810500" y="168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117741</xdr:rowOff>
    </xdr:from>
    <xdr:ext cx="534377" cy="259045"/>
    <xdr:sp macro="" textlink="">
      <xdr:nvSpPr>
        <xdr:cNvPr id="480" name="テキスト ボックス 479"/>
        <xdr:cNvSpPr txBox="1"/>
      </xdr:nvSpPr>
      <xdr:spPr>
        <a:xfrm>
          <a:off x="7594111" y="169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43561</xdr:rowOff>
    </xdr:from>
    <xdr:to>
      <xdr:col>85</xdr:col>
      <xdr:colOff>127000</xdr:colOff>
      <xdr:row>39</xdr:row>
      <xdr:rowOff>44006</xdr:rowOff>
    </xdr:to>
    <xdr:cxnSp macro="">
      <xdr:nvCxnSpPr>
        <xdr:cNvPr id="509" name="直線コネクタ 508"/>
        <xdr:cNvCxnSpPr/>
      </xdr:nvCxnSpPr>
      <xdr:spPr>
        <a:xfrm flipV="1">
          <a:off x="15481300" y="6730111"/>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43866</xdr:rowOff>
    </xdr:from>
    <xdr:to>
      <xdr:col>81</xdr:col>
      <xdr:colOff>50800</xdr:colOff>
      <xdr:row>39</xdr:row>
      <xdr:rowOff>44006</xdr:rowOff>
    </xdr:to>
    <xdr:cxnSp macro="">
      <xdr:nvCxnSpPr>
        <xdr:cNvPr id="512" name="直線コネクタ 511"/>
        <xdr:cNvCxnSpPr/>
      </xdr:nvCxnSpPr>
      <xdr:spPr>
        <a:xfrm>
          <a:off x="14592300" y="673041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43866</xdr:rowOff>
    </xdr:from>
    <xdr:to>
      <xdr:col>76</xdr:col>
      <xdr:colOff>114300</xdr:colOff>
      <xdr:row>39</xdr:row>
      <xdr:rowOff>44386</xdr:rowOff>
    </xdr:to>
    <xdr:cxnSp macro="">
      <xdr:nvCxnSpPr>
        <xdr:cNvPr id="515" name="直線コネクタ 514"/>
        <xdr:cNvCxnSpPr/>
      </xdr:nvCxnSpPr>
      <xdr:spPr>
        <a:xfrm flipV="1">
          <a:off x="13703300" y="6730416"/>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37998</xdr:rowOff>
    </xdr:from>
    <xdr:to>
      <xdr:col>71</xdr:col>
      <xdr:colOff>177800</xdr:colOff>
      <xdr:row>39</xdr:row>
      <xdr:rowOff>44386</xdr:rowOff>
    </xdr:to>
    <xdr:cxnSp macro="">
      <xdr:nvCxnSpPr>
        <xdr:cNvPr id="518" name="直線コネクタ 517"/>
        <xdr:cNvCxnSpPr/>
      </xdr:nvCxnSpPr>
      <xdr:spPr>
        <a:xfrm>
          <a:off x="12814300" y="6724548"/>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9" name="フローチャート: 判断 518"/>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20" name="テキスト ボックス 519"/>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21" name="フローチャート: 判断 520"/>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22" name="テキスト ボックス 521"/>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164211</xdr:rowOff>
    </xdr:from>
    <xdr:to>
      <xdr:col>85</xdr:col>
      <xdr:colOff>177800</xdr:colOff>
      <xdr:row>39</xdr:row>
      <xdr:rowOff>94361</xdr:rowOff>
    </xdr:to>
    <xdr:sp macro="" textlink="">
      <xdr:nvSpPr>
        <xdr:cNvPr id="528" name="楕円 527"/>
        <xdr:cNvSpPr/>
      </xdr:nvSpPr>
      <xdr:spPr>
        <a:xfrm>
          <a:off x="16268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79138</xdr:rowOff>
    </xdr:from>
    <xdr:ext cx="313932" cy="259045"/>
    <xdr:sp macro="" textlink="">
      <xdr:nvSpPr>
        <xdr:cNvPr id="529" name="災害復旧事業費該当値テキスト"/>
        <xdr:cNvSpPr txBox="1"/>
      </xdr:nvSpPr>
      <xdr:spPr>
        <a:xfrm>
          <a:off x="16370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164656</xdr:rowOff>
    </xdr:from>
    <xdr:to>
      <xdr:col>81</xdr:col>
      <xdr:colOff>101600</xdr:colOff>
      <xdr:row>39</xdr:row>
      <xdr:rowOff>94806</xdr:rowOff>
    </xdr:to>
    <xdr:sp macro="" textlink="">
      <xdr:nvSpPr>
        <xdr:cNvPr id="530" name="楕円 529"/>
        <xdr:cNvSpPr/>
      </xdr:nvSpPr>
      <xdr:spPr>
        <a:xfrm>
          <a:off x="15430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85933</xdr:rowOff>
    </xdr:from>
    <xdr:ext cx="313932" cy="259045"/>
    <xdr:sp macro="" textlink="">
      <xdr:nvSpPr>
        <xdr:cNvPr id="531" name="テキスト ボックス 530"/>
        <xdr:cNvSpPr txBox="1"/>
      </xdr:nvSpPr>
      <xdr:spPr>
        <a:xfrm>
          <a:off x="15324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164516</xdr:rowOff>
    </xdr:from>
    <xdr:to>
      <xdr:col>76</xdr:col>
      <xdr:colOff>165100</xdr:colOff>
      <xdr:row>39</xdr:row>
      <xdr:rowOff>94666</xdr:rowOff>
    </xdr:to>
    <xdr:sp macro="" textlink="">
      <xdr:nvSpPr>
        <xdr:cNvPr id="532" name="楕円 531"/>
        <xdr:cNvSpPr/>
      </xdr:nvSpPr>
      <xdr:spPr>
        <a:xfrm>
          <a:off x="14541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85793</xdr:rowOff>
    </xdr:from>
    <xdr:ext cx="313932" cy="259045"/>
    <xdr:sp macro="" textlink="">
      <xdr:nvSpPr>
        <xdr:cNvPr id="533" name="テキスト ボックス 532"/>
        <xdr:cNvSpPr txBox="1"/>
      </xdr:nvSpPr>
      <xdr:spPr>
        <a:xfrm>
          <a:off x="14435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165036</xdr:rowOff>
    </xdr:from>
    <xdr:to>
      <xdr:col>72</xdr:col>
      <xdr:colOff>38100</xdr:colOff>
      <xdr:row>39</xdr:row>
      <xdr:rowOff>95186</xdr:rowOff>
    </xdr:to>
    <xdr:sp macro="" textlink="">
      <xdr:nvSpPr>
        <xdr:cNvPr id="534" name="楕円 533"/>
        <xdr:cNvSpPr/>
      </xdr:nvSpPr>
      <xdr:spPr>
        <a:xfrm>
          <a:off x="13652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86313</xdr:rowOff>
    </xdr:from>
    <xdr:ext cx="249299" cy="259045"/>
    <xdr:sp macro="" textlink="">
      <xdr:nvSpPr>
        <xdr:cNvPr id="535" name="テキスト ボックス 534"/>
        <xdr:cNvSpPr txBox="1"/>
      </xdr:nvSpPr>
      <xdr:spPr>
        <a:xfrm>
          <a:off x="13578650"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158648</xdr:rowOff>
    </xdr:from>
    <xdr:to>
      <xdr:col>67</xdr:col>
      <xdr:colOff>101600</xdr:colOff>
      <xdr:row>39</xdr:row>
      <xdr:rowOff>88798</xdr:rowOff>
    </xdr:to>
    <xdr:sp macro="" textlink="">
      <xdr:nvSpPr>
        <xdr:cNvPr id="536" name="楕円 535"/>
        <xdr:cNvSpPr/>
      </xdr:nvSpPr>
      <xdr:spPr>
        <a:xfrm>
          <a:off x="12763500" y="66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79925</xdr:rowOff>
    </xdr:from>
    <xdr:ext cx="378565" cy="259045"/>
    <xdr:sp macro="" textlink="">
      <xdr:nvSpPr>
        <xdr:cNvPr id="537" name="テキスト ボックス 536"/>
        <xdr:cNvSpPr txBox="1"/>
      </xdr:nvSpPr>
      <xdr:spPr>
        <a:xfrm>
          <a:off x="12625017" y="676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76695</xdr:rowOff>
    </xdr:from>
    <xdr:to>
      <xdr:col>85</xdr:col>
      <xdr:colOff>127000</xdr:colOff>
      <xdr:row>77</xdr:row>
      <xdr:rowOff>149061</xdr:rowOff>
    </xdr:to>
    <xdr:cxnSp macro="">
      <xdr:nvCxnSpPr>
        <xdr:cNvPr id="623" name="直線コネクタ 622"/>
        <xdr:cNvCxnSpPr/>
      </xdr:nvCxnSpPr>
      <xdr:spPr>
        <a:xfrm>
          <a:off x="15481300" y="13278345"/>
          <a:ext cx="838200" cy="7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76695</xdr:rowOff>
    </xdr:from>
    <xdr:to>
      <xdr:col>81</xdr:col>
      <xdr:colOff>50800</xdr:colOff>
      <xdr:row>77</xdr:row>
      <xdr:rowOff>127836</xdr:rowOff>
    </xdr:to>
    <xdr:cxnSp macro="">
      <xdr:nvCxnSpPr>
        <xdr:cNvPr id="626" name="直線コネクタ 625"/>
        <xdr:cNvCxnSpPr/>
      </xdr:nvCxnSpPr>
      <xdr:spPr>
        <a:xfrm flipV="1">
          <a:off x="14592300" y="1327834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127836</xdr:rowOff>
    </xdr:from>
    <xdr:to>
      <xdr:col>76</xdr:col>
      <xdr:colOff>114300</xdr:colOff>
      <xdr:row>77</xdr:row>
      <xdr:rowOff>132838</xdr:rowOff>
    </xdr:to>
    <xdr:cxnSp macro="">
      <xdr:nvCxnSpPr>
        <xdr:cNvPr id="629" name="直線コネクタ 628"/>
        <xdr:cNvCxnSpPr/>
      </xdr:nvCxnSpPr>
      <xdr:spPr>
        <a:xfrm flipV="1">
          <a:off x="13703300" y="13329486"/>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132838</xdr:rowOff>
    </xdr:from>
    <xdr:to>
      <xdr:col>71</xdr:col>
      <xdr:colOff>177800</xdr:colOff>
      <xdr:row>77</xdr:row>
      <xdr:rowOff>139402</xdr:rowOff>
    </xdr:to>
    <xdr:cxnSp macro="">
      <xdr:nvCxnSpPr>
        <xdr:cNvPr id="632" name="直線コネクタ 631"/>
        <xdr:cNvCxnSpPr/>
      </xdr:nvCxnSpPr>
      <xdr:spPr>
        <a:xfrm flipV="1">
          <a:off x="12814300" y="1333448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160810</xdr:rowOff>
    </xdr:from>
    <xdr:to>
      <xdr:col>72</xdr:col>
      <xdr:colOff>38100</xdr:colOff>
      <xdr:row>78</xdr:row>
      <xdr:rowOff>90960</xdr:rowOff>
    </xdr:to>
    <xdr:sp macro="" textlink="">
      <xdr:nvSpPr>
        <xdr:cNvPr id="633" name="フローチャート: 判断 632"/>
        <xdr:cNvSpPr/>
      </xdr:nvSpPr>
      <xdr:spPr>
        <a:xfrm>
          <a:off x="13652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82087</xdr:rowOff>
    </xdr:from>
    <xdr:ext cx="534377" cy="259045"/>
    <xdr:sp macro="" textlink="">
      <xdr:nvSpPr>
        <xdr:cNvPr id="634" name="テキスト ボックス 633"/>
        <xdr:cNvSpPr txBox="1"/>
      </xdr:nvSpPr>
      <xdr:spPr>
        <a:xfrm>
          <a:off x="13436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158372</xdr:rowOff>
    </xdr:from>
    <xdr:to>
      <xdr:col>67</xdr:col>
      <xdr:colOff>101600</xdr:colOff>
      <xdr:row>78</xdr:row>
      <xdr:rowOff>88522</xdr:rowOff>
    </xdr:to>
    <xdr:sp macro="" textlink="">
      <xdr:nvSpPr>
        <xdr:cNvPr id="635" name="フローチャート: 判断 634"/>
        <xdr:cNvSpPr/>
      </xdr:nvSpPr>
      <xdr:spPr>
        <a:xfrm>
          <a:off x="12763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79649</xdr:rowOff>
    </xdr:from>
    <xdr:ext cx="534377" cy="259045"/>
    <xdr:sp macro="" textlink="">
      <xdr:nvSpPr>
        <xdr:cNvPr id="636" name="テキスト ボックス 635"/>
        <xdr:cNvSpPr txBox="1"/>
      </xdr:nvSpPr>
      <xdr:spPr>
        <a:xfrm>
          <a:off x="12547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98261</xdr:rowOff>
    </xdr:from>
    <xdr:to>
      <xdr:col>85</xdr:col>
      <xdr:colOff>177800</xdr:colOff>
      <xdr:row>78</xdr:row>
      <xdr:rowOff>28411</xdr:rowOff>
    </xdr:to>
    <xdr:sp macro="" textlink="">
      <xdr:nvSpPr>
        <xdr:cNvPr id="642" name="楕円 641"/>
        <xdr:cNvSpPr/>
      </xdr:nvSpPr>
      <xdr:spPr>
        <a:xfrm>
          <a:off x="16268700" y="132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76688</xdr:rowOff>
    </xdr:from>
    <xdr:ext cx="534377" cy="259045"/>
    <xdr:sp macro="" textlink="">
      <xdr:nvSpPr>
        <xdr:cNvPr id="643" name="公債費該当値テキスト"/>
        <xdr:cNvSpPr txBox="1"/>
      </xdr:nvSpPr>
      <xdr:spPr>
        <a:xfrm>
          <a:off x="16370300" y="132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25895</xdr:rowOff>
    </xdr:from>
    <xdr:to>
      <xdr:col>81</xdr:col>
      <xdr:colOff>101600</xdr:colOff>
      <xdr:row>77</xdr:row>
      <xdr:rowOff>127495</xdr:rowOff>
    </xdr:to>
    <xdr:sp macro="" textlink="">
      <xdr:nvSpPr>
        <xdr:cNvPr id="644" name="楕円 643"/>
        <xdr:cNvSpPr/>
      </xdr:nvSpPr>
      <xdr:spPr>
        <a:xfrm>
          <a:off x="15430500" y="132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144022</xdr:rowOff>
    </xdr:from>
    <xdr:ext cx="534377" cy="259045"/>
    <xdr:sp macro="" textlink="">
      <xdr:nvSpPr>
        <xdr:cNvPr id="645" name="テキスト ボックス 644"/>
        <xdr:cNvSpPr txBox="1"/>
      </xdr:nvSpPr>
      <xdr:spPr>
        <a:xfrm>
          <a:off x="15214111" y="13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77036</xdr:rowOff>
    </xdr:from>
    <xdr:to>
      <xdr:col>76</xdr:col>
      <xdr:colOff>165100</xdr:colOff>
      <xdr:row>78</xdr:row>
      <xdr:rowOff>7186</xdr:rowOff>
    </xdr:to>
    <xdr:sp macro="" textlink="">
      <xdr:nvSpPr>
        <xdr:cNvPr id="646" name="楕円 645"/>
        <xdr:cNvSpPr/>
      </xdr:nvSpPr>
      <xdr:spPr>
        <a:xfrm>
          <a:off x="14541500" y="13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23713</xdr:rowOff>
    </xdr:from>
    <xdr:ext cx="534377" cy="259045"/>
    <xdr:sp macro="" textlink="">
      <xdr:nvSpPr>
        <xdr:cNvPr id="647" name="テキスト ボックス 646"/>
        <xdr:cNvSpPr txBox="1"/>
      </xdr:nvSpPr>
      <xdr:spPr>
        <a:xfrm>
          <a:off x="14325111" y="130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82038</xdr:rowOff>
    </xdr:from>
    <xdr:to>
      <xdr:col>72</xdr:col>
      <xdr:colOff>38100</xdr:colOff>
      <xdr:row>78</xdr:row>
      <xdr:rowOff>12188</xdr:rowOff>
    </xdr:to>
    <xdr:sp macro="" textlink="">
      <xdr:nvSpPr>
        <xdr:cNvPr id="648" name="楕円 647"/>
        <xdr:cNvSpPr/>
      </xdr:nvSpPr>
      <xdr:spPr>
        <a:xfrm>
          <a:off x="13652500" y="132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28715</xdr:rowOff>
    </xdr:from>
    <xdr:ext cx="534377" cy="259045"/>
    <xdr:sp macro="" textlink="">
      <xdr:nvSpPr>
        <xdr:cNvPr id="649" name="テキスト ボックス 648"/>
        <xdr:cNvSpPr txBox="1"/>
      </xdr:nvSpPr>
      <xdr:spPr>
        <a:xfrm>
          <a:off x="13436111" y="13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88602</xdr:rowOff>
    </xdr:from>
    <xdr:to>
      <xdr:col>67</xdr:col>
      <xdr:colOff>101600</xdr:colOff>
      <xdr:row>78</xdr:row>
      <xdr:rowOff>18752</xdr:rowOff>
    </xdr:to>
    <xdr:sp macro="" textlink="">
      <xdr:nvSpPr>
        <xdr:cNvPr id="650" name="楕円 649"/>
        <xdr:cNvSpPr/>
      </xdr:nvSpPr>
      <xdr:spPr>
        <a:xfrm>
          <a:off x="12763500" y="132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35279</xdr:rowOff>
    </xdr:from>
    <xdr:ext cx="534377" cy="259045"/>
    <xdr:sp macro="" textlink="">
      <xdr:nvSpPr>
        <xdr:cNvPr id="651" name="テキスト ボックス 650"/>
        <xdr:cNvSpPr txBox="1"/>
      </xdr:nvSpPr>
      <xdr:spPr>
        <a:xfrm>
          <a:off x="12547111" y="130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28387</xdr:rowOff>
    </xdr:from>
    <xdr:to>
      <xdr:col>85</xdr:col>
      <xdr:colOff>127000</xdr:colOff>
      <xdr:row>98</xdr:row>
      <xdr:rowOff>48222</xdr:rowOff>
    </xdr:to>
    <xdr:cxnSp macro="">
      <xdr:nvCxnSpPr>
        <xdr:cNvPr id="680" name="直線コネクタ 679"/>
        <xdr:cNvCxnSpPr/>
      </xdr:nvCxnSpPr>
      <xdr:spPr>
        <a:xfrm flipV="1">
          <a:off x="15481300" y="16830487"/>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48222</xdr:rowOff>
    </xdr:from>
    <xdr:to>
      <xdr:col>81</xdr:col>
      <xdr:colOff>50800</xdr:colOff>
      <xdr:row>98</xdr:row>
      <xdr:rowOff>66861</xdr:rowOff>
    </xdr:to>
    <xdr:cxnSp macro="">
      <xdr:nvCxnSpPr>
        <xdr:cNvPr id="683" name="直線コネクタ 682"/>
        <xdr:cNvCxnSpPr/>
      </xdr:nvCxnSpPr>
      <xdr:spPr>
        <a:xfrm flipV="1">
          <a:off x="14592300" y="16850322"/>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66861</xdr:rowOff>
    </xdr:from>
    <xdr:to>
      <xdr:col>76</xdr:col>
      <xdr:colOff>114300</xdr:colOff>
      <xdr:row>98</xdr:row>
      <xdr:rowOff>101676</xdr:rowOff>
    </xdr:to>
    <xdr:cxnSp macro="">
      <xdr:nvCxnSpPr>
        <xdr:cNvPr id="686" name="直線コネクタ 685"/>
        <xdr:cNvCxnSpPr/>
      </xdr:nvCxnSpPr>
      <xdr:spPr>
        <a:xfrm flipV="1">
          <a:off x="13703300" y="16868961"/>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58722</xdr:rowOff>
    </xdr:from>
    <xdr:to>
      <xdr:col>71</xdr:col>
      <xdr:colOff>177800</xdr:colOff>
      <xdr:row>98</xdr:row>
      <xdr:rowOff>101676</xdr:rowOff>
    </xdr:to>
    <xdr:cxnSp macro="">
      <xdr:nvCxnSpPr>
        <xdr:cNvPr id="689" name="直線コネクタ 688"/>
        <xdr:cNvCxnSpPr/>
      </xdr:nvCxnSpPr>
      <xdr:spPr>
        <a:xfrm>
          <a:off x="12814300" y="16860822"/>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25067</xdr:rowOff>
    </xdr:from>
    <xdr:to>
      <xdr:col>72</xdr:col>
      <xdr:colOff>38100</xdr:colOff>
      <xdr:row>98</xdr:row>
      <xdr:rowOff>126667</xdr:rowOff>
    </xdr:to>
    <xdr:sp macro="" textlink="">
      <xdr:nvSpPr>
        <xdr:cNvPr id="690" name="フローチャート: 判断 689"/>
        <xdr:cNvSpPr/>
      </xdr:nvSpPr>
      <xdr:spPr>
        <a:xfrm>
          <a:off x="13652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143194</xdr:rowOff>
    </xdr:from>
    <xdr:ext cx="534377" cy="259045"/>
    <xdr:sp macro="" textlink="">
      <xdr:nvSpPr>
        <xdr:cNvPr id="691" name="テキスト ボックス 690"/>
        <xdr:cNvSpPr txBox="1"/>
      </xdr:nvSpPr>
      <xdr:spPr>
        <a:xfrm>
          <a:off x="13436111" y="166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33441</xdr:rowOff>
    </xdr:from>
    <xdr:to>
      <xdr:col>67</xdr:col>
      <xdr:colOff>101600</xdr:colOff>
      <xdr:row>98</xdr:row>
      <xdr:rowOff>135041</xdr:rowOff>
    </xdr:to>
    <xdr:sp macro="" textlink="">
      <xdr:nvSpPr>
        <xdr:cNvPr id="692" name="フローチャート: 判断 691"/>
        <xdr:cNvSpPr/>
      </xdr:nvSpPr>
      <xdr:spPr>
        <a:xfrm>
          <a:off x="12763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126168</xdr:rowOff>
    </xdr:from>
    <xdr:ext cx="534377" cy="259045"/>
    <xdr:sp macro="" textlink="">
      <xdr:nvSpPr>
        <xdr:cNvPr id="693" name="テキスト ボックス 692"/>
        <xdr:cNvSpPr txBox="1"/>
      </xdr:nvSpPr>
      <xdr:spPr>
        <a:xfrm>
          <a:off x="12547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149037</xdr:rowOff>
    </xdr:from>
    <xdr:to>
      <xdr:col>85</xdr:col>
      <xdr:colOff>177800</xdr:colOff>
      <xdr:row>98</xdr:row>
      <xdr:rowOff>79187</xdr:rowOff>
    </xdr:to>
    <xdr:sp macro="" textlink="">
      <xdr:nvSpPr>
        <xdr:cNvPr id="699" name="楕円 698"/>
        <xdr:cNvSpPr/>
      </xdr:nvSpPr>
      <xdr:spPr>
        <a:xfrm>
          <a:off x="16268700" y="167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464</xdr:rowOff>
    </xdr:from>
    <xdr:ext cx="534377" cy="259045"/>
    <xdr:sp macro="" textlink="">
      <xdr:nvSpPr>
        <xdr:cNvPr id="700" name="積立金該当値テキスト"/>
        <xdr:cNvSpPr txBox="1"/>
      </xdr:nvSpPr>
      <xdr:spPr>
        <a:xfrm>
          <a:off x="16370300" y="166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168872</xdr:rowOff>
    </xdr:from>
    <xdr:to>
      <xdr:col>81</xdr:col>
      <xdr:colOff>101600</xdr:colOff>
      <xdr:row>98</xdr:row>
      <xdr:rowOff>99022</xdr:rowOff>
    </xdr:to>
    <xdr:sp macro="" textlink="">
      <xdr:nvSpPr>
        <xdr:cNvPr id="701" name="楕円 700"/>
        <xdr:cNvSpPr/>
      </xdr:nvSpPr>
      <xdr:spPr>
        <a:xfrm>
          <a:off x="15430500" y="167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115549</xdr:rowOff>
    </xdr:from>
    <xdr:ext cx="534377" cy="259045"/>
    <xdr:sp macro="" textlink="">
      <xdr:nvSpPr>
        <xdr:cNvPr id="702" name="テキスト ボックス 701"/>
        <xdr:cNvSpPr txBox="1"/>
      </xdr:nvSpPr>
      <xdr:spPr>
        <a:xfrm>
          <a:off x="15214111" y="165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16061</xdr:rowOff>
    </xdr:from>
    <xdr:to>
      <xdr:col>76</xdr:col>
      <xdr:colOff>165100</xdr:colOff>
      <xdr:row>98</xdr:row>
      <xdr:rowOff>117661</xdr:rowOff>
    </xdr:to>
    <xdr:sp macro="" textlink="">
      <xdr:nvSpPr>
        <xdr:cNvPr id="703" name="楕円 702"/>
        <xdr:cNvSpPr/>
      </xdr:nvSpPr>
      <xdr:spPr>
        <a:xfrm>
          <a:off x="14541500" y="168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108788</xdr:rowOff>
    </xdr:from>
    <xdr:ext cx="534377" cy="259045"/>
    <xdr:sp macro="" textlink="">
      <xdr:nvSpPr>
        <xdr:cNvPr id="704" name="テキスト ボックス 703"/>
        <xdr:cNvSpPr txBox="1"/>
      </xdr:nvSpPr>
      <xdr:spPr>
        <a:xfrm>
          <a:off x="14325111" y="169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50876</xdr:rowOff>
    </xdr:from>
    <xdr:to>
      <xdr:col>72</xdr:col>
      <xdr:colOff>38100</xdr:colOff>
      <xdr:row>98</xdr:row>
      <xdr:rowOff>152476</xdr:rowOff>
    </xdr:to>
    <xdr:sp macro="" textlink="">
      <xdr:nvSpPr>
        <xdr:cNvPr id="705" name="楕円 704"/>
        <xdr:cNvSpPr/>
      </xdr:nvSpPr>
      <xdr:spPr>
        <a:xfrm>
          <a:off x="13652500" y="168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143603</xdr:rowOff>
    </xdr:from>
    <xdr:ext cx="534377" cy="259045"/>
    <xdr:sp macro="" textlink="">
      <xdr:nvSpPr>
        <xdr:cNvPr id="706" name="テキスト ボックス 705"/>
        <xdr:cNvSpPr txBox="1"/>
      </xdr:nvSpPr>
      <xdr:spPr>
        <a:xfrm>
          <a:off x="13436111" y="169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7922</xdr:rowOff>
    </xdr:from>
    <xdr:to>
      <xdr:col>67</xdr:col>
      <xdr:colOff>101600</xdr:colOff>
      <xdr:row>98</xdr:row>
      <xdr:rowOff>109522</xdr:rowOff>
    </xdr:to>
    <xdr:sp macro="" textlink="">
      <xdr:nvSpPr>
        <xdr:cNvPr id="707" name="楕円 706"/>
        <xdr:cNvSpPr/>
      </xdr:nvSpPr>
      <xdr:spPr>
        <a:xfrm>
          <a:off x="12763500" y="168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126049</xdr:rowOff>
    </xdr:from>
    <xdr:ext cx="534377" cy="259045"/>
    <xdr:sp macro="" textlink="">
      <xdr:nvSpPr>
        <xdr:cNvPr id="708" name="テキスト ボックス 707"/>
        <xdr:cNvSpPr txBox="1"/>
      </xdr:nvSpPr>
      <xdr:spPr>
        <a:xfrm>
          <a:off x="12547111" y="165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42545</xdr:rowOff>
    </xdr:from>
    <xdr:to>
      <xdr:col>116</xdr:col>
      <xdr:colOff>63500</xdr:colOff>
      <xdr:row>39</xdr:row>
      <xdr:rowOff>42850</xdr:rowOff>
    </xdr:to>
    <xdr:cxnSp macro="">
      <xdr:nvCxnSpPr>
        <xdr:cNvPr id="737" name="直線コネクタ 736"/>
        <xdr:cNvCxnSpPr/>
      </xdr:nvCxnSpPr>
      <xdr:spPr>
        <a:xfrm flipV="1">
          <a:off x="21323300" y="67290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42850</xdr:rowOff>
    </xdr:from>
    <xdr:to>
      <xdr:col>111</xdr:col>
      <xdr:colOff>177800</xdr:colOff>
      <xdr:row>39</xdr:row>
      <xdr:rowOff>43879</xdr:rowOff>
    </xdr:to>
    <xdr:cxnSp macro="">
      <xdr:nvCxnSpPr>
        <xdr:cNvPr id="740" name="直線コネクタ 739"/>
        <xdr:cNvCxnSpPr/>
      </xdr:nvCxnSpPr>
      <xdr:spPr>
        <a:xfrm flipV="1">
          <a:off x="20434300" y="672940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12370</xdr:rowOff>
    </xdr:from>
    <xdr:to>
      <xdr:col>107</xdr:col>
      <xdr:colOff>50800</xdr:colOff>
      <xdr:row>39</xdr:row>
      <xdr:rowOff>43879</xdr:rowOff>
    </xdr:to>
    <xdr:cxnSp macro="">
      <xdr:nvCxnSpPr>
        <xdr:cNvPr id="743" name="直線コネクタ 742"/>
        <xdr:cNvCxnSpPr/>
      </xdr:nvCxnSpPr>
      <xdr:spPr>
        <a:xfrm>
          <a:off x="19545300" y="6698920"/>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12370</xdr:rowOff>
    </xdr:from>
    <xdr:to>
      <xdr:col>102</xdr:col>
      <xdr:colOff>114300</xdr:colOff>
      <xdr:row>39</xdr:row>
      <xdr:rowOff>20142</xdr:rowOff>
    </xdr:to>
    <xdr:cxnSp macro="">
      <xdr:nvCxnSpPr>
        <xdr:cNvPr id="746" name="直線コネクタ 745"/>
        <xdr:cNvCxnSpPr/>
      </xdr:nvCxnSpPr>
      <xdr:spPr>
        <a:xfrm flipV="1">
          <a:off x="18656300" y="669892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102768</xdr:rowOff>
    </xdr:from>
    <xdr:to>
      <xdr:col>102</xdr:col>
      <xdr:colOff>165100</xdr:colOff>
      <xdr:row>39</xdr:row>
      <xdr:rowOff>32918</xdr:rowOff>
    </xdr:to>
    <xdr:sp macro="" textlink="">
      <xdr:nvSpPr>
        <xdr:cNvPr id="747" name="フローチャート: 判断 746"/>
        <xdr:cNvSpPr/>
      </xdr:nvSpPr>
      <xdr:spPr>
        <a:xfrm>
          <a:off x="19494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49446</xdr:rowOff>
    </xdr:from>
    <xdr:ext cx="469744" cy="259045"/>
    <xdr:sp macro="" textlink="">
      <xdr:nvSpPr>
        <xdr:cNvPr id="748" name="テキスト ボックス 747"/>
        <xdr:cNvSpPr txBox="1"/>
      </xdr:nvSpPr>
      <xdr:spPr>
        <a:xfrm>
          <a:off x="19310428"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111608</xdr:rowOff>
    </xdr:from>
    <xdr:to>
      <xdr:col>98</xdr:col>
      <xdr:colOff>38100</xdr:colOff>
      <xdr:row>39</xdr:row>
      <xdr:rowOff>41758</xdr:rowOff>
    </xdr:to>
    <xdr:sp macro="" textlink="">
      <xdr:nvSpPr>
        <xdr:cNvPr id="749" name="フローチャート: 判断 748"/>
        <xdr:cNvSpPr/>
      </xdr:nvSpPr>
      <xdr:spPr>
        <a:xfrm>
          <a:off x="18605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58285</xdr:rowOff>
    </xdr:from>
    <xdr:ext cx="469744" cy="259045"/>
    <xdr:sp macro="" textlink="">
      <xdr:nvSpPr>
        <xdr:cNvPr id="750" name="テキスト ボックス 749"/>
        <xdr:cNvSpPr txBox="1"/>
      </xdr:nvSpPr>
      <xdr:spPr>
        <a:xfrm>
          <a:off x="18421428"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163195</xdr:rowOff>
    </xdr:from>
    <xdr:to>
      <xdr:col>116</xdr:col>
      <xdr:colOff>114300</xdr:colOff>
      <xdr:row>39</xdr:row>
      <xdr:rowOff>93345</xdr:rowOff>
    </xdr:to>
    <xdr:sp macro="" textlink="">
      <xdr:nvSpPr>
        <xdr:cNvPr id="756" name="楕円 755"/>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78122</xdr:rowOff>
    </xdr:from>
    <xdr:ext cx="313932" cy="259045"/>
    <xdr:sp macro="" textlink="">
      <xdr:nvSpPr>
        <xdr:cNvPr id="757" name="投資及び出資金該当値テキスト"/>
        <xdr:cNvSpPr txBox="1"/>
      </xdr:nvSpPr>
      <xdr:spPr>
        <a:xfrm>
          <a:off x="22212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163500</xdr:rowOff>
    </xdr:from>
    <xdr:to>
      <xdr:col>112</xdr:col>
      <xdr:colOff>38100</xdr:colOff>
      <xdr:row>39</xdr:row>
      <xdr:rowOff>93650</xdr:rowOff>
    </xdr:to>
    <xdr:sp macro="" textlink="">
      <xdr:nvSpPr>
        <xdr:cNvPr id="758" name="楕円 757"/>
        <xdr:cNvSpPr/>
      </xdr:nvSpPr>
      <xdr:spPr>
        <a:xfrm>
          <a:off x="21272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84777</xdr:rowOff>
    </xdr:from>
    <xdr:ext cx="313932" cy="259045"/>
    <xdr:sp macro="" textlink="">
      <xdr:nvSpPr>
        <xdr:cNvPr id="759" name="テキスト ボックス 758"/>
        <xdr:cNvSpPr txBox="1"/>
      </xdr:nvSpPr>
      <xdr:spPr>
        <a:xfrm>
          <a:off x="21166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60" name="楕円 759"/>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85806</xdr:rowOff>
    </xdr:from>
    <xdr:ext cx="313932" cy="259045"/>
    <xdr:sp macro="" textlink="">
      <xdr:nvSpPr>
        <xdr:cNvPr id="761" name="テキスト ボックス 760"/>
        <xdr:cNvSpPr txBox="1"/>
      </xdr:nvSpPr>
      <xdr:spPr>
        <a:xfrm>
          <a:off x="20277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133020</xdr:rowOff>
    </xdr:from>
    <xdr:to>
      <xdr:col>102</xdr:col>
      <xdr:colOff>165100</xdr:colOff>
      <xdr:row>39</xdr:row>
      <xdr:rowOff>63170</xdr:rowOff>
    </xdr:to>
    <xdr:sp macro="" textlink="">
      <xdr:nvSpPr>
        <xdr:cNvPr id="762" name="楕円 761"/>
        <xdr:cNvSpPr/>
      </xdr:nvSpPr>
      <xdr:spPr>
        <a:xfrm>
          <a:off x="19494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54297</xdr:rowOff>
    </xdr:from>
    <xdr:ext cx="378565" cy="259045"/>
    <xdr:sp macro="" textlink="">
      <xdr:nvSpPr>
        <xdr:cNvPr id="763" name="テキスト ボックス 762"/>
        <xdr:cNvSpPr txBox="1"/>
      </xdr:nvSpPr>
      <xdr:spPr>
        <a:xfrm>
          <a:off x="19356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140792</xdr:rowOff>
    </xdr:from>
    <xdr:to>
      <xdr:col>98</xdr:col>
      <xdr:colOff>38100</xdr:colOff>
      <xdr:row>39</xdr:row>
      <xdr:rowOff>70942</xdr:rowOff>
    </xdr:to>
    <xdr:sp macro="" textlink="">
      <xdr:nvSpPr>
        <xdr:cNvPr id="764" name="楕円 763"/>
        <xdr:cNvSpPr/>
      </xdr:nvSpPr>
      <xdr:spPr>
        <a:xfrm>
          <a:off x="18605500" y="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62069</xdr:rowOff>
    </xdr:from>
    <xdr:ext cx="378565" cy="259045"/>
    <xdr:sp macro="" textlink="">
      <xdr:nvSpPr>
        <xdr:cNvPr id="765" name="テキスト ボックス 764"/>
        <xdr:cNvSpPr txBox="1"/>
      </xdr:nvSpPr>
      <xdr:spPr>
        <a:xfrm>
          <a:off x="18467017" y="67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33355</xdr:rowOff>
    </xdr:from>
    <xdr:to>
      <xdr:col>116</xdr:col>
      <xdr:colOff>63500</xdr:colOff>
      <xdr:row>57</xdr:row>
      <xdr:rowOff>37219</xdr:rowOff>
    </xdr:to>
    <xdr:cxnSp macro="">
      <xdr:nvCxnSpPr>
        <xdr:cNvPr id="792" name="直線コネクタ 791"/>
        <xdr:cNvCxnSpPr/>
      </xdr:nvCxnSpPr>
      <xdr:spPr>
        <a:xfrm flipV="1">
          <a:off x="21323300" y="9806005"/>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37219</xdr:rowOff>
    </xdr:from>
    <xdr:to>
      <xdr:col>111</xdr:col>
      <xdr:colOff>177800</xdr:colOff>
      <xdr:row>57</xdr:row>
      <xdr:rowOff>43300</xdr:rowOff>
    </xdr:to>
    <xdr:cxnSp macro="">
      <xdr:nvCxnSpPr>
        <xdr:cNvPr id="795" name="直線コネクタ 794"/>
        <xdr:cNvCxnSpPr/>
      </xdr:nvCxnSpPr>
      <xdr:spPr>
        <a:xfrm flipV="1">
          <a:off x="20434300" y="980986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83762</xdr:rowOff>
    </xdr:from>
    <xdr:to>
      <xdr:col>107</xdr:col>
      <xdr:colOff>50800</xdr:colOff>
      <xdr:row>57</xdr:row>
      <xdr:rowOff>43300</xdr:rowOff>
    </xdr:to>
    <xdr:cxnSp macro="">
      <xdr:nvCxnSpPr>
        <xdr:cNvPr id="798" name="直線コネクタ 797"/>
        <xdr:cNvCxnSpPr/>
      </xdr:nvCxnSpPr>
      <xdr:spPr>
        <a:xfrm>
          <a:off x="19545300" y="9684962"/>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83762</xdr:rowOff>
    </xdr:from>
    <xdr:to>
      <xdr:col>102</xdr:col>
      <xdr:colOff>114300</xdr:colOff>
      <xdr:row>57</xdr:row>
      <xdr:rowOff>52855</xdr:rowOff>
    </xdr:to>
    <xdr:cxnSp macro="">
      <xdr:nvCxnSpPr>
        <xdr:cNvPr id="801" name="直線コネクタ 800"/>
        <xdr:cNvCxnSpPr/>
      </xdr:nvCxnSpPr>
      <xdr:spPr>
        <a:xfrm flipV="1">
          <a:off x="18656300" y="9684962"/>
          <a:ext cx="8890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135512</xdr:rowOff>
    </xdr:from>
    <xdr:to>
      <xdr:col>102</xdr:col>
      <xdr:colOff>165100</xdr:colOff>
      <xdr:row>58</xdr:row>
      <xdr:rowOff>65662</xdr:rowOff>
    </xdr:to>
    <xdr:sp macro="" textlink="">
      <xdr:nvSpPr>
        <xdr:cNvPr id="802" name="フローチャート: 判断 801"/>
        <xdr:cNvSpPr/>
      </xdr:nvSpPr>
      <xdr:spPr>
        <a:xfrm>
          <a:off x="19494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56789</xdr:rowOff>
    </xdr:from>
    <xdr:ext cx="469744" cy="259045"/>
    <xdr:sp macro="" textlink="">
      <xdr:nvSpPr>
        <xdr:cNvPr id="803" name="テキスト ボックス 802"/>
        <xdr:cNvSpPr txBox="1"/>
      </xdr:nvSpPr>
      <xdr:spPr>
        <a:xfrm>
          <a:off x="19310428" y="1000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119967</xdr:rowOff>
    </xdr:from>
    <xdr:to>
      <xdr:col>98</xdr:col>
      <xdr:colOff>38100</xdr:colOff>
      <xdr:row>58</xdr:row>
      <xdr:rowOff>50117</xdr:rowOff>
    </xdr:to>
    <xdr:sp macro="" textlink="">
      <xdr:nvSpPr>
        <xdr:cNvPr id="804" name="フローチャート: 判断 803"/>
        <xdr:cNvSpPr/>
      </xdr:nvSpPr>
      <xdr:spPr>
        <a:xfrm>
          <a:off x="18605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41244</xdr:rowOff>
    </xdr:from>
    <xdr:ext cx="469744" cy="259045"/>
    <xdr:sp macro="" textlink="">
      <xdr:nvSpPr>
        <xdr:cNvPr id="805" name="テキスト ボックス 804"/>
        <xdr:cNvSpPr txBox="1"/>
      </xdr:nvSpPr>
      <xdr:spPr>
        <a:xfrm>
          <a:off x="18421428" y="99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154005</xdr:rowOff>
    </xdr:from>
    <xdr:to>
      <xdr:col>116</xdr:col>
      <xdr:colOff>114300</xdr:colOff>
      <xdr:row>57</xdr:row>
      <xdr:rowOff>84155</xdr:rowOff>
    </xdr:to>
    <xdr:sp macro="" textlink="">
      <xdr:nvSpPr>
        <xdr:cNvPr id="811" name="楕円 810"/>
        <xdr:cNvSpPr/>
      </xdr:nvSpPr>
      <xdr:spPr>
        <a:xfrm>
          <a:off x="22110700" y="97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5432</xdr:rowOff>
    </xdr:from>
    <xdr:ext cx="534377" cy="259045"/>
    <xdr:sp macro="" textlink="">
      <xdr:nvSpPr>
        <xdr:cNvPr id="812" name="貸付金該当値テキスト"/>
        <xdr:cNvSpPr txBox="1"/>
      </xdr:nvSpPr>
      <xdr:spPr>
        <a:xfrm>
          <a:off x="22212300" y="96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157869</xdr:rowOff>
    </xdr:from>
    <xdr:to>
      <xdr:col>112</xdr:col>
      <xdr:colOff>38100</xdr:colOff>
      <xdr:row>57</xdr:row>
      <xdr:rowOff>88019</xdr:rowOff>
    </xdr:to>
    <xdr:sp macro="" textlink="">
      <xdr:nvSpPr>
        <xdr:cNvPr id="813" name="楕円 812"/>
        <xdr:cNvSpPr/>
      </xdr:nvSpPr>
      <xdr:spPr>
        <a:xfrm>
          <a:off x="21272500" y="97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104546</xdr:rowOff>
    </xdr:from>
    <xdr:ext cx="534377" cy="259045"/>
    <xdr:sp macro="" textlink="">
      <xdr:nvSpPr>
        <xdr:cNvPr id="814" name="テキスト ボックス 813"/>
        <xdr:cNvSpPr txBox="1"/>
      </xdr:nvSpPr>
      <xdr:spPr>
        <a:xfrm>
          <a:off x="21056111" y="95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163950</xdr:rowOff>
    </xdr:from>
    <xdr:to>
      <xdr:col>107</xdr:col>
      <xdr:colOff>101600</xdr:colOff>
      <xdr:row>57</xdr:row>
      <xdr:rowOff>94100</xdr:rowOff>
    </xdr:to>
    <xdr:sp macro="" textlink="">
      <xdr:nvSpPr>
        <xdr:cNvPr id="815" name="楕円 814"/>
        <xdr:cNvSpPr/>
      </xdr:nvSpPr>
      <xdr:spPr>
        <a:xfrm>
          <a:off x="203835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110627</xdr:rowOff>
    </xdr:from>
    <xdr:ext cx="534377" cy="259045"/>
    <xdr:sp macro="" textlink="">
      <xdr:nvSpPr>
        <xdr:cNvPr id="816" name="テキスト ボックス 815"/>
        <xdr:cNvSpPr txBox="1"/>
      </xdr:nvSpPr>
      <xdr:spPr>
        <a:xfrm>
          <a:off x="20167111" y="95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32962</xdr:rowOff>
    </xdr:from>
    <xdr:to>
      <xdr:col>102</xdr:col>
      <xdr:colOff>165100</xdr:colOff>
      <xdr:row>56</xdr:row>
      <xdr:rowOff>134562</xdr:rowOff>
    </xdr:to>
    <xdr:sp macro="" textlink="">
      <xdr:nvSpPr>
        <xdr:cNvPr id="817" name="楕円 816"/>
        <xdr:cNvSpPr/>
      </xdr:nvSpPr>
      <xdr:spPr>
        <a:xfrm>
          <a:off x="19494500" y="96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151089</xdr:rowOff>
    </xdr:from>
    <xdr:ext cx="534377" cy="259045"/>
    <xdr:sp macro="" textlink="">
      <xdr:nvSpPr>
        <xdr:cNvPr id="818" name="テキスト ボックス 817"/>
        <xdr:cNvSpPr txBox="1"/>
      </xdr:nvSpPr>
      <xdr:spPr>
        <a:xfrm>
          <a:off x="19278111" y="94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2055</xdr:rowOff>
    </xdr:from>
    <xdr:to>
      <xdr:col>98</xdr:col>
      <xdr:colOff>38100</xdr:colOff>
      <xdr:row>57</xdr:row>
      <xdr:rowOff>103655</xdr:rowOff>
    </xdr:to>
    <xdr:sp macro="" textlink="">
      <xdr:nvSpPr>
        <xdr:cNvPr id="819" name="楕円 818"/>
        <xdr:cNvSpPr/>
      </xdr:nvSpPr>
      <xdr:spPr>
        <a:xfrm>
          <a:off x="18605500" y="97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120182</xdr:rowOff>
    </xdr:from>
    <xdr:ext cx="534377" cy="259045"/>
    <xdr:sp macro="" textlink="">
      <xdr:nvSpPr>
        <xdr:cNvPr id="820" name="テキスト ボックス 819"/>
        <xdr:cNvSpPr txBox="1"/>
      </xdr:nvSpPr>
      <xdr:spPr>
        <a:xfrm>
          <a:off x="18389111" y="954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76149</xdr:rowOff>
    </xdr:from>
    <xdr:to>
      <xdr:col>116</xdr:col>
      <xdr:colOff>63500</xdr:colOff>
      <xdr:row>74</xdr:row>
      <xdr:rowOff>120857</xdr:rowOff>
    </xdr:to>
    <xdr:cxnSp macro="">
      <xdr:nvCxnSpPr>
        <xdr:cNvPr id="852" name="直線コネクタ 851"/>
        <xdr:cNvCxnSpPr/>
      </xdr:nvCxnSpPr>
      <xdr:spPr>
        <a:xfrm flipV="1">
          <a:off x="21323300" y="12763449"/>
          <a:ext cx="8382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115518</xdr:rowOff>
    </xdr:from>
    <xdr:to>
      <xdr:col>111</xdr:col>
      <xdr:colOff>177800</xdr:colOff>
      <xdr:row>74</xdr:row>
      <xdr:rowOff>120857</xdr:rowOff>
    </xdr:to>
    <xdr:cxnSp macro="">
      <xdr:nvCxnSpPr>
        <xdr:cNvPr id="855" name="直線コネクタ 854"/>
        <xdr:cNvCxnSpPr/>
      </xdr:nvCxnSpPr>
      <xdr:spPr>
        <a:xfrm>
          <a:off x="20434300" y="12802818"/>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115518</xdr:rowOff>
    </xdr:from>
    <xdr:to>
      <xdr:col>107</xdr:col>
      <xdr:colOff>50800</xdr:colOff>
      <xdr:row>74</xdr:row>
      <xdr:rowOff>167067</xdr:rowOff>
    </xdr:to>
    <xdr:cxnSp macro="">
      <xdr:nvCxnSpPr>
        <xdr:cNvPr id="858" name="直線コネクタ 857"/>
        <xdr:cNvCxnSpPr/>
      </xdr:nvCxnSpPr>
      <xdr:spPr>
        <a:xfrm flipV="1">
          <a:off x="19545300" y="12802818"/>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127666</xdr:rowOff>
    </xdr:from>
    <xdr:to>
      <xdr:col>102</xdr:col>
      <xdr:colOff>114300</xdr:colOff>
      <xdr:row>74</xdr:row>
      <xdr:rowOff>167067</xdr:rowOff>
    </xdr:to>
    <xdr:cxnSp macro="">
      <xdr:nvCxnSpPr>
        <xdr:cNvPr id="861" name="直線コネクタ 860"/>
        <xdr:cNvCxnSpPr/>
      </xdr:nvCxnSpPr>
      <xdr:spPr>
        <a:xfrm>
          <a:off x="18656300" y="12814966"/>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27178</xdr:rowOff>
    </xdr:from>
    <xdr:to>
      <xdr:col>102</xdr:col>
      <xdr:colOff>165100</xdr:colOff>
      <xdr:row>77</xdr:row>
      <xdr:rowOff>128778</xdr:rowOff>
    </xdr:to>
    <xdr:sp macro="" textlink="">
      <xdr:nvSpPr>
        <xdr:cNvPr id="862" name="フローチャート: 判断 861"/>
        <xdr:cNvSpPr/>
      </xdr:nvSpPr>
      <xdr:spPr>
        <a:xfrm>
          <a:off x="19494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119905</xdr:rowOff>
    </xdr:from>
    <xdr:ext cx="534377" cy="259045"/>
    <xdr:sp macro="" textlink="">
      <xdr:nvSpPr>
        <xdr:cNvPr id="863" name="テキスト ボックス 862"/>
        <xdr:cNvSpPr txBox="1"/>
      </xdr:nvSpPr>
      <xdr:spPr>
        <a:xfrm>
          <a:off x="19278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39081</xdr:rowOff>
    </xdr:from>
    <xdr:to>
      <xdr:col>98</xdr:col>
      <xdr:colOff>38100</xdr:colOff>
      <xdr:row>77</xdr:row>
      <xdr:rowOff>140681</xdr:rowOff>
    </xdr:to>
    <xdr:sp macro="" textlink="">
      <xdr:nvSpPr>
        <xdr:cNvPr id="864" name="フローチャート: 判断 863"/>
        <xdr:cNvSpPr/>
      </xdr:nvSpPr>
      <xdr:spPr>
        <a:xfrm>
          <a:off x="18605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131808</xdr:rowOff>
    </xdr:from>
    <xdr:ext cx="534377" cy="259045"/>
    <xdr:sp macro="" textlink="">
      <xdr:nvSpPr>
        <xdr:cNvPr id="865" name="テキスト ボックス 864"/>
        <xdr:cNvSpPr txBox="1"/>
      </xdr:nvSpPr>
      <xdr:spPr>
        <a:xfrm>
          <a:off x="18389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25349</xdr:rowOff>
    </xdr:from>
    <xdr:to>
      <xdr:col>116</xdr:col>
      <xdr:colOff>114300</xdr:colOff>
      <xdr:row>74</xdr:row>
      <xdr:rowOff>126949</xdr:rowOff>
    </xdr:to>
    <xdr:sp macro="" textlink="">
      <xdr:nvSpPr>
        <xdr:cNvPr id="871" name="楕円 870"/>
        <xdr:cNvSpPr/>
      </xdr:nvSpPr>
      <xdr:spPr>
        <a:xfrm>
          <a:off x="22110700" y="127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48226</xdr:rowOff>
    </xdr:from>
    <xdr:ext cx="534377" cy="259045"/>
    <xdr:sp macro="" textlink="">
      <xdr:nvSpPr>
        <xdr:cNvPr id="872" name="繰出金該当値テキスト"/>
        <xdr:cNvSpPr txBox="1"/>
      </xdr:nvSpPr>
      <xdr:spPr>
        <a:xfrm>
          <a:off x="22212300" y="125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70057</xdr:rowOff>
    </xdr:from>
    <xdr:to>
      <xdr:col>112</xdr:col>
      <xdr:colOff>38100</xdr:colOff>
      <xdr:row>75</xdr:row>
      <xdr:rowOff>207</xdr:rowOff>
    </xdr:to>
    <xdr:sp macro="" textlink="">
      <xdr:nvSpPr>
        <xdr:cNvPr id="873" name="楕円 872"/>
        <xdr:cNvSpPr/>
      </xdr:nvSpPr>
      <xdr:spPr>
        <a:xfrm>
          <a:off x="21272500" y="127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16734</xdr:rowOff>
    </xdr:from>
    <xdr:ext cx="534377" cy="259045"/>
    <xdr:sp macro="" textlink="">
      <xdr:nvSpPr>
        <xdr:cNvPr id="874" name="テキスト ボックス 873"/>
        <xdr:cNvSpPr txBox="1"/>
      </xdr:nvSpPr>
      <xdr:spPr>
        <a:xfrm>
          <a:off x="21056111" y="125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64718</xdr:rowOff>
    </xdr:from>
    <xdr:to>
      <xdr:col>107</xdr:col>
      <xdr:colOff>101600</xdr:colOff>
      <xdr:row>74</xdr:row>
      <xdr:rowOff>166318</xdr:rowOff>
    </xdr:to>
    <xdr:sp macro="" textlink="">
      <xdr:nvSpPr>
        <xdr:cNvPr id="875" name="楕円 874"/>
        <xdr:cNvSpPr/>
      </xdr:nvSpPr>
      <xdr:spPr>
        <a:xfrm>
          <a:off x="20383500" y="127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11395</xdr:rowOff>
    </xdr:from>
    <xdr:ext cx="534377" cy="259045"/>
    <xdr:sp macro="" textlink="">
      <xdr:nvSpPr>
        <xdr:cNvPr id="876" name="テキスト ボックス 875"/>
        <xdr:cNvSpPr txBox="1"/>
      </xdr:nvSpPr>
      <xdr:spPr>
        <a:xfrm>
          <a:off x="20167111" y="125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116267</xdr:rowOff>
    </xdr:from>
    <xdr:to>
      <xdr:col>102</xdr:col>
      <xdr:colOff>165100</xdr:colOff>
      <xdr:row>75</xdr:row>
      <xdr:rowOff>46417</xdr:rowOff>
    </xdr:to>
    <xdr:sp macro="" textlink="">
      <xdr:nvSpPr>
        <xdr:cNvPr id="877" name="楕円 876"/>
        <xdr:cNvSpPr/>
      </xdr:nvSpPr>
      <xdr:spPr>
        <a:xfrm>
          <a:off x="19494500" y="128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62944</xdr:rowOff>
    </xdr:from>
    <xdr:ext cx="534377" cy="259045"/>
    <xdr:sp macro="" textlink="">
      <xdr:nvSpPr>
        <xdr:cNvPr id="878" name="テキスト ボックス 877"/>
        <xdr:cNvSpPr txBox="1"/>
      </xdr:nvSpPr>
      <xdr:spPr>
        <a:xfrm>
          <a:off x="19278111" y="1257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76866</xdr:rowOff>
    </xdr:from>
    <xdr:to>
      <xdr:col>98</xdr:col>
      <xdr:colOff>38100</xdr:colOff>
      <xdr:row>75</xdr:row>
      <xdr:rowOff>7016</xdr:rowOff>
    </xdr:to>
    <xdr:sp macro="" textlink="">
      <xdr:nvSpPr>
        <xdr:cNvPr id="879" name="楕円 878"/>
        <xdr:cNvSpPr/>
      </xdr:nvSpPr>
      <xdr:spPr>
        <a:xfrm>
          <a:off x="18605500" y="12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23543</xdr:rowOff>
    </xdr:from>
    <xdr:ext cx="534377" cy="259045"/>
    <xdr:sp macro="" textlink="">
      <xdr:nvSpPr>
        <xdr:cNvPr id="880" name="テキスト ボックス 879"/>
        <xdr:cNvSpPr txBox="1"/>
      </xdr:nvSpPr>
      <xdr:spPr>
        <a:xfrm>
          <a:off x="18389111" y="12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歳出全体についてみると、住民一人当たりコストは</a:t>
          </a:r>
          <a:r>
            <a:rPr kumimoji="1" lang="en-US" altLang="ja-JP" sz="1200">
              <a:latin typeface="ＭＳ Ｐゴシック" panose="020B0600070205080204" pitchFamily="50" charset="-128"/>
              <a:ea typeface="ＭＳ Ｐゴシック" panose="020B0600070205080204" pitchFamily="50" charset="-128"/>
            </a:rPr>
            <a:t>583,976</a:t>
          </a:r>
          <a:r>
            <a:rPr kumimoji="1" lang="ja-JP" altLang="en-US" sz="1200">
              <a:latin typeface="ＭＳ Ｐゴシック" panose="020B0600070205080204" pitchFamily="50" charset="-128"/>
              <a:ea typeface="ＭＳ Ｐゴシック" panose="020B0600070205080204" pitchFamily="50" charset="-128"/>
            </a:rPr>
            <a:t>円であり、前年度と比較すると</a:t>
          </a:r>
          <a:r>
            <a:rPr kumimoji="1" lang="en-US" altLang="ja-JP" sz="1200">
              <a:latin typeface="ＭＳ Ｐゴシック" panose="020B0600070205080204" pitchFamily="50" charset="-128"/>
              <a:ea typeface="ＭＳ Ｐゴシック" panose="020B0600070205080204" pitchFamily="50" charset="-128"/>
            </a:rPr>
            <a:t>69,686</a:t>
          </a:r>
          <a:r>
            <a:rPr kumimoji="1" lang="ja-JP" altLang="en-US" sz="1200">
              <a:latin typeface="ＭＳ Ｐゴシック" panose="020B0600070205080204" pitchFamily="50" charset="-128"/>
              <a:ea typeface="ＭＳ Ｐゴシック" panose="020B0600070205080204" pitchFamily="50" charset="-128"/>
            </a:rPr>
            <a:t>円の減となっている。これは、統合学校給食センター整備事業の終了などにより前年度と比較して歳出総額が下がったことが要因である。また、類似団体平均と比較すると</a:t>
          </a:r>
          <a:r>
            <a:rPr kumimoji="1" lang="en-US" altLang="ja-JP" sz="1200">
              <a:latin typeface="ＭＳ Ｐゴシック" panose="020B0600070205080204" pitchFamily="50" charset="-128"/>
              <a:ea typeface="ＭＳ Ｐゴシック" panose="020B0600070205080204" pitchFamily="50" charset="-128"/>
            </a:rPr>
            <a:t>12,471</a:t>
          </a:r>
          <a:r>
            <a:rPr kumimoji="1" lang="ja-JP" altLang="en-US" sz="1200">
              <a:latin typeface="ＭＳ Ｐゴシック" panose="020B0600070205080204" pitchFamily="50" charset="-128"/>
              <a:ea typeface="ＭＳ Ｐゴシック" panose="020B0600070205080204" pitchFamily="50" charset="-128"/>
            </a:rPr>
            <a:t>円低くなっている。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普通建設事業は前年度比</a:t>
          </a:r>
          <a:r>
            <a:rPr kumimoji="1" lang="en-US" altLang="ja-JP" sz="1200">
              <a:latin typeface="ＭＳ Ｐゴシック" panose="020B0600070205080204" pitchFamily="50" charset="-128"/>
              <a:ea typeface="ＭＳ Ｐゴシック" panose="020B0600070205080204" pitchFamily="50" charset="-128"/>
            </a:rPr>
            <a:t>29,448</a:t>
          </a:r>
          <a:r>
            <a:rPr kumimoji="1" lang="ja-JP" altLang="en-US" sz="1200">
              <a:latin typeface="ＭＳ Ｐゴシック" panose="020B0600070205080204" pitchFamily="50" charset="-128"/>
              <a:ea typeface="ＭＳ Ｐゴシック" panose="020B0600070205080204" pitchFamily="50" charset="-128"/>
            </a:rPr>
            <a:t>円の減となっており、類似団体平均と比較して</a:t>
          </a:r>
          <a:r>
            <a:rPr kumimoji="1" lang="en-US" altLang="ja-JP" sz="1200">
              <a:latin typeface="ＭＳ Ｐゴシック" panose="020B0600070205080204" pitchFamily="50" charset="-128"/>
              <a:ea typeface="ＭＳ Ｐゴシック" panose="020B0600070205080204" pitchFamily="50" charset="-128"/>
            </a:rPr>
            <a:t>31,620</a:t>
          </a:r>
          <a:r>
            <a:rPr kumimoji="1" lang="ja-JP" altLang="en-US" sz="1200">
              <a:latin typeface="ＭＳ Ｐゴシック" panose="020B0600070205080204" pitchFamily="50" charset="-128"/>
              <a:ea typeface="ＭＳ Ｐゴシック" panose="020B0600070205080204" pitchFamily="50" charset="-128"/>
            </a:rPr>
            <a:t>円低い。これは</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年度以降続いた統合学校給食センター整備事業などの大型建設事業の終了が主な要因であるが、今後は公共施設の老朽化に伴う更新整備に係る経費の増が見込まれることから、湯沢市公共施設等総合管理計画に基づき施設の修繕や更新を計画的に行うことで、各年度における負担を平準化しつつ公共施設の最適化を図る。補助費等は前年度比</a:t>
          </a:r>
          <a:r>
            <a:rPr kumimoji="1" lang="en-US" altLang="ja-JP" sz="1200">
              <a:latin typeface="ＭＳ Ｐゴシック" panose="020B0600070205080204" pitchFamily="50" charset="-128"/>
              <a:ea typeface="ＭＳ Ｐゴシック" panose="020B0600070205080204" pitchFamily="50" charset="-128"/>
            </a:rPr>
            <a:t>32,095</a:t>
          </a:r>
          <a:r>
            <a:rPr kumimoji="1" lang="ja-JP" altLang="en-US" sz="1200">
              <a:latin typeface="ＭＳ Ｐゴシック" panose="020B0600070205080204" pitchFamily="50" charset="-128"/>
              <a:ea typeface="ＭＳ Ｐゴシック" panose="020B0600070205080204" pitchFamily="50" charset="-128"/>
            </a:rPr>
            <a:t>円の減であり、一部事務組合におけるごみ処理施設整備事業の終了に伴い一部事務組合負担金が減少したことが要因である。今後、一部事務組合においては、消防庁舎建設事業等の大型建設事業を予定していることから、負担金の内容の精査を行うなどし、可能な限り低減を図る。物件費は前年度比</a:t>
          </a:r>
          <a:r>
            <a:rPr kumimoji="1" lang="en-US" altLang="ja-JP" sz="1200">
              <a:latin typeface="ＭＳ Ｐゴシック" panose="020B0600070205080204" pitchFamily="50" charset="-128"/>
              <a:ea typeface="ＭＳ Ｐゴシック" panose="020B0600070205080204" pitchFamily="50" charset="-128"/>
            </a:rPr>
            <a:t>4,973</a:t>
          </a:r>
          <a:r>
            <a:rPr kumimoji="1" lang="ja-JP" altLang="en-US" sz="1200">
              <a:latin typeface="ＭＳ Ｐゴシック" panose="020B0600070205080204" pitchFamily="50" charset="-128"/>
              <a:ea typeface="ＭＳ Ｐゴシック" panose="020B0600070205080204" pitchFamily="50" charset="-128"/>
            </a:rPr>
            <a:t>円の増となっており、類似団体平均と比較すると</a:t>
          </a:r>
          <a:r>
            <a:rPr kumimoji="1" lang="en-US" altLang="ja-JP" sz="1200">
              <a:latin typeface="ＭＳ Ｐゴシック" panose="020B0600070205080204" pitchFamily="50" charset="-128"/>
              <a:ea typeface="ＭＳ Ｐゴシック" panose="020B0600070205080204" pitchFamily="50" charset="-128"/>
            </a:rPr>
            <a:t>12,604</a:t>
          </a:r>
          <a:r>
            <a:rPr kumimoji="1" lang="ja-JP" altLang="en-US" sz="1200">
              <a:latin typeface="ＭＳ Ｐゴシック" panose="020B0600070205080204" pitchFamily="50" charset="-128"/>
              <a:ea typeface="ＭＳ Ｐゴシック" panose="020B0600070205080204" pitchFamily="50" charset="-128"/>
            </a:rPr>
            <a:t>円下回っている。統合学校給食センターの稼働に伴う経費の増により前年度比で増加したものであるが、今後も事務事業の精査を行い、経費の削減を図る。扶助費は前年度比</a:t>
          </a:r>
          <a:r>
            <a:rPr kumimoji="1" lang="en-US" altLang="ja-JP" sz="1200">
              <a:latin typeface="ＭＳ Ｐゴシック" panose="020B0600070205080204" pitchFamily="50" charset="-128"/>
              <a:ea typeface="ＭＳ Ｐゴシック" panose="020B0600070205080204" pitchFamily="50" charset="-128"/>
            </a:rPr>
            <a:t>1,274</a:t>
          </a:r>
          <a:r>
            <a:rPr kumimoji="1" lang="ja-JP" altLang="en-US" sz="1200">
              <a:latin typeface="ＭＳ Ｐゴシック" panose="020B0600070205080204" pitchFamily="50" charset="-128"/>
              <a:ea typeface="ＭＳ Ｐゴシック" panose="020B0600070205080204" pitchFamily="50" charset="-128"/>
            </a:rPr>
            <a:t>円の増となっており、類似団体平均と比較すると</a:t>
          </a:r>
          <a:r>
            <a:rPr kumimoji="1" lang="en-US" altLang="ja-JP" sz="1200">
              <a:latin typeface="ＭＳ Ｐゴシック" panose="020B0600070205080204" pitchFamily="50" charset="-128"/>
              <a:ea typeface="ＭＳ Ｐゴシック" panose="020B0600070205080204" pitchFamily="50" charset="-128"/>
            </a:rPr>
            <a:t>7,334</a:t>
          </a:r>
          <a:r>
            <a:rPr kumimoji="1" lang="ja-JP" altLang="en-US" sz="1200">
              <a:latin typeface="ＭＳ Ｐゴシック" panose="020B0600070205080204" pitchFamily="50" charset="-128"/>
              <a:ea typeface="ＭＳ Ｐゴシック" panose="020B0600070205080204" pitchFamily="50" charset="-128"/>
            </a:rPr>
            <a:t>円上回っている。扶助費は子ども・子育て支援に係る給付費の増加等によりここ数年毎年増加しているため、給付に係る精査を徹底するなどし、適正な給付に努める。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46,330
46,197
790.91
27,695,777
27,055,604
574,346
15,897,612
33,281,645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136271</xdr:rowOff>
    </xdr:from>
    <xdr:to>
      <xdr:col>24</xdr:col>
      <xdr:colOff>63500</xdr:colOff>
      <xdr:row>36</xdr:row>
      <xdr:rowOff>152083</xdr:rowOff>
    </xdr:to>
    <xdr:cxnSp macro="">
      <xdr:nvCxnSpPr>
        <xdr:cNvPr id="61" name="直線コネクタ 60"/>
        <xdr:cNvCxnSpPr/>
      </xdr:nvCxnSpPr>
      <xdr:spPr>
        <a:xfrm>
          <a:off x="3797300" y="6308471"/>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27115</xdr:rowOff>
    </xdr:from>
    <xdr:to>
      <xdr:col>19</xdr:col>
      <xdr:colOff>177800</xdr:colOff>
      <xdr:row>36</xdr:row>
      <xdr:rowOff>136271</xdr:rowOff>
    </xdr:to>
    <xdr:cxnSp macro="">
      <xdr:nvCxnSpPr>
        <xdr:cNvPr id="64" name="直線コネクタ 63"/>
        <xdr:cNvCxnSpPr/>
      </xdr:nvCxnSpPr>
      <xdr:spPr>
        <a:xfrm>
          <a:off x="2908300" y="6199315"/>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27115</xdr:rowOff>
    </xdr:from>
    <xdr:to>
      <xdr:col>15</xdr:col>
      <xdr:colOff>50800</xdr:colOff>
      <xdr:row>36</xdr:row>
      <xdr:rowOff>110744</xdr:rowOff>
    </xdr:to>
    <xdr:cxnSp macro="">
      <xdr:nvCxnSpPr>
        <xdr:cNvPr id="67" name="直線コネクタ 66"/>
        <xdr:cNvCxnSpPr/>
      </xdr:nvCxnSpPr>
      <xdr:spPr>
        <a:xfrm flipV="1">
          <a:off x="2019300" y="6199315"/>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51879</xdr:rowOff>
    </xdr:from>
    <xdr:to>
      <xdr:col>10</xdr:col>
      <xdr:colOff>114300</xdr:colOff>
      <xdr:row>36</xdr:row>
      <xdr:rowOff>110744</xdr:rowOff>
    </xdr:to>
    <xdr:cxnSp macro="">
      <xdr:nvCxnSpPr>
        <xdr:cNvPr id="70" name="直線コネクタ 69"/>
        <xdr:cNvCxnSpPr/>
      </xdr:nvCxnSpPr>
      <xdr:spPr>
        <a:xfrm>
          <a:off x="1130300" y="622407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28892</xdr:rowOff>
    </xdr:from>
    <xdr:to>
      <xdr:col>10</xdr:col>
      <xdr:colOff>165100</xdr:colOff>
      <xdr:row>37</xdr:row>
      <xdr:rowOff>130492</xdr:rowOff>
    </xdr:to>
    <xdr:sp macro="" textlink="">
      <xdr:nvSpPr>
        <xdr:cNvPr id="71" name="フローチャート: 判断 70"/>
        <xdr:cNvSpPr/>
      </xdr:nvSpPr>
      <xdr:spPr>
        <a:xfrm>
          <a:off x="1968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121619</xdr:rowOff>
    </xdr:from>
    <xdr:ext cx="469744" cy="259045"/>
    <xdr:sp macro="" textlink="">
      <xdr:nvSpPr>
        <xdr:cNvPr id="72" name="テキスト ボックス 71"/>
        <xdr:cNvSpPr txBox="1"/>
      </xdr:nvSpPr>
      <xdr:spPr>
        <a:xfrm>
          <a:off x="1784428"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39370</xdr:rowOff>
    </xdr:from>
    <xdr:to>
      <xdr:col>6</xdr:col>
      <xdr:colOff>38100</xdr:colOff>
      <xdr:row>37</xdr:row>
      <xdr:rowOff>140970</xdr:rowOff>
    </xdr:to>
    <xdr:sp macro="" textlink="">
      <xdr:nvSpPr>
        <xdr:cNvPr id="73" name="フローチャート: 判断 72"/>
        <xdr:cNvSpPr/>
      </xdr:nvSpPr>
      <xdr:spPr>
        <a:xfrm>
          <a:off x="1079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132097</xdr:rowOff>
    </xdr:from>
    <xdr:ext cx="469744" cy="259045"/>
    <xdr:sp macro="" textlink="">
      <xdr:nvSpPr>
        <xdr:cNvPr id="74" name="テキスト ボックス 73"/>
        <xdr:cNvSpPr txBox="1"/>
      </xdr:nvSpPr>
      <xdr:spPr>
        <a:xfrm>
          <a:off x="895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101283</xdr:rowOff>
    </xdr:from>
    <xdr:to>
      <xdr:col>24</xdr:col>
      <xdr:colOff>114300</xdr:colOff>
      <xdr:row>37</xdr:row>
      <xdr:rowOff>31433</xdr:rowOff>
    </xdr:to>
    <xdr:sp macro="" textlink="">
      <xdr:nvSpPr>
        <xdr:cNvPr id="80" name="楕円 79"/>
        <xdr:cNvSpPr/>
      </xdr:nvSpPr>
      <xdr:spPr>
        <a:xfrm>
          <a:off x="45847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79710</xdr:rowOff>
    </xdr:from>
    <xdr:ext cx="469744" cy="259045"/>
    <xdr:sp macro="" textlink="">
      <xdr:nvSpPr>
        <xdr:cNvPr id="81" name="議会費該当値テキスト"/>
        <xdr:cNvSpPr txBox="1"/>
      </xdr:nvSpPr>
      <xdr:spPr>
        <a:xfrm>
          <a:off x="4686300" y="625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85471</xdr:rowOff>
    </xdr:from>
    <xdr:to>
      <xdr:col>20</xdr:col>
      <xdr:colOff>38100</xdr:colOff>
      <xdr:row>37</xdr:row>
      <xdr:rowOff>15621</xdr:rowOff>
    </xdr:to>
    <xdr:sp macro="" textlink="">
      <xdr:nvSpPr>
        <xdr:cNvPr id="82" name="楕円 81"/>
        <xdr:cNvSpPr/>
      </xdr:nvSpPr>
      <xdr:spPr>
        <a:xfrm>
          <a:off x="3746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6748</xdr:rowOff>
    </xdr:from>
    <xdr:ext cx="469744" cy="259045"/>
    <xdr:sp macro="" textlink="">
      <xdr:nvSpPr>
        <xdr:cNvPr id="83" name="テキスト ボックス 82"/>
        <xdr:cNvSpPr txBox="1"/>
      </xdr:nvSpPr>
      <xdr:spPr>
        <a:xfrm>
          <a:off x="3562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147765</xdr:rowOff>
    </xdr:from>
    <xdr:to>
      <xdr:col>15</xdr:col>
      <xdr:colOff>101600</xdr:colOff>
      <xdr:row>36</xdr:row>
      <xdr:rowOff>77915</xdr:rowOff>
    </xdr:to>
    <xdr:sp macro="" textlink="">
      <xdr:nvSpPr>
        <xdr:cNvPr id="84" name="楕円 83"/>
        <xdr:cNvSpPr/>
      </xdr:nvSpPr>
      <xdr:spPr>
        <a:xfrm>
          <a:off x="2857500" y="61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69042</xdr:rowOff>
    </xdr:from>
    <xdr:ext cx="469744" cy="259045"/>
    <xdr:sp macro="" textlink="">
      <xdr:nvSpPr>
        <xdr:cNvPr id="85" name="テキスト ボックス 84"/>
        <xdr:cNvSpPr txBox="1"/>
      </xdr:nvSpPr>
      <xdr:spPr>
        <a:xfrm>
          <a:off x="2673428" y="62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59944</xdr:rowOff>
    </xdr:from>
    <xdr:to>
      <xdr:col>10</xdr:col>
      <xdr:colOff>165100</xdr:colOff>
      <xdr:row>36</xdr:row>
      <xdr:rowOff>161544</xdr:rowOff>
    </xdr:to>
    <xdr:sp macro="" textlink="">
      <xdr:nvSpPr>
        <xdr:cNvPr id="86" name="楕円 85"/>
        <xdr:cNvSpPr/>
      </xdr:nvSpPr>
      <xdr:spPr>
        <a:xfrm>
          <a:off x="1968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6621</xdr:rowOff>
    </xdr:from>
    <xdr:ext cx="469744" cy="259045"/>
    <xdr:sp macro="" textlink="">
      <xdr:nvSpPr>
        <xdr:cNvPr id="87" name="テキスト ボックス 86"/>
        <xdr:cNvSpPr txBox="1"/>
      </xdr:nvSpPr>
      <xdr:spPr>
        <a:xfrm>
          <a:off x="1784428"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xdr:rowOff>
    </xdr:from>
    <xdr:to>
      <xdr:col>6</xdr:col>
      <xdr:colOff>38100</xdr:colOff>
      <xdr:row>36</xdr:row>
      <xdr:rowOff>102679</xdr:rowOff>
    </xdr:to>
    <xdr:sp macro="" textlink="">
      <xdr:nvSpPr>
        <xdr:cNvPr id="88" name="楕円 87"/>
        <xdr:cNvSpPr/>
      </xdr:nvSpPr>
      <xdr:spPr>
        <a:xfrm>
          <a:off x="1079500" y="61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119206</xdr:rowOff>
    </xdr:from>
    <xdr:ext cx="469744" cy="259045"/>
    <xdr:sp macro="" textlink="">
      <xdr:nvSpPr>
        <xdr:cNvPr id="89" name="テキスト ボックス 88"/>
        <xdr:cNvSpPr txBox="1"/>
      </xdr:nvSpPr>
      <xdr:spPr>
        <a:xfrm>
          <a:off x="895428" y="59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86030</xdr:rowOff>
    </xdr:from>
    <xdr:to>
      <xdr:col>24</xdr:col>
      <xdr:colOff>63500</xdr:colOff>
      <xdr:row>56</xdr:row>
      <xdr:rowOff>111651</xdr:rowOff>
    </xdr:to>
    <xdr:cxnSp macro="">
      <xdr:nvCxnSpPr>
        <xdr:cNvPr id="116" name="直線コネクタ 115"/>
        <xdr:cNvCxnSpPr/>
      </xdr:nvCxnSpPr>
      <xdr:spPr>
        <a:xfrm>
          <a:off x="3797300" y="9687230"/>
          <a:ext cx="8382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82962</xdr:rowOff>
    </xdr:from>
    <xdr:to>
      <xdr:col>19</xdr:col>
      <xdr:colOff>177800</xdr:colOff>
      <xdr:row>56</xdr:row>
      <xdr:rowOff>86030</xdr:rowOff>
    </xdr:to>
    <xdr:cxnSp macro="">
      <xdr:nvCxnSpPr>
        <xdr:cNvPr id="119" name="直線コネクタ 118"/>
        <xdr:cNvCxnSpPr/>
      </xdr:nvCxnSpPr>
      <xdr:spPr>
        <a:xfrm>
          <a:off x="2908300" y="968416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82962</xdr:rowOff>
    </xdr:from>
    <xdr:to>
      <xdr:col>15</xdr:col>
      <xdr:colOff>50800</xdr:colOff>
      <xdr:row>56</xdr:row>
      <xdr:rowOff>120996</xdr:rowOff>
    </xdr:to>
    <xdr:cxnSp macro="">
      <xdr:nvCxnSpPr>
        <xdr:cNvPr id="122" name="直線コネクタ 121"/>
        <xdr:cNvCxnSpPr/>
      </xdr:nvCxnSpPr>
      <xdr:spPr>
        <a:xfrm flipV="1">
          <a:off x="2019300" y="9684162"/>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49101</xdr:rowOff>
    </xdr:from>
    <xdr:to>
      <xdr:col>10</xdr:col>
      <xdr:colOff>114300</xdr:colOff>
      <xdr:row>56</xdr:row>
      <xdr:rowOff>120996</xdr:rowOff>
    </xdr:to>
    <xdr:cxnSp macro="">
      <xdr:nvCxnSpPr>
        <xdr:cNvPr id="125" name="直線コネクタ 124"/>
        <xdr:cNvCxnSpPr/>
      </xdr:nvCxnSpPr>
      <xdr:spPr>
        <a:xfrm>
          <a:off x="1130300" y="9478851"/>
          <a:ext cx="889000" cy="2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60851</xdr:rowOff>
    </xdr:from>
    <xdr:to>
      <xdr:col>24</xdr:col>
      <xdr:colOff>114300</xdr:colOff>
      <xdr:row>56</xdr:row>
      <xdr:rowOff>162451</xdr:rowOff>
    </xdr:to>
    <xdr:sp macro="" textlink="">
      <xdr:nvSpPr>
        <xdr:cNvPr id="135" name="楕円 134"/>
        <xdr:cNvSpPr/>
      </xdr:nvSpPr>
      <xdr:spPr>
        <a:xfrm>
          <a:off x="4584700" y="96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39278</xdr:rowOff>
    </xdr:from>
    <xdr:ext cx="534377" cy="259045"/>
    <xdr:sp macro="" textlink="">
      <xdr:nvSpPr>
        <xdr:cNvPr id="136" name="総務費該当値テキスト"/>
        <xdr:cNvSpPr txBox="1"/>
      </xdr:nvSpPr>
      <xdr:spPr>
        <a:xfrm>
          <a:off x="4686300" y="96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35230</xdr:rowOff>
    </xdr:from>
    <xdr:to>
      <xdr:col>20</xdr:col>
      <xdr:colOff>38100</xdr:colOff>
      <xdr:row>56</xdr:row>
      <xdr:rowOff>136830</xdr:rowOff>
    </xdr:to>
    <xdr:sp macro="" textlink="">
      <xdr:nvSpPr>
        <xdr:cNvPr id="137" name="楕円 136"/>
        <xdr:cNvSpPr/>
      </xdr:nvSpPr>
      <xdr:spPr>
        <a:xfrm>
          <a:off x="3746500" y="96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153357</xdr:rowOff>
    </xdr:from>
    <xdr:ext cx="534377" cy="259045"/>
    <xdr:sp macro="" textlink="">
      <xdr:nvSpPr>
        <xdr:cNvPr id="138" name="テキスト ボックス 137"/>
        <xdr:cNvSpPr txBox="1"/>
      </xdr:nvSpPr>
      <xdr:spPr>
        <a:xfrm>
          <a:off x="3530111" y="94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32162</xdr:rowOff>
    </xdr:from>
    <xdr:to>
      <xdr:col>15</xdr:col>
      <xdr:colOff>101600</xdr:colOff>
      <xdr:row>56</xdr:row>
      <xdr:rowOff>133762</xdr:rowOff>
    </xdr:to>
    <xdr:sp macro="" textlink="">
      <xdr:nvSpPr>
        <xdr:cNvPr id="139" name="楕円 138"/>
        <xdr:cNvSpPr/>
      </xdr:nvSpPr>
      <xdr:spPr>
        <a:xfrm>
          <a:off x="2857500" y="96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150289</xdr:rowOff>
    </xdr:from>
    <xdr:ext cx="534377" cy="259045"/>
    <xdr:sp macro="" textlink="">
      <xdr:nvSpPr>
        <xdr:cNvPr id="140" name="テキスト ボックス 139"/>
        <xdr:cNvSpPr txBox="1"/>
      </xdr:nvSpPr>
      <xdr:spPr>
        <a:xfrm>
          <a:off x="2641111" y="94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70196</xdr:rowOff>
    </xdr:from>
    <xdr:to>
      <xdr:col>10</xdr:col>
      <xdr:colOff>165100</xdr:colOff>
      <xdr:row>57</xdr:row>
      <xdr:rowOff>346</xdr:rowOff>
    </xdr:to>
    <xdr:sp macro="" textlink="">
      <xdr:nvSpPr>
        <xdr:cNvPr id="141" name="楕円 140"/>
        <xdr:cNvSpPr/>
      </xdr:nvSpPr>
      <xdr:spPr>
        <a:xfrm>
          <a:off x="1968500" y="96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16873</xdr:rowOff>
    </xdr:from>
    <xdr:ext cx="534377" cy="259045"/>
    <xdr:sp macro="" textlink="">
      <xdr:nvSpPr>
        <xdr:cNvPr id="142" name="テキスト ボックス 141"/>
        <xdr:cNvSpPr txBox="1"/>
      </xdr:nvSpPr>
      <xdr:spPr>
        <a:xfrm>
          <a:off x="1752111" y="94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169751</xdr:rowOff>
    </xdr:from>
    <xdr:to>
      <xdr:col>6</xdr:col>
      <xdr:colOff>38100</xdr:colOff>
      <xdr:row>55</xdr:row>
      <xdr:rowOff>99901</xdr:rowOff>
    </xdr:to>
    <xdr:sp macro="" textlink="">
      <xdr:nvSpPr>
        <xdr:cNvPr id="143" name="楕円 142"/>
        <xdr:cNvSpPr/>
      </xdr:nvSpPr>
      <xdr:spPr>
        <a:xfrm>
          <a:off x="1079500" y="94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116428</xdr:rowOff>
    </xdr:from>
    <xdr:ext cx="599010" cy="259045"/>
    <xdr:sp macro="" textlink="">
      <xdr:nvSpPr>
        <xdr:cNvPr id="144" name="テキスト ボックス 143"/>
        <xdr:cNvSpPr txBox="1"/>
      </xdr:nvSpPr>
      <xdr:spPr>
        <a:xfrm>
          <a:off x="830795" y="92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95252</xdr:rowOff>
    </xdr:from>
    <xdr:to>
      <xdr:col>24</xdr:col>
      <xdr:colOff>63500</xdr:colOff>
      <xdr:row>75</xdr:row>
      <xdr:rowOff>133810</xdr:rowOff>
    </xdr:to>
    <xdr:cxnSp macro="">
      <xdr:nvCxnSpPr>
        <xdr:cNvPr id="174" name="直線コネクタ 173"/>
        <xdr:cNvCxnSpPr/>
      </xdr:nvCxnSpPr>
      <xdr:spPr>
        <a:xfrm flipV="1">
          <a:off x="3797300" y="12954002"/>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125702</xdr:rowOff>
    </xdr:from>
    <xdr:to>
      <xdr:col>19</xdr:col>
      <xdr:colOff>177800</xdr:colOff>
      <xdr:row>75</xdr:row>
      <xdr:rowOff>133810</xdr:rowOff>
    </xdr:to>
    <xdr:cxnSp macro="">
      <xdr:nvCxnSpPr>
        <xdr:cNvPr id="177" name="直線コネクタ 176"/>
        <xdr:cNvCxnSpPr/>
      </xdr:nvCxnSpPr>
      <xdr:spPr>
        <a:xfrm>
          <a:off x="2908300" y="12984452"/>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125702</xdr:rowOff>
    </xdr:from>
    <xdr:to>
      <xdr:col>15</xdr:col>
      <xdr:colOff>50800</xdr:colOff>
      <xdr:row>75</xdr:row>
      <xdr:rowOff>161173</xdr:rowOff>
    </xdr:to>
    <xdr:cxnSp macro="">
      <xdr:nvCxnSpPr>
        <xdr:cNvPr id="180" name="直線コネクタ 179"/>
        <xdr:cNvCxnSpPr/>
      </xdr:nvCxnSpPr>
      <xdr:spPr>
        <a:xfrm flipV="1">
          <a:off x="2019300" y="12984452"/>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161173</xdr:rowOff>
    </xdr:from>
    <xdr:to>
      <xdr:col>10</xdr:col>
      <xdr:colOff>114300</xdr:colOff>
      <xdr:row>76</xdr:row>
      <xdr:rowOff>89767</xdr:rowOff>
    </xdr:to>
    <xdr:cxnSp macro="">
      <xdr:nvCxnSpPr>
        <xdr:cNvPr id="183" name="直線コネクタ 182"/>
        <xdr:cNvCxnSpPr/>
      </xdr:nvCxnSpPr>
      <xdr:spPr>
        <a:xfrm flipV="1">
          <a:off x="1130300" y="13019923"/>
          <a:ext cx="889000" cy="10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42548</xdr:rowOff>
    </xdr:from>
    <xdr:to>
      <xdr:col>10</xdr:col>
      <xdr:colOff>165100</xdr:colOff>
      <xdr:row>77</xdr:row>
      <xdr:rowOff>144148</xdr:rowOff>
    </xdr:to>
    <xdr:sp macro="" textlink="">
      <xdr:nvSpPr>
        <xdr:cNvPr id="184" name="フローチャート: 判断 183"/>
        <xdr:cNvSpPr/>
      </xdr:nvSpPr>
      <xdr:spPr>
        <a:xfrm>
          <a:off x="1968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135275</xdr:rowOff>
    </xdr:from>
    <xdr:ext cx="599010" cy="259045"/>
    <xdr:sp macro="" textlink="">
      <xdr:nvSpPr>
        <xdr:cNvPr id="185" name="テキスト ボックス 184"/>
        <xdr:cNvSpPr txBox="1"/>
      </xdr:nvSpPr>
      <xdr:spPr>
        <a:xfrm>
          <a:off x="1719795" y="1333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64860</xdr:rowOff>
    </xdr:from>
    <xdr:to>
      <xdr:col>6</xdr:col>
      <xdr:colOff>38100</xdr:colOff>
      <xdr:row>77</xdr:row>
      <xdr:rowOff>166460</xdr:rowOff>
    </xdr:to>
    <xdr:sp macro="" textlink="">
      <xdr:nvSpPr>
        <xdr:cNvPr id="186" name="フローチャート: 判断 185"/>
        <xdr:cNvSpPr/>
      </xdr:nvSpPr>
      <xdr:spPr>
        <a:xfrm>
          <a:off x="1079500" y="132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157587</xdr:rowOff>
    </xdr:from>
    <xdr:ext cx="599010" cy="259045"/>
    <xdr:sp macro="" textlink="">
      <xdr:nvSpPr>
        <xdr:cNvPr id="187" name="テキスト ボックス 186"/>
        <xdr:cNvSpPr txBox="1"/>
      </xdr:nvSpPr>
      <xdr:spPr>
        <a:xfrm>
          <a:off x="830795" y="1335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44452</xdr:rowOff>
    </xdr:from>
    <xdr:to>
      <xdr:col>24</xdr:col>
      <xdr:colOff>114300</xdr:colOff>
      <xdr:row>75</xdr:row>
      <xdr:rowOff>146053</xdr:rowOff>
    </xdr:to>
    <xdr:sp macro="" textlink="">
      <xdr:nvSpPr>
        <xdr:cNvPr id="193" name="楕円 192"/>
        <xdr:cNvSpPr/>
      </xdr:nvSpPr>
      <xdr:spPr>
        <a:xfrm>
          <a:off x="4584700" y="12903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67329</xdr:rowOff>
    </xdr:from>
    <xdr:ext cx="599010" cy="259045"/>
    <xdr:sp macro="" textlink="">
      <xdr:nvSpPr>
        <xdr:cNvPr id="194" name="民生費該当値テキスト"/>
        <xdr:cNvSpPr txBox="1"/>
      </xdr:nvSpPr>
      <xdr:spPr>
        <a:xfrm>
          <a:off x="4686300" y="1275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83010</xdr:rowOff>
    </xdr:from>
    <xdr:to>
      <xdr:col>20</xdr:col>
      <xdr:colOff>38100</xdr:colOff>
      <xdr:row>76</xdr:row>
      <xdr:rowOff>13159</xdr:rowOff>
    </xdr:to>
    <xdr:sp macro="" textlink="">
      <xdr:nvSpPr>
        <xdr:cNvPr id="195" name="楕円 194"/>
        <xdr:cNvSpPr/>
      </xdr:nvSpPr>
      <xdr:spPr>
        <a:xfrm>
          <a:off x="3746500" y="129417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29687</xdr:rowOff>
    </xdr:from>
    <xdr:ext cx="599010" cy="259045"/>
    <xdr:sp macro="" textlink="">
      <xdr:nvSpPr>
        <xdr:cNvPr id="196" name="テキスト ボックス 195"/>
        <xdr:cNvSpPr txBox="1"/>
      </xdr:nvSpPr>
      <xdr:spPr>
        <a:xfrm>
          <a:off x="3497795" y="127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74902</xdr:rowOff>
    </xdr:from>
    <xdr:to>
      <xdr:col>15</xdr:col>
      <xdr:colOff>101600</xdr:colOff>
      <xdr:row>76</xdr:row>
      <xdr:rowOff>5052</xdr:rowOff>
    </xdr:to>
    <xdr:sp macro="" textlink="">
      <xdr:nvSpPr>
        <xdr:cNvPr id="197" name="楕円 196"/>
        <xdr:cNvSpPr/>
      </xdr:nvSpPr>
      <xdr:spPr>
        <a:xfrm>
          <a:off x="2857500" y="129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21579</xdr:rowOff>
    </xdr:from>
    <xdr:ext cx="599010" cy="259045"/>
    <xdr:sp macro="" textlink="">
      <xdr:nvSpPr>
        <xdr:cNvPr id="198" name="テキスト ボックス 197"/>
        <xdr:cNvSpPr txBox="1"/>
      </xdr:nvSpPr>
      <xdr:spPr>
        <a:xfrm>
          <a:off x="2608795" y="1270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110373</xdr:rowOff>
    </xdr:from>
    <xdr:to>
      <xdr:col>10</xdr:col>
      <xdr:colOff>165100</xdr:colOff>
      <xdr:row>76</xdr:row>
      <xdr:rowOff>40523</xdr:rowOff>
    </xdr:to>
    <xdr:sp macro="" textlink="">
      <xdr:nvSpPr>
        <xdr:cNvPr id="199" name="楕円 198"/>
        <xdr:cNvSpPr/>
      </xdr:nvSpPr>
      <xdr:spPr>
        <a:xfrm>
          <a:off x="1968500" y="129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57050</xdr:rowOff>
    </xdr:from>
    <xdr:ext cx="599010" cy="259045"/>
    <xdr:sp macro="" textlink="">
      <xdr:nvSpPr>
        <xdr:cNvPr id="200" name="テキスト ボックス 199"/>
        <xdr:cNvSpPr txBox="1"/>
      </xdr:nvSpPr>
      <xdr:spPr>
        <a:xfrm>
          <a:off x="1719795" y="1274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38967</xdr:rowOff>
    </xdr:from>
    <xdr:to>
      <xdr:col>6</xdr:col>
      <xdr:colOff>38100</xdr:colOff>
      <xdr:row>76</xdr:row>
      <xdr:rowOff>140567</xdr:rowOff>
    </xdr:to>
    <xdr:sp macro="" textlink="">
      <xdr:nvSpPr>
        <xdr:cNvPr id="201" name="楕円 200"/>
        <xdr:cNvSpPr/>
      </xdr:nvSpPr>
      <xdr:spPr>
        <a:xfrm>
          <a:off x="1079500" y="130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157093</xdr:rowOff>
    </xdr:from>
    <xdr:ext cx="599010" cy="259045"/>
    <xdr:sp macro="" textlink="">
      <xdr:nvSpPr>
        <xdr:cNvPr id="202" name="テキスト ボックス 201"/>
        <xdr:cNvSpPr txBox="1"/>
      </xdr:nvSpPr>
      <xdr:spPr>
        <a:xfrm>
          <a:off x="830795" y="128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157707</xdr:rowOff>
    </xdr:from>
    <xdr:to>
      <xdr:col>24</xdr:col>
      <xdr:colOff>63500</xdr:colOff>
      <xdr:row>97</xdr:row>
      <xdr:rowOff>83144</xdr:rowOff>
    </xdr:to>
    <xdr:cxnSp macro="">
      <xdr:nvCxnSpPr>
        <xdr:cNvPr id="231" name="直線コネクタ 230"/>
        <xdr:cNvCxnSpPr/>
      </xdr:nvCxnSpPr>
      <xdr:spPr>
        <a:xfrm>
          <a:off x="3797300" y="16445457"/>
          <a:ext cx="838200" cy="26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157707</xdr:rowOff>
    </xdr:from>
    <xdr:to>
      <xdr:col>19</xdr:col>
      <xdr:colOff>177800</xdr:colOff>
      <xdr:row>97</xdr:row>
      <xdr:rowOff>35207</xdr:rowOff>
    </xdr:to>
    <xdr:cxnSp macro="">
      <xdr:nvCxnSpPr>
        <xdr:cNvPr id="234" name="直線コネクタ 233"/>
        <xdr:cNvCxnSpPr/>
      </xdr:nvCxnSpPr>
      <xdr:spPr>
        <a:xfrm flipV="1">
          <a:off x="2908300" y="16445457"/>
          <a:ext cx="889000" cy="2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35207</xdr:rowOff>
    </xdr:from>
    <xdr:to>
      <xdr:col>15</xdr:col>
      <xdr:colOff>50800</xdr:colOff>
      <xdr:row>97</xdr:row>
      <xdr:rowOff>79769</xdr:rowOff>
    </xdr:to>
    <xdr:cxnSp macro="">
      <xdr:nvCxnSpPr>
        <xdr:cNvPr id="237" name="直線コネクタ 236"/>
        <xdr:cNvCxnSpPr/>
      </xdr:nvCxnSpPr>
      <xdr:spPr>
        <a:xfrm flipV="1">
          <a:off x="2019300" y="16665857"/>
          <a:ext cx="889000" cy="4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79769</xdr:rowOff>
    </xdr:from>
    <xdr:to>
      <xdr:col>10</xdr:col>
      <xdr:colOff>114300</xdr:colOff>
      <xdr:row>97</xdr:row>
      <xdr:rowOff>96524</xdr:rowOff>
    </xdr:to>
    <xdr:cxnSp macro="">
      <xdr:nvCxnSpPr>
        <xdr:cNvPr id="240" name="直線コネクタ 239"/>
        <xdr:cNvCxnSpPr/>
      </xdr:nvCxnSpPr>
      <xdr:spPr>
        <a:xfrm flipV="1">
          <a:off x="1130300" y="16710419"/>
          <a:ext cx="889000" cy="1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49778</xdr:rowOff>
    </xdr:from>
    <xdr:to>
      <xdr:col>10</xdr:col>
      <xdr:colOff>165100</xdr:colOff>
      <xdr:row>97</xdr:row>
      <xdr:rowOff>151378</xdr:rowOff>
    </xdr:to>
    <xdr:sp macro="" textlink="">
      <xdr:nvSpPr>
        <xdr:cNvPr id="241" name="フローチャート: 判断 240"/>
        <xdr:cNvSpPr/>
      </xdr:nvSpPr>
      <xdr:spPr>
        <a:xfrm>
          <a:off x="1968500" y="16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142505</xdr:rowOff>
    </xdr:from>
    <xdr:ext cx="534377" cy="259045"/>
    <xdr:sp macro="" textlink="">
      <xdr:nvSpPr>
        <xdr:cNvPr id="242" name="テキスト ボックス 241"/>
        <xdr:cNvSpPr txBox="1"/>
      </xdr:nvSpPr>
      <xdr:spPr>
        <a:xfrm>
          <a:off x="1752111" y="167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60858</xdr:rowOff>
    </xdr:from>
    <xdr:to>
      <xdr:col>6</xdr:col>
      <xdr:colOff>38100</xdr:colOff>
      <xdr:row>97</xdr:row>
      <xdr:rowOff>162458</xdr:rowOff>
    </xdr:to>
    <xdr:sp macro="" textlink="">
      <xdr:nvSpPr>
        <xdr:cNvPr id="243" name="フローチャート: 判断 242"/>
        <xdr:cNvSpPr/>
      </xdr:nvSpPr>
      <xdr:spPr>
        <a:xfrm>
          <a:off x="1079500" y="166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153585</xdr:rowOff>
    </xdr:from>
    <xdr:ext cx="534377" cy="259045"/>
    <xdr:sp macro="" textlink="">
      <xdr:nvSpPr>
        <xdr:cNvPr id="244" name="テキスト ボックス 243"/>
        <xdr:cNvSpPr txBox="1"/>
      </xdr:nvSpPr>
      <xdr:spPr>
        <a:xfrm>
          <a:off x="863111" y="167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32344</xdr:rowOff>
    </xdr:from>
    <xdr:to>
      <xdr:col>24</xdr:col>
      <xdr:colOff>114300</xdr:colOff>
      <xdr:row>97</xdr:row>
      <xdr:rowOff>133944</xdr:rowOff>
    </xdr:to>
    <xdr:sp macro="" textlink="">
      <xdr:nvSpPr>
        <xdr:cNvPr id="250" name="楕円 249"/>
        <xdr:cNvSpPr/>
      </xdr:nvSpPr>
      <xdr:spPr>
        <a:xfrm>
          <a:off x="4584700" y="1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10771</xdr:rowOff>
    </xdr:from>
    <xdr:ext cx="534377" cy="259045"/>
    <xdr:sp macro="" textlink="">
      <xdr:nvSpPr>
        <xdr:cNvPr id="251" name="衛生費該当値テキスト"/>
        <xdr:cNvSpPr txBox="1"/>
      </xdr:nvSpPr>
      <xdr:spPr>
        <a:xfrm>
          <a:off x="4686300" y="166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106907</xdr:rowOff>
    </xdr:from>
    <xdr:to>
      <xdr:col>20</xdr:col>
      <xdr:colOff>38100</xdr:colOff>
      <xdr:row>96</xdr:row>
      <xdr:rowOff>37057</xdr:rowOff>
    </xdr:to>
    <xdr:sp macro="" textlink="">
      <xdr:nvSpPr>
        <xdr:cNvPr id="252" name="楕円 251"/>
        <xdr:cNvSpPr/>
      </xdr:nvSpPr>
      <xdr:spPr>
        <a:xfrm>
          <a:off x="3746500" y="163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53584</xdr:rowOff>
    </xdr:from>
    <xdr:ext cx="534377" cy="259045"/>
    <xdr:sp macro="" textlink="">
      <xdr:nvSpPr>
        <xdr:cNvPr id="253" name="テキスト ボックス 252"/>
        <xdr:cNvSpPr txBox="1"/>
      </xdr:nvSpPr>
      <xdr:spPr>
        <a:xfrm>
          <a:off x="3530111" y="161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155857</xdr:rowOff>
    </xdr:from>
    <xdr:to>
      <xdr:col>15</xdr:col>
      <xdr:colOff>101600</xdr:colOff>
      <xdr:row>97</xdr:row>
      <xdr:rowOff>86007</xdr:rowOff>
    </xdr:to>
    <xdr:sp macro="" textlink="">
      <xdr:nvSpPr>
        <xdr:cNvPr id="254" name="楕円 253"/>
        <xdr:cNvSpPr/>
      </xdr:nvSpPr>
      <xdr:spPr>
        <a:xfrm>
          <a:off x="2857500" y="16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77134</xdr:rowOff>
    </xdr:from>
    <xdr:ext cx="534377" cy="259045"/>
    <xdr:sp macro="" textlink="">
      <xdr:nvSpPr>
        <xdr:cNvPr id="255" name="テキスト ボックス 254"/>
        <xdr:cNvSpPr txBox="1"/>
      </xdr:nvSpPr>
      <xdr:spPr>
        <a:xfrm>
          <a:off x="2641111" y="1670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28969</xdr:rowOff>
    </xdr:from>
    <xdr:to>
      <xdr:col>10</xdr:col>
      <xdr:colOff>165100</xdr:colOff>
      <xdr:row>97</xdr:row>
      <xdr:rowOff>130569</xdr:rowOff>
    </xdr:to>
    <xdr:sp macro="" textlink="">
      <xdr:nvSpPr>
        <xdr:cNvPr id="256" name="楕円 255"/>
        <xdr:cNvSpPr/>
      </xdr:nvSpPr>
      <xdr:spPr>
        <a:xfrm>
          <a:off x="1968500" y="166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147096</xdr:rowOff>
    </xdr:from>
    <xdr:ext cx="534377" cy="259045"/>
    <xdr:sp macro="" textlink="">
      <xdr:nvSpPr>
        <xdr:cNvPr id="257" name="テキスト ボックス 256"/>
        <xdr:cNvSpPr txBox="1"/>
      </xdr:nvSpPr>
      <xdr:spPr>
        <a:xfrm>
          <a:off x="1752111" y="164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45724</xdr:rowOff>
    </xdr:from>
    <xdr:to>
      <xdr:col>6</xdr:col>
      <xdr:colOff>38100</xdr:colOff>
      <xdr:row>97</xdr:row>
      <xdr:rowOff>147324</xdr:rowOff>
    </xdr:to>
    <xdr:sp macro="" textlink="">
      <xdr:nvSpPr>
        <xdr:cNvPr id="258" name="楕円 257"/>
        <xdr:cNvSpPr/>
      </xdr:nvSpPr>
      <xdr:spPr>
        <a:xfrm>
          <a:off x="1079500" y="16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163851</xdr:rowOff>
    </xdr:from>
    <xdr:ext cx="534377" cy="259045"/>
    <xdr:sp macro="" textlink="">
      <xdr:nvSpPr>
        <xdr:cNvPr id="259" name="テキスト ボックス 258"/>
        <xdr:cNvSpPr txBox="1"/>
      </xdr:nvSpPr>
      <xdr:spPr>
        <a:xfrm>
          <a:off x="863111" y="164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67528</xdr:rowOff>
    </xdr:from>
    <xdr:to>
      <xdr:col>55</xdr:col>
      <xdr:colOff>0</xdr:colOff>
      <xdr:row>33</xdr:row>
      <xdr:rowOff>128923</xdr:rowOff>
    </xdr:to>
    <xdr:cxnSp macro="">
      <xdr:nvCxnSpPr>
        <xdr:cNvPr id="290" name="直線コネクタ 289"/>
        <xdr:cNvCxnSpPr/>
      </xdr:nvCxnSpPr>
      <xdr:spPr>
        <a:xfrm>
          <a:off x="9639300" y="5553928"/>
          <a:ext cx="838200" cy="2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125657</xdr:rowOff>
    </xdr:from>
    <xdr:to>
      <xdr:col>50</xdr:col>
      <xdr:colOff>114300</xdr:colOff>
      <xdr:row>32</xdr:row>
      <xdr:rowOff>67528</xdr:rowOff>
    </xdr:to>
    <xdr:cxnSp macro="">
      <xdr:nvCxnSpPr>
        <xdr:cNvPr id="293" name="直線コネクタ 292"/>
        <xdr:cNvCxnSpPr/>
      </xdr:nvCxnSpPr>
      <xdr:spPr>
        <a:xfrm>
          <a:off x="8750300" y="5440607"/>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125657</xdr:rowOff>
    </xdr:from>
    <xdr:to>
      <xdr:col>45</xdr:col>
      <xdr:colOff>177800</xdr:colOff>
      <xdr:row>35</xdr:row>
      <xdr:rowOff>137414</xdr:rowOff>
    </xdr:to>
    <xdr:cxnSp macro="">
      <xdr:nvCxnSpPr>
        <xdr:cNvPr id="296" name="直線コネクタ 295"/>
        <xdr:cNvCxnSpPr/>
      </xdr:nvCxnSpPr>
      <xdr:spPr>
        <a:xfrm flipV="1">
          <a:off x="7861300" y="5440607"/>
          <a:ext cx="8890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90388</xdr:rowOff>
    </xdr:from>
    <xdr:to>
      <xdr:col>41</xdr:col>
      <xdr:colOff>50800</xdr:colOff>
      <xdr:row>35</xdr:row>
      <xdr:rowOff>137414</xdr:rowOff>
    </xdr:to>
    <xdr:cxnSp macro="">
      <xdr:nvCxnSpPr>
        <xdr:cNvPr id="299" name="直線コネクタ 298"/>
        <xdr:cNvCxnSpPr/>
      </xdr:nvCxnSpPr>
      <xdr:spPr>
        <a:xfrm>
          <a:off x="6972300" y="5919688"/>
          <a:ext cx="8890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53630</xdr:rowOff>
    </xdr:from>
    <xdr:to>
      <xdr:col>41</xdr:col>
      <xdr:colOff>101600</xdr:colOff>
      <xdr:row>36</xdr:row>
      <xdr:rowOff>155230</xdr:rowOff>
    </xdr:to>
    <xdr:sp macro="" textlink="">
      <xdr:nvSpPr>
        <xdr:cNvPr id="300" name="フローチャート: 判断 299"/>
        <xdr:cNvSpPr/>
      </xdr:nvSpPr>
      <xdr:spPr>
        <a:xfrm>
          <a:off x="7810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146357</xdr:rowOff>
    </xdr:from>
    <xdr:ext cx="469744" cy="259045"/>
    <xdr:sp macro="" textlink="">
      <xdr:nvSpPr>
        <xdr:cNvPr id="301" name="テキスト ボックス 300"/>
        <xdr:cNvSpPr txBox="1"/>
      </xdr:nvSpPr>
      <xdr:spPr>
        <a:xfrm>
          <a:off x="7626428"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95105</xdr:rowOff>
    </xdr:from>
    <xdr:to>
      <xdr:col>36</xdr:col>
      <xdr:colOff>165100</xdr:colOff>
      <xdr:row>36</xdr:row>
      <xdr:rowOff>25255</xdr:rowOff>
    </xdr:to>
    <xdr:sp macro="" textlink="">
      <xdr:nvSpPr>
        <xdr:cNvPr id="302" name="フローチャート: 判断 301"/>
        <xdr:cNvSpPr/>
      </xdr:nvSpPr>
      <xdr:spPr>
        <a:xfrm>
          <a:off x="6921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16382</xdr:rowOff>
    </xdr:from>
    <xdr:ext cx="469744" cy="259045"/>
    <xdr:sp macro="" textlink="">
      <xdr:nvSpPr>
        <xdr:cNvPr id="303" name="テキスト ボックス 302"/>
        <xdr:cNvSpPr txBox="1"/>
      </xdr:nvSpPr>
      <xdr:spPr>
        <a:xfrm>
          <a:off x="6737428"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78123</xdr:rowOff>
    </xdr:from>
    <xdr:to>
      <xdr:col>55</xdr:col>
      <xdr:colOff>50800</xdr:colOff>
      <xdr:row>34</xdr:row>
      <xdr:rowOff>8273</xdr:rowOff>
    </xdr:to>
    <xdr:sp macro="" textlink="">
      <xdr:nvSpPr>
        <xdr:cNvPr id="309" name="楕円 308"/>
        <xdr:cNvSpPr/>
      </xdr:nvSpPr>
      <xdr:spPr>
        <a:xfrm>
          <a:off x="104267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101000</xdr:rowOff>
    </xdr:from>
    <xdr:ext cx="469744" cy="259045"/>
    <xdr:sp macro="" textlink="">
      <xdr:nvSpPr>
        <xdr:cNvPr id="310" name="労働費該当値テキスト"/>
        <xdr:cNvSpPr txBox="1"/>
      </xdr:nvSpPr>
      <xdr:spPr>
        <a:xfrm>
          <a:off x="10528300" y="558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16728</xdr:rowOff>
    </xdr:from>
    <xdr:to>
      <xdr:col>50</xdr:col>
      <xdr:colOff>165100</xdr:colOff>
      <xdr:row>32</xdr:row>
      <xdr:rowOff>118328</xdr:rowOff>
    </xdr:to>
    <xdr:sp macro="" textlink="">
      <xdr:nvSpPr>
        <xdr:cNvPr id="311" name="楕円 310"/>
        <xdr:cNvSpPr/>
      </xdr:nvSpPr>
      <xdr:spPr>
        <a:xfrm>
          <a:off x="9588500" y="55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134855</xdr:rowOff>
    </xdr:from>
    <xdr:ext cx="469744" cy="259045"/>
    <xdr:sp macro="" textlink="">
      <xdr:nvSpPr>
        <xdr:cNvPr id="312" name="テキスト ボックス 311"/>
        <xdr:cNvSpPr txBox="1"/>
      </xdr:nvSpPr>
      <xdr:spPr>
        <a:xfrm>
          <a:off x="9404428" y="52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74857</xdr:rowOff>
    </xdr:from>
    <xdr:to>
      <xdr:col>46</xdr:col>
      <xdr:colOff>38100</xdr:colOff>
      <xdr:row>32</xdr:row>
      <xdr:rowOff>5007</xdr:rowOff>
    </xdr:to>
    <xdr:sp macro="" textlink="">
      <xdr:nvSpPr>
        <xdr:cNvPr id="313" name="楕円 312"/>
        <xdr:cNvSpPr/>
      </xdr:nvSpPr>
      <xdr:spPr>
        <a:xfrm>
          <a:off x="8699500" y="53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21534</xdr:rowOff>
    </xdr:from>
    <xdr:ext cx="469744" cy="259045"/>
    <xdr:sp macro="" textlink="">
      <xdr:nvSpPr>
        <xdr:cNvPr id="314" name="テキスト ボックス 313"/>
        <xdr:cNvSpPr txBox="1"/>
      </xdr:nvSpPr>
      <xdr:spPr>
        <a:xfrm>
          <a:off x="8515428" y="51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86614</xdr:rowOff>
    </xdr:from>
    <xdr:to>
      <xdr:col>41</xdr:col>
      <xdr:colOff>101600</xdr:colOff>
      <xdr:row>36</xdr:row>
      <xdr:rowOff>16764</xdr:rowOff>
    </xdr:to>
    <xdr:sp macro="" textlink="">
      <xdr:nvSpPr>
        <xdr:cNvPr id="315" name="楕円 314"/>
        <xdr:cNvSpPr/>
      </xdr:nvSpPr>
      <xdr:spPr>
        <a:xfrm>
          <a:off x="7810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33291</xdr:rowOff>
    </xdr:from>
    <xdr:ext cx="469744" cy="259045"/>
    <xdr:sp macro="" textlink="">
      <xdr:nvSpPr>
        <xdr:cNvPr id="316" name="テキスト ボックス 315"/>
        <xdr:cNvSpPr txBox="1"/>
      </xdr:nvSpPr>
      <xdr:spPr>
        <a:xfrm>
          <a:off x="7626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39588</xdr:rowOff>
    </xdr:from>
    <xdr:to>
      <xdr:col>36</xdr:col>
      <xdr:colOff>165100</xdr:colOff>
      <xdr:row>34</xdr:row>
      <xdr:rowOff>141188</xdr:rowOff>
    </xdr:to>
    <xdr:sp macro="" textlink="">
      <xdr:nvSpPr>
        <xdr:cNvPr id="317" name="楕円 316"/>
        <xdr:cNvSpPr/>
      </xdr:nvSpPr>
      <xdr:spPr>
        <a:xfrm>
          <a:off x="69215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157715</xdr:rowOff>
    </xdr:from>
    <xdr:ext cx="469744" cy="259045"/>
    <xdr:sp macro="" textlink="">
      <xdr:nvSpPr>
        <xdr:cNvPr id="318" name="テキスト ボックス 317"/>
        <xdr:cNvSpPr txBox="1"/>
      </xdr:nvSpPr>
      <xdr:spPr>
        <a:xfrm>
          <a:off x="6737428" y="56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78740</xdr:rowOff>
    </xdr:from>
    <xdr:to>
      <xdr:col>55</xdr:col>
      <xdr:colOff>0</xdr:colOff>
      <xdr:row>57</xdr:row>
      <xdr:rowOff>130480</xdr:rowOff>
    </xdr:to>
    <xdr:cxnSp macro="">
      <xdr:nvCxnSpPr>
        <xdr:cNvPr id="349" name="直線コネクタ 348"/>
        <xdr:cNvCxnSpPr/>
      </xdr:nvCxnSpPr>
      <xdr:spPr>
        <a:xfrm flipV="1">
          <a:off x="9639300" y="9851390"/>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130480</xdr:rowOff>
    </xdr:from>
    <xdr:to>
      <xdr:col>50</xdr:col>
      <xdr:colOff>114300</xdr:colOff>
      <xdr:row>57</xdr:row>
      <xdr:rowOff>162408</xdr:rowOff>
    </xdr:to>
    <xdr:cxnSp macro="">
      <xdr:nvCxnSpPr>
        <xdr:cNvPr id="352" name="直線コネクタ 351"/>
        <xdr:cNvCxnSpPr/>
      </xdr:nvCxnSpPr>
      <xdr:spPr>
        <a:xfrm flipV="1">
          <a:off x="8750300" y="9903130"/>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162408</xdr:rowOff>
    </xdr:from>
    <xdr:to>
      <xdr:col>45</xdr:col>
      <xdr:colOff>177800</xdr:colOff>
      <xdr:row>58</xdr:row>
      <xdr:rowOff>22689</xdr:rowOff>
    </xdr:to>
    <xdr:cxnSp macro="">
      <xdr:nvCxnSpPr>
        <xdr:cNvPr id="355" name="直線コネクタ 354"/>
        <xdr:cNvCxnSpPr/>
      </xdr:nvCxnSpPr>
      <xdr:spPr>
        <a:xfrm flipV="1">
          <a:off x="7861300" y="9935058"/>
          <a:ext cx="889000" cy="3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7" name="テキスト ボックス 356"/>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170093</xdr:rowOff>
    </xdr:from>
    <xdr:to>
      <xdr:col>41</xdr:col>
      <xdr:colOff>50800</xdr:colOff>
      <xdr:row>58</xdr:row>
      <xdr:rowOff>22689</xdr:rowOff>
    </xdr:to>
    <xdr:cxnSp macro="">
      <xdr:nvCxnSpPr>
        <xdr:cNvPr id="358" name="直線コネクタ 357"/>
        <xdr:cNvCxnSpPr/>
      </xdr:nvCxnSpPr>
      <xdr:spPr>
        <a:xfrm>
          <a:off x="6972300" y="9942743"/>
          <a:ext cx="889000" cy="2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44236</xdr:rowOff>
    </xdr:from>
    <xdr:to>
      <xdr:col>41</xdr:col>
      <xdr:colOff>101600</xdr:colOff>
      <xdr:row>58</xdr:row>
      <xdr:rowOff>145836</xdr:rowOff>
    </xdr:to>
    <xdr:sp macro="" textlink="">
      <xdr:nvSpPr>
        <xdr:cNvPr id="359" name="フローチャート: 判断 358"/>
        <xdr:cNvSpPr/>
      </xdr:nvSpPr>
      <xdr:spPr>
        <a:xfrm>
          <a:off x="7810500" y="99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136963</xdr:rowOff>
    </xdr:from>
    <xdr:ext cx="534377" cy="259045"/>
    <xdr:sp macro="" textlink="">
      <xdr:nvSpPr>
        <xdr:cNvPr id="360" name="テキスト ボックス 359"/>
        <xdr:cNvSpPr txBox="1"/>
      </xdr:nvSpPr>
      <xdr:spPr>
        <a:xfrm>
          <a:off x="7594111"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61" name="フローチャート: 判断 360"/>
        <xdr:cNvSpPr/>
      </xdr:nvSpPr>
      <xdr:spPr>
        <a:xfrm>
          <a:off x="6921500" y="99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144442</xdr:rowOff>
    </xdr:from>
    <xdr:ext cx="534377" cy="259045"/>
    <xdr:sp macro="" textlink="">
      <xdr:nvSpPr>
        <xdr:cNvPr id="362" name="テキスト ボックス 361"/>
        <xdr:cNvSpPr txBox="1"/>
      </xdr:nvSpPr>
      <xdr:spPr>
        <a:xfrm>
          <a:off x="6705111" y="100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27940</xdr:rowOff>
    </xdr:from>
    <xdr:to>
      <xdr:col>55</xdr:col>
      <xdr:colOff>50800</xdr:colOff>
      <xdr:row>57</xdr:row>
      <xdr:rowOff>129540</xdr:rowOff>
    </xdr:to>
    <xdr:sp macro="" textlink="">
      <xdr:nvSpPr>
        <xdr:cNvPr id="368" name="楕円 367"/>
        <xdr:cNvSpPr/>
      </xdr:nvSpPr>
      <xdr:spPr>
        <a:xfrm>
          <a:off x="10426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6367</xdr:rowOff>
    </xdr:from>
    <xdr:ext cx="534377" cy="259045"/>
    <xdr:sp macro="" textlink="">
      <xdr:nvSpPr>
        <xdr:cNvPr id="369" name="農林水産業費該当値テキスト"/>
        <xdr:cNvSpPr txBox="1"/>
      </xdr:nvSpPr>
      <xdr:spPr>
        <a:xfrm>
          <a:off x="10528300" y="9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79680</xdr:rowOff>
    </xdr:from>
    <xdr:to>
      <xdr:col>50</xdr:col>
      <xdr:colOff>165100</xdr:colOff>
      <xdr:row>58</xdr:row>
      <xdr:rowOff>9830</xdr:rowOff>
    </xdr:to>
    <xdr:sp macro="" textlink="">
      <xdr:nvSpPr>
        <xdr:cNvPr id="370" name="楕円 369"/>
        <xdr:cNvSpPr/>
      </xdr:nvSpPr>
      <xdr:spPr>
        <a:xfrm>
          <a:off x="9588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957</xdr:rowOff>
    </xdr:from>
    <xdr:ext cx="534377" cy="259045"/>
    <xdr:sp macro="" textlink="">
      <xdr:nvSpPr>
        <xdr:cNvPr id="371" name="テキスト ボックス 370"/>
        <xdr:cNvSpPr txBox="1"/>
      </xdr:nvSpPr>
      <xdr:spPr>
        <a:xfrm>
          <a:off x="9372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111608</xdr:rowOff>
    </xdr:from>
    <xdr:to>
      <xdr:col>46</xdr:col>
      <xdr:colOff>38100</xdr:colOff>
      <xdr:row>58</xdr:row>
      <xdr:rowOff>41758</xdr:rowOff>
    </xdr:to>
    <xdr:sp macro="" textlink="">
      <xdr:nvSpPr>
        <xdr:cNvPr id="372" name="楕円 371"/>
        <xdr:cNvSpPr/>
      </xdr:nvSpPr>
      <xdr:spPr>
        <a:xfrm>
          <a:off x="8699500" y="98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32885</xdr:rowOff>
    </xdr:from>
    <xdr:ext cx="534377" cy="259045"/>
    <xdr:sp macro="" textlink="">
      <xdr:nvSpPr>
        <xdr:cNvPr id="373" name="テキスト ボックス 372"/>
        <xdr:cNvSpPr txBox="1"/>
      </xdr:nvSpPr>
      <xdr:spPr>
        <a:xfrm>
          <a:off x="8483111" y="99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143339</xdr:rowOff>
    </xdr:from>
    <xdr:to>
      <xdr:col>41</xdr:col>
      <xdr:colOff>101600</xdr:colOff>
      <xdr:row>58</xdr:row>
      <xdr:rowOff>73489</xdr:rowOff>
    </xdr:to>
    <xdr:sp macro="" textlink="">
      <xdr:nvSpPr>
        <xdr:cNvPr id="374" name="楕円 373"/>
        <xdr:cNvSpPr/>
      </xdr:nvSpPr>
      <xdr:spPr>
        <a:xfrm>
          <a:off x="7810500" y="99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90016</xdr:rowOff>
    </xdr:from>
    <xdr:ext cx="534377" cy="259045"/>
    <xdr:sp macro="" textlink="">
      <xdr:nvSpPr>
        <xdr:cNvPr id="375" name="テキスト ボックス 374"/>
        <xdr:cNvSpPr txBox="1"/>
      </xdr:nvSpPr>
      <xdr:spPr>
        <a:xfrm>
          <a:off x="7594111" y="96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119293</xdr:rowOff>
    </xdr:from>
    <xdr:to>
      <xdr:col>36</xdr:col>
      <xdr:colOff>165100</xdr:colOff>
      <xdr:row>58</xdr:row>
      <xdr:rowOff>49443</xdr:rowOff>
    </xdr:to>
    <xdr:sp macro="" textlink="">
      <xdr:nvSpPr>
        <xdr:cNvPr id="376" name="楕円 375"/>
        <xdr:cNvSpPr/>
      </xdr:nvSpPr>
      <xdr:spPr>
        <a:xfrm>
          <a:off x="6921500" y="98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65970</xdr:rowOff>
    </xdr:from>
    <xdr:ext cx="534377" cy="259045"/>
    <xdr:sp macro="" textlink="">
      <xdr:nvSpPr>
        <xdr:cNvPr id="377" name="テキスト ボックス 376"/>
        <xdr:cNvSpPr txBox="1"/>
      </xdr:nvSpPr>
      <xdr:spPr>
        <a:xfrm>
          <a:off x="6705111" y="96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44755</xdr:rowOff>
    </xdr:from>
    <xdr:to>
      <xdr:col>55</xdr:col>
      <xdr:colOff>0</xdr:colOff>
      <xdr:row>78</xdr:row>
      <xdr:rowOff>57282</xdr:rowOff>
    </xdr:to>
    <xdr:cxnSp macro="">
      <xdr:nvCxnSpPr>
        <xdr:cNvPr id="406" name="直線コネクタ 405"/>
        <xdr:cNvCxnSpPr/>
      </xdr:nvCxnSpPr>
      <xdr:spPr>
        <a:xfrm flipV="1">
          <a:off x="9639300" y="13417855"/>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28608</xdr:rowOff>
    </xdr:from>
    <xdr:to>
      <xdr:col>50</xdr:col>
      <xdr:colOff>114300</xdr:colOff>
      <xdr:row>78</xdr:row>
      <xdr:rowOff>57282</xdr:rowOff>
    </xdr:to>
    <xdr:cxnSp macro="">
      <xdr:nvCxnSpPr>
        <xdr:cNvPr id="409" name="直線コネクタ 408"/>
        <xdr:cNvCxnSpPr/>
      </xdr:nvCxnSpPr>
      <xdr:spPr>
        <a:xfrm>
          <a:off x="8750300" y="13401708"/>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106797</xdr:rowOff>
    </xdr:from>
    <xdr:to>
      <xdr:col>45</xdr:col>
      <xdr:colOff>177800</xdr:colOff>
      <xdr:row>78</xdr:row>
      <xdr:rowOff>28608</xdr:rowOff>
    </xdr:to>
    <xdr:cxnSp macro="">
      <xdr:nvCxnSpPr>
        <xdr:cNvPr id="412" name="直線コネクタ 411"/>
        <xdr:cNvCxnSpPr/>
      </xdr:nvCxnSpPr>
      <xdr:spPr>
        <a:xfrm>
          <a:off x="7861300" y="13308447"/>
          <a:ext cx="889000" cy="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106797</xdr:rowOff>
    </xdr:from>
    <xdr:to>
      <xdr:col>41</xdr:col>
      <xdr:colOff>50800</xdr:colOff>
      <xdr:row>78</xdr:row>
      <xdr:rowOff>8972</xdr:rowOff>
    </xdr:to>
    <xdr:cxnSp macro="">
      <xdr:nvCxnSpPr>
        <xdr:cNvPr id="415" name="直線コネクタ 414"/>
        <xdr:cNvCxnSpPr/>
      </xdr:nvCxnSpPr>
      <xdr:spPr>
        <a:xfrm flipV="1">
          <a:off x="6972300" y="13308447"/>
          <a:ext cx="8890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80914</xdr:rowOff>
    </xdr:from>
    <xdr:to>
      <xdr:col>41</xdr:col>
      <xdr:colOff>101600</xdr:colOff>
      <xdr:row>79</xdr:row>
      <xdr:rowOff>11064</xdr:rowOff>
    </xdr:to>
    <xdr:sp macro="" textlink="">
      <xdr:nvSpPr>
        <xdr:cNvPr id="416" name="フローチャート: 判断 415"/>
        <xdr:cNvSpPr/>
      </xdr:nvSpPr>
      <xdr:spPr>
        <a:xfrm>
          <a:off x="7810500" y="134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2191</xdr:rowOff>
    </xdr:from>
    <xdr:ext cx="534377" cy="259045"/>
    <xdr:sp macro="" textlink="">
      <xdr:nvSpPr>
        <xdr:cNvPr id="417" name="テキスト ボックス 416"/>
        <xdr:cNvSpPr txBox="1"/>
      </xdr:nvSpPr>
      <xdr:spPr>
        <a:xfrm>
          <a:off x="7594111" y="13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81325</xdr:rowOff>
    </xdr:from>
    <xdr:to>
      <xdr:col>36</xdr:col>
      <xdr:colOff>165100</xdr:colOff>
      <xdr:row>79</xdr:row>
      <xdr:rowOff>11475</xdr:rowOff>
    </xdr:to>
    <xdr:sp macro="" textlink="">
      <xdr:nvSpPr>
        <xdr:cNvPr id="418" name="フローチャート: 判断 417"/>
        <xdr:cNvSpPr/>
      </xdr:nvSpPr>
      <xdr:spPr>
        <a:xfrm>
          <a:off x="6921500" y="134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2602</xdr:rowOff>
    </xdr:from>
    <xdr:ext cx="534377" cy="259045"/>
    <xdr:sp macro="" textlink="">
      <xdr:nvSpPr>
        <xdr:cNvPr id="419" name="テキスト ボックス 418"/>
        <xdr:cNvSpPr txBox="1"/>
      </xdr:nvSpPr>
      <xdr:spPr>
        <a:xfrm>
          <a:off x="6705111" y="135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165405</xdr:rowOff>
    </xdr:from>
    <xdr:to>
      <xdr:col>55</xdr:col>
      <xdr:colOff>50800</xdr:colOff>
      <xdr:row>78</xdr:row>
      <xdr:rowOff>95555</xdr:rowOff>
    </xdr:to>
    <xdr:sp macro="" textlink="">
      <xdr:nvSpPr>
        <xdr:cNvPr id="425" name="楕円 424"/>
        <xdr:cNvSpPr/>
      </xdr:nvSpPr>
      <xdr:spPr>
        <a:xfrm>
          <a:off x="104267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16832</xdr:rowOff>
    </xdr:from>
    <xdr:ext cx="534377" cy="259045"/>
    <xdr:sp macro="" textlink="">
      <xdr:nvSpPr>
        <xdr:cNvPr id="426" name="商工費該当値テキスト"/>
        <xdr:cNvSpPr txBox="1"/>
      </xdr:nvSpPr>
      <xdr:spPr>
        <a:xfrm>
          <a:off x="10528300" y="132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6482</xdr:rowOff>
    </xdr:from>
    <xdr:to>
      <xdr:col>50</xdr:col>
      <xdr:colOff>165100</xdr:colOff>
      <xdr:row>78</xdr:row>
      <xdr:rowOff>108082</xdr:rowOff>
    </xdr:to>
    <xdr:sp macro="" textlink="">
      <xdr:nvSpPr>
        <xdr:cNvPr id="427" name="楕円 426"/>
        <xdr:cNvSpPr/>
      </xdr:nvSpPr>
      <xdr:spPr>
        <a:xfrm>
          <a:off x="9588500" y="133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124609</xdr:rowOff>
    </xdr:from>
    <xdr:ext cx="534377" cy="259045"/>
    <xdr:sp macro="" textlink="">
      <xdr:nvSpPr>
        <xdr:cNvPr id="428" name="テキスト ボックス 427"/>
        <xdr:cNvSpPr txBox="1"/>
      </xdr:nvSpPr>
      <xdr:spPr>
        <a:xfrm>
          <a:off x="9372111" y="131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149258</xdr:rowOff>
    </xdr:from>
    <xdr:to>
      <xdr:col>46</xdr:col>
      <xdr:colOff>38100</xdr:colOff>
      <xdr:row>78</xdr:row>
      <xdr:rowOff>79408</xdr:rowOff>
    </xdr:to>
    <xdr:sp macro="" textlink="">
      <xdr:nvSpPr>
        <xdr:cNvPr id="429" name="楕円 428"/>
        <xdr:cNvSpPr/>
      </xdr:nvSpPr>
      <xdr:spPr>
        <a:xfrm>
          <a:off x="8699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95935</xdr:rowOff>
    </xdr:from>
    <xdr:ext cx="534377" cy="259045"/>
    <xdr:sp macro="" textlink="">
      <xdr:nvSpPr>
        <xdr:cNvPr id="430" name="テキスト ボックス 429"/>
        <xdr:cNvSpPr txBox="1"/>
      </xdr:nvSpPr>
      <xdr:spPr>
        <a:xfrm>
          <a:off x="8483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55997</xdr:rowOff>
    </xdr:from>
    <xdr:to>
      <xdr:col>41</xdr:col>
      <xdr:colOff>101600</xdr:colOff>
      <xdr:row>77</xdr:row>
      <xdr:rowOff>157597</xdr:rowOff>
    </xdr:to>
    <xdr:sp macro="" textlink="">
      <xdr:nvSpPr>
        <xdr:cNvPr id="431" name="楕円 430"/>
        <xdr:cNvSpPr/>
      </xdr:nvSpPr>
      <xdr:spPr>
        <a:xfrm>
          <a:off x="7810500" y="132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2674</xdr:rowOff>
    </xdr:from>
    <xdr:ext cx="534377" cy="259045"/>
    <xdr:sp macro="" textlink="">
      <xdr:nvSpPr>
        <xdr:cNvPr id="432" name="テキスト ボックス 431"/>
        <xdr:cNvSpPr txBox="1"/>
      </xdr:nvSpPr>
      <xdr:spPr>
        <a:xfrm>
          <a:off x="7594111" y="130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129622</xdr:rowOff>
    </xdr:from>
    <xdr:to>
      <xdr:col>36</xdr:col>
      <xdr:colOff>165100</xdr:colOff>
      <xdr:row>78</xdr:row>
      <xdr:rowOff>59772</xdr:rowOff>
    </xdr:to>
    <xdr:sp macro="" textlink="">
      <xdr:nvSpPr>
        <xdr:cNvPr id="433" name="楕円 432"/>
        <xdr:cNvSpPr/>
      </xdr:nvSpPr>
      <xdr:spPr>
        <a:xfrm>
          <a:off x="6921500" y="133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76299</xdr:rowOff>
    </xdr:from>
    <xdr:ext cx="534377" cy="259045"/>
    <xdr:sp macro="" textlink="">
      <xdr:nvSpPr>
        <xdr:cNvPr id="434" name="テキスト ボックス 433"/>
        <xdr:cNvSpPr txBox="1"/>
      </xdr:nvSpPr>
      <xdr:spPr>
        <a:xfrm>
          <a:off x="6705111" y="131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129527</xdr:rowOff>
    </xdr:from>
    <xdr:to>
      <xdr:col>55</xdr:col>
      <xdr:colOff>0</xdr:colOff>
      <xdr:row>96</xdr:row>
      <xdr:rowOff>50736</xdr:rowOff>
    </xdr:to>
    <xdr:cxnSp macro="">
      <xdr:nvCxnSpPr>
        <xdr:cNvPr id="463" name="直線コネクタ 462"/>
        <xdr:cNvCxnSpPr/>
      </xdr:nvCxnSpPr>
      <xdr:spPr>
        <a:xfrm flipV="1">
          <a:off x="9639300" y="16417277"/>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58463</xdr:rowOff>
    </xdr:from>
    <xdr:to>
      <xdr:col>50</xdr:col>
      <xdr:colOff>114300</xdr:colOff>
      <xdr:row>96</xdr:row>
      <xdr:rowOff>50736</xdr:rowOff>
    </xdr:to>
    <xdr:cxnSp macro="">
      <xdr:nvCxnSpPr>
        <xdr:cNvPr id="466" name="直線コネクタ 465"/>
        <xdr:cNvCxnSpPr/>
      </xdr:nvCxnSpPr>
      <xdr:spPr>
        <a:xfrm>
          <a:off x="8750300" y="16346213"/>
          <a:ext cx="889000" cy="16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58463</xdr:rowOff>
    </xdr:from>
    <xdr:to>
      <xdr:col>45</xdr:col>
      <xdr:colOff>177800</xdr:colOff>
      <xdr:row>95</xdr:row>
      <xdr:rowOff>88737</xdr:rowOff>
    </xdr:to>
    <xdr:cxnSp macro="">
      <xdr:nvCxnSpPr>
        <xdr:cNvPr id="469" name="直線コネクタ 468"/>
        <xdr:cNvCxnSpPr/>
      </xdr:nvCxnSpPr>
      <xdr:spPr>
        <a:xfrm flipV="1">
          <a:off x="7861300" y="16346213"/>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88737</xdr:rowOff>
    </xdr:from>
    <xdr:to>
      <xdr:col>41</xdr:col>
      <xdr:colOff>50800</xdr:colOff>
      <xdr:row>96</xdr:row>
      <xdr:rowOff>45631</xdr:rowOff>
    </xdr:to>
    <xdr:cxnSp macro="">
      <xdr:nvCxnSpPr>
        <xdr:cNvPr id="472" name="直線コネクタ 471"/>
        <xdr:cNvCxnSpPr/>
      </xdr:nvCxnSpPr>
      <xdr:spPr>
        <a:xfrm flipV="1">
          <a:off x="6972300" y="16376487"/>
          <a:ext cx="889000" cy="1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148717</xdr:rowOff>
    </xdr:from>
    <xdr:to>
      <xdr:col>41</xdr:col>
      <xdr:colOff>101600</xdr:colOff>
      <xdr:row>97</xdr:row>
      <xdr:rowOff>78867</xdr:rowOff>
    </xdr:to>
    <xdr:sp macro="" textlink="">
      <xdr:nvSpPr>
        <xdr:cNvPr id="473" name="フローチャート: 判断 472"/>
        <xdr:cNvSpPr/>
      </xdr:nvSpPr>
      <xdr:spPr>
        <a:xfrm>
          <a:off x="7810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69994</xdr:rowOff>
    </xdr:from>
    <xdr:ext cx="534377" cy="259045"/>
    <xdr:sp macro="" textlink="">
      <xdr:nvSpPr>
        <xdr:cNvPr id="474" name="テキスト ボックス 473"/>
        <xdr:cNvSpPr txBox="1"/>
      </xdr:nvSpPr>
      <xdr:spPr>
        <a:xfrm>
          <a:off x="7594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147917</xdr:rowOff>
    </xdr:from>
    <xdr:to>
      <xdr:col>36</xdr:col>
      <xdr:colOff>165100</xdr:colOff>
      <xdr:row>97</xdr:row>
      <xdr:rowOff>78067</xdr:rowOff>
    </xdr:to>
    <xdr:sp macro="" textlink="">
      <xdr:nvSpPr>
        <xdr:cNvPr id="475" name="フローチャート: 判断 474"/>
        <xdr:cNvSpPr/>
      </xdr:nvSpPr>
      <xdr:spPr>
        <a:xfrm>
          <a:off x="6921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69194</xdr:rowOff>
    </xdr:from>
    <xdr:ext cx="534377" cy="259045"/>
    <xdr:sp macro="" textlink="">
      <xdr:nvSpPr>
        <xdr:cNvPr id="476" name="テキスト ボックス 475"/>
        <xdr:cNvSpPr txBox="1"/>
      </xdr:nvSpPr>
      <xdr:spPr>
        <a:xfrm>
          <a:off x="6705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78727</xdr:rowOff>
    </xdr:from>
    <xdr:to>
      <xdr:col>55</xdr:col>
      <xdr:colOff>50800</xdr:colOff>
      <xdr:row>96</xdr:row>
      <xdr:rowOff>8877</xdr:rowOff>
    </xdr:to>
    <xdr:sp macro="" textlink="">
      <xdr:nvSpPr>
        <xdr:cNvPr id="482" name="楕円 481"/>
        <xdr:cNvSpPr/>
      </xdr:nvSpPr>
      <xdr:spPr>
        <a:xfrm>
          <a:off x="10426700" y="163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101604</xdr:rowOff>
    </xdr:from>
    <xdr:ext cx="534377" cy="259045"/>
    <xdr:sp macro="" textlink="">
      <xdr:nvSpPr>
        <xdr:cNvPr id="483" name="土木費該当値テキスト"/>
        <xdr:cNvSpPr txBox="1"/>
      </xdr:nvSpPr>
      <xdr:spPr>
        <a:xfrm>
          <a:off x="10528300" y="162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171386</xdr:rowOff>
    </xdr:from>
    <xdr:to>
      <xdr:col>50</xdr:col>
      <xdr:colOff>165100</xdr:colOff>
      <xdr:row>96</xdr:row>
      <xdr:rowOff>101536</xdr:rowOff>
    </xdr:to>
    <xdr:sp macro="" textlink="">
      <xdr:nvSpPr>
        <xdr:cNvPr id="484" name="楕円 483"/>
        <xdr:cNvSpPr/>
      </xdr:nvSpPr>
      <xdr:spPr>
        <a:xfrm>
          <a:off x="9588500" y="164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118063</xdr:rowOff>
    </xdr:from>
    <xdr:ext cx="534377" cy="259045"/>
    <xdr:sp macro="" textlink="">
      <xdr:nvSpPr>
        <xdr:cNvPr id="485" name="テキスト ボックス 484"/>
        <xdr:cNvSpPr txBox="1"/>
      </xdr:nvSpPr>
      <xdr:spPr>
        <a:xfrm>
          <a:off x="9372111" y="162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7663</xdr:rowOff>
    </xdr:from>
    <xdr:to>
      <xdr:col>46</xdr:col>
      <xdr:colOff>38100</xdr:colOff>
      <xdr:row>95</xdr:row>
      <xdr:rowOff>109263</xdr:rowOff>
    </xdr:to>
    <xdr:sp macro="" textlink="">
      <xdr:nvSpPr>
        <xdr:cNvPr id="486" name="楕円 485"/>
        <xdr:cNvSpPr/>
      </xdr:nvSpPr>
      <xdr:spPr>
        <a:xfrm>
          <a:off x="8699500" y="162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125790</xdr:rowOff>
    </xdr:from>
    <xdr:ext cx="534377" cy="259045"/>
    <xdr:sp macro="" textlink="">
      <xdr:nvSpPr>
        <xdr:cNvPr id="487" name="テキスト ボックス 486"/>
        <xdr:cNvSpPr txBox="1"/>
      </xdr:nvSpPr>
      <xdr:spPr>
        <a:xfrm>
          <a:off x="8483111" y="160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37937</xdr:rowOff>
    </xdr:from>
    <xdr:to>
      <xdr:col>41</xdr:col>
      <xdr:colOff>101600</xdr:colOff>
      <xdr:row>95</xdr:row>
      <xdr:rowOff>139537</xdr:rowOff>
    </xdr:to>
    <xdr:sp macro="" textlink="">
      <xdr:nvSpPr>
        <xdr:cNvPr id="488" name="楕円 487"/>
        <xdr:cNvSpPr/>
      </xdr:nvSpPr>
      <xdr:spPr>
        <a:xfrm>
          <a:off x="7810500" y="163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156064</xdr:rowOff>
    </xdr:from>
    <xdr:ext cx="534377" cy="259045"/>
    <xdr:sp macro="" textlink="">
      <xdr:nvSpPr>
        <xdr:cNvPr id="489" name="テキスト ボックス 488"/>
        <xdr:cNvSpPr txBox="1"/>
      </xdr:nvSpPr>
      <xdr:spPr>
        <a:xfrm>
          <a:off x="7594111" y="161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166281</xdr:rowOff>
    </xdr:from>
    <xdr:to>
      <xdr:col>36</xdr:col>
      <xdr:colOff>165100</xdr:colOff>
      <xdr:row>96</xdr:row>
      <xdr:rowOff>96431</xdr:rowOff>
    </xdr:to>
    <xdr:sp macro="" textlink="">
      <xdr:nvSpPr>
        <xdr:cNvPr id="490" name="楕円 489"/>
        <xdr:cNvSpPr/>
      </xdr:nvSpPr>
      <xdr:spPr>
        <a:xfrm>
          <a:off x="69215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112958</xdr:rowOff>
    </xdr:from>
    <xdr:ext cx="534377" cy="259045"/>
    <xdr:sp macro="" textlink="">
      <xdr:nvSpPr>
        <xdr:cNvPr id="491" name="テキスト ボックス 490"/>
        <xdr:cNvSpPr txBox="1"/>
      </xdr:nvSpPr>
      <xdr:spPr>
        <a:xfrm>
          <a:off x="6705111" y="162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8729</xdr:rowOff>
    </xdr:from>
    <xdr:to>
      <xdr:col>85</xdr:col>
      <xdr:colOff>127000</xdr:colOff>
      <xdr:row>37</xdr:row>
      <xdr:rowOff>9773</xdr:rowOff>
    </xdr:to>
    <xdr:cxnSp macro="">
      <xdr:nvCxnSpPr>
        <xdr:cNvPr id="522" name="直線コネクタ 521"/>
        <xdr:cNvCxnSpPr/>
      </xdr:nvCxnSpPr>
      <xdr:spPr>
        <a:xfrm>
          <a:off x="15481300" y="6352379"/>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8729</xdr:rowOff>
    </xdr:from>
    <xdr:to>
      <xdr:col>81</xdr:col>
      <xdr:colOff>50800</xdr:colOff>
      <xdr:row>37</xdr:row>
      <xdr:rowOff>52914</xdr:rowOff>
    </xdr:to>
    <xdr:cxnSp macro="">
      <xdr:nvCxnSpPr>
        <xdr:cNvPr id="525" name="直線コネクタ 524"/>
        <xdr:cNvCxnSpPr/>
      </xdr:nvCxnSpPr>
      <xdr:spPr>
        <a:xfrm flipV="1">
          <a:off x="14592300" y="6352379"/>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153841</xdr:rowOff>
    </xdr:from>
    <xdr:to>
      <xdr:col>76</xdr:col>
      <xdr:colOff>114300</xdr:colOff>
      <xdr:row>37</xdr:row>
      <xdr:rowOff>52914</xdr:rowOff>
    </xdr:to>
    <xdr:cxnSp macro="">
      <xdr:nvCxnSpPr>
        <xdr:cNvPr id="528" name="直線コネクタ 527"/>
        <xdr:cNvCxnSpPr/>
      </xdr:nvCxnSpPr>
      <xdr:spPr>
        <a:xfrm>
          <a:off x="13703300" y="6154591"/>
          <a:ext cx="889000" cy="2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153841</xdr:rowOff>
    </xdr:from>
    <xdr:to>
      <xdr:col>71</xdr:col>
      <xdr:colOff>177800</xdr:colOff>
      <xdr:row>37</xdr:row>
      <xdr:rowOff>31458</xdr:rowOff>
    </xdr:to>
    <xdr:cxnSp macro="">
      <xdr:nvCxnSpPr>
        <xdr:cNvPr id="531" name="直線コネクタ 530"/>
        <xdr:cNvCxnSpPr/>
      </xdr:nvCxnSpPr>
      <xdr:spPr>
        <a:xfrm flipV="1">
          <a:off x="12814300" y="6154591"/>
          <a:ext cx="889000" cy="2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66432</xdr:rowOff>
    </xdr:from>
    <xdr:to>
      <xdr:col>72</xdr:col>
      <xdr:colOff>38100</xdr:colOff>
      <xdr:row>37</xdr:row>
      <xdr:rowOff>168032</xdr:rowOff>
    </xdr:to>
    <xdr:sp macro="" textlink="">
      <xdr:nvSpPr>
        <xdr:cNvPr id="532" name="フローチャート: 判断 531"/>
        <xdr:cNvSpPr/>
      </xdr:nvSpPr>
      <xdr:spPr>
        <a:xfrm>
          <a:off x="13652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159159</xdr:rowOff>
    </xdr:from>
    <xdr:ext cx="534377" cy="259045"/>
    <xdr:sp macro="" textlink="">
      <xdr:nvSpPr>
        <xdr:cNvPr id="533" name="テキスト ボックス 532"/>
        <xdr:cNvSpPr txBox="1"/>
      </xdr:nvSpPr>
      <xdr:spPr>
        <a:xfrm>
          <a:off x="13436111" y="65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95513</xdr:rowOff>
    </xdr:from>
    <xdr:to>
      <xdr:col>67</xdr:col>
      <xdr:colOff>101600</xdr:colOff>
      <xdr:row>38</xdr:row>
      <xdr:rowOff>25664</xdr:rowOff>
    </xdr:to>
    <xdr:sp macro="" textlink="">
      <xdr:nvSpPr>
        <xdr:cNvPr id="534" name="フローチャート: 判断 533"/>
        <xdr:cNvSpPr/>
      </xdr:nvSpPr>
      <xdr:spPr>
        <a:xfrm>
          <a:off x="12763500" y="6439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16790</xdr:rowOff>
    </xdr:from>
    <xdr:ext cx="534377" cy="259045"/>
    <xdr:sp macro="" textlink="">
      <xdr:nvSpPr>
        <xdr:cNvPr id="535" name="テキスト ボックス 534"/>
        <xdr:cNvSpPr txBox="1"/>
      </xdr:nvSpPr>
      <xdr:spPr>
        <a:xfrm>
          <a:off x="12547111" y="65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130423</xdr:rowOff>
    </xdr:from>
    <xdr:to>
      <xdr:col>85</xdr:col>
      <xdr:colOff>177800</xdr:colOff>
      <xdr:row>37</xdr:row>
      <xdr:rowOff>60573</xdr:rowOff>
    </xdr:to>
    <xdr:sp macro="" textlink="">
      <xdr:nvSpPr>
        <xdr:cNvPr id="541" name="楕円 540"/>
        <xdr:cNvSpPr/>
      </xdr:nvSpPr>
      <xdr:spPr>
        <a:xfrm>
          <a:off x="16268700" y="6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153300</xdr:rowOff>
    </xdr:from>
    <xdr:ext cx="534377" cy="259045"/>
    <xdr:sp macro="" textlink="">
      <xdr:nvSpPr>
        <xdr:cNvPr id="542" name="消防費該当値テキスト"/>
        <xdr:cNvSpPr txBox="1"/>
      </xdr:nvSpPr>
      <xdr:spPr>
        <a:xfrm>
          <a:off x="16370300" y="61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129379</xdr:rowOff>
    </xdr:from>
    <xdr:to>
      <xdr:col>81</xdr:col>
      <xdr:colOff>101600</xdr:colOff>
      <xdr:row>37</xdr:row>
      <xdr:rowOff>59529</xdr:rowOff>
    </xdr:to>
    <xdr:sp macro="" textlink="">
      <xdr:nvSpPr>
        <xdr:cNvPr id="543" name="楕円 542"/>
        <xdr:cNvSpPr/>
      </xdr:nvSpPr>
      <xdr:spPr>
        <a:xfrm>
          <a:off x="15430500" y="63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76056</xdr:rowOff>
    </xdr:from>
    <xdr:ext cx="534377" cy="259045"/>
    <xdr:sp macro="" textlink="">
      <xdr:nvSpPr>
        <xdr:cNvPr id="544" name="テキスト ボックス 543"/>
        <xdr:cNvSpPr txBox="1"/>
      </xdr:nvSpPr>
      <xdr:spPr>
        <a:xfrm>
          <a:off x="15214111" y="60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2114</xdr:rowOff>
    </xdr:from>
    <xdr:to>
      <xdr:col>76</xdr:col>
      <xdr:colOff>165100</xdr:colOff>
      <xdr:row>37</xdr:row>
      <xdr:rowOff>103714</xdr:rowOff>
    </xdr:to>
    <xdr:sp macro="" textlink="">
      <xdr:nvSpPr>
        <xdr:cNvPr id="545" name="楕円 544"/>
        <xdr:cNvSpPr/>
      </xdr:nvSpPr>
      <xdr:spPr>
        <a:xfrm>
          <a:off x="14541500" y="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94841</xdr:rowOff>
    </xdr:from>
    <xdr:ext cx="534377" cy="259045"/>
    <xdr:sp macro="" textlink="">
      <xdr:nvSpPr>
        <xdr:cNvPr id="546" name="テキスト ボックス 545"/>
        <xdr:cNvSpPr txBox="1"/>
      </xdr:nvSpPr>
      <xdr:spPr>
        <a:xfrm>
          <a:off x="14325111" y="64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103041</xdr:rowOff>
    </xdr:from>
    <xdr:to>
      <xdr:col>72</xdr:col>
      <xdr:colOff>38100</xdr:colOff>
      <xdr:row>36</xdr:row>
      <xdr:rowOff>33191</xdr:rowOff>
    </xdr:to>
    <xdr:sp macro="" textlink="">
      <xdr:nvSpPr>
        <xdr:cNvPr id="547" name="楕円 546"/>
        <xdr:cNvSpPr/>
      </xdr:nvSpPr>
      <xdr:spPr>
        <a:xfrm>
          <a:off x="13652500" y="61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49718</xdr:rowOff>
    </xdr:from>
    <xdr:ext cx="534377" cy="259045"/>
    <xdr:sp macro="" textlink="">
      <xdr:nvSpPr>
        <xdr:cNvPr id="548" name="テキスト ボックス 547"/>
        <xdr:cNvSpPr txBox="1"/>
      </xdr:nvSpPr>
      <xdr:spPr>
        <a:xfrm>
          <a:off x="13436111" y="587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152108</xdr:rowOff>
    </xdr:from>
    <xdr:to>
      <xdr:col>67</xdr:col>
      <xdr:colOff>101600</xdr:colOff>
      <xdr:row>37</xdr:row>
      <xdr:rowOff>82258</xdr:rowOff>
    </xdr:to>
    <xdr:sp macro="" textlink="">
      <xdr:nvSpPr>
        <xdr:cNvPr id="549" name="楕円 548"/>
        <xdr:cNvSpPr/>
      </xdr:nvSpPr>
      <xdr:spPr>
        <a:xfrm>
          <a:off x="12763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98785</xdr:rowOff>
    </xdr:from>
    <xdr:ext cx="534377" cy="259045"/>
    <xdr:sp macro="" textlink="">
      <xdr:nvSpPr>
        <xdr:cNvPr id="550" name="テキスト ボックス 549"/>
        <xdr:cNvSpPr txBox="1"/>
      </xdr:nvSpPr>
      <xdr:spPr>
        <a:xfrm>
          <a:off x="12547111" y="60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111262</xdr:rowOff>
    </xdr:from>
    <xdr:to>
      <xdr:col>85</xdr:col>
      <xdr:colOff>127000</xdr:colOff>
      <xdr:row>57</xdr:row>
      <xdr:rowOff>17582</xdr:rowOff>
    </xdr:to>
    <xdr:cxnSp macro="">
      <xdr:nvCxnSpPr>
        <xdr:cNvPr id="579" name="直線コネクタ 578"/>
        <xdr:cNvCxnSpPr/>
      </xdr:nvCxnSpPr>
      <xdr:spPr>
        <a:xfrm>
          <a:off x="15481300" y="9541012"/>
          <a:ext cx="838200" cy="2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111262</xdr:rowOff>
    </xdr:from>
    <xdr:to>
      <xdr:col>81</xdr:col>
      <xdr:colOff>50800</xdr:colOff>
      <xdr:row>56</xdr:row>
      <xdr:rowOff>136309</xdr:rowOff>
    </xdr:to>
    <xdr:cxnSp macro="">
      <xdr:nvCxnSpPr>
        <xdr:cNvPr id="582" name="直線コネクタ 581"/>
        <xdr:cNvCxnSpPr/>
      </xdr:nvCxnSpPr>
      <xdr:spPr>
        <a:xfrm flipV="1">
          <a:off x="14592300" y="9541012"/>
          <a:ext cx="889000" cy="19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23411</xdr:rowOff>
    </xdr:from>
    <xdr:to>
      <xdr:col>76</xdr:col>
      <xdr:colOff>114300</xdr:colOff>
      <xdr:row>56</xdr:row>
      <xdr:rowOff>136309</xdr:rowOff>
    </xdr:to>
    <xdr:cxnSp macro="">
      <xdr:nvCxnSpPr>
        <xdr:cNvPr id="585" name="直線コネクタ 584"/>
        <xdr:cNvCxnSpPr/>
      </xdr:nvCxnSpPr>
      <xdr:spPr>
        <a:xfrm>
          <a:off x="13703300" y="9624611"/>
          <a:ext cx="889000" cy="1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414</xdr:rowOff>
    </xdr:from>
    <xdr:to>
      <xdr:col>71</xdr:col>
      <xdr:colOff>177800</xdr:colOff>
      <xdr:row>56</xdr:row>
      <xdr:rowOff>23411</xdr:rowOff>
    </xdr:to>
    <xdr:cxnSp macro="">
      <xdr:nvCxnSpPr>
        <xdr:cNvPr id="588" name="直線コネクタ 587"/>
        <xdr:cNvCxnSpPr/>
      </xdr:nvCxnSpPr>
      <xdr:spPr>
        <a:xfrm>
          <a:off x="12814300" y="9601614"/>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101412</xdr:rowOff>
    </xdr:from>
    <xdr:to>
      <xdr:col>72</xdr:col>
      <xdr:colOff>38100</xdr:colOff>
      <xdr:row>57</xdr:row>
      <xdr:rowOff>31562</xdr:rowOff>
    </xdr:to>
    <xdr:sp macro="" textlink="">
      <xdr:nvSpPr>
        <xdr:cNvPr id="589" name="フローチャート: 判断 588"/>
        <xdr:cNvSpPr/>
      </xdr:nvSpPr>
      <xdr:spPr>
        <a:xfrm>
          <a:off x="13652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22689</xdr:rowOff>
    </xdr:from>
    <xdr:ext cx="534377" cy="259045"/>
    <xdr:sp macro="" textlink="">
      <xdr:nvSpPr>
        <xdr:cNvPr id="590" name="テキスト ボックス 589"/>
        <xdr:cNvSpPr txBox="1"/>
      </xdr:nvSpPr>
      <xdr:spPr>
        <a:xfrm>
          <a:off x="13436111" y="97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100826</xdr:rowOff>
    </xdr:from>
    <xdr:to>
      <xdr:col>67</xdr:col>
      <xdr:colOff>101600</xdr:colOff>
      <xdr:row>57</xdr:row>
      <xdr:rowOff>30976</xdr:rowOff>
    </xdr:to>
    <xdr:sp macro="" textlink="">
      <xdr:nvSpPr>
        <xdr:cNvPr id="591" name="フローチャート: 判断 590"/>
        <xdr:cNvSpPr/>
      </xdr:nvSpPr>
      <xdr:spPr>
        <a:xfrm>
          <a:off x="12763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22103</xdr:rowOff>
    </xdr:from>
    <xdr:ext cx="534377" cy="259045"/>
    <xdr:sp macro="" textlink="">
      <xdr:nvSpPr>
        <xdr:cNvPr id="592" name="テキスト ボックス 591"/>
        <xdr:cNvSpPr txBox="1"/>
      </xdr:nvSpPr>
      <xdr:spPr>
        <a:xfrm>
          <a:off x="12547111" y="97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138232</xdr:rowOff>
    </xdr:from>
    <xdr:to>
      <xdr:col>85</xdr:col>
      <xdr:colOff>177800</xdr:colOff>
      <xdr:row>57</xdr:row>
      <xdr:rowOff>68382</xdr:rowOff>
    </xdr:to>
    <xdr:sp macro="" textlink="">
      <xdr:nvSpPr>
        <xdr:cNvPr id="598" name="楕円 597"/>
        <xdr:cNvSpPr/>
      </xdr:nvSpPr>
      <xdr:spPr>
        <a:xfrm>
          <a:off x="162687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116659</xdr:rowOff>
    </xdr:from>
    <xdr:ext cx="534377" cy="259045"/>
    <xdr:sp macro="" textlink="">
      <xdr:nvSpPr>
        <xdr:cNvPr id="599" name="教育費該当値テキスト"/>
        <xdr:cNvSpPr txBox="1"/>
      </xdr:nvSpPr>
      <xdr:spPr>
        <a:xfrm>
          <a:off x="16370300" y="97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60462</xdr:rowOff>
    </xdr:from>
    <xdr:to>
      <xdr:col>81</xdr:col>
      <xdr:colOff>101600</xdr:colOff>
      <xdr:row>55</xdr:row>
      <xdr:rowOff>162062</xdr:rowOff>
    </xdr:to>
    <xdr:sp macro="" textlink="">
      <xdr:nvSpPr>
        <xdr:cNvPr id="600" name="楕円 599"/>
        <xdr:cNvSpPr/>
      </xdr:nvSpPr>
      <xdr:spPr>
        <a:xfrm>
          <a:off x="15430500" y="94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7139</xdr:rowOff>
    </xdr:from>
    <xdr:ext cx="534377" cy="259045"/>
    <xdr:sp macro="" textlink="">
      <xdr:nvSpPr>
        <xdr:cNvPr id="601" name="テキスト ボックス 600"/>
        <xdr:cNvSpPr txBox="1"/>
      </xdr:nvSpPr>
      <xdr:spPr>
        <a:xfrm>
          <a:off x="15214111" y="92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85509</xdr:rowOff>
    </xdr:from>
    <xdr:to>
      <xdr:col>76</xdr:col>
      <xdr:colOff>165100</xdr:colOff>
      <xdr:row>57</xdr:row>
      <xdr:rowOff>15659</xdr:rowOff>
    </xdr:to>
    <xdr:sp macro="" textlink="">
      <xdr:nvSpPr>
        <xdr:cNvPr id="602" name="楕円 601"/>
        <xdr:cNvSpPr/>
      </xdr:nvSpPr>
      <xdr:spPr>
        <a:xfrm>
          <a:off x="14541500" y="96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6786</xdr:rowOff>
    </xdr:from>
    <xdr:ext cx="534377" cy="259045"/>
    <xdr:sp macro="" textlink="">
      <xdr:nvSpPr>
        <xdr:cNvPr id="603" name="テキスト ボックス 602"/>
        <xdr:cNvSpPr txBox="1"/>
      </xdr:nvSpPr>
      <xdr:spPr>
        <a:xfrm>
          <a:off x="14325111" y="97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144061</xdr:rowOff>
    </xdr:from>
    <xdr:to>
      <xdr:col>72</xdr:col>
      <xdr:colOff>38100</xdr:colOff>
      <xdr:row>56</xdr:row>
      <xdr:rowOff>74211</xdr:rowOff>
    </xdr:to>
    <xdr:sp macro="" textlink="">
      <xdr:nvSpPr>
        <xdr:cNvPr id="604" name="楕円 603"/>
        <xdr:cNvSpPr/>
      </xdr:nvSpPr>
      <xdr:spPr>
        <a:xfrm>
          <a:off x="13652500" y="9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90738</xdr:rowOff>
    </xdr:from>
    <xdr:ext cx="534377" cy="259045"/>
    <xdr:sp macro="" textlink="">
      <xdr:nvSpPr>
        <xdr:cNvPr id="605" name="テキスト ボックス 604"/>
        <xdr:cNvSpPr txBox="1"/>
      </xdr:nvSpPr>
      <xdr:spPr>
        <a:xfrm>
          <a:off x="13436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121064</xdr:rowOff>
    </xdr:from>
    <xdr:to>
      <xdr:col>67</xdr:col>
      <xdr:colOff>101600</xdr:colOff>
      <xdr:row>56</xdr:row>
      <xdr:rowOff>51214</xdr:rowOff>
    </xdr:to>
    <xdr:sp macro="" textlink="">
      <xdr:nvSpPr>
        <xdr:cNvPr id="606" name="楕円 605"/>
        <xdr:cNvSpPr/>
      </xdr:nvSpPr>
      <xdr:spPr>
        <a:xfrm>
          <a:off x="12763500" y="95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67741</xdr:rowOff>
    </xdr:from>
    <xdr:ext cx="534377" cy="259045"/>
    <xdr:sp macro="" textlink="">
      <xdr:nvSpPr>
        <xdr:cNvPr id="607" name="テキスト ボックス 606"/>
        <xdr:cNvSpPr txBox="1"/>
      </xdr:nvSpPr>
      <xdr:spPr>
        <a:xfrm>
          <a:off x="12547111" y="93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43562</xdr:rowOff>
    </xdr:from>
    <xdr:to>
      <xdr:col>85</xdr:col>
      <xdr:colOff>127000</xdr:colOff>
      <xdr:row>79</xdr:row>
      <xdr:rowOff>44005</xdr:rowOff>
    </xdr:to>
    <xdr:cxnSp macro="">
      <xdr:nvCxnSpPr>
        <xdr:cNvPr id="636" name="直線コネクタ 635"/>
        <xdr:cNvCxnSpPr/>
      </xdr:nvCxnSpPr>
      <xdr:spPr>
        <a:xfrm flipV="1">
          <a:off x="15481300" y="13588112"/>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43866</xdr:rowOff>
    </xdr:from>
    <xdr:to>
      <xdr:col>81</xdr:col>
      <xdr:colOff>50800</xdr:colOff>
      <xdr:row>79</xdr:row>
      <xdr:rowOff>44005</xdr:rowOff>
    </xdr:to>
    <xdr:cxnSp macro="">
      <xdr:nvCxnSpPr>
        <xdr:cNvPr id="639" name="直線コネクタ 638"/>
        <xdr:cNvCxnSpPr/>
      </xdr:nvCxnSpPr>
      <xdr:spPr>
        <a:xfrm>
          <a:off x="14592300" y="1358841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43866</xdr:rowOff>
    </xdr:from>
    <xdr:to>
      <xdr:col>76</xdr:col>
      <xdr:colOff>114300</xdr:colOff>
      <xdr:row>79</xdr:row>
      <xdr:rowOff>44386</xdr:rowOff>
    </xdr:to>
    <xdr:cxnSp macro="">
      <xdr:nvCxnSpPr>
        <xdr:cNvPr id="642" name="直線コネクタ 641"/>
        <xdr:cNvCxnSpPr/>
      </xdr:nvCxnSpPr>
      <xdr:spPr>
        <a:xfrm flipV="1">
          <a:off x="13703300" y="13588416"/>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37998</xdr:rowOff>
    </xdr:from>
    <xdr:to>
      <xdr:col>71</xdr:col>
      <xdr:colOff>177800</xdr:colOff>
      <xdr:row>79</xdr:row>
      <xdr:rowOff>44386</xdr:rowOff>
    </xdr:to>
    <xdr:cxnSp macro="">
      <xdr:nvCxnSpPr>
        <xdr:cNvPr id="645" name="直線コネクタ 644"/>
        <xdr:cNvCxnSpPr/>
      </xdr:nvCxnSpPr>
      <xdr:spPr>
        <a:xfrm>
          <a:off x="12814300" y="13582548"/>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46" name="フローチャート: 判断 645"/>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47" name="テキスト ボックス 646"/>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48" name="フローチャート: 判断 647"/>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49" name="テキスト ボックス 648"/>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164212</xdr:rowOff>
    </xdr:from>
    <xdr:to>
      <xdr:col>85</xdr:col>
      <xdr:colOff>177800</xdr:colOff>
      <xdr:row>79</xdr:row>
      <xdr:rowOff>94362</xdr:rowOff>
    </xdr:to>
    <xdr:sp macro="" textlink="">
      <xdr:nvSpPr>
        <xdr:cNvPr id="655" name="楕円 654"/>
        <xdr:cNvSpPr/>
      </xdr:nvSpPr>
      <xdr:spPr>
        <a:xfrm>
          <a:off x="162687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79139</xdr:rowOff>
    </xdr:from>
    <xdr:ext cx="313932" cy="259045"/>
    <xdr:sp macro="" textlink="">
      <xdr:nvSpPr>
        <xdr:cNvPr id="656" name="災害復旧費該当値テキスト"/>
        <xdr:cNvSpPr txBox="1"/>
      </xdr:nvSpPr>
      <xdr:spPr>
        <a:xfrm>
          <a:off x="16370300" y="1345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164655</xdr:rowOff>
    </xdr:from>
    <xdr:to>
      <xdr:col>81</xdr:col>
      <xdr:colOff>101600</xdr:colOff>
      <xdr:row>79</xdr:row>
      <xdr:rowOff>94805</xdr:rowOff>
    </xdr:to>
    <xdr:sp macro="" textlink="">
      <xdr:nvSpPr>
        <xdr:cNvPr id="657" name="楕円 656"/>
        <xdr:cNvSpPr/>
      </xdr:nvSpPr>
      <xdr:spPr>
        <a:xfrm>
          <a:off x="15430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85932</xdr:rowOff>
    </xdr:from>
    <xdr:ext cx="313932" cy="259045"/>
    <xdr:sp macro="" textlink="">
      <xdr:nvSpPr>
        <xdr:cNvPr id="658" name="テキスト ボックス 657"/>
        <xdr:cNvSpPr txBox="1"/>
      </xdr:nvSpPr>
      <xdr:spPr>
        <a:xfrm>
          <a:off x="15324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164516</xdr:rowOff>
    </xdr:from>
    <xdr:to>
      <xdr:col>76</xdr:col>
      <xdr:colOff>165100</xdr:colOff>
      <xdr:row>79</xdr:row>
      <xdr:rowOff>94666</xdr:rowOff>
    </xdr:to>
    <xdr:sp macro="" textlink="">
      <xdr:nvSpPr>
        <xdr:cNvPr id="659" name="楕円 658"/>
        <xdr:cNvSpPr/>
      </xdr:nvSpPr>
      <xdr:spPr>
        <a:xfrm>
          <a:off x="14541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85793</xdr:rowOff>
    </xdr:from>
    <xdr:ext cx="313932" cy="259045"/>
    <xdr:sp macro="" textlink="">
      <xdr:nvSpPr>
        <xdr:cNvPr id="660" name="テキスト ボックス 659"/>
        <xdr:cNvSpPr txBox="1"/>
      </xdr:nvSpPr>
      <xdr:spPr>
        <a:xfrm>
          <a:off x="14435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165036</xdr:rowOff>
    </xdr:from>
    <xdr:to>
      <xdr:col>72</xdr:col>
      <xdr:colOff>38100</xdr:colOff>
      <xdr:row>79</xdr:row>
      <xdr:rowOff>95186</xdr:rowOff>
    </xdr:to>
    <xdr:sp macro="" textlink="">
      <xdr:nvSpPr>
        <xdr:cNvPr id="661" name="楕円 660"/>
        <xdr:cNvSpPr/>
      </xdr:nvSpPr>
      <xdr:spPr>
        <a:xfrm>
          <a:off x="13652500" y="13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86313</xdr:rowOff>
    </xdr:from>
    <xdr:ext cx="249299" cy="259045"/>
    <xdr:sp macro="" textlink="">
      <xdr:nvSpPr>
        <xdr:cNvPr id="662" name="テキスト ボックス 661"/>
        <xdr:cNvSpPr txBox="1"/>
      </xdr:nvSpPr>
      <xdr:spPr>
        <a:xfrm>
          <a:off x="13578650" y="13630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158648</xdr:rowOff>
    </xdr:from>
    <xdr:to>
      <xdr:col>67</xdr:col>
      <xdr:colOff>101600</xdr:colOff>
      <xdr:row>79</xdr:row>
      <xdr:rowOff>88798</xdr:rowOff>
    </xdr:to>
    <xdr:sp macro="" textlink="">
      <xdr:nvSpPr>
        <xdr:cNvPr id="663" name="楕円 662"/>
        <xdr:cNvSpPr/>
      </xdr:nvSpPr>
      <xdr:spPr>
        <a:xfrm>
          <a:off x="12763500" y="135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79925</xdr:rowOff>
    </xdr:from>
    <xdr:ext cx="378565" cy="259045"/>
    <xdr:sp macro="" textlink="">
      <xdr:nvSpPr>
        <xdr:cNvPr id="664" name="テキスト ボックス 663"/>
        <xdr:cNvSpPr txBox="1"/>
      </xdr:nvSpPr>
      <xdr:spPr>
        <a:xfrm>
          <a:off x="12625017" y="1362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76695</xdr:rowOff>
    </xdr:from>
    <xdr:to>
      <xdr:col>85</xdr:col>
      <xdr:colOff>127000</xdr:colOff>
      <xdr:row>97</xdr:row>
      <xdr:rowOff>149061</xdr:rowOff>
    </xdr:to>
    <xdr:cxnSp macro="">
      <xdr:nvCxnSpPr>
        <xdr:cNvPr id="693" name="直線コネクタ 692"/>
        <xdr:cNvCxnSpPr/>
      </xdr:nvCxnSpPr>
      <xdr:spPr>
        <a:xfrm>
          <a:off x="15481300" y="16707345"/>
          <a:ext cx="838200" cy="7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76695</xdr:rowOff>
    </xdr:from>
    <xdr:to>
      <xdr:col>81</xdr:col>
      <xdr:colOff>50800</xdr:colOff>
      <xdr:row>97</xdr:row>
      <xdr:rowOff>127836</xdr:rowOff>
    </xdr:to>
    <xdr:cxnSp macro="">
      <xdr:nvCxnSpPr>
        <xdr:cNvPr id="696" name="直線コネクタ 695"/>
        <xdr:cNvCxnSpPr/>
      </xdr:nvCxnSpPr>
      <xdr:spPr>
        <a:xfrm flipV="1">
          <a:off x="14592300" y="1670734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127836</xdr:rowOff>
    </xdr:from>
    <xdr:to>
      <xdr:col>76</xdr:col>
      <xdr:colOff>114300</xdr:colOff>
      <xdr:row>97</xdr:row>
      <xdr:rowOff>132838</xdr:rowOff>
    </xdr:to>
    <xdr:cxnSp macro="">
      <xdr:nvCxnSpPr>
        <xdr:cNvPr id="699" name="直線コネクタ 698"/>
        <xdr:cNvCxnSpPr/>
      </xdr:nvCxnSpPr>
      <xdr:spPr>
        <a:xfrm flipV="1">
          <a:off x="13703300" y="16758486"/>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132838</xdr:rowOff>
    </xdr:from>
    <xdr:to>
      <xdr:col>71</xdr:col>
      <xdr:colOff>177800</xdr:colOff>
      <xdr:row>97</xdr:row>
      <xdr:rowOff>139402</xdr:rowOff>
    </xdr:to>
    <xdr:cxnSp macro="">
      <xdr:nvCxnSpPr>
        <xdr:cNvPr id="702" name="直線コネクタ 701"/>
        <xdr:cNvCxnSpPr/>
      </xdr:nvCxnSpPr>
      <xdr:spPr>
        <a:xfrm flipV="1">
          <a:off x="12814300" y="1676348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160806</xdr:rowOff>
    </xdr:from>
    <xdr:to>
      <xdr:col>72</xdr:col>
      <xdr:colOff>38100</xdr:colOff>
      <xdr:row>98</xdr:row>
      <xdr:rowOff>90956</xdr:rowOff>
    </xdr:to>
    <xdr:sp macro="" textlink="">
      <xdr:nvSpPr>
        <xdr:cNvPr id="703" name="フローチャート: 判断 702"/>
        <xdr:cNvSpPr/>
      </xdr:nvSpPr>
      <xdr:spPr>
        <a:xfrm>
          <a:off x="13652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82083</xdr:rowOff>
    </xdr:from>
    <xdr:ext cx="534377" cy="259045"/>
    <xdr:sp macro="" textlink="">
      <xdr:nvSpPr>
        <xdr:cNvPr id="704" name="テキスト ボックス 703"/>
        <xdr:cNvSpPr txBox="1"/>
      </xdr:nvSpPr>
      <xdr:spPr>
        <a:xfrm>
          <a:off x="13436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158367</xdr:rowOff>
    </xdr:from>
    <xdr:to>
      <xdr:col>67</xdr:col>
      <xdr:colOff>101600</xdr:colOff>
      <xdr:row>98</xdr:row>
      <xdr:rowOff>88517</xdr:rowOff>
    </xdr:to>
    <xdr:sp macro="" textlink="">
      <xdr:nvSpPr>
        <xdr:cNvPr id="705" name="フローチャート: 判断 704"/>
        <xdr:cNvSpPr/>
      </xdr:nvSpPr>
      <xdr:spPr>
        <a:xfrm>
          <a:off x="12763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79644</xdr:rowOff>
    </xdr:from>
    <xdr:ext cx="534377" cy="259045"/>
    <xdr:sp macro="" textlink="">
      <xdr:nvSpPr>
        <xdr:cNvPr id="706" name="テキスト ボックス 705"/>
        <xdr:cNvSpPr txBox="1"/>
      </xdr:nvSpPr>
      <xdr:spPr>
        <a:xfrm>
          <a:off x="12547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98261</xdr:rowOff>
    </xdr:from>
    <xdr:to>
      <xdr:col>85</xdr:col>
      <xdr:colOff>177800</xdr:colOff>
      <xdr:row>98</xdr:row>
      <xdr:rowOff>28411</xdr:rowOff>
    </xdr:to>
    <xdr:sp macro="" textlink="">
      <xdr:nvSpPr>
        <xdr:cNvPr id="712" name="楕円 711"/>
        <xdr:cNvSpPr/>
      </xdr:nvSpPr>
      <xdr:spPr>
        <a:xfrm>
          <a:off x="16268700" y="167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76688</xdr:rowOff>
    </xdr:from>
    <xdr:ext cx="534377" cy="259045"/>
    <xdr:sp macro="" textlink="">
      <xdr:nvSpPr>
        <xdr:cNvPr id="713" name="公債費該当値テキスト"/>
        <xdr:cNvSpPr txBox="1"/>
      </xdr:nvSpPr>
      <xdr:spPr>
        <a:xfrm>
          <a:off x="16370300" y="167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25895</xdr:rowOff>
    </xdr:from>
    <xdr:to>
      <xdr:col>81</xdr:col>
      <xdr:colOff>101600</xdr:colOff>
      <xdr:row>97</xdr:row>
      <xdr:rowOff>127495</xdr:rowOff>
    </xdr:to>
    <xdr:sp macro="" textlink="">
      <xdr:nvSpPr>
        <xdr:cNvPr id="714" name="楕円 713"/>
        <xdr:cNvSpPr/>
      </xdr:nvSpPr>
      <xdr:spPr>
        <a:xfrm>
          <a:off x="15430500" y="166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144022</xdr:rowOff>
    </xdr:from>
    <xdr:ext cx="534377" cy="259045"/>
    <xdr:sp macro="" textlink="">
      <xdr:nvSpPr>
        <xdr:cNvPr id="715" name="テキスト ボックス 714"/>
        <xdr:cNvSpPr txBox="1"/>
      </xdr:nvSpPr>
      <xdr:spPr>
        <a:xfrm>
          <a:off x="15214111" y="164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77036</xdr:rowOff>
    </xdr:from>
    <xdr:to>
      <xdr:col>76</xdr:col>
      <xdr:colOff>165100</xdr:colOff>
      <xdr:row>98</xdr:row>
      <xdr:rowOff>7186</xdr:rowOff>
    </xdr:to>
    <xdr:sp macro="" textlink="">
      <xdr:nvSpPr>
        <xdr:cNvPr id="716" name="楕円 715"/>
        <xdr:cNvSpPr/>
      </xdr:nvSpPr>
      <xdr:spPr>
        <a:xfrm>
          <a:off x="14541500" y="167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23713</xdr:rowOff>
    </xdr:from>
    <xdr:ext cx="534377" cy="259045"/>
    <xdr:sp macro="" textlink="">
      <xdr:nvSpPr>
        <xdr:cNvPr id="717" name="テキスト ボックス 716"/>
        <xdr:cNvSpPr txBox="1"/>
      </xdr:nvSpPr>
      <xdr:spPr>
        <a:xfrm>
          <a:off x="14325111" y="164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82038</xdr:rowOff>
    </xdr:from>
    <xdr:to>
      <xdr:col>72</xdr:col>
      <xdr:colOff>38100</xdr:colOff>
      <xdr:row>98</xdr:row>
      <xdr:rowOff>12188</xdr:rowOff>
    </xdr:to>
    <xdr:sp macro="" textlink="">
      <xdr:nvSpPr>
        <xdr:cNvPr id="718" name="楕円 717"/>
        <xdr:cNvSpPr/>
      </xdr:nvSpPr>
      <xdr:spPr>
        <a:xfrm>
          <a:off x="13652500" y="167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28715</xdr:rowOff>
    </xdr:from>
    <xdr:ext cx="534377" cy="259045"/>
    <xdr:sp macro="" textlink="">
      <xdr:nvSpPr>
        <xdr:cNvPr id="719" name="テキスト ボックス 718"/>
        <xdr:cNvSpPr txBox="1"/>
      </xdr:nvSpPr>
      <xdr:spPr>
        <a:xfrm>
          <a:off x="13436111" y="16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88602</xdr:rowOff>
    </xdr:from>
    <xdr:to>
      <xdr:col>67</xdr:col>
      <xdr:colOff>101600</xdr:colOff>
      <xdr:row>98</xdr:row>
      <xdr:rowOff>18752</xdr:rowOff>
    </xdr:to>
    <xdr:sp macro="" textlink="">
      <xdr:nvSpPr>
        <xdr:cNvPr id="720" name="楕円 719"/>
        <xdr:cNvSpPr/>
      </xdr:nvSpPr>
      <xdr:spPr>
        <a:xfrm>
          <a:off x="12763500" y="16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35279</xdr:rowOff>
    </xdr:from>
    <xdr:ext cx="534377" cy="259045"/>
    <xdr:sp macro="" textlink="">
      <xdr:nvSpPr>
        <xdr:cNvPr id="721" name="テキスト ボックス 720"/>
        <xdr:cNvSpPr txBox="1"/>
      </xdr:nvSpPr>
      <xdr:spPr>
        <a:xfrm>
          <a:off x="12547111" y="164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16770</xdr:rowOff>
    </xdr:from>
    <xdr:to>
      <xdr:col>116</xdr:col>
      <xdr:colOff>63500</xdr:colOff>
      <xdr:row>38</xdr:row>
      <xdr:rowOff>19114</xdr:rowOff>
    </xdr:to>
    <xdr:cxnSp macro="">
      <xdr:nvCxnSpPr>
        <xdr:cNvPr id="746" name="直線コネクタ 745"/>
        <xdr:cNvCxnSpPr/>
      </xdr:nvCxnSpPr>
      <xdr:spPr>
        <a:xfrm flipV="1">
          <a:off x="21323300" y="6531870"/>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19114</xdr:rowOff>
    </xdr:from>
    <xdr:to>
      <xdr:col>111</xdr:col>
      <xdr:colOff>177800</xdr:colOff>
      <xdr:row>38</xdr:row>
      <xdr:rowOff>25400</xdr:rowOff>
    </xdr:to>
    <xdr:cxnSp macro="">
      <xdr:nvCxnSpPr>
        <xdr:cNvPr id="749" name="直線コネクタ 748"/>
        <xdr:cNvCxnSpPr/>
      </xdr:nvCxnSpPr>
      <xdr:spPr>
        <a:xfrm flipV="1">
          <a:off x="20434300" y="65342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144335</xdr:rowOff>
    </xdr:from>
    <xdr:to>
      <xdr:col>102</xdr:col>
      <xdr:colOff>165100</xdr:colOff>
      <xdr:row>38</xdr:row>
      <xdr:rowOff>74485</xdr:rowOff>
    </xdr:to>
    <xdr:sp macro="" textlink="">
      <xdr:nvSpPr>
        <xdr:cNvPr id="756" name="フローチャート: 判断 755"/>
        <xdr:cNvSpPr/>
      </xdr:nvSpPr>
      <xdr:spPr>
        <a:xfrm>
          <a:off x="19494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91012</xdr:rowOff>
    </xdr:from>
    <xdr:ext cx="313932" cy="259045"/>
    <xdr:sp macro="" textlink="">
      <xdr:nvSpPr>
        <xdr:cNvPr id="757" name="テキスト ボックス 756"/>
        <xdr:cNvSpPr txBox="1"/>
      </xdr:nvSpPr>
      <xdr:spPr>
        <a:xfrm>
          <a:off x="19388333" y="626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58" name="フローチャート: 判断 757"/>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59" name="テキスト ボックス 758"/>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137420</xdr:rowOff>
    </xdr:from>
    <xdr:to>
      <xdr:col>116</xdr:col>
      <xdr:colOff>114300</xdr:colOff>
      <xdr:row>38</xdr:row>
      <xdr:rowOff>67570</xdr:rowOff>
    </xdr:to>
    <xdr:sp macro="" textlink="">
      <xdr:nvSpPr>
        <xdr:cNvPr id="765" name="楕円 764"/>
        <xdr:cNvSpPr/>
      </xdr:nvSpPr>
      <xdr:spPr>
        <a:xfrm>
          <a:off x="221107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378565" cy="259045"/>
    <xdr:sp macro="" textlink="">
      <xdr:nvSpPr>
        <xdr:cNvPr id="766" name="諸支出金該当値テキスト"/>
        <xdr:cNvSpPr txBox="1"/>
      </xdr:nvSpPr>
      <xdr:spPr>
        <a:xfrm>
          <a:off x="22212300" y="6445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139764</xdr:rowOff>
    </xdr:from>
    <xdr:to>
      <xdr:col>112</xdr:col>
      <xdr:colOff>38100</xdr:colOff>
      <xdr:row>38</xdr:row>
      <xdr:rowOff>69914</xdr:rowOff>
    </xdr:to>
    <xdr:sp macro="" textlink="">
      <xdr:nvSpPr>
        <xdr:cNvPr id="767" name="楕円 766"/>
        <xdr:cNvSpPr/>
      </xdr:nvSpPr>
      <xdr:spPr>
        <a:xfrm>
          <a:off x="21272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61041</xdr:rowOff>
    </xdr:from>
    <xdr:ext cx="378565" cy="259045"/>
    <xdr:sp macro="" textlink="">
      <xdr:nvSpPr>
        <xdr:cNvPr id="768" name="テキスト ボックス 767"/>
        <xdr:cNvSpPr txBox="1"/>
      </xdr:nvSpPr>
      <xdr:spPr>
        <a:xfrm>
          <a:off x="21134017" y="65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衛生費は前年度比</a:t>
          </a:r>
          <a:r>
            <a:rPr kumimoji="1" lang="en-US" altLang="ja-JP" sz="1300">
              <a:latin typeface="ＭＳ Ｐゴシック" panose="020B0600070205080204" pitchFamily="50" charset="-128"/>
              <a:ea typeface="ＭＳ Ｐゴシック" panose="020B0600070205080204" pitchFamily="50" charset="-128"/>
            </a:rPr>
            <a:t>32,215</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円の減となっており、類似団体平均を</a:t>
          </a:r>
          <a:r>
            <a:rPr kumimoji="1" lang="en-US" altLang="ja-JP" sz="1300">
              <a:latin typeface="ＭＳ Ｐゴシック" panose="020B0600070205080204" pitchFamily="50" charset="-128"/>
              <a:ea typeface="ＭＳ Ｐゴシック" panose="020B0600070205080204" pitchFamily="50" charset="-128"/>
            </a:rPr>
            <a:t>13,454</a:t>
          </a:r>
          <a:r>
            <a:rPr kumimoji="1" lang="ja-JP" altLang="en-US" sz="1300">
              <a:latin typeface="ＭＳ Ｐゴシック" panose="020B0600070205080204" pitchFamily="50" charset="-128"/>
              <a:ea typeface="ＭＳ Ｐゴシック" panose="020B0600070205080204" pitchFamily="50" charset="-128"/>
            </a:rPr>
            <a:t>円下回っている。大きな要因は一部事務組合のごみ処理施設整備事業の終了である。その他の衛生費についても引き続き事業の精査を行い、経費削減に努める。土木費は前年度比</a:t>
          </a:r>
          <a:r>
            <a:rPr kumimoji="1" lang="en-US" altLang="ja-JP" sz="1300">
              <a:latin typeface="ＭＳ Ｐゴシック" panose="020B0600070205080204" pitchFamily="50" charset="-128"/>
              <a:ea typeface="ＭＳ Ｐゴシック" panose="020B0600070205080204" pitchFamily="50" charset="-128"/>
            </a:rPr>
            <a:t>12,160</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円の増となっており、類似団体平均を</a:t>
          </a:r>
          <a:r>
            <a:rPr kumimoji="1" lang="en-US" altLang="ja-JP" sz="1300">
              <a:latin typeface="ＭＳ Ｐゴシック" panose="020B0600070205080204" pitchFamily="50" charset="-128"/>
              <a:ea typeface="ＭＳ Ｐゴシック" panose="020B0600070205080204" pitchFamily="50" charset="-128"/>
            </a:rPr>
            <a:t>23,984</a:t>
          </a:r>
          <a:r>
            <a:rPr kumimoji="1" lang="ja-JP" altLang="en-US" sz="1300">
              <a:latin typeface="ＭＳ Ｐゴシック" panose="020B0600070205080204" pitchFamily="50" charset="-128"/>
              <a:ea typeface="ＭＳ Ｐゴシック" panose="020B0600070205080204" pitchFamily="50" charset="-128"/>
            </a:rPr>
            <a:t>円上回っている。老朽化した道路・橋りょうの修繕等に係る経費が増加していることが要因である。老朽化した道路・橋りょうについては計画的に修繕を行うとともに、新規事業の実施にあたっては事業効果や内容の精査を徹底し、負担の平準化と経費の削減を図る。教育費は前年度比</a:t>
          </a:r>
          <a:r>
            <a:rPr kumimoji="1" lang="en-US" altLang="ja-JP" sz="1300">
              <a:latin typeface="ＭＳ Ｐゴシック" panose="020B0600070205080204" pitchFamily="50" charset="-128"/>
              <a:ea typeface="ＭＳ Ｐゴシック" panose="020B0600070205080204" pitchFamily="50" charset="-128"/>
            </a:rPr>
            <a:t>32,706</a:t>
          </a:r>
          <a:r>
            <a:rPr kumimoji="1" lang="ja-JP" altLang="en-US" sz="1300">
              <a:latin typeface="ＭＳ Ｐゴシック" panose="020B0600070205080204" pitchFamily="50" charset="-128"/>
              <a:ea typeface="ＭＳ Ｐゴシック" panose="020B0600070205080204" pitchFamily="50" charset="-128"/>
            </a:rPr>
            <a:t>円の減となっており、統合学校給食センター整備事業の終了が要因である。今後は老朽化した体育施設等の修繕経費の増加が見込まれるため、事業の精査とともに教育施設の適正管理に努める。民生費については前年度比</a:t>
          </a:r>
          <a:r>
            <a:rPr kumimoji="1" lang="en-US" altLang="ja-JP" sz="1300">
              <a:latin typeface="ＭＳ Ｐゴシック" panose="020B0600070205080204" pitchFamily="50" charset="-128"/>
              <a:ea typeface="ＭＳ Ｐゴシック" panose="020B0600070205080204" pitchFamily="50" charset="-128"/>
            </a:rPr>
            <a:t>5,060</a:t>
          </a:r>
          <a:r>
            <a:rPr kumimoji="1" lang="ja-JP" altLang="en-US" sz="1300">
              <a:latin typeface="ＭＳ Ｐゴシック" panose="020B0600070205080204" pitchFamily="50" charset="-128"/>
              <a:ea typeface="ＭＳ Ｐゴシック" panose="020B0600070205080204" pitchFamily="50" charset="-128"/>
            </a:rPr>
            <a:t>円の増となっている。社会保障関係経費の増加によるものであり、今後も高い水準で推移するものと見込まれる。今後も給付にあたっての精査を徹底し、適正な給付に努める。総務費は市議会議員及び衆議院議員選挙の実施により前年度比</a:t>
          </a:r>
          <a:r>
            <a:rPr kumimoji="1" lang="en-US" altLang="ja-JP" sz="1300">
              <a:latin typeface="ＭＳ Ｐゴシック" panose="020B0600070205080204" pitchFamily="50" charset="-128"/>
              <a:ea typeface="ＭＳ Ｐゴシック" panose="020B0600070205080204" pitchFamily="50" charset="-128"/>
            </a:rPr>
            <a:t>5,604</a:t>
          </a:r>
          <a:r>
            <a:rPr kumimoji="1" lang="ja-JP" altLang="en-US" sz="1300">
              <a:latin typeface="ＭＳ Ｐゴシック" panose="020B0600070205080204" pitchFamily="50" charset="-128"/>
              <a:ea typeface="ＭＳ Ｐゴシック" panose="020B0600070205080204" pitchFamily="50" charset="-128"/>
            </a:rPr>
            <a:t>円の増だが、類似団体平均を</a:t>
          </a:r>
          <a:r>
            <a:rPr kumimoji="1" lang="en-US" altLang="ja-JP" sz="1300">
              <a:latin typeface="ＭＳ Ｐゴシック" panose="020B0600070205080204" pitchFamily="50" charset="-128"/>
              <a:ea typeface="ＭＳ Ｐゴシック" panose="020B0600070205080204" pitchFamily="50" charset="-128"/>
            </a:rPr>
            <a:t>7,499</a:t>
          </a:r>
          <a:r>
            <a:rPr kumimoji="1" lang="ja-JP" altLang="en-US" sz="1300">
              <a:latin typeface="ＭＳ Ｐゴシック" panose="020B0600070205080204" pitchFamily="50" charset="-128"/>
              <a:ea typeface="ＭＳ Ｐゴシック" panose="020B0600070205080204" pitchFamily="50" charset="-128"/>
            </a:rPr>
            <a:t>円下回っている。今後も事務の効率化を図り、経費の縮減に努める。公債費は前年度比</a:t>
          </a:r>
          <a:r>
            <a:rPr kumimoji="1" lang="en-US" altLang="ja-JP" sz="1300">
              <a:latin typeface="ＭＳ Ｐゴシック" panose="020B0600070205080204" pitchFamily="50" charset="-128"/>
              <a:ea typeface="ＭＳ Ｐゴシック" panose="020B0600070205080204" pitchFamily="50" charset="-128"/>
            </a:rPr>
            <a:t>18,994</a:t>
          </a:r>
          <a:r>
            <a:rPr kumimoji="1" lang="ja-JP" altLang="en-US" sz="1300">
              <a:latin typeface="ＭＳ Ｐゴシック" panose="020B0600070205080204" pitchFamily="50" charset="-128"/>
              <a:ea typeface="ＭＳ Ｐゴシック" panose="020B0600070205080204" pitchFamily="50" charset="-128"/>
            </a:rPr>
            <a:t>円の減であり、類似団体平均と比較すると</a:t>
          </a:r>
          <a:r>
            <a:rPr kumimoji="1" lang="en-US" altLang="ja-JP" sz="1300">
              <a:latin typeface="ＭＳ Ｐゴシック" panose="020B0600070205080204" pitchFamily="50" charset="-128"/>
              <a:ea typeface="ＭＳ Ｐゴシック" panose="020B0600070205080204" pitchFamily="50" charset="-128"/>
            </a:rPr>
            <a:t>7,530</a:t>
          </a:r>
          <a:r>
            <a:rPr kumimoji="1" lang="ja-JP" altLang="en-US" sz="1300">
              <a:latin typeface="ＭＳ Ｐゴシック" panose="020B0600070205080204" pitchFamily="50" charset="-128"/>
              <a:ea typeface="ＭＳ Ｐゴシック" panose="020B0600070205080204" pitchFamily="50" charset="-128"/>
            </a:rPr>
            <a:t>円下回っている。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年度に実施した繰上償還により、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年度における地方債償還額が減少したことが要因である。今後は建設事業の精査による地方債の新規発行の抑制等により、公債費負担を可能な限り減少させる。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a:t>
          </a:r>
          <a:r>
            <a:rPr kumimoji="1" lang="en-US" altLang="ja-JP" sz="1100">
              <a:latin typeface="ＭＳ ゴシック" pitchFamily="49" charset="-128"/>
              <a:ea typeface="ＭＳ ゴシック" pitchFamily="49" charset="-128"/>
            </a:rPr>
            <a:t>335,387</a:t>
          </a:r>
          <a:r>
            <a:rPr kumimoji="1" lang="ja-JP" altLang="en-US" sz="1100">
              <a:latin typeface="ＭＳ ゴシック" pitchFamily="49" charset="-128"/>
              <a:ea typeface="ＭＳ ゴシック" pitchFamily="49" charset="-128"/>
            </a:rPr>
            <a:t>千円の取崩しに対し</a:t>
          </a:r>
          <a:r>
            <a:rPr kumimoji="1" lang="en-US" altLang="ja-JP" sz="1100">
              <a:latin typeface="ＭＳ ゴシック" pitchFamily="49" charset="-128"/>
              <a:ea typeface="ＭＳ ゴシック" pitchFamily="49" charset="-128"/>
            </a:rPr>
            <a:t>324,610</a:t>
          </a:r>
          <a:r>
            <a:rPr kumimoji="1" lang="ja-JP" altLang="en-US" sz="1100">
              <a:latin typeface="ＭＳ ゴシック" pitchFamily="49" charset="-128"/>
              <a:ea typeface="ＭＳ ゴシック" pitchFamily="49" charset="-128"/>
            </a:rPr>
            <a:t>千円の積立てであったことから、残高は</a:t>
          </a:r>
          <a:r>
            <a:rPr kumimoji="1" lang="en-US" altLang="ja-JP" sz="1100">
              <a:latin typeface="ＭＳ ゴシック" pitchFamily="49" charset="-128"/>
              <a:ea typeface="ＭＳ ゴシック" pitchFamily="49" charset="-128"/>
            </a:rPr>
            <a:t>10,777</a:t>
          </a:r>
          <a:r>
            <a:rPr kumimoji="1" lang="ja-JP" altLang="en-US" sz="1100">
              <a:latin typeface="ＭＳ ゴシック" pitchFamily="49" charset="-128"/>
              <a:ea typeface="ＭＳ ゴシック" pitchFamily="49" charset="-128"/>
            </a:rPr>
            <a:t>千円減少し</a:t>
          </a:r>
          <a:r>
            <a:rPr kumimoji="1" lang="en-US" altLang="ja-JP" sz="1100">
              <a:latin typeface="ＭＳ ゴシック" pitchFamily="49" charset="-128"/>
              <a:ea typeface="ＭＳ ゴシック" pitchFamily="49" charset="-128"/>
            </a:rPr>
            <a:t>4,980,648</a:t>
          </a:r>
          <a:r>
            <a:rPr kumimoji="1" lang="ja-JP" altLang="en-US" sz="1100">
              <a:latin typeface="ＭＳ ゴシック" pitchFamily="49" charset="-128"/>
              <a:ea typeface="ＭＳ ゴシック" pitchFamily="49" charset="-128"/>
            </a:rPr>
            <a:t>千円となった。標準財政規模の</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％程度として</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億円に合併算定替の段階的縮減による普通交付税の減等に対応するため</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億円を積み増し、計</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億円の残高を維持することを目標としており、引き続きこの水準を維持するよう努める。</a:t>
          </a:r>
        </a:p>
        <a:p>
          <a:r>
            <a:rPr kumimoji="1" lang="ja-JP" altLang="en-US" sz="1100">
              <a:latin typeface="ＭＳ ゴシック" pitchFamily="49" charset="-128"/>
              <a:ea typeface="ＭＳ ゴシック" pitchFamily="49" charset="-128"/>
            </a:rPr>
            <a:t>　実質単年度収支については、積立金の減少（△</a:t>
          </a:r>
          <a:r>
            <a:rPr kumimoji="1" lang="en-US" altLang="ja-JP" sz="1100">
              <a:latin typeface="ＭＳ ゴシック" pitchFamily="49" charset="-128"/>
              <a:ea typeface="ＭＳ ゴシック" pitchFamily="49" charset="-128"/>
            </a:rPr>
            <a:t>98,512</a:t>
          </a:r>
          <a:r>
            <a:rPr kumimoji="1" lang="ja-JP" altLang="en-US" sz="1100">
              <a:latin typeface="ＭＳ ゴシック" pitchFamily="49" charset="-128"/>
              <a:ea typeface="ＭＳ ゴシック" pitchFamily="49" charset="-128"/>
            </a:rPr>
            <a:t>千円）や積立金取崩額の増加（＋</a:t>
          </a:r>
          <a:r>
            <a:rPr kumimoji="1" lang="en-US" altLang="ja-JP" sz="1100">
              <a:latin typeface="ＭＳ ゴシック" pitchFamily="49" charset="-128"/>
              <a:ea typeface="ＭＳ ゴシック" pitchFamily="49" charset="-128"/>
            </a:rPr>
            <a:t>119,926</a:t>
          </a:r>
          <a:r>
            <a:rPr kumimoji="1" lang="ja-JP" altLang="en-US" sz="1100">
              <a:latin typeface="ＭＳ ゴシック" pitchFamily="49" charset="-128"/>
              <a:ea typeface="ＭＳ ゴシック" pitchFamily="49" charset="-128"/>
            </a:rPr>
            <a:t>千円）により赤字となり、前年度比△</a:t>
          </a:r>
          <a:r>
            <a:rPr kumimoji="1" lang="en-US" altLang="ja-JP" sz="1100">
              <a:latin typeface="ＭＳ ゴシック" pitchFamily="49" charset="-128"/>
              <a:ea typeface="ＭＳ ゴシック" pitchFamily="49" charset="-128"/>
            </a:rPr>
            <a:t>5.49</a:t>
          </a:r>
          <a:r>
            <a:rPr kumimoji="1" lang="ja-JP" altLang="en-US" sz="1100">
              <a:latin typeface="ＭＳ ゴシック" pitchFamily="49" charset="-128"/>
              <a:ea typeface="ＭＳ ゴシック" pitchFamily="49" charset="-128"/>
            </a:rPr>
            <a:t>ポイントと悪化している。事務事業の見直し等により歳出改革を進め積立金の取崩しを可能な限り減少させるとともに、減債基金を活用した地方債の繰上償還についても検討し、実質単年度収支の改善を図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一般会計においては、黒字額はほぼ横ばいであるが、合併算定替の段階的縮減による普通交付税の減少により標準財政規模が減少したため、標準財政規模比は前年度比△</a:t>
          </a:r>
          <a:r>
            <a:rPr kumimoji="1" lang="en-US" altLang="ja-JP" sz="1400">
              <a:latin typeface="ＭＳ ゴシック" pitchFamily="49" charset="-128"/>
              <a:ea typeface="ＭＳ ゴシック" pitchFamily="49" charset="-128"/>
            </a:rPr>
            <a:t>0.37</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水道事業会計における標準財政規模に対する黒字額の割合は、前年度比</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ポイント増、ほぼ横ばいになった。</a:t>
          </a:r>
        </a:p>
        <a:p>
          <a:r>
            <a:rPr kumimoji="1" lang="ja-JP" altLang="en-US" sz="1400">
              <a:latin typeface="ＭＳ ゴシック" pitchFamily="49" charset="-128"/>
              <a:ea typeface="ＭＳ ゴシック" pitchFamily="49" charset="-128"/>
            </a:rPr>
            <a:t>　国民健康保険特別会計における標準財政規模に対する黒字額の割合は、被保険者が減少しているが一人当たり医療費は増加したため、前年度比</a:t>
          </a:r>
          <a:r>
            <a:rPr kumimoji="1" lang="en-US" altLang="ja-JP" sz="1400">
              <a:latin typeface="ＭＳ ゴシック" pitchFamily="49" charset="-128"/>
              <a:ea typeface="ＭＳ ゴシック" pitchFamily="49" charset="-128"/>
            </a:rPr>
            <a:t>0.57</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一般会計及び全ての特別会計で赤字は生じていないため、今後も各会計で適正な財政運営や企業経営に努める。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27695777</v>
      </c>
      <c r="BO4" s="410"/>
      <c r="BP4" s="410"/>
      <c r="BQ4" s="410"/>
      <c r="BR4" s="410"/>
      <c r="BS4" s="410"/>
      <c r="BT4" s="410"/>
      <c r="BU4" s="411"/>
      <c r="BV4" s="409">
        <v>31459707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27055604</v>
      </c>
      <c r="BO5" s="447"/>
      <c r="BP5" s="447"/>
      <c r="BQ5" s="447"/>
      <c r="BR5" s="447"/>
      <c r="BS5" s="447"/>
      <c r="BT5" s="447"/>
      <c r="BU5" s="448"/>
      <c r="BV5" s="446">
        <v>30776357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94.6</v>
      </c>
      <c r="CU5" s="444"/>
      <c r="CV5" s="444"/>
      <c r="CW5" s="444"/>
      <c r="CX5" s="444"/>
      <c r="CY5" s="444"/>
      <c r="CZ5" s="444"/>
      <c r="DA5" s="445"/>
      <c r="DB5" s="443">
        <v>90.4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640173</v>
      </c>
      <c r="BO6" s="447"/>
      <c r="BP6" s="447"/>
      <c r="BQ6" s="447"/>
      <c r="BR6" s="447"/>
      <c r="BS6" s="447"/>
      <c r="BT6" s="447"/>
      <c r="BU6" s="448"/>
      <c r="BV6" s="446">
        <v>683350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98.8</v>
      </c>
      <c r="CU6" s="484"/>
      <c r="CV6" s="484"/>
      <c r="CW6" s="484"/>
      <c r="CX6" s="484"/>
      <c r="CY6" s="484"/>
      <c r="CZ6" s="484"/>
      <c r="DA6" s="485"/>
      <c r="DB6" s="483">
        <v>94.4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65827</v>
      </c>
      <c r="BO7" s="447"/>
      <c r="BP7" s="447"/>
      <c r="BQ7" s="447"/>
      <c r="BR7" s="447"/>
      <c r="BS7" s="447"/>
      <c r="BT7" s="447"/>
      <c r="BU7" s="448"/>
      <c r="BV7" s="446">
        <v>27037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15897612</v>
      </c>
      <c r="CU7" s="447"/>
      <c r="CV7" s="447"/>
      <c r="CW7" s="447"/>
      <c r="CX7" s="447"/>
      <c r="CY7" s="447"/>
      <c r="CZ7" s="447"/>
      <c r="DA7" s="448"/>
      <c r="DB7" s="446">
        <v>16504168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574346</v>
      </c>
      <c r="BO8" s="447"/>
      <c r="BP8" s="447"/>
      <c r="BQ8" s="447"/>
      <c r="BR8" s="447"/>
      <c r="BS8" s="447"/>
      <c r="BT8" s="447"/>
      <c r="BU8" s="448"/>
      <c r="BV8" s="446">
        <v>656313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46613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-81967</v>
      </c>
      <c r="BO9" s="447"/>
      <c r="BP9" s="447"/>
      <c r="BQ9" s="447"/>
      <c r="BR9" s="447"/>
      <c r="BS9" s="447"/>
      <c r="BT9" s="447"/>
      <c r="BU9" s="448"/>
      <c r="BV9" s="446">
        <v>-196663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18.7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50849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324610</v>
      </c>
      <c r="BO10" s="447"/>
      <c r="BP10" s="447"/>
      <c r="BQ10" s="447"/>
      <c r="BR10" s="447"/>
      <c r="BS10" s="447"/>
      <c r="BT10" s="447"/>
      <c r="BU10" s="448"/>
      <c r="BV10" s="446">
        <v>423122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800025</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46330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95</v>
      </c>
      <c r="AV12" s="479"/>
      <c r="AW12" s="479"/>
      <c r="AX12" s="479"/>
      <c r="AY12" s="480" t="s">
        <v>128</v>
      </c>
      <c r="AZ12" s="481"/>
      <c r="BA12" s="481"/>
      <c r="BB12" s="481"/>
      <c r="BC12" s="481"/>
      <c r="BD12" s="481"/>
      <c r="BE12" s="481"/>
      <c r="BF12" s="481"/>
      <c r="BG12" s="481"/>
      <c r="BH12" s="481"/>
      <c r="BI12" s="481"/>
      <c r="BJ12" s="481"/>
      <c r="BK12" s="481"/>
      <c r="BL12" s="481"/>
      <c r="BM12" s="482"/>
      <c r="BN12" s="446">
        <v>335387</v>
      </c>
      <c r="BO12" s="447"/>
      <c r="BP12" s="447"/>
      <c r="BQ12" s="447"/>
      <c r="BR12" s="447"/>
      <c r="BS12" s="447"/>
      <c r="BT12" s="447"/>
      <c r="BU12" s="448"/>
      <c r="BV12" s="446">
        <v>215461</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46197</v>
      </c>
      <c r="S13" s="528"/>
      <c r="T13" s="528"/>
      <c r="U13" s="528"/>
      <c r="V13" s="529"/>
      <c r="W13" s="462" t="s">
        <v>133</v>
      </c>
      <c r="X13" s="463"/>
      <c r="Y13" s="463"/>
      <c r="Z13" s="463"/>
      <c r="AA13" s="463"/>
      <c r="AB13" s="453"/>
      <c r="AC13" s="497">
        <v>2839</v>
      </c>
      <c r="AD13" s="498"/>
      <c r="AE13" s="498"/>
      <c r="AF13" s="498"/>
      <c r="AG13" s="537"/>
      <c r="AH13" s="497">
        <v>3207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-92744</v>
      </c>
      <c r="BO13" s="447"/>
      <c r="BP13" s="447"/>
      <c r="BQ13" s="447"/>
      <c r="BR13" s="447"/>
      <c r="BS13" s="447"/>
      <c r="BT13" s="447"/>
      <c r="BU13" s="448"/>
      <c r="BV13" s="446">
        <v>811023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11.4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47083</v>
      </c>
      <c r="S14" s="528"/>
      <c r="T14" s="528"/>
      <c r="U14" s="528"/>
      <c r="V14" s="529"/>
      <c r="W14" s="436"/>
      <c r="X14" s="437"/>
      <c r="Y14" s="437"/>
      <c r="Z14" s="437"/>
      <c r="AA14" s="437"/>
      <c r="AB14" s="426"/>
      <c r="AC14" s="530">
        <v>12.5</v>
      </c>
      <c r="AD14" s="531"/>
      <c r="AE14" s="531"/>
      <c r="AF14" s="531"/>
      <c r="AG14" s="532"/>
      <c r="AH14" s="530">
        <v>13.4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84.4</v>
      </c>
      <c r="CU14" s="542"/>
      <c r="CV14" s="542"/>
      <c r="CW14" s="542"/>
      <c r="CX14" s="542"/>
      <c r="CY14" s="542"/>
      <c r="CZ14" s="542"/>
      <c r="DA14" s="543"/>
      <c r="DB14" s="541">
        <v>82.4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46947</v>
      </c>
      <c r="S15" s="528"/>
      <c r="T15" s="528"/>
      <c r="U15" s="528"/>
      <c r="V15" s="529"/>
      <c r="W15" s="462" t="s">
        <v>141</v>
      </c>
      <c r="X15" s="463"/>
      <c r="Y15" s="463"/>
      <c r="Z15" s="463"/>
      <c r="AA15" s="463"/>
      <c r="AB15" s="453"/>
      <c r="AC15" s="497">
        <v>7330</v>
      </c>
      <c r="AD15" s="498"/>
      <c r="AE15" s="498"/>
      <c r="AF15" s="498"/>
      <c r="AG15" s="537"/>
      <c r="AH15" s="497">
        <v>7924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4132721</v>
      </c>
      <c r="BO15" s="410"/>
      <c r="BP15" s="410"/>
      <c r="BQ15" s="410"/>
      <c r="BR15" s="410"/>
      <c r="BS15" s="410"/>
      <c r="BT15" s="410"/>
      <c r="BU15" s="411"/>
      <c r="BV15" s="409">
        <v>4122418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32.200000000000003</v>
      </c>
      <c r="AD16" s="531"/>
      <c r="AE16" s="531"/>
      <c r="AF16" s="531"/>
      <c r="AG16" s="532"/>
      <c r="AH16" s="530">
        <v>33.1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13687207</v>
      </c>
      <c r="BO16" s="447"/>
      <c r="BP16" s="447"/>
      <c r="BQ16" s="447"/>
      <c r="BR16" s="447"/>
      <c r="BS16" s="447"/>
      <c r="BT16" s="447"/>
      <c r="BU16" s="448"/>
      <c r="BV16" s="446">
        <v>13984380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12596</v>
      </c>
      <c r="AD17" s="498"/>
      <c r="AE17" s="498"/>
      <c r="AF17" s="498"/>
      <c r="AG17" s="537"/>
      <c r="AH17" s="497">
        <v>12834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5195623</v>
      </c>
      <c r="BO17" s="447"/>
      <c r="BP17" s="447"/>
      <c r="BQ17" s="447"/>
      <c r="BR17" s="447"/>
      <c r="BS17" s="447"/>
      <c r="BT17" s="447"/>
      <c r="BU17" s="448"/>
      <c r="BV17" s="446">
        <v>5170285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790.91</v>
      </c>
      <c r="M18" s="559"/>
      <c r="N18" s="559"/>
      <c r="O18" s="559"/>
      <c r="P18" s="559"/>
      <c r="Q18" s="559"/>
      <c r="R18" s="560"/>
      <c r="S18" s="560"/>
      <c r="T18" s="560"/>
      <c r="U18" s="560"/>
      <c r="V18" s="561"/>
      <c r="W18" s="464"/>
      <c r="X18" s="465"/>
      <c r="Y18" s="465"/>
      <c r="Z18" s="465"/>
      <c r="AA18" s="465"/>
      <c r="AB18" s="456"/>
      <c r="AC18" s="562">
        <v>55.3</v>
      </c>
      <c r="AD18" s="563"/>
      <c r="AE18" s="563"/>
      <c r="AF18" s="563"/>
      <c r="AG18" s="564"/>
      <c r="AH18" s="562">
        <v>53.6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15092316</v>
      </c>
      <c r="BO18" s="447"/>
      <c r="BP18" s="447"/>
      <c r="BQ18" s="447"/>
      <c r="BR18" s="447"/>
      <c r="BS18" s="447"/>
      <c r="BT18" s="447"/>
      <c r="BU18" s="448"/>
      <c r="BV18" s="446">
        <v>14981481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19086550</v>
      </c>
      <c r="BO19" s="447"/>
      <c r="BP19" s="447"/>
      <c r="BQ19" s="447"/>
      <c r="BR19" s="447"/>
      <c r="BS19" s="447"/>
      <c r="BT19" s="447"/>
      <c r="BU19" s="448"/>
      <c r="BV19" s="446">
        <v>20059072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16384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33281645</v>
      </c>
      <c r="BO23" s="447"/>
      <c r="BP23" s="447"/>
      <c r="BQ23" s="447"/>
      <c r="BR23" s="447"/>
      <c r="BS23" s="447"/>
      <c r="BT23" s="447"/>
      <c r="BU23" s="448"/>
      <c r="BV23" s="446">
        <v>34271817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8030</v>
      </c>
      <c r="R24" s="498"/>
      <c r="S24" s="498"/>
      <c r="T24" s="498"/>
      <c r="U24" s="498"/>
      <c r="V24" s="537"/>
      <c r="W24" s="596"/>
      <c r="X24" s="584"/>
      <c r="Y24" s="585"/>
      <c r="Z24" s="496" t="s">
        <v>164</v>
      </c>
      <c r="AA24" s="476"/>
      <c r="AB24" s="476"/>
      <c r="AC24" s="476"/>
      <c r="AD24" s="476"/>
      <c r="AE24" s="476"/>
      <c r="AF24" s="476"/>
      <c r="AG24" s="477"/>
      <c r="AH24" s="497">
        <v>429</v>
      </c>
      <c r="AI24" s="498"/>
      <c r="AJ24" s="498"/>
      <c r="AK24" s="498"/>
      <c r="AL24" s="537"/>
      <c r="AM24" s="497">
        <v>1369368</v>
      </c>
      <c r="AN24" s="498"/>
      <c r="AO24" s="498"/>
      <c r="AP24" s="498"/>
      <c r="AQ24" s="498"/>
      <c r="AR24" s="537"/>
      <c r="AS24" s="497">
        <v>3192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27059383</v>
      </c>
      <c r="BO24" s="447"/>
      <c r="BP24" s="447"/>
      <c r="BQ24" s="447"/>
      <c r="BR24" s="447"/>
      <c r="BS24" s="447"/>
      <c r="BT24" s="447"/>
      <c r="BU24" s="448"/>
      <c r="BV24" s="446">
        <v>27705556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6660</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2759995</v>
      </c>
      <c r="BO25" s="410"/>
      <c r="BP25" s="410"/>
      <c r="BQ25" s="410"/>
      <c r="BR25" s="410"/>
      <c r="BS25" s="410"/>
      <c r="BT25" s="410"/>
      <c r="BU25" s="411"/>
      <c r="BV25" s="409">
        <v>2687531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5620</v>
      </c>
      <c r="R26" s="498"/>
      <c r="S26" s="498"/>
      <c r="T26" s="498"/>
      <c r="U26" s="498"/>
      <c r="V26" s="537"/>
      <c r="W26" s="596"/>
      <c r="X26" s="584"/>
      <c r="Y26" s="585"/>
      <c r="Z26" s="496" t="s">
        <v>170</v>
      </c>
      <c r="AA26" s="606"/>
      <c r="AB26" s="606"/>
      <c r="AC26" s="606"/>
      <c r="AD26" s="606"/>
      <c r="AE26" s="606"/>
      <c r="AF26" s="606"/>
      <c r="AG26" s="607"/>
      <c r="AH26" s="497">
        <v>46</v>
      </c>
      <c r="AI26" s="498"/>
      <c r="AJ26" s="498"/>
      <c r="AK26" s="498"/>
      <c r="AL26" s="537"/>
      <c r="AM26" s="497">
        <v>139794</v>
      </c>
      <c r="AN26" s="498"/>
      <c r="AO26" s="498"/>
      <c r="AP26" s="498"/>
      <c r="AQ26" s="498"/>
      <c r="AR26" s="537"/>
      <c r="AS26" s="497">
        <v>3039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4110</v>
      </c>
      <c r="R27" s="498"/>
      <c r="S27" s="498"/>
      <c r="T27" s="498"/>
      <c r="U27" s="498"/>
      <c r="V27" s="537"/>
      <c r="W27" s="596"/>
      <c r="X27" s="584"/>
      <c r="Y27" s="585"/>
      <c r="Z27" s="496" t="s">
        <v>173</v>
      </c>
      <c r="AA27" s="476"/>
      <c r="AB27" s="476"/>
      <c r="AC27" s="476"/>
      <c r="AD27" s="476"/>
      <c r="AE27" s="476"/>
      <c r="AF27" s="476"/>
      <c r="AG27" s="477"/>
      <c r="AH27" s="497">
        <v>5</v>
      </c>
      <c r="AI27" s="498"/>
      <c r="AJ27" s="498"/>
      <c r="AK27" s="498"/>
      <c r="AL27" s="537"/>
      <c r="AM27" s="497">
        <v>19680</v>
      </c>
      <c r="AN27" s="498"/>
      <c r="AO27" s="498"/>
      <c r="AP27" s="498"/>
      <c r="AQ27" s="498"/>
      <c r="AR27" s="537"/>
      <c r="AS27" s="497">
        <v>3936</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696065</v>
      </c>
      <c r="BO27" s="620"/>
      <c r="BP27" s="620"/>
      <c r="BQ27" s="620"/>
      <c r="BR27" s="620"/>
      <c r="BS27" s="620"/>
      <c r="BT27" s="620"/>
      <c r="BU27" s="621"/>
      <c r="BV27" s="619">
        <v>692137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3670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4980648</v>
      </c>
      <c r="BO28" s="410"/>
      <c r="BP28" s="410"/>
      <c r="BQ28" s="410"/>
      <c r="BR28" s="410"/>
      <c r="BS28" s="410"/>
      <c r="BT28" s="410"/>
      <c r="BU28" s="411"/>
      <c r="BV28" s="409">
        <v>4991425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16</v>
      </c>
      <c r="M29" s="498"/>
      <c r="N29" s="498"/>
      <c r="O29" s="498"/>
      <c r="P29" s="537"/>
      <c r="Q29" s="497">
        <v>3510</v>
      </c>
      <c r="R29" s="498"/>
      <c r="S29" s="498"/>
      <c r="T29" s="498"/>
      <c r="U29" s="498"/>
      <c r="V29" s="537"/>
      <c r="W29" s="597"/>
      <c r="X29" s="598"/>
      <c r="Y29" s="599"/>
      <c r="Z29" s="496" t="s">
        <v>179</v>
      </c>
      <c r="AA29" s="476"/>
      <c r="AB29" s="476"/>
      <c r="AC29" s="476"/>
      <c r="AD29" s="476"/>
      <c r="AE29" s="476"/>
      <c r="AF29" s="476"/>
      <c r="AG29" s="477"/>
      <c r="AH29" s="497">
        <v>434</v>
      </c>
      <c r="AI29" s="498"/>
      <c r="AJ29" s="498"/>
      <c r="AK29" s="498"/>
      <c r="AL29" s="537"/>
      <c r="AM29" s="497">
        <v>1389048</v>
      </c>
      <c r="AN29" s="498"/>
      <c r="AO29" s="498"/>
      <c r="AP29" s="498"/>
      <c r="AQ29" s="498"/>
      <c r="AR29" s="537"/>
      <c r="AS29" s="497">
        <v>3201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1590335</v>
      </c>
      <c r="BO29" s="447"/>
      <c r="BP29" s="447"/>
      <c r="BQ29" s="447"/>
      <c r="BR29" s="447"/>
      <c r="BS29" s="447"/>
      <c r="BT29" s="447"/>
      <c r="BU29" s="448"/>
      <c r="BV29" s="446">
        <v>1269960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94.3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2667032</v>
      </c>
      <c r="BO30" s="620"/>
      <c r="BP30" s="620"/>
      <c r="BQ30" s="620"/>
      <c r="BR30" s="620"/>
      <c r="BS30" s="620"/>
      <c r="BT30" s="620"/>
      <c r="BU30" s="621"/>
      <c r="BV30" s="619">
        <v>2643678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188</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湯沢雄勝広域市町村圏組合（一般会計）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小町の郷</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養護老人ホーム愛宕荘特別会計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下水道特別会計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湯沢雄勝広域市町村圏組合（湯沢雄勝ふるさと市町村圏基金特別会計）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皆瀬村活性化センター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皆瀬更生園特別会計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秋田県市町村総合事務組合（一般会計）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秋田県市町村総合事務組合（交通災害共済事業等特別会計）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秋田県市町村会館管理組合（一般会計）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秋田県後期高齢者医療広域連合（一般会計）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秋田県後期高齢者医療広域連合（後期高齢者医療特別会計）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841px8UCBiHOGNFToSDH2x4unGravQx5lg9dqonFWiY7phHfWVs5vZlkJ8QjRkZobtx1/qfnrvdUckElzvJvWg==" saltValue="IYmN5C5yPaRUe5ufcY1t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1" t="s">
        <v>553</v>
      </c>
      <c r="D34" s="1221"/>
      <c r="E34" s="1222"/>
      <c r="F34" s="32">
        <v>4.29</v>
      </c>
      <c r="G34" s="33">
        <v>3.92</v>
      </c>
      <c r="H34" s="33">
        <v>4.0199999999999996</v>
      </c>
      <c r="I34" s="33">
        <v>4.7300000000000004</v>
      </c>
      <c r="J34" s="34">
        <v>4.76</v>
      </c>
      <c r="K34" s="22"/>
      <c r="L34" s="22"/>
      <c r="M34" s="22"/>
      <c r="N34" s="22"/>
      <c r="O34" s="22"/>
      <c r="P34" s="22"/>
    </row>
    <row r="35" spans="1:16" ht="39" customHeight="1">
      <c r="A35" s="22"/>
      <c r="B35" s="35"/>
      <c r="C35" s="1215" t="s">
        <v>554</v>
      </c>
      <c r="D35" s="1216"/>
      <c r="E35" s="1217"/>
      <c r="F35" s="36">
        <v>2.31</v>
      </c>
      <c r="G35" s="37">
        <v>3.8</v>
      </c>
      <c r="H35" s="37">
        <v>4.92</v>
      </c>
      <c r="I35" s="37">
        <v>3.92</v>
      </c>
      <c r="J35" s="38">
        <v>3.55</v>
      </c>
      <c r="K35" s="22"/>
      <c r="L35" s="22"/>
      <c r="M35" s="22"/>
      <c r="N35" s="22"/>
      <c r="O35" s="22"/>
      <c r="P35" s="22"/>
    </row>
    <row r="36" spans="1:16" ht="39" customHeight="1">
      <c r="A36" s="22"/>
      <c r="B36" s="35"/>
      <c r="C36" s="1215" t="s">
        <v>555</v>
      </c>
      <c r="D36" s="1216"/>
      <c r="E36" s="1217"/>
      <c r="F36" s="36">
        <v>1.48</v>
      </c>
      <c r="G36" s="37">
        <v>1.98</v>
      </c>
      <c r="H36" s="37">
        <v>2.69</v>
      </c>
      <c r="I36" s="37">
        <v>1.44</v>
      </c>
      <c r="J36" s="38">
        <v>0.87</v>
      </c>
      <c r="K36" s="22"/>
      <c r="L36" s="22"/>
      <c r="M36" s="22"/>
      <c r="N36" s="22"/>
      <c r="O36" s="22"/>
      <c r="P36" s="22"/>
    </row>
    <row r="37" spans="1:16" ht="39" customHeight="1">
      <c r="A37" s="22"/>
      <c r="B37" s="35"/>
      <c r="C37" s="1215" t="s">
        <v>556</v>
      </c>
      <c r="D37" s="1216"/>
      <c r="E37" s="1217"/>
      <c r="F37" s="36">
        <v>0.33</v>
      </c>
      <c r="G37" s="37">
        <v>0.28000000000000003</v>
      </c>
      <c r="H37" s="37">
        <v>0.72</v>
      </c>
      <c r="I37" s="37">
        <v>0.82</v>
      </c>
      <c r="J37" s="38">
        <v>0.84</v>
      </c>
      <c r="K37" s="22"/>
      <c r="L37" s="22"/>
      <c r="M37" s="22"/>
      <c r="N37" s="22"/>
      <c r="O37" s="22"/>
      <c r="P37" s="22"/>
    </row>
    <row r="38" spans="1:16" ht="39" customHeight="1">
      <c r="A38" s="22"/>
      <c r="B38" s="35"/>
      <c r="C38" s="1215" t="s">
        <v>557</v>
      </c>
      <c r="D38" s="1216"/>
      <c r="E38" s="1217"/>
      <c r="F38" s="36">
        <v>0.01</v>
      </c>
      <c r="G38" s="37">
        <v>0.04</v>
      </c>
      <c r="H38" s="37">
        <v>0.04</v>
      </c>
      <c r="I38" s="37">
        <v>0.04</v>
      </c>
      <c r="J38" s="38">
        <v>0.05</v>
      </c>
      <c r="K38" s="22"/>
      <c r="L38" s="22"/>
      <c r="M38" s="22"/>
      <c r="N38" s="22"/>
      <c r="O38" s="22"/>
      <c r="P38" s="22"/>
    </row>
    <row r="39" spans="1:16" ht="39" customHeight="1">
      <c r="A39" s="22"/>
      <c r="B39" s="35"/>
      <c r="C39" s="1215" t="s">
        <v>558</v>
      </c>
      <c r="D39" s="1216"/>
      <c r="E39" s="1217"/>
      <c r="F39" s="36">
        <v>0</v>
      </c>
      <c r="G39" s="37">
        <v>0</v>
      </c>
      <c r="H39" s="37">
        <v>0</v>
      </c>
      <c r="I39" s="37">
        <v>0.01</v>
      </c>
      <c r="J39" s="38">
        <v>0.01</v>
      </c>
      <c r="K39" s="22"/>
      <c r="L39" s="22"/>
      <c r="M39" s="22"/>
      <c r="N39" s="22"/>
      <c r="O39" s="22"/>
      <c r="P39" s="22"/>
    </row>
    <row r="40" spans="1:16" ht="39" customHeight="1">
      <c r="A40" s="22"/>
      <c r="B40" s="35"/>
      <c r="C40" s="1215" t="s">
        <v>559</v>
      </c>
      <c r="D40" s="1216"/>
      <c r="E40" s="1217"/>
      <c r="F40" s="36">
        <v>0.02</v>
      </c>
      <c r="G40" s="37">
        <v>0.04</v>
      </c>
      <c r="H40" s="37">
        <v>0.04</v>
      </c>
      <c r="I40" s="37">
        <v>0</v>
      </c>
      <c r="J40" s="38">
        <v>0</v>
      </c>
      <c r="K40" s="22"/>
      <c r="L40" s="22"/>
      <c r="M40" s="22"/>
      <c r="N40" s="22"/>
      <c r="O40" s="22"/>
      <c r="P40" s="22"/>
    </row>
    <row r="41" spans="1:16" ht="39" customHeight="1">
      <c r="A41" s="22"/>
      <c r="B41" s="35"/>
      <c r="C41" s="1215" t="s">
        <v>560</v>
      </c>
      <c r="D41" s="1216"/>
      <c r="E41" s="1217"/>
      <c r="F41" s="36">
        <v>0.01</v>
      </c>
      <c r="G41" s="37">
        <v>0</v>
      </c>
      <c r="H41" s="37">
        <v>0</v>
      </c>
      <c r="I41" s="37">
        <v>0</v>
      </c>
      <c r="J41" s="38">
        <v>0</v>
      </c>
      <c r="K41" s="22"/>
      <c r="L41" s="22"/>
      <c r="M41" s="22"/>
      <c r="N41" s="22"/>
      <c r="O41" s="22"/>
      <c r="P41" s="22"/>
    </row>
    <row r="42" spans="1:16" ht="39" customHeight="1">
      <c r="A42" s="22"/>
      <c r="B42" s="39"/>
      <c r="C42" s="1215" t="s">
        <v>561</v>
      </c>
      <c r="D42" s="1216"/>
      <c r="E42" s="1217"/>
      <c r="F42" s="36" t="s">
        <v>504</v>
      </c>
      <c r="G42" s="37" t="s">
        <v>504</v>
      </c>
      <c r="H42" s="37" t="s">
        <v>504</v>
      </c>
      <c r="I42" s="37" t="s">
        <v>504</v>
      </c>
      <c r="J42" s="38" t="s">
        <v>504</v>
      </c>
      <c r="K42" s="22"/>
      <c r="L42" s="22"/>
      <c r="M42" s="22"/>
      <c r="N42" s="22"/>
      <c r="O42" s="22"/>
      <c r="P42" s="22"/>
    </row>
    <row r="43" spans="1:16" ht="39" customHeight="1" thickBot="1">
      <c r="A43" s="22"/>
      <c r="B43" s="40"/>
      <c r="C43" s="1218" t="s">
        <v>562</v>
      </c>
      <c r="D43" s="1219"/>
      <c r="E43" s="1220"/>
      <c r="F43" s="41">
        <v>0</v>
      </c>
      <c r="G43" s="42">
        <v>0.02</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fGDbAlsCaIRwD5CyyCtPQBws8c8fXtHRWUYBGzV91jJ1Sc1R+Q7IrZPwiOT3k0vS34jj55Fm4nv1KhqdlLAQ==" saltValue="oazDWsndiGe2Zs/Pnabf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1" t="s">
        <v>10</v>
      </c>
      <c r="C45" s="1232"/>
      <c r="D45" s="58"/>
      <c r="E45" s="1237" t="s">
        <v>11</v>
      </c>
      <c r="F45" s="1237"/>
      <c r="G45" s="1237"/>
      <c r="H45" s="1237"/>
      <c r="I45" s="1237"/>
      <c r="J45" s="1238"/>
      <c r="K45" s="59">
        <v>3244</v>
      </c>
      <c r="L45" s="60">
        <v>3270</v>
      </c>
      <c r="M45" s="60">
        <v>3274</v>
      </c>
      <c r="N45" s="60">
        <v>3102</v>
      </c>
      <c r="O45" s="61">
        <v>2961</v>
      </c>
      <c r="P45" s="48"/>
      <c r="Q45" s="48"/>
      <c r="R45" s="48"/>
      <c r="S45" s="48"/>
      <c r="T45" s="48"/>
      <c r="U45" s="48"/>
    </row>
    <row r="46" spans="1:21" ht="30.75" customHeight="1">
      <c r="A46" s="48"/>
      <c r="B46" s="1233"/>
      <c r="C46" s="1234"/>
      <c r="D46" s="62"/>
      <c r="E46" s="1225" t="s">
        <v>12</v>
      </c>
      <c r="F46" s="1225"/>
      <c r="G46" s="1225"/>
      <c r="H46" s="1225"/>
      <c r="I46" s="1225"/>
      <c r="J46" s="1226"/>
      <c r="K46" s="63" t="s">
        <v>504</v>
      </c>
      <c r="L46" s="64" t="s">
        <v>504</v>
      </c>
      <c r="M46" s="64" t="s">
        <v>504</v>
      </c>
      <c r="N46" s="64" t="s">
        <v>504</v>
      </c>
      <c r="O46" s="65" t="s">
        <v>504</v>
      </c>
      <c r="P46" s="48"/>
      <c r="Q46" s="48"/>
      <c r="R46" s="48"/>
      <c r="S46" s="48"/>
      <c r="T46" s="48"/>
      <c r="U46" s="48"/>
    </row>
    <row r="47" spans="1:21" ht="30.75" customHeight="1">
      <c r="A47" s="48"/>
      <c r="B47" s="1233"/>
      <c r="C47" s="1234"/>
      <c r="D47" s="62"/>
      <c r="E47" s="1225" t="s">
        <v>13</v>
      </c>
      <c r="F47" s="1225"/>
      <c r="G47" s="1225"/>
      <c r="H47" s="1225"/>
      <c r="I47" s="1225"/>
      <c r="J47" s="1226"/>
      <c r="K47" s="63" t="s">
        <v>504</v>
      </c>
      <c r="L47" s="64" t="s">
        <v>504</v>
      </c>
      <c r="M47" s="64" t="s">
        <v>504</v>
      </c>
      <c r="N47" s="64" t="s">
        <v>504</v>
      </c>
      <c r="O47" s="65" t="s">
        <v>504</v>
      </c>
      <c r="P47" s="48"/>
      <c r="Q47" s="48"/>
      <c r="R47" s="48"/>
      <c r="S47" s="48"/>
      <c r="T47" s="48"/>
      <c r="U47" s="48"/>
    </row>
    <row r="48" spans="1:21" ht="30.75" customHeight="1">
      <c r="A48" s="48"/>
      <c r="B48" s="1233"/>
      <c r="C48" s="1234"/>
      <c r="D48" s="62"/>
      <c r="E48" s="1225" t="s">
        <v>14</v>
      </c>
      <c r="F48" s="1225"/>
      <c r="G48" s="1225"/>
      <c r="H48" s="1225"/>
      <c r="I48" s="1225"/>
      <c r="J48" s="1226"/>
      <c r="K48" s="63">
        <v>1102</v>
      </c>
      <c r="L48" s="64">
        <v>1095</v>
      </c>
      <c r="M48" s="64">
        <v>1101</v>
      </c>
      <c r="N48" s="64">
        <v>1112</v>
      </c>
      <c r="O48" s="65">
        <v>1299</v>
      </c>
      <c r="P48" s="48"/>
      <c r="Q48" s="48"/>
      <c r="R48" s="48"/>
      <c r="S48" s="48"/>
      <c r="T48" s="48"/>
      <c r="U48" s="48"/>
    </row>
    <row r="49" spans="1:21" ht="30.75" customHeight="1">
      <c r="A49" s="48"/>
      <c r="B49" s="1233"/>
      <c r="C49" s="1234"/>
      <c r="D49" s="62"/>
      <c r="E49" s="1225" t="s">
        <v>15</v>
      </c>
      <c r="F49" s="1225"/>
      <c r="G49" s="1225"/>
      <c r="H49" s="1225"/>
      <c r="I49" s="1225"/>
      <c r="J49" s="1226"/>
      <c r="K49" s="63">
        <v>278</v>
      </c>
      <c r="L49" s="64">
        <v>277</v>
      </c>
      <c r="M49" s="64">
        <v>275</v>
      </c>
      <c r="N49" s="64">
        <v>246</v>
      </c>
      <c r="O49" s="65">
        <v>217</v>
      </c>
      <c r="P49" s="48"/>
      <c r="Q49" s="48"/>
      <c r="R49" s="48"/>
      <c r="S49" s="48"/>
      <c r="T49" s="48"/>
      <c r="U49" s="48"/>
    </row>
    <row r="50" spans="1:21" ht="30.75" customHeight="1">
      <c r="A50" s="48"/>
      <c r="B50" s="1233"/>
      <c r="C50" s="1234"/>
      <c r="D50" s="62"/>
      <c r="E50" s="1225" t="s">
        <v>16</v>
      </c>
      <c r="F50" s="1225"/>
      <c r="G50" s="1225"/>
      <c r="H50" s="1225"/>
      <c r="I50" s="1225"/>
      <c r="J50" s="1226"/>
      <c r="K50" s="63">
        <v>130</v>
      </c>
      <c r="L50" s="64">
        <v>86</v>
      </c>
      <c r="M50" s="64">
        <v>89</v>
      </c>
      <c r="N50" s="64">
        <v>89</v>
      </c>
      <c r="O50" s="65">
        <v>87</v>
      </c>
      <c r="P50" s="48"/>
      <c r="Q50" s="48"/>
      <c r="R50" s="48"/>
      <c r="S50" s="48"/>
      <c r="T50" s="48"/>
      <c r="U50" s="48"/>
    </row>
    <row r="51" spans="1:21" ht="30.75" customHeight="1">
      <c r="A51" s="48"/>
      <c r="B51" s="1235"/>
      <c r="C51" s="1236"/>
      <c r="D51" s="66"/>
      <c r="E51" s="1225" t="s">
        <v>17</v>
      </c>
      <c r="F51" s="1225"/>
      <c r="G51" s="1225"/>
      <c r="H51" s="1225"/>
      <c r="I51" s="1225"/>
      <c r="J51" s="1226"/>
      <c r="K51" s="63" t="s">
        <v>504</v>
      </c>
      <c r="L51" s="64" t="s">
        <v>504</v>
      </c>
      <c r="M51" s="64" t="s">
        <v>504</v>
      </c>
      <c r="N51" s="64" t="s">
        <v>504</v>
      </c>
      <c r="O51" s="65" t="s">
        <v>504</v>
      </c>
      <c r="P51" s="48"/>
      <c r="Q51" s="48"/>
      <c r="R51" s="48"/>
      <c r="S51" s="48"/>
      <c r="T51" s="48"/>
      <c r="U51" s="48"/>
    </row>
    <row r="52" spans="1:21" ht="30.75" customHeight="1">
      <c r="A52" s="48"/>
      <c r="B52" s="1223" t="s">
        <v>18</v>
      </c>
      <c r="C52" s="1224"/>
      <c r="D52" s="66"/>
      <c r="E52" s="1225" t="s">
        <v>19</v>
      </c>
      <c r="F52" s="1225"/>
      <c r="G52" s="1225"/>
      <c r="H52" s="1225"/>
      <c r="I52" s="1225"/>
      <c r="J52" s="1226"/>
      <c r="K52" s="63">
        <v>2981</v>
      </c>
      <c r="L52" s="64">
        <v>3101</v>
      </c>
      <c r="M52" s="64">
        <v>3148</v>
      </c>
      <c r="N52" s="64">
        <v>3009</v>
      </c>
      <c r="O52" s="65">
        <v>2967</v>
      </c>
      <c r="P52" s="48"/>
      <c r="Q52" s="48"/>
      <c r="R52" s="48"/>
      <c r="S52" s="48"/>
      <c r="T52" s="48"/>
      <c r="U52" s="48"/>
    </row>
    <row r="53" spans="1:21" ht="30.75" customHeight="1" thickBot="1">
      <c r="A53" s="48"/>
      <c r="B53" s="1227" t="s">
        <v>20</v>
      </c>
      <c r="C53" s="1228"/>
      <c r="D53" s="67"/>
      <c r="E53" s="1229" t="s">
        <v>21</v>
      </c>
      <c r="F53" s="1229"/>
      <c r="G53" s="1229"/>
      <c r="H53" s="1229"/>
      <c r="I53" s="1229"/>
      <c r="J53" s="1230"/>
      <c r="K53" s="68">
        <v>1773</v>
      </c>
      <c r="L53" s="69">
        <v>1627</v>
      </c>
      <c r="M53" s="69">
        <v>1591</v>
      </c>
      <c r="N53" s="69">
        <v>1540</v>
      </c>
      <c r="O53" s="70">
        <v>1597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Fy6fjW+9Q7zaLNDSvv2ei4ADZ8r6K9ARsgUlN0PcmHZhP9sCB1RS2m27ttf3RVqFJTy2yguOF0JuRQ3hLdxEw==" saltValue="mTW3wYboUVm+xJ6r/mUw5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39" t="s">
        <v>23</v>
      </c>
      <c r="C41" s="1240"/>
      <c r="D41" s="81"/>
      <c r="E41" s="1245" t="s">
        <v>24</v>
      </c>
      <c r="F41" s="1245"/>
      <c r="G41" s="1245"/>
      <c r="H41" s="1246"/>
      <c r="I41" s="82">
        <v>31596</v>
      </c>
      <c r="J41" s="83">
        <v>33218</v>
      </c>
      <c r="K41" s="83">
        <v>33260</v>
      </c>
      <c r="L41" s="83">
        <v>34721</v>
      </c>
      <c r="M41" s="84">
        <v>33676</v>
      </c>
    </row>
    <row r="42" spans="2:13" ht="27.75" customHeight="1">
      <c r="B42" s="1241"/>
      <c r="C42" s="1242"/>
      <c r="D42" s="85"/>
      <c r="E42" s="1247" t="s">
        <v>25</v>
      </c>
      <c r="F42" s="1247"/>
      <c r="G42" s="1247"/>
      <c r="H42" s="1248"/>
      <c r="I42" s="86">
        <v>693</v>
      </c>
      <c r="J42" s="87">
        <v>562</v>
      </c>
      <c r="K42" s="87">
        <v>484</v>
      </c>
      <c r="L42" s="87">
        <v>407</v>
      </c>
      <c r="M42" s="88">
        <v>332</v>
      </c>
    </row>
    <row r="43" spans="2:13" ht="27.75" customHeight="1">
      <c r="B43" s="1241"/>
      <c r="C43" s="1242"/>
      <c r="D43" s="85"/>
      <c r="E43" s="1247" t="s">
        <v>26</v>
      </c>
      <c r="F43" s="1247"/>
      <c r="G43" s="1247"/>
      <c r="H43" s="1248"/>
      <c r="I43" s="86">
        <v>15144</v>
      </c>
      <c r="J43" s="87">
        <v>14942</v>
      </c>
      <c r="K43" s="87">
        <v>14186</v>
      </c>
      <c r="L43" s="87">
        <v>13524</v>
      </c>
      <c r="M43" s="88">
        <v>13846</v>
      </c>
    </row>
    <row r="44" spans="2:13" ht="27.75" customHeight="1">
      <c r="B44" s="1241"/>
      <c r="C44" s="1242"/>
      <c r="D44" s="85"/>
      <c r="E44" s="1247" t="s">
        <v>27</v>
      </c>
      <c r="F44" s="1247"/>
      <c r="G44" s="1247"/>
      <c r="H44" s="1248"/>
      <c r="I44" s="86">
        <v>1957</v>
      </c>
      <c r="J44" s="87">
        <v>1795</v>
      </c>
      <c r="K44" s="87">
        <v>1622</v>
      </c>
      <c r="L44" s="87">
        <v>1661</v>
      </c>
      <c r="M44" s="88">
        <v>1524</v>
      </c>
    </row>
    <row r="45" spans="2:13" ht="27.75" customHeight="1">
      <c r="B45" s="1241"/>
      <c r="C45" s="1242"/>
      <c r="D45" s="85"/>
      <c r="E45" s="1247" t="s">
        <v>28</v>
      </c>
      <c r="F45" s="1247"/>
      <c r="G45" s="1247"/>
      <c r="H45" s="1248"/>
      <c r="I45" s="86">
        <v>3583</v>
      </c>
      <c r="J45" s="87">
        <v>3202</v>
      </c>
      <c r="K45" s="87">
        <v>2745</v>
      </c>
      <c r="L45" s="87">
        <v>2715</v>
      </c>
      <c r="M45" s="88">
        <v>2844</v>
      </c>
    </row>
    <row r="46" spans="2:13" ht="27.75" customHeight="1">
      <c r="B46" s="1241"/>
      <c r="C46" s="1242"/>
      <c r="D46" s="89"/>
      <c r="E46" s="1247" t="s">
        <v>29</v>
      </c>
      <c r="F46" s="1247"/>
      <c r="G46" s="1247"/>
      <c r="H46" s="1248"/>
      <c r="I46" s="86" t="s">
        <v>504</v>
      </c>
      <c r="J46" s="87" t="s">
        <v>504</v>
      </c>
      <c r="K46" s="87" t="s">
        <v>504</v>
      </c>
      <c r="L46" s="87" t="s">
        <v>504</v>
      </c>
      <c r="M46" s="88" t="s">
        <v>504</v>
      </c>
    </row>
    <row r="47" spans="2:13" ht="27.75" customHeight="1">
      <c r="B47" s="1241"/>
      <c r="C47" s="1242"/>
      <c r="D47" s="90"/>
      <c r="E47" s="1249" t="s">
        <v>30</v>
      </c>
      <c r="F47" s="1250"/>
      <c r="G47" s="1250"/>
      <c r="H47" s="1251"/>
      <c r="I47" s="86" t="s">
        <v>504</v>
      </c>
      <c r="J47" s="87" t="s">
        <v>504</v>
      </c>
      <c r="K47" s="87" t="s">
        <v>504</v>
      </c>
      <c r="L47" s="87" t="s">
        <v>504</v>
      </c>
      <c r="M47" s="88" t="s">
        <v>504</v>
      </c>
    </row>
    <row r="48" spans="2:13" ht="27.75" customHeight="1">
      <c r="B48" s="1241"/>
      <c r="C48" s="1242"/>
      <c r="D48" s="85"/>
      <c r="E48" s="1247" t="s">
        <v>31</v>
      </c>
      <c r="F48" s="1247"/>
      <c r="G48" s="1247"/>
      <c r="H48" s="1248"/>
      <c r="I48" s="86" t="s">
        <v>504</v>
      </c>
      <c r="J48" s="87" t="s">
        <v>504</v>
      </c>
      <c r="K48" s="87" t="s">
        <v>504</v>
      </c>
      <c r="L48" s="87" t="s">
        <v>504</v>
      </c>
      <c r="M48" s="88" t="s">
        <v>504</v>
      </c>
    </row>
    <row r="49" spans="2:13" ht="27.75" customHeight="1">
      <c r="B49" s="1243"/>
      <c r="C49" s="1244"/>
      <c r="D49" s="85"/>
      <c r="E49" s="1247" t="s">
        <v>32</v>
      </c>
      <c r="F49" s="1247"/>
      <c r="G49" s="1247"/>
      <c r="H49" s="1248"/>
      <c r="I49" s="86" t="s">
        <v>504</v>
      </c>
      <c r="J49" s="87" t="s">
        <v>504</v>
      </c>
      <c r="K49" s="87" t="s">
        <v>504</v>
      </c>
      <c r="L49" s="87" t="s">
        <v>504</v>
      </c>
      <c r="M49" s="88" t="s">
        <v>504</v>
      </c>
    </row>
    <row r="50" spans="2:13" ht="27.75" customHeight="1">
      <c r="B50" s="1252" t="s">
        <v>33</v>
      </c>
      <c r="C50" s="1253"/>
      <c r="D50" s="91"/>
      <c r="E50" s="1247" t="s">
        <v>34</v>
      </c>
      <c r="F50" s="1247"/>
      <c r="G50" s="1247"/>
      <c r="H50" s="1248"/>
      <c r="I50" s="86">
        <v>6409</v>
      </c>
      <c r="J50" s="87">
        <v>6476</v>
      </c>
      <c r="K50" s="87">
        <v>7274</v>
      </c>
      <c r="L50" s="87">
        <v>7682</v>
      </c>
      <c r="M50" s="88">
        <v>8329</v>
      </c>
    </row>
    <row r="51" spans="2:13" ht="27.75" customHeight="1">
      <c r="B51" s="1241"/>
      <c r="C51" s="1242"/>
      <c r="D51" s="85"/>
      <c r="E51" s="1247" t="s">
        <v>35</v>
      </c>
      <c r="F51" s="1247"/>
      <c r="G51" s="1247"/>
      <c r="H51" s="1248"/>
      <c r="I51" s="86">
        <v>580</v>
      </c>
      <c r="J51" s="87">
        <v>745</v>
      </c>
      <c r="K51" s="87">
        <v>657</v>
      </c>
      <c r="L51" s="87">
        <v>546</v>
      </c>
      <c r="M51" s="88">
        <v>523</v>
      </c>
    </row>
    <row r="52" spans="2:13" ht="27.75" customHeight="1">
      <c r="B52" s="1243"/>
      <c r="C52" s="1244"/>
      <c r="D52" s="85"/>
      <c r="E52" s="1247" t="s">
        <v>36</v>
      </c>
      <c r="F52" s="1247"/>
      <c r="G52" s="1247"/>
      <c r="H52" s="1248"/>
      <c r="I52" s="86">
        <v>32496</v>
      </c>
      <c r="J52" s="87">
        <v>32495</v>
      </c>
      <c r="K52" s="87">
        <v>32659</v>
      </c>
      <c r="L52" s="87">
        <v>33601</v>
      </c>
      <c r="M52" s="88">
        <v>32360</v>
      </c>
    </row>
    <row r="53" spans="2:13" ht="27.75" customHeight="1" thickBot="1">
      <c r="B53" s="1254" t="s">
        <v>37</v>
      </c>
      <c r="C53" s="1255"/>
      <c r="D53" s="92"/>
      <c r="E53" s="1256" t="s">
        <v>38</v>
      </c>
      <c r="F53" s="1256"/>
      <c r="G53" s="1256"/>
      <c r="H53" s="1257"/>
      <c r="I53" s="93">
        <v>13488</v>
      </c>
      <c r="J53" s="94">
        <v>14002</v>
      </c>
      <c r="K53" s="94">
        <v>11705</v>
      </c>
      <c r="L53" s="94">
        <v>11200</v>
      </c>
      <c r="M53" s="95">
        <v>11009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Q05ZgtnYZ7tfSJ6xC01CiwvHQk0n7W5vJJT4IA762QvyAGtekcSONA6tmEsk55yrMZ3UvSMgh3IWny4nyIDQ==" saltValue="Zm99f8ZHFrgaxLqfGg8p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66" t="s">
        <v>41</v>
      </c>
      <c r="D55" s="1266"/>
      <c r="E55" s="1267"/>
      <c r="F55" s="107">
        <v>4784</v>
      </c>
      <c r="G55" s="107">
        <v>4991</v>
      </c>
      <c r="H55" s="108">
        <v>4981</v>
      </c>
    </row>
    <row r="56" spans="2:8" ht="52.5" customHeight="1">
      <c r="B56" s="109"/>
      <c r="C56" s="1268" t="s">
        <v>42</v>
      </c>
      <c r="D56" s="1268"/>
      <c r="E56" s="1269"/>
      <c r="F56" s="110">
        <v>1437</v>
      </c>
      <c r="G56" s="110">
        <v>1270</v>
      </c>
      <c r="H56" s="111">
        <v>1590</v>
      </c>
    </row>
    <row r="57" spans="2:8" ht="53.25" customHeight="1">
      <c r="B57" s="109"/>
      <c r="C57" s="1270" t="s">
        <v>43</v>
      </c>
      <c r="D57" s="1270"/>
      <c r="E57" s="1271"/>
      <c r="F57" s="112">
        <v>2751</v>
      </c>
      <c r="G57" s="112">
        <v>2644</v>
      </c>
      <c r="H57" s="113">
        <v>2667</v>
      </c>
    </row>
    <row r="58" spans="2:8" ht="45.75" customHeight="1">
      <c r="B58" s="114"/>
      <c r="C58" s="1258" t="s">
        <v>576</v>
      </c>
      <c r="D58" s="1259"/>
      <c r="E58" s="1260"/>
      <c r="F58" s="115">
        <v>2449</v>
      </c>
      <c r="G58" s="115">
        <v>2295</v>
      </c>
      <c r="H58" s="116">
        <v>2123</v>
      </c>
    </row>
    <row r="59" spans="2:8" ht="45.75" customHeight="1">
      <c r="B59" s="114"/>
      <c r="C59" s="1258" t="s">
        <v>577</v>
      </c>
      <c r="D59" s="1259"/>
      <c r="E59" s="1260"/>
      <c r="F59" s="115">
        <v>254</v>
      </c>
      <c r="G59" s="115">
        <v>298</v>
      </c>
      <c r="H59" s="116">
        <v>335</v>
      </c>
    </row>
    <row r="60" spans="2:8" ht="45.75" customHeight="1">
      <c r="B60" s="114"/>
      <c r="C60" s="1258" t="s">
        <v>578</v>
      </c>
      <c r="D60" s="1259"/>
      <c r="E60" s="1260"/>
      <c r="F60" s="115" t="s">
        <v>581</v>
      </c>
      <c r="G60" s="115" t="s">
        <v>581</v>
      </c>
      <c r="H60" s="116">
        <v>160</v>
      </c>
    </row>
    <row r="61" spans="2:8" ht="45.75" customHeight="1">
      <c r="B61" s="114"/>
      <c r="C61" s="1258" t="s">
        <v>579</v>
      </c>
      <c r="D61" s="1259"/>
      <c r="E61" s="1260"/>
      <c r="F61" s="115">
        <v>47</v>
      </c>
      <c r="G61" s="115">
        <v>45</v>
      </c>
      <c r="H61" s="116">
        <v>42</v>
      </c>
    </row>
    <row r="62" spans="2:8" ht="45.75" customHeight="1" thickBot="1">
      <c r="B62" s="117"/>
      <c r="C62" s="1261" t="s">
        <v>580</v>
      </c>
      <c r="D62" s="1262"/>
      <c r="E62" s="1263"/>
      <c r="F62" s="118" t="s">
        <v>581</v>
      </c>
      <c r="G62" s="118">
        <v>5</v>
      </c>
      <c r="H62" s="119">
        <v>7</v>
      </c>
    </row>
    <row r="63" spans="2:8" ht="52.5" customHeight="1" thickBot="1">
      <c r="B63" s="120"/>
      <c r="C63" s="1264" t="s">
        <v>44</v>
      </c>
      <c r="D63" s="1264"/>
      <c r="E63" s="1265"/>
      <c r="F63" s="121">
        <v>8972</v>
      </c>
      <c r="G63" s="121">
        <v>8905</v>
      </c>
      <c r="H63" s="122">
        <v>9238</v>
      </c>
    </row>
    <row r="64" spans="2:8" ht="15" customHeight="1"/>
    <row r="65" ht="0" hidden="1" customHeight="1"/>
    <row r="66" ht="0" hidden="1" customHeight="1"/>
  </sheetData>
  <sheetProtection algorithmName="SHA-512" hashValue="uISH/urVhcEdFj+d4WtbYNDdPmX/Zpw7bKpJTFLPgK5Kph5HXxNFwPa6GwqjrIsuykFx4OasIcP9bTh/n6wxQw==" saltValue="jLdfmw95opvVS3XBBi/J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0" t="s">
        <v>595</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72"/>
      <c r="H50" s="1272"/>
      <c r="I50" s="1272"/>
      <c r="J50" s="1272"/>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8" t="s">
        <v>547</v>
      </c>
      <c r="BQ50" s="1278"/>
      <c r="BR50" s="1278"/>
      <c r="BS50" s="1278"/>
      <c r="BT50" s="1278"/>
      <c r="BU50" s="1278"/>
      <c r="BV50" s="1278"/>
      <c r="BW50" s="1278"/>
      <c r="BX50" s="1278" t="s">
        <v>548</v>
      </c>
      <c r="BY50" s="1278"/>
      <c r="BZ50" s="1278"/>
      <c r="CA50" s="1278"/>
      <c r="CB50" s="1278"/>
      <c r="CC50" s="1278"/>
      <c r="CD50" s="1278"/>
      <c r="CE50" s="1278"/>
      <c r="CF50" s="1278" t="s">
        <v>549</v>
      </c>
      <c r="CG50" s="1278"/>
      <c r="CH50" s="1278"/>
      <c r="CI50" s="1278"/>
      <c r="CJ50" s="1278"/>
      <c r="CK50" s="1278"/>
      <c r="CL50" s="1278"/>
      <c r="CM50" s="1278"/>
      <c r="CN50" s="1278" t="s">
        <v>550</v>
      </c>
      <c r="CO50" s="1278"/>
      <c r="CP50" s="1278"/>
      <c r="CQ50" s="1278"/>
      <c r="CR50" s="1278"/>
      <c r="CS50" s="1278"/>
      <c r="CT50" s="1278"/>
      <c r="CU50" s="1278"/>
      <c r="CV50" s="1278" t="s">
        <v>551</v>
      </c>
      <c r="CW50" s="1278"/>
      <c r="CX50" s="1278"/>
      <c r="CY50" s="1278"/>
      <c r="CZ50" s="1278"/>
      <c r="DA50" s="1278"/>
      <c r="DB50" s="1278"/>
      <c r="DC50" s="1278"/>
    </row>
    <row r="51" spans="1:109" ht="13.5" customHeight="1">
      <c r="B51" s="374"/>
      <c r="G51" s="1290"/>
      <c r="H51" s="1290"/>
      <c r="I51" s="1294"/>
      <c r="J51" s="1294"/>
      <c r="K51" s="1279"/>
      <c r="L51" s="1279"/>
      <c r="M51" s="1279"/>
      <c r="N51" s="1279"/>
      <c r="AM51" s="383"/>
      <c r="AN51" s="1277" t="s">
        <v>586</v>
      </c>
      <c r="AO51" s="1277"/>
      <c r="AP51" s="1277"/>
      <c r="AQ51" s="1277"/>
      <c r="AR51" s="1277"/>
      <c r="AS51" s="1277"/>
      <c r="AT51" s="1277"/>
      <c r="AU51" s="1277"/>
      <c r="AV51" s="1277"/>
      <c r="AW51" s="1277"/>
      <c r="AX51" s="1277"/>
      <c r="AY51" s="1277"/>
      <c r="AZ51" s="1277"/>
      <c r="BA51" s="1277"/>
      <c r="BB51" s="1277" t="s">
        <v>587</v>
      </c>
      <c r="BC51" s="1277"/>
      <c r="BD51" s="1277"/>
      <c r="BE51" s="1277"/>
      <c r="BF51" s="1277"/>
      <c r="BG51" s="1277"/>
      <c r="BH51" s="1277"/>
      <c r="BI51" s="1277"/>
      <c r="BJ51" s="1277"/>
      <c r="BK51" s="1277"/>
      <c r="BL51" s="1277"/>
      <c r="BM51" s="1277"/>
      <c r="BN51" s="1277"/>
      <c r="BO51" s="1277"/>
      <c r="BP51" s="1289"/>
      <c r="BQ51" s="1274"/>
      <c r="BR51" s="1274"/>
      <c r="BS51" s="1274"/>
      <c r="BT51" s="1274"/>
      <c r="BU51" s="1274"/>
      <c r="BV51" s="1274"/>
      <c r="BW51" s="1274"/>
      <c r="BX51" s="1289"/>
      <c r="BY51" s="1274"/>
      <c r="BZ51" s="1274"/>
      <c r="CA51" s="1274"/>
      <c r="CB51" s="1274"/>
      <c r="CC51" s="1274"/>
      <c r="CD51" s="1274"/>
      <c r="CE51" s="1274"/>
      <c r="CF51" s="1289"/>
      <c r="CG51" s="1274"/>
      <c r="CH51" s="1274"/>
      <c r="CI51" s="1274"/>
      <c r="CJ51" s="1274"/>
      <c r="CK51" s="1274"/>
      <c r="CL51" s="1274"/>
      <c r="CM51" s="1274"/>
      <c r="CN51" s="1274">
        <v>82.4</v>
      </c>
      <c r="CO51" s="1274"/>
      <c r="CP51" s="1274"/>
      <c r="CQ51" s="1274"/>
      <c r="CR51" s="1274"/>
      <c r="CS51" s="1274"/>
      <c r="CT51" s="1274"/>
      <c r="CU51" s="1274"/>
      <c r="CV51" s="1274">
        <v>84.4</v>
      </c>
      <c r="CW51" s="1274"/>
      <c r="CX51" s="1274"/>
      <c r="CY51" s="1274"/>
      <c r="CZ51" s="1274"/>
      <c r="DA51" s="1274"/>
      <c r="DB51" s="1274"/>
      <c r="DC51" s="1274"/>
    </row>
    <row r="52" spans="1:109">
      <c r="B52" s="374"/>
      <c r="G52" s="1290"/>
      <c r="H52" s="1290"/>
      <c r="I52" s="1294"/>
      <c r="J52" s="1294"/>
      <c r="K52" s="1279"/>
      <c r="L52" s="1279"/>
      <c r="M52" s="1279"/>
      <c r="N52" s="1279"/>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90"/>
      <c r="H53" s="1290"/>
      <c r="I53" s="1272"/>
      <c r="J53" s="1272"/>
      <c r="K53" s="1279"/>
      <c r="L53" s="1279"/>
      <c r="M53" s="1279"/>
      <c r="N53" s="1279"/>
      <c r="AM53" s="383"/>
      <c r="AN53" s="1277"/>
      <c r="AO53" s="1277"/>
      <c r="AP53" s="1277"/>
      <c r="AQ53" s="1277"/>
      <c r="AR53" s="1277"/>
      <c r="AS53" s="1277"/>
      <c r="AT53" s="1277"/>
      <c r="AU53" s="1277"/>
      <c r="AV53" s="1277"/>
      <c r="AW53" s="1277"/>
      <c r="AX53" s="1277"/>
      <c r="AY53" s="1277"/>
      <c r="AZ53" s="1277"/>
      <c r="BA53" s="1277"/>
      <c r="BB53" s="1277" t="s">
        <v>588</v>
      </c>
      <c r="BC53" s="1277"/>
      <c r="BD53" s="1277"/>
      <c r="BE53" s="1277"/>
      <c r="BF53" s="1277"/>
      <c r="BG53" s="1277"/>
      <c r="BH53" s="1277"/>
      <c r="BI53" s="1277"/>
      <c r="BJ53" s="1277"/>
      <c r="BK53" s="1277"/>
      <c r="BL53" s="1277"/>
      <c r="BM53" s="1277"/>
      <c r="BN53" s="1277"/>
      <c r="BO53" s="1277"/>
      <c r="BP53" s="1289"/>
      <c r="BQ53" s="1274"/>
      <c r="BR53" s="1274"/>
      <c r="BS53" s="1274"/>
      <c r="BT53" s="1274"/>
      <c r="BU53" s="1274"/>
      <c r="BV53" s="1274"/>
      <c r="BW53" s="1274"/>
      <c r="BX53" s="1289"/>
      <c r="BY53" s="1274"/>
      <c r="BZ53" s="1274"/>
      <c r="CA53" s="1274"/>
      <c r="CB53" s="1274"/>
      <c r="CC53" s="1274"/>
      <c r="CD53" s="1274"/>
      <c r="CE53" s="1274"/>
      <c r="CF53" s="1289"/>
      <c r="CG53" s="1274"/>
      <c r="CH53" s="1274"/>
      <c r="CI53" s="1274"/>
      <c r="CJ53" s="1274"/>
      <c r="CK53" s="1274"/>
      <c r="CL53" s="1274"/>
      <c r="CM53" s="1274"/>
      <c r="CN53" s="1274">
        <v>47</v>
      </c>
      <c r="CO53" s="1274"/>
      <c r="CP53" s="1274"/>
      <c r="CQ53" s="1274"/>
      <c r="CR53" s="1274"/>
      <c r="CS53" s="1274"/>
      <c r="CT53" s="1274"/>
      <c r="CU53" s="1274"/>
      <c r="CV53" s="1274">
        <v>48.7</v>
      </c>
      <c r="CW53" s="1274"/>
      <c r="CX53" s="1274"/>
      <c r="CY53" s="1274"/>
      <c r="CZ53" s="1274"/>
      <c r="DA53" s="1274"/>
      <c r="DB53" s="1274"/>
      <c r="DC53" s="1274"/>
    </row>
    <row r="54" spans="1:109">
      <c r="A54" s="382"/>
      <c r="B54" s="374"/>
      <c r="G54" s="1290"/>
      <c r="H54" s="1290"/>
      <c r="I54" s="1272"/>
      <c r="J54" s="1272"/>
      <c r="K54" s="1279"/>
      <c r="L54" s="1279"/>
      <c r="M54" s="1279"/>
      <c r="N54" s="1279"/>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72"/>
      <c r="H55" s="1272"/>
      <c r="I55" s="1272"/>
      <c r="J55" s="1272"/>
      <c r="K55" s="1279"/>
      <c r="L55" s="1279"/>
      <c r="M55" s="1279"/>
      <c r="N55" s="1279"/>
      <c r="AN55" s="1278" t="s">
        <v>589</v>
      </c>
      <c r="AO55" s="1278"/>
      <c r="AP55" s="1278"/>
      <c r="AQ55" s="1278"/>
      <c r="AR55" s="1278"/>
      <c r="AS55" s="1278"/>
      <c r="AT55" s="1278"/>
      <c r="AU55" s="1278"/>
      <c r="AV55" s="1278"/>
      <c r="AW55" s="1278"/>
      <c r="AX55" s="1278"/>
      <c r="AY55" s="1278"/>
      <c r="AZ55" s="1278"/>
      <c r="BA55" s="1278"/>
      <c r="BB55" s="1277" t="s">
        <v>587</v>
      </c>
      <c r="BC55" s="1277"/>
      <c r="BD55" s="1277"/>
      <c r="BE55" s="1277"/>
      <c r="BF55" s="1277"/>
      <c r="BG55" s="1277"/>
      <c r="BH55" s="1277"/>
      <c r="BI55" s="1277"/>
      <c r="BJ55" s="1277"/>
      <c r="BK55" s="1277"/>
      <c r="BL55" s="1277"/>
      <c r="BM55" s="1277"/>
      <c r="BN55" s="1277"/>
      <c r="BO55" s="1277"/>
      <c r="BP55" s="1289"/>
      <c r="BQ55" s="1274"/>
      <c r="BR55" s="1274"/>
      <c r="BS55" s="1274"/>
      <c r="BT55" s="1274"/>
      <c r="BU55" s="1274"/>
      <c r="BV55" s="1274"/>
      <c r="BW55" s="1274"/>
      <c r="BX55" s="1289"/>
      <c r="BY55" s="1274"/>
      <c r="BZ55" s="1274"/>
      <c r="CA55" s="1274"/>
      <c r="CB55" s="1274"/>
      <c r="CC55" s="1274"/>
      <c r="CD55" s="1274"/>
      <c r="CE55" s="1274"/>
      <c r="CF55" s="1289"/>
      <c r="CG55" s="1274"/>
      <c r="CH55" s="1274"/>
      <c r="CI55" s="1274"/>
      <c r="CJ55" s="1274"/>
      <c r="CK55" s="1274"/>
      <c r="CL55" s="1274"/>
      <c r="CM55" s="1274"/>
      <c r="CN55" s="1274">
        <v>54.6</v>
      </c>
      <c r="CO55" s="1274"/>
      <c r="CP55" s="1274"/>
      <c r="CQ55" s="1274"/>
      <c r="CR55" s="1274"/>
      <c r="CS55" s="1274"/>
      <c r="CT55" s="1274"/>
      <c r="CU55" s="1274"/>
      <c r="CV55" s="1274">
        <v>53.2</v>
      </c>
      <c r="CW55" s="1274"/>
      <c r="CX55" s="1274"/>
      <c r="CY55" s="1274"/>
      <c r="CZ55" s="1274"/>
      <c r="DA55" s="1274"/>
      <c r="DB55" s="1274"/>
      <c r="DC55" s="1274"/>
    </row>
    <row r="56" spans="1:109">
      <c r="A56" s="382"/>
      <c r="B56" s="374"/>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72"/>
      <c r="H57" s="1272"/>
      <c r="I57" s="1275"/>
      <c r="J57" s="1275"/>
      <c r="K57" s="1279"/>
      <c r="L57" s="1279"/>
      <c r="M57" s="1279"/>
      <c r="N57" s="1279"/>
      <c r="AM57" s="367"/>
      <c r="AN57" s="1278"/>
      <c r="AO57" s="1278"/>
      <c r="AP57" s="1278"/>
      <c r="AQ57" s="1278"/>
      <c r="AR57" s="1278"/>
      <c r="AS57" s="1278"/>
      <c r="AT57" s="1278"/>
      <c r="AU57" s="1278"/>
      <c r="AV57" s="1278"/>
      <c r="AW57" s="1278"/>
      <c r="AX57" s="1278"/>
      <c r="AY57" s="1278"/>
      <c r="AZ57" s="1278"/>
      <c r="BA57" s="1278"/>
      <c r="BB57" s="1277" t="s">
        <v>588</v>
      </c>
      <c r="BC57" s="1277"/>
      <c r="BD57" s="1277"/>
      <c r="BE57" s="1277"/>
      <c r="BF57" s="1277"/>
      <c r="BG57" s="1277"/>
      <c r="BH57" s="1277"/>
      <c r="BI57" s="1277"/>
      <c r="BJ57" s="1277"/>
      <c r="BK57" s="1277"/>
      <c r="BL57" s="1277"/>
      <c r="BM57" s="1277"/>
      <c r="BN57" s="1277"/>
      <c r="BO57" s="1277"/>
      <c r="BP57" s="1289"/>
      <c r="BQ57" s="1274"/>
      <c r="BR57" s="1274"/>
      <c r="BS57" s="1274"/>
      <c r="BT57" s="1274"/>
      <c r="BU57" s="1274"/>
      <c r="BV57" s="1274"/>
      <c r="BW57" s="1274"/>
      <c r="BX57" s="1289"/>
      <c r="BY57" s="1274"/>
      <c r="BZ57" s="1274"/>
      <c r="CA57" s="1274"/>
      <c r="CB57" s="1274"/>
      <c r="CC57" s="1274"/>
      <c r="CD57" s="1274"/>
      <c r="CE57" s="1274"/>
      <c r="CF57" s="1289"/>
      <c r="CG57" s="1274"/>
      <c r="CH57" s="1274"/>
      <c r="CI57" s="1274"/>
      <c r="CJ57" s="1274"/>
      <c r="CK57" s="1274"/>
      <c r="CL57" s="1274"/>
      <c r="CM57" s="1274"/>
      <c r="CN57" s="1274">
        <v>58.3</v>
      </c>
      <c r="CO57" s="1274"/>
      <c r="CP57" s="1274"/>
      <c r="CQ57" s="1274"/>
      <c r="CR57" s="1274"/>
      <c r="CS57" s="1274"/>
      <c r="CT57" s="1274"/>
      <c r="CU57" s="1274"/>
      <c r="CV57" s="1274">
        <v>58.8</v>
      </c>
      <c r="CW57" s="1274"/>
      <c r="CX57" s="1274"/>
      <c r="CY57" s="1274"/>
      <c r="CZ57" s="1274"/>
      <c r="DA57" s="1274"/>
      <c r="DB57" s="1274"/>
      <c r="DC57" s="1274"/>
      <c r="DD57" s="387"/>
      <c r="DE57" s="386"/>
    </row>
    <row r="58" spans="1:109" s="382" customFormat="1">
      <c r="A58" s="367"/>
      <c r="B58" s="386"/>
      <c r="G58" s="1272"/>
      <c r="H58" s="1272"/>
      <c r="I58" s="1275"/>
      <c r="J58" s="1275"/>
      <c r="K58" s="1279"/>
      <c r="L58" s="1279"/>
      <c r="M58" s="1279"/>
      <c r="N58" s="1279"/>
      <c r="AM58" s="367"/>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0" t="s">
        <v>594</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72"/>
      <c r="H72" s="1272"/>
      <c r="I72" s="1272"/>
      <c r="J72" s="1272"/>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8" t="s">
        <v>547</v>
      </c>
      <c r="BQ72" s="1278"/>
      <c r="BR72" s="1278"/>
      <c r="BS72" s="1278"/>
      <c r="BT72" s="1278"/>
      <c r="BU72" s="1278"/>
      <c r="BV72" s="1278"/>
      <c r="BW72" s="1278"/>
      <c r="BX72" s="1278" t="s">
        <v>548</v>
      </c>
      <c r="BY72" s="1278"/>
      <c r="BZ72" s="1278"/>
      <c r="CA72" s="1278"/>
      <c r="CB72" s="1278"/>
      <c r="CC72" s="1278"/>
      <c r="CD72" s="1278"/>
      <c r="CE72" s="1278"/>
      <c r="CF72" s="1278" t="s">
        <v>549</v>
      </c>
      <c r="CG72" s="1278"/>
      <c r="CH72" s="1278"/>
      <c r="CI72" s="1278"/>
      <c r="CJ72" s="1278"/>
      <c r="CK72" s="1278"/>
      <c r="CL72" s="1278"/>
      <c r="CM72" s="1278"/>
      <c r="CN72" s="1278" t="s">
        <v>550</v>
      </c>
      <c r="CO72" s="1278"/>
      <c r="CP72" s="1278"/>
      <c r="CQ72" s="1278"/>
      <c r="CR72" s="1278"/>
      <c r="CS72" s="1278"/>
      <c r="CT72" s="1278"/>
      <c r="CU72" s="1278"/>
      <c r="CV72" s="1278" t="s">
        <v>551</v>
      </c>
      <c r="CW72" s="1278"/>
      <c r="CX72" s="1278"/>
      <c r="CY72" s="1278"/>
      <c r="CZ72" s="1278"/>
      <c r="DA72" s="1278"/>
      <c r="DB72" s="1278"/>
      <c r="DC72" s="1278"/>
    </row>
    <row r="73" spans="2:107">
      <c r="B73" s="374"/>
      <c r="G73" s="1290"/>
      <c r="H73" s="1290"/>
      <c r="I73" s="1290"/>
      <c r="J73" s="1290"/>
      <c r="K73" s="1273"/>
      <c r="L73" s="1273"/>
      <c r="M73" s="1273"/>
      <c r="N73" s="1273"/>
      <c r="AM73" s="383"/>
      <c r="AN73" s="1277" t="s">
        <v>586</v>
      </c>
      <c r="AO73" s="1277"/>
      <c r="AP73" s="1277"/>
      <c r="AQ73" s="1277"/>
      <c r="AR73" s="1277"/>
      <c r="AS73" s="1277"/>
      <c r="AT73" s="1277"/>
      <c r="AU73" s="1277"/>
      <c r="AV73" s="1277"/>
      <c r="AW73" s="1277"/>
      <c r="AX73" s="1277"/>
      <c r="AY73" s="1277"/>
      <c r="AZ73" s="1277"/>
      <c r="BA73" s="1277"/>
      <c r="BB73" s="1277" t="s">
        <v>587</v>
      </c>
      <c r="BC73" s="1277"/>
      <c r="BD73" s="1277"/>
      <c r="BE73" s="1277"/>
      <c r="BF73" s="1277"/>
      <c r="BG73" s="1277"/>
      <c r="BH73" s="1277"/>
      <c r="BI73" s="1277"/>
      <c r="BJ73" s="1277"/>
      <c r="BK73" s="1277"/>
      <c r="BL73" s="1277"/>
      <c r="BM73" s="1277"/>
      <c r="BN73" s="1277"/>
      <c r="BO73" s="1277"/>
      <c r="BP73" s="1274">
        <v>92.9</v>
      </c>
      <c r="BQ73" s="1274"/>
      <c r="BR73" s="1274"/>
      <c r="BS73" s="1274"/>
      <c r="BT73" s="1274"/>
      <c r="BU73" s="1274"/>
      <c r="BV73" s="1274"/>
      <c r="BW73" s="1274"/>
      <c r="BX73" s="1274">
        <v>99.7</v>
      </c>
      <c r="BY73" s="1274"/>
      <c r="BZ73" s="1274"/>
      <c r="CA73" s="1274"/>
      <c r="CB73" s="1274"/>
      <c r="CC73" s="1274"/>
      <c r="CD73" s="1274"/>
      <c r="CE73" s="1274"/>
      <c r="CF73" s="1274">
        <v>83.2</v>
      </c>
      <c r="CG73" s="1274"/>
      <c r="CH73" s="1274"/>
      <c r="CI73" s="1274"/>
      <c r="CJ73" s="1274"/>
      <c r="CK73" s="1274"/>
      <c r="CL73" s="1274"/>
      <c r="CM73" s="1274"/>
      <c r="CN73" s="1274">
        <v>82.4</v>
      </c>
      <c r="CO73" s="1274"/>
      <c r="CP73" s="1274"/>
      <c r="CQ73" s="1274"/>
      <c r="CR73" s="1274"/>
      <c r="CS73" s="1274"/>
      <c r="CT73" s="1274"/>
      <c r="CU73" s="1274"/>
      <c r="CV73" s="1274">
        <v>84.4</v>
      </c>
      <c r="CW73" s="1274"/>
      <c r="CX73" s="1274"/>
      <c r="CY73" s="1274"/>
      <c r="CZ73" s="1274"/>
      <c r="DA73" s="1274"/>
      <c r="DB73" s="1274"/>
      <c r="DC73" s="1274"/>
    </row>
    <row r="74" spans="2:107">
      <c r="B74" s="374"/>
      <c r="G74" s="1290"/>
      <c r="H74" s="1290"/>
      <c r="I74" s="1290"/>
      <c r="J74" s="1290"/>
      <c r="K74" s="1273"/>
      <c r="L74" s="1273"/>
      <c r="M74" s="1273"/>
      <c r="N74" s="1273"/>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90"/>
      <c r="H75" s="1290"/>
      <c r="I75" s="1272"/>
      <c r="J75" s="1272"/>
      <c r="K75" s="1279"/>
      <c r="L75" s="1279"/>
      <c r="M75" s="1279"/>
      <c r="N75" s="1279"/>
      <c r="AM75" s="383"/>
      <c r="AN75" s="1277"/>
      <c r="AO75" s="1277"/>
      <c r="AP75" s="1277"/>
      <c r="AQ75" s="1277"/>
      <c r="AR75" s="1277"/>
      <c r="AS75" s="1277"/>
      <c r="AT75" s="1277"/>
      <c r="AU75" s="1277"/>
      <c r="AV75" s="1277"/>
      <c r="AW75" s="1277"/>
      <c r="AX75" s="1277"/>
      <c r="AY75" s="1277"/>
      <c r="AZ75" s="1277"/>
      <c r="BA75" s="1277"/>
      <c r="BB75" s="1277" t="s">
        <v>591</v>
      </c>
      <c r="BC75" s="1277"/>
      <c r="BD75" s="1277"/>
      <c r="BE75" s="1277"/>
      <c r="BF75" s="1277"/>
      <c r="BG75" s="1277"/>
      <c r="BH75" s="1277"/>
      <c r="BI75" s="1277"/>
      <c r="BJ75" s="1277"/>
      <c r="BK75" s="1277"/>
      <c r="BL75" s="1277"/>
      <c r="BM75" s="1277"/>
      <c r="BN75" s="1277"/>
      <c r="BO75" s="1277"/>
      <c r="BP75" s="1274">
        <v>13.1</v>
      </c>
      <c r="BQ75" s="1274"/>
      <c r="BR75" s="1274"/>
      <c r="BS75" s="1274"/>
      <c r="BT75" s="1274"/>
      <c r="BU75" s="1274"/>
      <c r="BV75" s="1274"/>
      <c r="BW75" s="1274"/>
      <c r="BX75" s="1274">
        <v>12.2</v>
      </c>
      <c r="BY75" s="1274"/>
      <c r="BZ75" s="1274"/>
      <c r="CA75" s="1274"/>
      <c r="CB75" s="1274"/>
      <c r="CC75" s="1274"/>
      <c r="CD75" s="1274"/>
      <c r="CE75" s="1274"/>
      <c r="CF75" s="1274">
        <v>11.7</v>
      </c>
      <c r="CG75" s="1274"/>
      <c r="CH75" s="1274"/>
      <c r="CI75" s="1274"/>
      <c r="CJ75" s="1274"/>
      <c r="CK75" s="1274"/>
      <c r="CL75" s="1274"/>
      <c r="CM75" s="1274"/>
      <c r="CN75" s="1274">
        <v>11.4</v>
      </c>
      <c r="CO75" s="1274"/>
      <c r="CP75" s="1274"/>
      <c r="CQ75" s="1274"/>
      <c r="CR75" s="1274"/>
      <c r="CS75" s="1274"/>
      <c r="CT75" s="1274"/>
      <c r="CU75" s="1274"/>
      <c r="CV75" s="1274">
        <v>11.6</v>
      </c>
      <c r="CW75" s="1274"/>
      <c r="CX75" s="1274"/>
      <c r="CY75" s="1274"/>
      <c r="CZ75" s="1274"/>
      <c r="DA75" s="1274"/>
      <c r="DB75" s="1274"/>
      <c r="DC75" s="1274"/>
    </row>
    <row r="76" spans="2:107">
      <c r="B76" s="374"/>
      <c r="G76" s="1290"/>
      <c r="H76" s="1290"/>
      <c r="I76" s="1272"/>
      <c r="J76" s="1272"/>
      <c r="K76" s="1279"/>
      <c r="L76" s="1279"/>
      <c r="M76" s="1279"/>
      <c r="N76" s="1279"/>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72"/>
      <c r="H77" s="1272"/>
      <c r="I77" s="1272"/>
      <c r="J77" s="1272"/>
      <c r="K77" s="1273"/>
      <c r="L77" s="1273"/>
      <c r="M77" s="1273"/>
      <c r="N77" s="1273"/>
      <c r="AN77" s="1278" t="s">
        <v>589</v>
      </c>
      <c r="AO77" s="1278"/>
      <c r="AP77" s="1278"/>
      <c r="AQ77" s="1278"/>
      <c r="AR77" s="1278"/>
      <c r="AS77" s="1278"/>
      <c r="AT77" s="1278"/>
      <c r="AU77" s="1278"/>
      <c r="AV77" s="1278"/>
      <c r="AW77" s="1278"/>
      <c r="AX77" s="1278"/>
      <c r="AY77" s="1278"/>
      <c r="AZ77" s="1278"/>
      <c r="BA77" s="1278"/>
      <c r="BB77" s="1277" t="s">
        <v>587</v>
      </c>
      <c r="BC77" s="1277"/>
      <c r="BD77" s="1277"/>
      <c r="BE77" s="1277"/>
      <c r="BF77" s="1277"/>
      <c r="BG77" s="1277"/>
      <c r="BH77" s="1277"/>
      <c r="BI77" s="1277"/>
      <c r="BJ77" s="1277"/>
      <c r="BK77" s="1277"/>
      <c r="BL77" s="1277"/>
      <c r="BM77" s="1277"/>
      <c r="BN77" s="1277"/>
      <c r="BO77" s="1277"/>
      <c r="BP77" s="1274">
        <v>41.3</v>
      </c>
      <c r="BQ77" s="1274"/>
      <c r="BR77" s="1274"/>
      <c r="BS77" s="1274"/>
      <c r="BT77" s="1274"/>
      <c r="BU77" s="1274"/>
      <c r="BV77" s="1274"/>
      <c r="BW77" s="1274"/>
      <c r="BX77" s="1274">
        <v>33</v>
      </c>
      <c r="BY77" s="1274"/>
      <c r="BZ77" s="1274"/>
      <c r="CA77" s="1274"/>
      <c r="CB77" s="1274"/>
      <c r="CC77" s="1274"/>
      <c r="CD77" s="1274"/>
      <c r="CE77" s="1274"/>
      <c r="CF77" s="1274">
        <v>32.799999999999997</v>
      </c>
      <c r="CG77" s="1274"/>
      <c r="CH77" s="1274"/>
      <c r="CI77" s="1274"/>
      <c r="CJ77" s="1274"/>
      <c r="CK77" s="1274"/>
      <c r="CL77" s="1274"/>
      <c r="CM77" s="1274"/>
      <c r="CN77" s="1274">
        <v>54.6</v>
      </c>
      <c r="CO77" s="1274"/>
      <c r="CP77" s="1274"/>
      <c r="CQ77" s="1274"/>
      <c r="CR77" s="1274"/>
      <c r="CS77" s="1274"/>
      <c r="CT77" s="1274"/>
      <c r="CU77" s="1274"/>
      <c r="CV77" s="1274">
        <v>53.2</v>
      </c>
      <c r="CW77" s="1274"/>
      <c r="CX77" s="1274"/>
      <c r="CY77" s="1274"/>
      <c r="CZ77" s="1274"/>
      <c r="DA77" s="1274"/>
      <c r="DB77" s="1274"/>
      <c r="DC77" s="1274"/>
    </row>
    <row r="78" spans="2:107">
      <c r="B78" s="374"/>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591</v>
      </c>
      <c r="BC79" s="1277"/>
      <c r="BD79" s="1277"/>
      <c r="BE79" s="1277"/>
      <c r="BF79" s="1277"/>
      <c r="BG79" s="1277"/>
      <c r="BH79" s="1277"/>
      <c r="BI79" s="1277"/>
      <c r="BJ79" s="1277"/>
      <c r="BK79" s="1277"/>
      <c r="BL79" s="1277"/>
      <c r="BM79" s="1277"/>
      <c r="BN79" s="1277"/>
      <c r="BO79" s="1277"/>
      <c r="BP79" s="1274">
        <v>9.6</v>
      </c>
      <c r="BQ79" s="1274"/>
      <c r="BR79" s="1274"/>
      <c r="BS79" s="1274"/>
      <c r="BT79" s="1274"/>
      <c r="BU79" s="1274"/>
      <c r="BV79" s="1274"/>
      <c r="BW79" s="1274"/>
      <c r="BX79" s="1274">
        <v>8.5</v>
      </c>
      <c r="BY79" s="1274"/>
      <c r="BZ79" s="1274"/>
      <c r="CA79" s="1274"/>
      <c r="CB79" s="1274"/>
      <c r="CC79" s="1274"/>
      <c r="CD79" s="1274"/>
      <c r="CE79" s="1274"/>
      <c r="CF79" s="1274">
        <v>9.5</v>
      </c>
      <c r="CG79" s="1274"/>
      <c r="CH79" s="1274"/>
      <c r="CI79" s="1274"/>
      <c r="CJ79" s="1274"/>
      <c r="CK79" s="1274"/>
      <c r="CL79" s="1274"/>
      <c r="CM79" s="1274"/>
      <c r="CN79" s="1274">
        <v>10</v>
      </c>
      <c r="CO79" s="1274"/>
      <c r="CP79" s="1274"/>
      <c r="CQ79" s="1274"/>
      <c r="CR79" s="1274"/>
      <c r="CS79" s="1274"/>
      <c r="CT79" s="1274"/>
      <c r="CU79" s="1274"/>
      <c r="CV79" s="1274">
        <v>9.8000000000000007</v>
      </c>
      <c r="CW79" s="1274"/>
      <c r="CX79" s="1274"/>
      <c r="CY79" s="1274"/>
      <c r="CZ79" s="1274"/>
      <c r="DA79" s="1274"/>
      <c r="DB79" s="1274"/>
      <c r="DC79" s="1274"/>
    </row>
    <row r="80" spans="2:107">
      <c r="B80" s="374"/>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WHSahSif18DWZHijAcH1tVGALNztlzPTyfgvORenMJImc1JHhPe3Mf0Qh28q/gcT7WFBKiacs5iQQrx73WQA==" saltValue="o0XaJjP5eAmGhfxXzg1C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7tKUg2l4PMT338c0VZk3eJ5ii0doyWhfDbWW5ojTCYpg22c7TI8g2jfdEl+yJsPp8UDbip7CJ6xE6KbO7W/Ww==" saltValue="lRgslJ8o+Ppz1WsQyVwnv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1SiYNsUdiWqg87trOvVv8kApUGFyLqqE/DO7V4ZC5T0KMCvEAShBKlb4uPj8d8Apb796kqswk2j+TzTTV4TJw==" saltValue="quBM5RIFhuhLAIEUjadX7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145955</v>
      </c>
      <c r="E3" s="141"/>
      <c r="F3" s="142">
        <v>69560</v>
      </c>
      <c r="G3" s="143"/>
      <c r="H3" s="144"/>
    </row>
    <row r="4" spans="1:8">
      <c r="A4" s="145"/>
      <c r="B4" s="146"/>
      <c r="C4" s="147"/>
      <c r="D4" s="148">
        <v>95799</v>
      </c>
      <c r="E4" s="149"/>
      <c r="F4" s="150">
        <v>35305</v>
      </c>
      <c r="G4" s="151"/>
      <c r="H4" s="152"/>
    </row>
    <row r="5" spans="1:8">
      <c r="A5" s="133" t="s">
        <v>539</v>
      </c>
      <c r="B5" s="138"/>
      <c r="C5" s="139"/>
      <c r="D5" s="140">
        <v>116466</v>
      </c>
      <c r="E5" s="141"/>
      <c r="F5" s="142">
        <v>65988</v>
      </c>
      <c r="G5" s="143"/>
      <c r="H5" s="144"/>
    </row>
    <row r="6" spans="1:8">
      <c r="A6" s="145"/>
      <c r="B6" s="146"/>
      <c r="C6" s="147"/>
      <c r="D6" s="148">
        <v>53275</v>
      </c>
      <c r="E6" s="149"/>
      <c r="F6" s="150">
        <v>36473</v>
      </c>
      <c r="G6" s="151"/>
      <c r="H6" s="152"/>
    </row>
    <row r="7" spans="1:8">
      <c r="A7" s="133" t="s">
        <v>540</v>
      </c>
      <c r="B7" s="138"/>
      <c r="C7" s="139"/>
      <c r="D7" s="140">
        <v>95358</v>
      </c>
      <c r="E7" s="141"/>
      <c r="F7" s="142">
        <v>87974</v>
      </c>
      <c r="G7" s="143"/>
      <c r="H7" s="144"/>
    </row>
    <row r="8" spans="1:8">
      <c r="A8" s="145"/>
      <c r="B8" s="146"/>
      <c r="C8" s="147"/>
      <c r="D8" s="148">
        <v>29305</v>
      </c>
      <c r="E8" s="149"/>
      <c r="F8" s="150">
        <v>48183</v>
      </c>
      <c r="G8" s="151"/>
      <c r="H8" s="152"/>
    </row>
    <row r="9" spans="1:8">
      <c r="A9" s="133" t="s">
        <v>541</v>
      </c>
      <c r="B9" s="138"/>
      <c r="C9" s="139"/>
      <c r="D9" s="140">
        <v>86796</v>
      </c>
      <c r="E9" s="141"/>
      <c r="F9" s="142">
        <v>83280</v>
      </c>
      <c r="G9" s="143"/>
      <c r="H9" s="144"/>
    </row>
    <row r="10" spans="1:8">
      <c r="A10" s="145"/>
      <c r="B10" s="146"/>
      <c r="C10" s="147"/>
      <c r="D10" s="148">
        <v>24345</v>
      </c>
      <c r="E10" s="149"/>
      <c r="F10" s="150">
        <v>43123</v>
      </c>
      <c r="G10" s="151"/>
      <c r="H10" s="152"/>
    </row>
    <row r="11" spans="1:8">
      <c r="A11" s="133" t="s">
        <v>542</v>
      </c>
      <c r="B11" s="138"/>
      <c r="C11" s="139"/>
      <c r="D11" s="140">
        <v>57348</v>
      </c>
      <c r="E11" s="141"/>
      <c r="F11" s="142">
        <v>88968</v>
      </c>
      <c r="G11" s="143"/>
      <c r="H11" s="144"/>
    </row>
    <row r="12" spans="1:8">
      <c r="A12" s="145"/>
      <c r="B12" s="146"/>
      <c r="C12" s="153"/>
      <c r="D12" s="148">
        <v>19107</v>
      </c>
      <c r="E12" s="149"/>
      <c r="F12" s="150">
        <v>45482</v>
      </c>
      <c r="G12" s="151"/>
      <c r="H12" s="152"/>
    </row>
    <row r="13" spans="1:8">
      <c r="A13" s="133"/>
      <c r="B13" s="138"/>
      <c r="C13" s="154"/>
      <c r="D13" s="155">
        <v>100385</v>
      </c>
      <c r="E13" s="156"/>
      <c r="F13" s="157">
        <v>79154</v>
      </c>
      <c r="G13" s="158"/>
      <c r="H13" s="144"/>
    </row>
    <row r="14" spans="1:8">
      <c r="A14" s="145"/>
      <c r="B14" s="146"/>
      <c r="C14" s="147"/>
      <c r="D14" s="148">
        <v>44366</v>
      </c>
      <c r="E14" s="149"/>
      <c r="F14" s="150">
        <v>41713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2.33</v>
      </c>
      <c r="C19" s="159">
        <f>ROUND(VALUE(SUBSTITUTE(実質収支比率等に係る経年分析!G$48,"▲","-")),2)</f>
        <v>3.85</v>
      </c>
      <c r="D19" s="159">
        <f>ROUND(VALUE(SUBSTITUTE(実質収支比率等に係る経年分析!H$48,"▲","-")),2)</f>
        <v>4.9800000000000004</v>
      </c>
      <c r="E19" s="159">
        <f>ROUND(VALUE(SUBSTITUTE(実質収支比率等に係る経年分析!I$48,"▲","-")),2)</f>
        <v>3.98</v>
      </c>
      <c r="F19" s="159">
        <f>ROUND(VALUE(SUBSTITUTE(実質収支比率等に係る経年分析!J$48,"▲","-")),2)</f>
        <v>3.61</v>
      </c>
    </row>
    <row r="20" spans="1:11">
      <c r="A20" s="159" t="s">
        <v>48</v>
      </c>
      <c r="B20" s="159">
        <f>ROUND(VALUE(SUBSTITUTE(実質収支比率等に係る経年分析!F$47,"▲","-")),2)</f>
        <v>23.19</v>
      </c>
      <c r="C20" s="159">
        <f>ROUND(VALUE(SUBSTITUTE(実質収支比率等に係る経年分析!G$47,"▲","-")),2)</f>
        <v>24.85</v>
      </c>
      <c r="D20" s="159">
        <f>ROUND(VALUE(SUBSTITUTE(実質収支比率等に係る経年分析!H$47,"▲","-")),2)</f>
        <v>27.92</v>
      </c>
      <c r="E20" s="159">
        <f>ROUND(VALUE(SUBSTITUTE(実質収支比率等に係る経年分析!I$47,"▲","-")),2)</f>
        <v>30.24</v>
      </c>
      <c r="F20" s="159">
        <f>ROUND(VALUE(SUBSTITUTE(実質収支比率等に係る経年分析!J$47,"▲","-")),2)</f>
        <v>31.33</v>
      </c>
    </row>
    <row r="21" spans="1:11">
      <c r="A21" s="159" t="s">
        <v>49</v>
      </c>
      <c r="B21" s="159">
        <f>IF(ISNUMBER(VALUE(SUBSTITUTE(実質収支比率等に係る経年分析!F$49,"▲","-"))),ROUND(VALUE(SUBSTITUTE(実質収支比率等に係る経年分析!F$49,"▲","-")),2),NA())</f>
        <v>0.97</v>
      </c>
      <c r="C21" s="159">
        <f>IF(ISNUMBER(VALUE(SUBSTITUTE(実質収支比率等に係る経年分析!G$49,"▲","-"))),ROUND(VALUE(SUBSTITUTE(実質収支比率等に係る経年分析!G$49,"▲","-")),2),NA())</f>
        <v>2.67</v>
      </c>
      <c r="D21" s="159">
        <f>IF(ISNUMBER(VALUE(SUBSTITUTE(実質収支比率等に係る経年分析!H$49,"▲","-"))),ROUND(VALUE(SUBSTITUTE(実質収支比率等に係る経年分析!H$49,"▲","-")),2),NA())</f>
        <v>4.3</v>
      </c>
      <c r="E21" s="159">
        <f>IF(ISNUMBER(VALUE(SUBSTITUTE(実質収支比率等に係る経年分析!I$49,"▲","-"))),ROUND(VALUE(SUBSTITUTE(実質収支比率等に係る経年分析!I$49,"▲","-")),2),NA())</f>
        <v>4.91</v>
      </c>
      <c r="F21" s="159">
        <f>IF(ISNUMBER(VALUE(SUBSTITUTE(実質収支比率等に係る経年分析!J$49,"▲","-"))),ROUND(VALUE(SUBSTITUTE(実質収支比率等に係る経年分析!J$49,"▲","-")),2),NA())</f>
        <v>-0.57999999999999996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皆瀬更生園特別会計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養護老人ホーム愛宕荘特別会計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4.0199999999999996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4.7300000000000004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2981</v>
      </c>
      <c r="E42" s="161"/>
      <c r="F42" s="161"/>
      <c r="G42" s="161">
        <f>'実質公債費比率（分子）の構造'!L$52</f>
        <v>3101</v>
      </c>
      <c r="H42" s="161"/>
      <c r="I42" s="161"/>
      <c r="J42" s="161">
        <f>'実質公債費比率（分子）の構造'!M$52</f>
        <v>3148</v>
      </c>
      <c r="K42" s="161"/>
      <c r="L42" s="161"/>
      <c r="M42" s="161">
        <f>'実質公債費比率（分子）の構造'!N$52</f>
        <v>3009</v>
      </c>
      <c r="N42" s="161"/>
      <c r="O42" s="161"/>
      <c r="P42" s="161">
        <f>'実質公債費比率（分子）の構造'!O$52</f>
        <v>2967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130</v>
      </c>
      <c r="C44" s="161"/>
      <c r="D44" s="161"/>
      <c r="E44" s="161">
        <f>'実質公債費比率（分子）の構造'!L$50</f>
        <v>86</v>
      </c>
      <c r="F44" s="161"/>
      <c r="G44" s="161"/>
      <c r="H44" s="161">
        <f>'実質公債費比率（分子）の構造'!M$50</f>
        <v>89</v>
      </c>
      <c r="I44" s="161"/>
      <c r="J44" s="161"/>
      <c r="K44" s="161">
        <f>'実質公債費比率（分子）の構造'!N$50</f>
        <v>89</v>
      </c>
      <c r="L44" s="161"/>
      <c r="M44" s="161"/>
      <c r="N44" s="161">
        <f>'実質公債費比率（分子）の構造'!O$50</f>
        <v>87</v>
      </c>
      <c r="O44" s="161"/>
      <c r="P44" s="161"/>
    </row>
    <row r="45" spans="1:16">
      <c r="A45" s="161" t="s">
        <v>59</v>
      </c>
      <c r="B45" s="161">
        <f>'実質公債費比率（分子）の構造'!K$49</f>
        <v>278</v>
      </c>
      <c r="C45" s="161"/>
      <c r="D45" s="161"/>
      <c r="E45" s="161">
        <f>'実質公債費比率（分子）の構造'!L$49</f>
        <v>277</v>
      </c>
      <c r="F45" s="161"/>
      <c r="G45" s="161"/>
      <c r="H45" s="161">
        <f>'実質公債費比率（分子）の構造'!M$49</f>
        <v>275</v>
      </c>
      <c r="I45" s="161"/>
      <c r="J45" s="161"/>
      <c r="K45" s="161">
        <f>'実質公債費比率（分子）の構造'!N$49</f>
        <v>246</v>
      </c>
      <c r="L45" s="161"/>
      <c r="M45" s="161"/>
      <c r="N45" s="161">
        <f>'実質公債費比率（分子）の構造'!O$49</f>
        <v>217</v>
      </c>
      <c r="O45" s="161"/>
      <c r="P45" s="161"/>
    </row>
    <row r="46" spans="1:16">
      <c r="A46" s="161" t="s">
        <v>60</v>
      </c>
      <c r="B46" s="161">
        <f>'実質公債費比率（分子）の構造'!K$48</f>
        <v>1102</v>
      </c>
      <c r="C46" s="161"/>
      <c r="D46" s="161"/>
      <c r="E46" s="161">
        <f>'実質公債費比率（分子）の構造'!L$48</f>
        <v>1095</v>
      </c>
      <c r="F46" s="161"/>
      <c r="G46" s="161"/>
      <c r="H46" s="161">
        <f>'実質公債費比率（分子）の構造'!M$48</f>
        <v>1101</v>
      </c>
      <c r="I46" s="161"/>
      <c r="J46" s="161"/>
      <c r="K46" s="161">
        <f>'実質公債費比率（分子）の構造'!N$48</f>
        <v>1112</v>
      </c>
      <c r="L46" s="161"/>
      <c r="M46" s="161"/>
      <c r="N46" s="161">
        <f>'実質公債費比率（分子）の構造'!O$48</f>
        <v>1299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3244</v>
      </c>
      <c r="C49" s="161"/>
      <c r="D49" s="161"/>
      <c r="E49" s="161">
        <f>'実質公債費比率（分子）の構造'!L$45</f>
        <v>3270</v>
      </c>
      <c r="F49" s="161"/>
      <c r="G49" s="161"/>
      <c r="H49" s="161">
        <f>'実質公債費比率（分子）の構造'!M$45</f>
        <v>3274</v>
      </c>
      <c r="I49" s="161"/>
      <c r="J49" s="161"/>
      <c r="K49" s="161">
        <f>'実質公債費比率（分子）の構造'!N$45</f>
        <v>3102</v>
      </c>
      <c r="L49" s="161"/>
      <c r="M49" s="161"/>
      <c r="N49" s="161">
        <f>'実質公債費比率（分子）の構造'!O$45</f>
        <v>2961</v>
      </c>
      <c r="O49" s="161"/>
      <c r="P49" s="161"/>
    </row>
    <row r="50" spans="1:16">
      <c r="A50" s="161" t="s">
        <v>64</v>
      </c>
      <c r="B50" s="161" t="e">
        <f>NA()</f>
        <v>#N/A</v>
      </c>
      <c r="C50" s="161">
        <f>IF(ISNUMBER('実質公債費比率（分子）の構造'!K$53),'実質公債費比率（分子）の構造'!K$53,NA())</f>
        <v>1773</v>
      </c>
      <c r="D50" s="161" t="e">
        <f>NA()</f>
        <v>#N/A</v>
      </c>
      <c r="E50" s="161" t="e">
        <f>NA()</f>
        <v>#N/A</v>
      </c>
      <c r="F50" s="161">
        <f>IF(ISNUMBER('実質公債費比率（分子）の構造'!L$53),'実質公債費比率（分子）の構造'!L$53,NA())</f>
        <v>1627</v>
      </c>
      <c r="G50" s="161" t="e">
        <f>NA()</f>
        <v>#N/A</v>
      </c>
      <c r="H50" s="161" t="e">
        <f>NA()</f>
        <v>#N/A</v>
      </c>
      <c r="I50" s="161">
        <f>IF(ISNUMBER('実質公債費比率（分子）の構造'!M$53),'実質公債費比率（分子）の構造'!M$53,NA())</f>
        <v>1591</v>
      </c>
      <c r="J50" s="161" t="e">
        <f>NA()</f>
        <v>#N/A</v>
      </c>
      <c r="K50" s="161" t="e">
        <f>NA()</f>
        <v>#N/A</v>
      </c>
      <c r="L50" s="161">
        <f>IF(ISNUMBER('実質公債費比率（分子）の構造'!N$53),'実質公債費比率（分子）の構造'!N$53,NA())</f>
        <v>1540</v>
      </c>
      <c r="M50" s="161" t="e">
        <f>NA()</f>
        <v>#N/A</v>
      </c>
      <c r="N50" s="161" t="e">
        <f>NA()</f>
        <v>#N/A</v>
      </c>
      <c r="O50" s="161">
        <f>IF(ISNUMBER('実質公債費比率（分子）の構造'!O$53),'実質公債費比率（分子）の構造'!O$53,NA())</f>
        <v>1597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32496</v>
      </c>
      <c r="E56" s="160"/>
      <c r="F56" s="160"/>
      <c r="G56" s="160">
        <f>'将来負担比率（分子）の構造'!J$52</f>
        <v>32495</v>
      </c>
      <c r="H56" s="160"/>
      <c r="I56" s="160"/>
      <c r="J56" s="160">
        <f>'将来負担比率（分子）の構造'!K$52</f>
        <v>32659</v>
      </c>
      <c r="K56" s="160"/>
      <c r="L56" s="160"/>
      <c r="M56" s="160">
        <f>'将来負担比率（分子）の構造'!L$52</f>
        <v>33601</v>
      </c>
      <c r="N56" s="160"/>
      <c r="O56" s="160"/>
      <c r="P56" s="160">
        <f>'将来負担比率（分子）の構造'!M$52</f>
        <v>32360</v>
      </c>
    </row>
    <row r="57" spans="1:16">
      <c r="A57" s="160" t="s">
        <v>35</v>
      </c>
      <c r="B57" s="160"/>
      <c r="C57" s="160"/>
      <c r="D57" s="160">
        <f>'将来負担比率（分子）の構造'!I$51</f>
        <v>580</v>
      </c>
      <c r="E57" s="160"/>
      <c r="F57" s="160"/>
      <c r="G57" s="160">
        <f>'将来負担比率（分子）の構造'!J$51</f>
        <v>745</v>
      </c>
      <c r="H57" s="160"/>
      <c r="I57" s="160"/>
      <c r="J57" s="160">
        <f>'将来負担比率（分子）の構造'!K$51</f>
        <v>657</v>
      </c>
      <c r="K57" s="160"/>
      <c r="L57" s="160"/>
      <c r="M57" s="160">
        <f>'将来負担比率（分子）の構造'!L$51</f>
        <v>546</v>
      </c>
      <c r="N57" s="160"/>
      <c r="O57" s="160"/>
      <c r="P57" s="160">
        <f>'将来負担比率（分子）の構造'!M$51</f>
        <v>523</v>
      </c>
    </row>
    <row r="58" spans="1:16">
      <c r="A58" s="160" t="s">
        <v>34</v>
      </c>
      <c r="B58" s="160"/>
      <c r="C58" s="160"/>
      <c r="D58" s="160">
        <f>'将来負担比率（分子）の構造'!I$50</f>
        <v>6409</v>
      </c>
      <c r="E58" s="160"/>
      <c r="F58" s="160"/>
      <c r="G58" s="160">
        <f>'将来負担比率（分子）の構造'!J$50</f>
        <v>6476</v>
      </c>
      <c r="H58" s="160"/>
      <c r="I58" s="160"/>
      <c r="J58" s="160">
        <f>'将来負担比率（分子）の構造'!K$50</f>
        <v>7274</v>
      </c>
      <c r="K58" s="160"/>
      <c r="L58" s="160"/>
      <c r="M58" s="160">
        <f>'将来負担比率（分子）の構造'!L$50</f>
        <v>7682</v>
      </c>
      <c r="N58" s="160"/>
      <c r="O58" s="160"/>
      <c r="P58" s="160">
        <f>'将来負担比率（分子）の構造'!M$50</f>
        <v>8329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3583</v>
      </c>
      <c r="C62" s="160"/>
      <c r="D62" s="160"/>
      <c r="E62" s="160">
        <f>'将来負担比率（分子）の構造'!J$45</f>
        <v>3202</v>
      </c>
      <c r="F62" s="160"/>
      <c r="G62" s="160"/>
      <c r="H62" s="160">
        <f>'将来負担比率（分子）の構造'!K$45</f>
        <v>2745</v>
      </c>
      <c r="I62" s="160"/>
      <c r="J62" s="160"/>
      <c r="K62" s="160">
        <f>'将来負担比率（分子）の構造'!L$45</f>
        <v>2715</v>
      </c>
      <c r="L62" s="160"/>
      <c r="M62" s="160"/>
      <c r="N62" s="160">
        <f>'将来負担比率（分子）の構造'!M$45</f>
        <v>2844</v>
      </c>
      <c r="O62" s="160"/>
      <c r="P62" s="160"/>
    </row>
    <row r="63" spans="1:16">
      <c r="A63" s="160" t="s">
        <v>27</v>
      </c>
      <c r="B63" s="160">
        <f>'将来負担比率（分子）の構造'!I$44</f>
        <v>1957</v>
      </c>
      <c r="C63" s="160"/>
      <c r="D63" s="160"/>
      <c r="E63" s="160">
        <f>'将来負担比率（分子）の構造'!J$44</f>
        <v>1795</v>
      </c>
      <c r="F63" s="160"/>
      <c r="G63" s="160"/>
      <c r="H63" s="160">
        <f>'将来負担比率（分子）の構造'!K$44</f>
        <v>1622</v>
      </c>
      <c r="I63" s="160"/>
      <c r="J63" s="160"/>
      <c r="K63" s="160">
        <f>'将来負担比率（分子）の構造'!L$44</f>
        <v>1661</v>
      </c>
      <c r="L63" s="160"/>
      <c r="M63" s="160"/>
      <c r="N63" s="160">
        <f>'将来負担比率（分子）の構造'!M$44</f>
        <v>1524</v>
      </c>
      <c r="O63" s="160"/>
      <c r="P63" s="160"/>
    </row>
    <row r="64" spans="1:16">
      <c r="A64" s="160" t="s">
        <v>26</v>
      </c>
      <c r="B64" s="160">
        <f>'将来負担比率（分子）の構造'!I$43</f>
        <v>15144</v>
      </c>
      <c r="C64" s="160"/>
      <c r="D64" s="160"/>
      <c r="E64" s="160">
        <f>'将来負担比率（分子）の構造'!J$43</f>
        <v>14942</v>
      </c>
      <c r="F64" s="160"/>
      <c r="G64" s="160"/>
      <c r="H64" s="160">
        <f>'将来負担比率（分子）の構造'!K$43</f>
        <v>14186</v>
      </c>
      <c r="I64" s="160"/>
      <c r="J64" s="160"/>
      <c r="K64" s="160">
        <f>'将来負担比率（分子）の構造'!L$43</f>
        <v>13524</v>
      </c>
      <c r="L64" s="160"/>
      <c r="M64" s="160"/>
      <c r="N64" s="160">
        <f>'将来負担比率（分子）の構造'!M$43</f>
        <v>13846</v>
      </c>
      <c r="O64" s="160"/>
      <c r="P64" s="160"/>
    </row>
    <row r="65" spans="1:16">
      <c r="A65" s="160" t="s">
        <v>25</v>
      </c>
      <c r="B65" s="160">
        <f>'将来負担比率（分子）の構造'!I$42</f>
        <v>693</v>
      </c>
      <c r="C65" s="160"/>
      <c r="D65" s="160"/>
      <c r="E65" s="160">
        <f>'将来負担比率（分子）の構造'!J$42</f>
        <v>562</v>
      </c>
      <c r="F65" s="160"/>
      <c r="G65" s="160"/>
      <c r="H65" s="160">
        <f>'将来負担比率（分子）の構造'!K$42</f>
        <v>484</v>
      </c>
      <c r="I65" s="160"/>
      <c r="J65" s="160"/>
      <c r="K65" s="160">
        <f>'将来負担比率（分子）の構造'!L$42</f>
        <v>407</v>
      </c>
      <c r="L65" s="160"/>
      <c r="M65" s="160"/>
      <c r="N65" s="160">
        <f>'将来負担比率（分子）の構造'!M$42</f>
        <v>332</v>
      </c>
      <c r="O65" s="160"/>
      <c r="P65" s="160"/>
    </row>
    <row r="66" spans="1:16">
      <c r="A66" s="160" t="s">
        <v>24</v>
      </c>
      <c r="B66" s="160">
        <f>'将来負担比率（分子）の構造'!I$41</f>
        <v>31596</v>
      </c>
      <c r="C66" s="160"/>
      <c r="D66" s="160"/>
      <c r="E66" s="160">
        <f>'将来負担比率（分子）の構造'!J$41</f>
        <v>33218</v>
      </c>
      <c r="F66" s="160"/>
      <c r="G66" s="160"/>
      <c r="H66" s="160">
        <f>'将来負担比率（分子）の構造'!K$41</f>
        <v>33260</v>
      </c>
      <c r="I66" s="160"/>
      <c r="J66" s="160"/>
      <c r="K66" s="160">
        <f>'将来負担比率（分子）の構造'!L$41</f>
        <v>34721</v>
      </c>
      <c r="L66" s="160"/>
      <c r="M66" s="160"/>
      <c r="N66" s="160">
        <f>'将来負担比率（分子）の構造'!M$41</f>
        <v>33676</v>
      </c>
      <c r="O66" s="160"/>
      <c r="P66" s="160"/>
    </row>
    <row r="67" spans="1:16">
      <c r="A67" s="160" t="s">
        <v>68</v>
      </c>
      <c r="B67" s="160" t="e">
        <f>NA()</f>
        <v>#N/A</v>
      </c>
      <c r="C67" s="160">
        <f>IF(ISNUMBER('将来負担比率（分子）の構造'!I$53), IF('将来負担比率（分子）の構造'!I$53 &lt; 0, 0, '将来負担比率（分子）の構造'!I$53), NA())</f>
        <v>13488</v>
      </c>
      <c r="D67" s="160" t="e">
        <f>NA()</f>
        <v>#N/A</v>
      </c>
      <c r="E67" s="160" t="e">
        <f>NA()</f>
        <v>#N/A</v>
      </c>
      <c r="F67" s="160">
        <f>IF(ISNUMBER('将来負担比率（分子）の構造'!J$53), IF('将来負担比率（分子）の構造'!J$53 &lt; 0, 0, '将来負担比率（分子）の構造'!J$53), NA())</f>
        <v>14002</v>
      </c>
      <c r="G67" s="160" t="e">
        <f>NA()</f>
        <v>#N/A</v>
      </c>
      <c r="H67" s="160" t="e">
        <f>NA()</f>
        <v>#N/A</v>
      </c>
      <c r="I67" s="160">
        <f>IF(ISNUMBER('将来負担比率（分子）の構造'!K$53), IF('将来負担比率（分子）の構造'!K$53 &lt; 0, 0, '将来負担比率（分子）の構造'!K$53), NA())</f>
        <v>11705</v>
      </c>
      <c r="J67" s="160" t="e">
        <f>NA()</f>
        <v>#N/A</v>
      </c>
      <c r="K67" s="160" t="e">
        <f>NA()</f>
        <v>#N/A</v>
      </c>
      <c r="L67" s="160">
        <f>IF(ISNUMBER('将来負担比率（分子）の構造'!L$53), IF('将来負担比率（分子）の構造'!L$53 &lt; 0, 0, '将来負担比率（分子）の構造'!L$53), NA())</f>
        <v>11200</v>
      </c>
      <c r="M67" s="160" t="e">
        <f>NA()</f>
        <v>#N/A</v>
      </c>
      <c r="N67" s="160" t="e">
        <f>NA()</f>
        <v>#N/A</v>
      </c>
      <c r="O67" s="160">
        <f>IF(ISNUMBER('将来負担比率（分子）の構造'!M$53), IF('将来負担比率（分子）の構造'!M$53 &lt; 0, 0, '将来負担比率（分子）の構造'!M$53), NA())</f>
        <v>11009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4784</v>
      </c>
      <c r="C72" s="164">
        <f>基金残高に係る経年分析!G55</f>
        <v>4991</v>
      </c>
      <c r="D72" s="164">
        <f>基金残高に係る経年分析!H55</f>
        <v>4981</v>
      </c>
    </row>
    <row r="73" spans="1:16">
      <c r="A73" s="163" t="s">
        <v>71</v>
      </c>
      <c r="B73" s="164">
        <f>基金残高に係る経年分析!F56</f>
        <v>1437</v>
      </c>
      <c r="C73" s="164">
        <f>基金残高に係る経年分析!G56</f>
        <v>1270</v>
      </c>
      <c r="D73" s="164">
        <f>基金残高に係る経年分析!H56</f>
        <v>1590</v>
      </c>
    </row>
    <row r="74" spans="1:16">
      <c r="A74" s="163" t="s">
        <v>72</v>
      </c>
      <c r="B74" s="164">
        <f>基金残高に係る経年分析!F57</f>
        <v>2751</v>
      </c>
      <c r="C74" s="164">
        <f>基金残高に係る経年分析!G57</f>
        <v>2644</v>
      </c>
      <c r="D74" s="164">
        <f>基金残高に係る経年分析!H57</f>
        <v>2667</v>
      </c>
    </row>
  </sheetData>
  <sheetProtection algorithmName="SHA-512" hashValue="Cswdm6KRXcaEoGv/s5tIYpLKkJtL+ZwqaNPhPQ7RDGWTrAcR2BjL4oXwKVO+ZG9ZF39FR4yWEyV2DE6kv7qn3Q==" saltValue="q0Shcorp7zGXflaOHek5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3962027</v>
      </c>
      <c r="S5" s="649"/>
      <c r="T5" s="649"/>
      <c r="U5" s="649"/>
      <c r="V5" s="649"/>
      <c r="W5" s="649"/>
      <c r="X5" s="649"/>
      <c r="Y5" s="650"/>
      <c r="Z5" s="651">
        <v>14.3</v>
      </c>
      <c r="AA5" s="651"/>
      <c r="AB5" s="651"/>
      <c r="AC5" s="651"/>
      <c r="AD5" s="652">
        <v>3962027</v>
      </c>
      <c r="AE5" s="652"/>
      <c r="AF5" s="652"/>
      <c r="AG5" s="652"/>
      <c r="AH5" s="652"/>
      <c r="AI5" s="652"/>
      <c r="AJ5" s="652"/>
      <c r="AK5" s="652"/>
      <c r="AL5" s="653">
        <v>25.9</v>
      </c>
      <c r="AM5" s="654"/>
      <c r="AN5" s="654"/>
      <c r="AO5" s="655"/>
      <c r="AP5" s="645" t="s">
        <v>221</v>
      </c>
      <c r="AQ5" s="646"/>
      <c r="AR5" s="646"/>
      <c r="AS5" s="646"/>
      <c r="AT5" s="646"/>
      <c r="AU5" s="646"/>
      <c r="AV5" s="646"/>
      <c r="AW5" s="646"/>
      <c r="AX5" s="646"/>
      <c r="AY5" s="646"/>
      <c r="AZ5" s="646"/>
      <c r="BA5" s="646"/>
      <c r="BB5" s="646"/>
      <c r="BC5" s="646"/>
      <c r="BD5" s="646"/>
      <c r="BE5" s="646"/>
      <c r="BF5" s="647"/>
      <c r="BG5" s="659">
        <v>3931957</v>
      </c>
      <c r="BH5" s="660"/>
      <c r="BI5" s="660"/>
      <c r="BJ5" s="660"/>
      <c r="BK5" s="660"/>
      <c r="BL5" s="660"/>
      <c r="BM5" s="660"/>
      <c r="BN5" s="661"/>
      <c r="BO5" s="662">
        <v>99.2</v>
      </c>
      <c r="BP5" s="662"/>
      <c r="BQ5" s="662"/>
      <c r="BR5" s="662"/>
      <c r="BS5" s="663" t="s">
        <v>122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276941</v>
      </c>
      <c r="S6" s="660"/>
      <c r="T6" s="660"/>
      <c r="U6" s="660"/>
      <c r="V6" s="660"/>
      <c r="W6" s="660"/>
      <c r="X6" s="660"/>
      <c r="Y6" s="661"/>
      <c r="Z6" s="662">
        <v>1</v>
      </c>
      <c r="AA6" s="662"/>
      <c r="AB6" s="662"/>
      <c r="AC6" s="662"/>
      <c r="AD6" s="663">
        <v>276941</v>
      </c>
      <c r="AE6" s="663"/>
      <c r="AF6" s="663"/>
      <c r="AG6" s="663"/>
      <c r="AH6" s="663"/>
      <c r="AI6" s="663"/>
      <c r="AJ6" s="663"/>
      <c r="AK6" s="663"/>
      <c r="AL6" s="664">
        <v>1.8</v>
      </c>
      <c r="AM6" s="665"/>
      <c r="AN6" s="665"/>
      <c r="AO6" s="666"/>
      <c r="AP6" s="656" t="s">
        <v>226</v>
      </c>
      <c r="AQ6" s="657"/>
      <c r="AR6" s="657"/>
      <c r="AS6" s="657"/>
      <c r="AT6" s="657"/>
      <c r="AU6" s="657"/>
      <c r="AV6" s="657"/>
      <c r="AW6" s="657"/>
      <c r="AX6" s="657"/>
      <c r="AY6" s="657"/>
      <c r="AZ6" s="657"/>
      <c r="BA6" s="657"/>
      <c r="BB6" s="657"/>
      <c r="BC6" s="657"/>
      <c r="BD6" s="657"/>
      <c r="BE6" s="657"/>
      <c r="BF6" s="658"/>
      <c r="BG6" s="659">
        <v>3931957</v>
      </c>
      <c r="BH6" s="660"/>
      <c r="BI6" s="660"/>
      <c r="BJ6" s="660"/>
      <c r="BK6" s="660"/>
      <c r="BL6" s="660"/>
      <c r="BM6" s="660"/>
      <c r="BN6" s="661"/>
      <c r="BO6" s="662">
        <v>99.2</v>
      </c>
      <c r="BP6" s="662"/>
      <c r="BQ6" s="662"/>
      <c r="BR6" s="662"/>
      <c r="BS6" s="663" t="s">
        <v>122</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191590</v>
      </c>
      <c r="CS6" s="660"/>
      <c r="CT6" s="660"/>
      <c r="CU6" s="660"/>
      <c r="CV6" s="660"/>
      <c r="CW6" s="660"/>
      <c r="CX6" s="660"/>
      <c r="CY6" s="661"/>
      <c r="CZ6" s="653">
        <v>0.7</v>
      </c>
      <c r="DA6" s="654"/>
      <c r="DB6" s="654"/>
      <c r="DC6" s="673"/>
      <c r="DD6" s="668" t="s">
        <v>122</v>
      </c>
      <c r="DE6" s="660"/>
      <c r="DF6" s="660"/>
      <c r="DG6" s="660"/>
      <c r="DH6" s="660"/>
      <c r="DI6" s="660"/>
      <c r="DJ6" s="660"/>
      <c r="DK6" s="660"/>
      <c r="DL6" s="660"/>
      <c r="DM6" s="660"/>
      <c r="DN6" s="660"/>
      <c r="DO6" s="660"/>
      <c r="DP6" s="661"/>
      <c r="DQ6" s="668">
        <v>191539</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6832</v>
      </c>
      <c r="S7" s="660"/>
      <c r="T7" s="660"/>
      <c r="U7" s="660"/>
      <c r="V7" s="660"/>
      <c r="W7" s="660"/>
      <c r="X7" s="660"/>
      <c r="Y7" s="661"/>
      <c r="Z7" s="662">
        <v>0</v>
      </c>
      <c r="AA7" s="662"/>
      <c r="AB7" s="662"/>
      <c r="AC7" s="662"/>
      <c r="AD7" s="663">
        <v>6832</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1520407</v>
      </c>
      <c r="BH7" s="660"/>
      <c r="BI7" s="660"/>
      <c r="BJ7" s="660"/>
      <c r="BK7" s="660"/>
      <c r="BL7" s="660"/>
      <c r="BM7" s="660"/>
      <c r="BN7" s="661"/>
      <c r="BO7" s="662">
        <v>38.4</v>
      </c>
      <c r="BP7" s="662"/>
      <c r="BQ7" s="662"/>
      <c r="BR7" s="662"/>
      <c r="BS7" s="663" t="s">
        <v>230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3758966</v>
      </c>
      <c r="CS7" s="660"/>
      <c r="CT7" s="660"/>
      <c r="CU7" s="660"/>
      <c r="CV7" s="660"/>
      <c r="CW7" s="660"/>
      <c r="CX7" s="660"/>
      <c r="CY7" s="661"/>
      <c r="CZ7" s="662">
        <v>13.9</v>
      </c>
      <c r="DA7" s="662"/>
      <c r="DB7" s="662"/>
      <c r="DC7" s="662"/>
      <c r="DD7" s="668">
        <v>93468</v>
      </c>
      <c r="DE7" s="660"/>
      <c r="DF7" s="660"/>
      <c r="DG7" s="660"/>
      <c r="DH7" s="660"/>
      <c r="DI7" s="660"/>
      <c r="DJ7" s="660"/>
      <c r="DK7" s="660"/>
      <c r="DL7" s="660"/>
      <c r="DM7" s="660"/>
      <c r="DN7" s="660"/>
      <c r="DO7" s="660"/>
      <c r="DP7" s="661"/>
      <c r="DQ7" s="668">
        <v>3388455</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9050</v>
      </c>
      <c r="S8" s="660"/>
      <c r="T8" s="660"/>
      <c r="U8" s="660"/>
      <c r="V8" s="660"/>
      <c r="W8" s="660"/>
      <c r="X8" s="660"/>
      <c r="Y8" s="661"/>
      <c r="Z8" s="662">
        <v>0</v>
      </c>
      <c r="AA8" s="662"/>
      <c r="AB8" s="662"/>
      <c r="AC8" s="662"/>
      <c r="AD8" s="663">
        <v>9050</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71293</v>
      </c>
      <c r="BH8" s="660"/>
      <c r="BI8" s="660"/>
      <c r="BJ8" s="660"/>
      <c r="BK8" s="660"/>
      <c r="BL8" s="660"/>
      <c r="BM8" s="660"/>
      <c r="BN8" s="661"/>
      <c r="BO8" s="662">
        <v>1.8</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8493836</v>
      </c>
      <c r="CS8" s="660"/>
      <c r="CT8" s="660"/>
      <c r="CU8" s="660"/>
      <c r="CV8" s="660"/>
      <c r="CW8" s="660"/>
      <c r="CX8" s="660"/>
      <c r="CY8" s="661"/>
      <c r="CZ8" s="662">
        <v>31.4</v>
      </c>
      <c r="DA8" s="662"/>
      <c r="DB8" s="662"/>
      <c r="DC8" s="662"/>
      <c r="DD8" s="668">
        <v>218516</v>
      </c>
      <c r="DE8" s="660"/>
      <c r="DF8" s="660"/>
      <c r="DG8" s="660"/>
      <c r="DH8" s="660"/>
      <c r="DI8" s="660"/>
      <c r="DJ8" s="660"/>
      <c r="DK8" s="660"/>
      <c r="DL8" s="660"/>
      <c r="DM8" s="660"/>
      <c r="DN8" s="660"/>
      <c r="DO8" s="660"/>
      <c r="DP8" s="661"/>
      <c r="DQ8" s="668">
        <v>4286654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8478</v>
      </c>
      <c r="S9" s="660"/>
      <c r="T9" s="660"/>
      <c r="U9" s="660"/>
      <c r="V9" s="660"/>
      <c r="W9" s="660"/>
      <c r="X9" s="660"/>
      <c r="Y9" s="661"/>
      <c r="Z9" s="662">
        <v>0</v>
      </c>
      <c r="AA9" s="662"/>
      <c r="AB9" s="662"/>
      <c r="AC9" s="662"/>
      <c r="AD9" s="663">
        <v>8478</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1253051</v>
      </c>
      <c r="BH9" s="660"/>
      <c r="BI9" s="660"/>
      <c r="BJ9" s="660"/>
      <c r="BK9" s="660"/>
      <c r="BL9" s="660"/>
      <c r="BM9" s="660"/>
      <c r="BN9" s="661"/>
      <c r="BO9" s="662">
        <v>31.6</v>
      </c>
      <c r="BP9" s="662"/>
      <c r="BQ9" s="662"/>
      <c r="BR9" s="662"/>
      <c r="BS9" s="668" t="s">
        <v>122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1849581</v>
      </c>
      <c r="CS9" s="660"/>
      <c r="CT9" s="660"/>
      <c r="CU9" s="660"/>
      <c r="CV9" s="660"/>
      <c r="CW9" s="660"/>
      <c r="CX9" s="660"/>
      <c r="CY9" s="661"/>
      <c r="CZ9" s="662">
        <v>6.8</v>
      </c>
      <c r="DA9" s="662"/>
      <c r="DB9" s="662"/>
      <c r="DC9" s="662"/>
      <c r="DD9" s="668">
        <v>101992</v>
      </c>
      <c r="DE9" s="660"/>
      <c r="DF9" s="660"/>
      <c r="DG9" s="660"/>
      <c r="DH9" s="660"/>
      <c r="DI9" s="660"/>
      <c r="DJ9" s="660"/>
      <c r="DK9" s="660"/>
      <c r="DL9" s="660"/>
      <c r="DM9" s="660"/>
      <c r="DN9" s="660"/>
      <c r="DO9" s="660"/>
      <c r="DP9" s="661"/>
      <c r="DQ9" s="668">
        <v>1682528</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230</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98664</v>
      </c>
      <c r="BH10" s="660"/>
      <c r="BI10" s="660"/>
      <c r="BJ10" s="660"/>
      <c r="BK10" s="660"/>
      <c r="BL10" s="660"/>
      <c r="BM10" s="660"/>
      <c r="BN10" s="661"/>
      <c r="BO10" s="662">
        <v>2.5</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141700</v>
      </c>
      <c r="CS10" s="660"/>
      <c r="CT10" s="660"/>
      <c r="CU10" s="660"/>
      <c r="CV10" s="660"/>
      <c r="CW10" s="660"/>
      <c r="CX10" s="660"/>
      <c r="CY10" s="661"/>
      <c r="CZ10" s="662">
        <v>0.5</v>
      </c>
      <c r="DA10" s="662"/>
      <c r="DB10" s="662"/>
      <c r="DC10" s="662"/>
      <c r="DD10" s="668">
        <v>2246</v>
      </c>
      <c r="DE10" s="660"/>
      <c r="DF10" s="660"/>
      <c r="DG10" s="660"/>
      <c r="DH10" s="660"/>
      <c r="DI10" s="660"/>
      <c r="DJ10" s="660"/>
      <c r="DK10" s="660"/>
      <c r="DL10" s="660"/>
      <c r="DM10" s="660"/>
      <c r="DN10" s="660"/>
      <c r="DO10" s="660"/>
      <c r="DP10" s="661"/>
      <c r="DQ10" s="668">
        <v>43038</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230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97399</v>
      </c>
      <c r="BH11" s="660"/>
      <c r="BI11" s="660"/>
      <c r="BJ11" s="660"/>
      <c r="BK11" s="660"/>
      <c r="BL11" s="660"/>
      <c r="BM11" s="660"/>
      <c r="BN11" s="661"/>
      <c r="BO11" s="662">
        <v>2.5</v>
      </c>
      <c r="BP11" s="662"/>
      <c r="BQ11" s="662"/>
      <c r="BR11" s="662"/>
      <c r="BS11" s="668" t="s">
        <v>122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1545107</v>
      </c>
      <c r="CS11" s="660"/>
      <c r="CT11" s="660"/>
      <c r="CU11" s="660"/>
      <c r="CV11" s="660"/>
      <c r="CW11" s="660"/>
      <c r="CX11" s="660"/>
      <c r="CY11" s="661"/>
      <c r="CZ11" s="662">
        <v>5.7</v>
      </c>
      <c r="DA11" s="662"/>
      <c r="DB11" s="662"/>
      <c r="DC11" s="662"/>
      <c r="DD11" s="668">
        <v>394787</v>
      </c>
      <c r="DE11" s="660"/>
      <c r="DF11" s="660"/>
      <c r="DG11" s="660"/>
      <c r="DH11" s="660"/>
      <c r="DI11" s="660"/>
      <c r="DJ11" s="660"/>
      <c r="DK11" s="660"/>
      <c r="DL11" s="660"/>
      <c r="DM11" s="660"/>
      <c r="DN11" s="660"/>
      <c r="DO11" s="660"/>
      <c r="DP11" s="661"/>
      <c r="DQ11" s="668">
        <v>702515</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890487</v>
      </c>
      <c r="S12" s="660"/>
      <c r="T12" s="660"/>
      <c r="U12" s="660"/>
      <c r="V12" s="660"/>
      <c r="W12" s="660"/>
      <c r="X12" s="660"/>
      <c r="Y12" s="661"/>
      <c r="Z12" s="662">
        <v>3.2</v>
      </c>
      <c r="AA12" s="662"/>
      <c r="AB12" s="662"/>
      <c r="AC12" s="662"/>
      <c r="AD12" s="663">
        <v>890487</v>
      </c>
      <c r="AE12" s="663"/>
      <c r="AF12" s="663"/>
      <c r="AG12" s="663"/>
      <c r="AH12" s="663"/>
      <c r="AI12" s="663"/>
      <c r="AJ12" s="663"/>
      <c r="AK12" s="663"/>
      <c r="AL12" s="664">
        <v>5.8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1966889</v>
      </c>
      <c r="BH12" s="660"/>
      <c r="BI12" s="660"/>
      <c r="BJ12" s="660"/>
      <c r="BK12" s="660"/>
      <c r="BL12" s="660"/>
      <c r="BM12" s="660"/>
      <c r="BN12" s="661"/>
      <c r="BO12" s="662">
        <v>49.6</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1040563</v>
      </c>
      <c r="CS12" s="660"/>
      <c r="CT12" s="660"/>
      <c r="CU12" s="660"/>
      <c r="CV12" s="660"/>
      <c r="CW12" s="660"/>
      <c r="CX12" s="660"/>
      <c r="CY12" s="661"/>
      <c r="CZ12" s="662">
        <v>3.8</v>
      </c>
      <c r="DA12" s="662"/>
      <c r="DB12" s="662"/>
      <c r="DC12" s="662"/>
      <c r="DD12" s="668">
        <v>37546</v>
      </c>
      <c r="DE12" s="660"/>
      <c r="DF12" s="660"/>
      <c r="DG12" s="660"/>
      <c r="DH12" s="660"/>
      <c r="DI12" s="660"/>
      <c r="DJ12" s="660"/>
      <c r="DK12" s="660"/>
      <c r="DL12" s="660"/>
      <c r="DM12" s="660"/>
      <c r="DN12" s="660"/>
      <c r="DO12" s="660"/>
      <c r="DP12" s="661"/>
      <c r="DQ12" s="668">
        <v>408444</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230</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1916552</v>
      </c>
      <c r="BH13" s="660"/>
      <c r="BI13" s="660"/>
      <c r="BJ13" s="660"/>
      <c r="BK13" s="660"/>
      <c r="BL13" s="660"/>
      <c r="BM13" s="660"/>
      <c r="BN13" s="661"/>
      <c r="BO13" s="662">
        <v>48.4</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3652415</v>
      </c>
      <c r="CS13" s="660"/>
      <c r="CT13" s="660"/>
      <c r="CU13" s="660"/>
      <c r="CV13" s="660"/>
      <c r="CW13" s="660"/>
      <c r="CX13" s="660"/>
      <c r="CY13" s="661"/>
      <c r="CZ13" s="662">
        <v>13.5</v>
      </c>
      <c r="DA13" s="662"/>
      <c r="DB13" s="662"/>
      <c r="DC13" s="662"/>
      <c r="DD13" s="668">
        <v>1596978</v>
      </c>
      <c r="DE13" s="660"/>
      <c r="DF13" s="660"/>
      <c r="DG13" s="660"/>
      <c r="DH13" s="660"/>
      <c r="DI13" s="660"/>
      <c r="DJ13" s="660"/>
      <c r="DK13" s="660"/>
      <c r="DL13" s="660"/>
      <c r="DM13" s="660"/>
      <c r="DN13" s="660"/>
      <c r="DO13" s="660"/>
      <c r="DP13" s="661"/>
      <c r="DQ13" s="668">
        <v>2087712</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230</v>
      </c>
      <c r="AA14" s="662"/>
      <c r="AB14" s="662"/>
      <c r="AC14" s="662"/>
      <c r="AD14" s="663" t="s">
        <v>122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145614</v>
      </c>
      <c r="BH14" s="660"/>
      <c r="BI14" s="660"/>
      <c r="BJ14" s="660"/>
      <c r="BK14" s="660"/>
      <c r="BL14" s="660"/>
      <c r="BM14" s="660"/>
      <c r="BN14" s="661"/>
      <c r="BO14" s="662">
        <v>3.7</v>
      </c>
      <c r="BP14" s="662"/>
      <c r="BQ14" s="662"/>
      <c r="BR14" s="662"/>
      <c r="BS14" s="668" t="s">
        <v>122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1225772</v>
      </c>
      <c r="CS14" s="660"/>
      <c r="CT14" s="660"/>
      <c r="CU14" s="660"/>
      <c r="CV14" s="660"/>
      <c r="CW14" s="660"/>
      <c r="CX14" s="660"/>
      <c r="CY14" s="661"/>
      <c r="CZ14" s="662">
        <v>4.5</v>
      </c>
      <c r="DA14" s="662"/>
      <c r="DB14" s="662"/>
      <c r="DC14" s="662"/>
      <c r="DD14" s="668">
        <v>10827</v>
      </c>
      <c r="DE14" s="660"/>
      <c r="DF14" s="660"/>
      <c r="DG14" s="660"/>
      <c r="DH14" s="660"/>
      <c r="DI14" s="660"/>
      <c r="DJ14" s="660"/>
      <c r="DK14" s="660"/>
      <c r="DL14" s="660"/>
      <c r="DM14" s="660"/>
      <c r="DN14" s="660"/>
      <c r="DO14" s="660"/>
      <c r="DP14" s="661"/>
      <c r="DQ14" s="668">
        <v>1148638</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55022</v>
      </c>
      <c r="S15" s="660"/>
      <c r="T15" s="660"/>
      <c r="U15" s="660"/>
      <c r="V15" s="660"/>
      <c r="W15" s="660"/>
      <c r="X15" s="660"/>
      <c r="Y15" s="661"/>
      <c r="Z15" s="662">
        <v>0.2</v>
      </c>
      <c r="AA15" s="662"/>
      <c r="AB15" s="662"/>
      <c r="AC15" s="662"/>
      <c r="AD15" s="663">
        <v>55022</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299047</v>
      </c>
      <c r="BH15" s="660"/>
      <c r="BI15" s="660"/>
      <c r="BJ15" s="660"/>
      <c r="BK15" s="660"/>
      <c r="BL15" s="660"/>
      <c r="BM15" s="660"/>
      <c r="BN15" s="661"/>
      <c r="BO15" s="662">
        <v>7.5</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2248193</v>
      </c>
      <c r="CS15" s="660"/>
      <c r="CT15" s="660"/>
      <c r="CU15" s="660"/>
      <c r="CV15" s="660"/>
      <c r="CW15" s="660"/>
      <c r="CX15" s="660"/>
      <c r="CY15" s="661"/>
      <c r="CZ15" s="662">
        <v>8.3000000000000007</v>
      </c>
      <c r="DA15" s="662"/>
      <c r="DB15" s="662"/>
      <c r="DC15" s="662"/>
      <c r="DD15" s="668">
        <v>200550</v>
      </c>
      <c r="DE15" s="660"/>
      <c r="DF15" s="660"/>
      <c r="DG15" s="660"/>
      <c r="DH15" s="660"/>
      <c r="DI15" s="660"/>
      <c r="DJ15" s="660"/>
      <c r="DK15" s="660"/>
      <c r="DL15" s="660"/>
      <c r="DM15" s="660"/>
      <c r="DN15" s="660"/>
      <c r="DO15" s="660"/>
      <c r="DP15" s="661"/>
      <c r="DQ15" s="668">
        <v>1699661</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230</v>
      </c>
      <c r="AA16" s="662"/>
      <c r="AB16" s="662"/>
      <c r="AC16" s="662"/>
      <c r="AD16" s="663" t="s">
        <v>122</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230</v>
      </c>
      <c r="BP16" s="662"/>
      <c r="BQ16" s="662"/>
      <c r="BR16" s="662"/>
      <c r="BS16" s="668" t="s">
        <v>230</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3261</v>
      </c>
      <c r="CS16" s="660"/>
      <c r="CT16" s="660"/>
      <c r="CU16" s="660"/>
      <c r="CV16" s="660"/>
      <c r="CW16" s="660"/>
      <c r="CX16" s="660"/>
      <c r="CY16" s="661"/>
      <c r="CZ16" s="662">
        <v>0</v>
      </c>
      <c r="DA16" s="662"/>
      <c r="DB16" s="662"/>
      <c r="DC16" s="662"/>
      <c r="DD16" s="668" t="s">
        <v>122</v>
      </c>
      <c r="DE16" s="660"/>
      <c r="DF16" s="660"/>
      <c r="DG16" s="660"/>
      <c r="DH16" s="660"/>
      <c r="DI16" s="660"/>
      <c r="DJ16" s="660"/>
      <c r="DK16" s="660"/>
      <c r="DL16" s="660"/>
      <c r="DM16" s="660"/>
      <c r="DN16" s="660"/>
      <c r="DO16" s="660"/>
      <c r="DP16" s="661"/>
      <c r="DQ16" s="668">
        <v>3261</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12758</v>
      </c>
      <c r="S17" s="660"/>
      <c r="T17" s="660"/>
      <c r="U17" s="660"/>
      <c r="V17" s="660"/>
      <c r="W17" s="660"/>
      <c r="X17" s="660"/>
      <c r="Y17" s="661"/>
      <c r="Z17" s="662">
        <v>0</v>
      </c>
      <c r="AA17" s="662"/>
      <c r="AB17" s="662"/>
      <c r="AC17" s="662"/>
      <c r="AD17" s="663">
        <v>12758</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230</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2897617</v>
      </c>
      <c r="CS17" s="660"/>
      <c r="CT17" s="660"/>
      <c r="CU17" s="660"/>
      <c r="CV17" s="660"/>
      <c r="CW17" s="660"/>
      <c r="CX17" s="660"/>
      <c r="CY17" s="661"/>
      <c r="CZ17" s="662">
        <v>10.7</v>
      </c>
      <c r="DA17" s="662"/>
      <c r="DB17" s="662"/>
      <c r="DC17" s="662"/>
      <c r="DD17" s="668" t="s">
        <v>122</v>
      </c>
      <c r="DE17" s="660"/>
      <c r="DF17" s="660"/>
      <c r="DG17" s="660"/>
      <c r="DH17" s="660"/>
      <c r="DI17" s="660"/>
      <c r="DJ17" s="660"/>
      <c r="DK17" s="660"/>
      <c r="DL17" s="660"/>
      <c r="DM17" s="660"/>
      <c r="DN17" s="660"/>
      <c r="DO17" s="660"/>
      <c r="DP17" s="661"/>
      <c r="DQ17" s="668">
        <v>2796932</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11458854</v>
      </c>
      <c r="S18" s="660"/>
      <c r="T18" s="660"/>
      <c r="U18" s="660"/>
      <c r="V18" s="660"/>
      <c r="W18" s="660"/>
      <c r="X18" s="660"/>
      <c r="Y18" s="661"/>
      <c r="Z18" s="662">
        <v>41.4</v>
      </c>
      <c r="AA18" s="662"/>
      <c r="AB18" s="662"/>
      <c r="AC18" s="662"/>
      <c r="AD18" s="663">
        <v>10025350</v>
      </c>
      <c r="AE18" s="663"/>
      <c r="AF18" s="663"/>
      <c r="AG18" s="663"/>
      <c r="AH18" s="663"/>
      <c r="AI18" s="663"/>
      <c r="AJ18" s="663"/>
      <c r="AK18" s="663"/>
      <c r="AL18" s="664">
        <v>65.599999999999994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v>7003</v>
      </c>
      <c r="CS18" s="660"/>
      <c r="CT18" s="660"/>
      <c r="CU18" s="660"/>
      <c r="CV18" s="660"/>
      <c r="CW18" s="660"/>
      <c r="CX18" s="660"/>
      <c r="CY18" s="661"/>
      <c r="CZ18" s="662">
        <v>0</v>
      </c>
      <c r="DA18" s="662"/>
      <c r="DB18" s="662"/>
      <c r="DC18" s="662"/>
      <c r="DD18" s="668" t="s">
        <v>230</v>
      </c>
      <c r="DE18" s="660"/>
      <c r="DF18" s="660"/>
      <c r="DG18" s="660"/>
      <c r="DH18" s="660"/>
      <c r="DI18" s="660"/>
      <c r="DJ18" s="660"/>
      <c r="DK18" s="660"/>
      <c r="DL18" s="660"/>
      <c r="DM18" s="660"/>
      <c r="DN18" s="660"/>
      <c r="DO18" s="660"/>
      <c r="DP18" s="661"/>
      <c r="DQ18" s="668">
        <v>7000</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10025350</v>
      </c>
      <c r="S19" s="660"/>
      <c r="T19" s="660"/>
      <c r="U19" s="660"/>
      <c r="V19" s="660"/>
      <c r="W19" s="660"/>
      <c r="X19" s="660"/>
      <c r="Y19" s="661"/>
      <c r="Z19" s="662">
        <v>36.200000000000003</v>
      </c>
      <c r="AA19" s="662"/>
      <c r="AB19" s="662"/>
      <c r="AC19" s="662"/>
      <c r="AD19" s="663">
        <v>10025350</v>
      </c>
      <c r="AE19" s="663"/>
      <c r="AF19" s="663"/>
      <c r="AG19" s="663"/>
      <c r="AH19" s="663"/>
      <c r="AI19" s="663"/>
      <c r="AJ19" s="663"/>
      <c r="AK19" s="663"/>
      <c r="AL19" s="664">
        <v>65.599999999999994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30070</v>
      </c>
      <c r="BH19" s="660"/>
      <c r="BI19" s="660"/>
      <c r="BJ19" s="660"/>
      <c r="BK19" s="660"/>
      <c r="BL19" s="660"/>
      <c r="BM19" s="660"/>
      <c r="BN19" s="661"/>
      <c r="BO19" s="662">
        <v>0.8</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230</v>
      </c>
      <c r="DA19" s="662"/>
      <c r="DB19" s="662"/>
      <c r="DC19" s="662"/>
      <c r="DD19" s="668" t="s">
        <v>122</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1432409</v>
      </c>
      <c r="S20" s="660"/>
      <c r="T20" s="660"/>
      <c r="U20" s="660"/>
      <c r="V20" s="660"/>
      <c r="W20" s="660"/>
      <c r="X20" s="660"/>
      <c r="Y20" s="661"/>
      <c r="Z20" s="662">
        <v>5.2</v>
      </c>
      <c r="AA20" s="662"/>
      <c r="AB20" s="662"/>
      <c r="AC20" s="662"/>
      <c r="AD20" s="663" t="s">
        <v>122</v>
      </c>
      <c r="AE20" s="663"/>
      <c r="AF20" s="663"/>
      <c r="AG20" s="663"/>
      <c r="AH20" s="663"/>
      <c r="AI20" s="663"/>
      <c r="AJ20" s="663"/>
      <c r="AK20" s="663"/>
      <c r="AL20" s="664" t="s">
        <v>230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30070</v>
      </c>
      <c r="BH20" s="660"/>
      <c r="BI20" s="660"/>
      <c r="BJ20" s="660"/>
      <c r="BK20" s="660"/>
      <c r="BL20" s="660"/>
      <c r="BM20" s="660"/>
      <c r="BN20" s="661"/>
      <c r="BO20" s="662">
        <v>0.8</v>
      </c>
      <c r="BP20" s="662"/>
      <c r="BQ20" s="662"/>
      <c r="BR20" s="662"/>
      <c r="BS20" s="668" t="s">
        <v>122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27055604</v>
      </c>
      <c r="CS20" s="660"/>
      <c r="CT20" s="660"/>
      <c r="CU20" s="660"/>
      <c r="CV20" s="660"/>
      <c r="CW20" s="660"/>
      <c r="CX20" s="660"/>
      <c r="CY20" s="661"/>
      <c r="CZ20" s="662">
        <v>100</v>
      </c>
      <c r="DA20" s="662"/>
      <c r="DB20" s="662"/>
      <c r="DC20" s="662"/>
      <c r="DD20" s="668">
        <v>2656910</v>
      </c>
      <c r="DE20" s="660"/>
      <c r="DF20" s="660"/>
      <c r="DG20" s="660"/>
      <c r="DH20" s="660"/>
      <c r="DI20" s="660"/>
      <c r="DJ20" s="660"/>
      <c r="DK20" s="660"/>
      <c r="DL20" s="660"/>
      <c r="DM20" s="660"/>
      <c r="DN20" s="660"/>
      <c r="DO20" s="660"/>
      <c r="DP20" s="661"/>
      <c r="DQ20" s="668">
        <v>18446377</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1095</v>
      </c>
      <c r="S21" s="660"/>
      <c r="T21" s="660"/>
      <c r="U21" s="660"/>
      <c r="V21" s="660"/>
      <c r="W21" s="660"/>
      <c r="X21" s="660"/>
      <c r="Y21" s="661"/>
      <c r="Z21" s="662">
        <v>0</v>
      </c>
      <c r="AA21" s="662"/>
      <c r="AB21" s="662"/>
      <c r="AC21" s="662"/>
      <c r="AD21" s="663" t="s">
        <v>122</v>
      </c>
      <c r="AE21" s="663"/>
      <c r="AF21" s="663"/>
      <c r="AG21" s="663"/>
      <c r="AH21" s="663"/>
      <c r="AI21" s="663"/>
      <c r="AJ21" s="663"/>
      <c r="AK21" s="663"/>
      <c r="AL21" s="664" t="s">
        <v>230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30070</v>
      </c>
      <c r="BH21" s="660"/>
      <c r="BI21" s="660"/>
      <c r="BJ21" s="660"/>
      <c r="BK21" s="660"/>
      <c r="BL21" s="660"/>
      <c r="BM21" s="660"/>
      <c r="BN21" s="661"/>
      <c r="BO21" s="662">
        <v>0.8</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16680449</v>
      </c>
      <c r="S22" s="660"/>
      <c r="T22" s="660"/>
      <c r="U22" s="660"/>
      <c r="V22" s="660"/>
      <c r="W22" s="660"/>
      <c r="X22" s="660"/>
      <c r="Y22" s="661"/>
      <c r="Z22" s="662">
        <v>60.2</v>
      </c>
      <c r="AA22" s="662"/>
      <c r="AB22" s="662"/>
      <c r="AC22" s="662"/>
      <c r="AD22" s="663">
        <v>15246945</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230</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5030</v>
      </c>
      <c r="S23" s="660"/>
      <c r="T23" s="660"/>
      <c r="U23" s="660"/>
      <c r="V23" s="660"/>
      <c r="W23" s="660"/>
      <c r="X23" s="660"/>
      <c r="Y23" s="661"/>
      <c r="Z23" s="662">
        <v>0</v>
      </c>
      <c r="AA23" s="662"/>
      <c r="AB23" s="662"/>
      <c r="AC23" s="662"/>
      <c r="AD23" s="663">
        <v>5030</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230</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456494</v>
      </c>
      <c r="S24" s="660"/>
      <c r="T24" s="660"/>
      <c r="U24" s="660"/>
      <c r="V24" s="660"/>
      <c r="W24" s="660"/>
      <c r="X24" s="660"/>
      <c r="Y24" s="661"/>
      <c r="Z24" s="662">
        <v>1.6</v>
      </c>
      <c r="AA24" s="662"/>
      <c r="AB24" s="662"/>
      <c r="AC24" s="662"/>
      <c r="AD24" s="663" t="s">
        <v>230</v>
      </c>
      <c r="AE24" s="663"/>
      <c r="AF24" s="663"/>
      <c r="AG24" s="663"/>
      <c r="AH24" s="663"/>
      <c r="AI24" s="663"/>
      <c r="AJ24" s="663"/>
      <c r="AK24" s="663"/>
      <c r="AL24" s="664" t="s">
        <v>122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11727045</v>
      </c>
      <c r="CS24" s="649"/>
      <c r="CT24" s="649"/>
      <c r="CU24" s="649"/>
      <c r="CV24" s="649"/>
      <c r="CW24" s="649"/>
      <c r="CX24" s="649"/>
      <c r="CY24" s="650"/>
      <c r="CZ24" s="653">
        <v>43.3</v>
      </c>
      <c r="DA24" s="654"/>
      <c r="DB24" s="654"/>
      <c r="DC24" s="673"/>
      <c r="DD24" s="692">
        <v>7802917</v>
      </c>
      <c r="DE24" s="649"/>
      <c r="DF24" s="649"/>
      <c r="DG24" s="649"/>
      <c r="DH24" s="649"/>
      <c r="DI24" s="649"/>
      <c r="DJ24" s="649"/>
      <c r="DK24" s="650"/>
      <c r="DL24" s="692">
        <v>7790880</v>
      </c>
      <c r="DM24" s="649"/>
      <c r="DN24" s="649"/>
      <c r="DO24" s="649"/>
      <c r="DP24" s="649"/>
      <c r="DQ24" s="649"/>
      <c r="DR24" s="649"/>
      <c r="DS24" s="649"/>
      <c r="DT24" s="649"/>
      <c r="DU24" s="649"/>
      <c r="DV24" s="650"/>
      <c r="DW24" s="653">
        <v>48.8</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155384</v>
      </c>
      <c r="S25" s="660"/>
      <c r="T25" s="660"/>
      <c r="U25" s="660"/>
      <c r="V25" s="660"/>
      <c r="W25" s="660"/>
      <c r="X25" s="660"/>
      <c r="Y25" s="661"/>
      <c r="Z25" s="662">
        <v>0.6</v>
      </c>
      <c r="AA25" s="662"/>
      <c r="AB25" s="662"/>
      <c r="AC25" s="662"/>
      <c r="AD25" s="663" t="s">
        <v>122</v>
      </c>
      <c r="AE25" s="663"/>
      <c r="AF25" s="663"/>
      <c r="AG25" s="663"/>
      <c r="AH25" s="663"/>
      <c r="AI25" s="663"/>
      <c r="AJ25" s="663"/>
      <c r="AK25" s="663"/>
      <c r="AL25" s="664" t="s">
        <v>122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3970543</v>
      </c>
      <c r="CS25" s="695"/>
      <c r="CT25" s="695"/>
      <c r="CU25" s="695"/>
      <c r="CV25" s="695"/>
      <c r="CW25" s="695"/>
      <c r="CX25" s="695"/>
      <c r="CY25" s="696"/>
      <c r="CZ25" s="664">
        <v>14.7</v>
      </c>
      <c r="DA25" s="693"/>
      <c r="DB25" s="693"/>
      <c r="DC25" s="697"/>
      <c r="DD25" s="668">
        <v>3553868</v>
      </c>
      <c r="DE25" s="695"/>
      <c r="DF25" s="695"/>
      <c r="DG25" s="695"/>
      <c r="DH25" s="695"/>
      <c r="DI25" s="695"/>
      <c r="DJ25" s="695"/>
      <c r="DK25" s="696"/>
      <c r="DL25" s="668">
        <v>3542782</v>
      </c>
      <c r="DM25" s="695"/>
      <c r="DN25" s="695"/>
      <c r="DO25" s="695"/>
      <c r="DP25" s="695"/>
      <c r="DQ25" s="695"/>
      <c r="DR25" s="695"/>
      <c r="DS25" s="695"/>
      <c r="DT25" s="695"/>
      <c r="DU25" s="695"/>
      <c r="DV25" s="696"/>
      <c r="DW25" s="664">
        <v>22.2</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82773</v>
      </c>
      <c r="S26" s="660"/>
      <c r="T26" s="660"/>
      <c r="U26" s="660"/>
      <c r="V26" s="660"/>
      <c r="W26" s="660"/>
      <c r="X26" s="660"/>
      <c r="Y26" s="661"/>
      <c r="Z26" s="662">
        <v>0.3</v>
      </c>
      <c r="AA26" s="662"/>
      <c r="AB26" s="662"/>
      <c r="AC26" s="662"/>
      <c r="AD26" s="663" t="s">
        <v>230</v>
      </c>
      <c r="AE26" s="663"/>
      <c r="AF26" s="663"/>
      <c r="AG26" s="663"/>
      <c r="AH26" s="663"/>
      <c r="AI26" s="663"/>
      <c r="AJ26" s="663"/>
      <c r="AK26" s="663"/>
      <c r="AL26" s="664" t="s">
        <v>122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230</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2542059</v>
      </c>
      <c r="CS26" s="660"/>
      <c r="CT26" s="660"/>
      <c r="CU26" s="660"/>
      <c r="CV26" s="660"/>
      <c r="CW26" s="660"/>
      <c r="CX26" s="660"/>
      <c r="CY26" s="661"/>
      <c r="CZ26" s="664">
        <v>9.4</v>
      </c>
      <c r="DA26" s="693"/>
      <c r="DB26" s="693"/>
      <c r="DC26" s="697"/>
      <c r="DD26" s="668">
        <v>2225558</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3618739</v>
      </c>
      <c r="S27" s="660"/>
      <c r="T27" s="660"/>
      <c r="U27" s="660"/>
      <c r="V27" s="660"/>
      <c r="W27" s="660"/>
      <c r="X27" s="660"/>
      <c r="Y27" s="661"/>
      <c r="Z27" s="662">
        <v>13.1</v>
      </c>
      <c r="AA27" s="662"/>
      <c r="AB27" s="662"/>
      <c r="AC27" s="662"/>
      <c r="AD27" s="663" t="s">
        <v>122</v>
      </c>
      <c r="AE27" s="663"/>
      <c r="AF27" s="663"/>
      <c r="AG27" s="663"/>
      <c r="AH27" s="663"/>
      <c r="AI27" s="663"/>
      <c r="AJ27" s="663"/>
      <c r="AK27" s="663"/>
      <c r="AL27" s="664" t="s">
        <v>122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3962027</v>
      </c>
      <c r="BH27" s="660"/>
      <c r="BI27" s="660"/>
      <c r="BJ27" s="660"/>
      <c r="BK27" s="660"/>
      <c r="BL27" s="660"/>
      <c r="BM27" s="660"/>
      <c r="BN27" s="661"/>
      <c r="BO27" s="662">
        <v>100</v>
      </c>
      <c r="BP27" s="662"/>
      <c r="BQ27" s="662"/>
      <c r="BR27" s="662"/>
      <c r="BS27" s="668" t="s">
        <v>230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4858885</v>
      </c>
      <c r="CS27" s="695"/>
      <c r="CT27" s="695"/>
      <c r="CU27" s="695"/>
      <c r="CV27" s="695"/>
      <c r="CW27" s="695"/>
      <c r="CX27" s="695"/>
      <c r="CY27" s="696"/>
      <c r="CZ27" s="664">
        <v>18</v>
      </c>
      <c r="DA27" s="693"/>
      <c r="DB27" s="693"/>
      <c r="DC27" s="697"/>
      <c r="DD27" s="668">
        <v>1452117</v>
      </c>
      <c r="DE27" s="695"/>
      <c r="DF27" s="695"/>
      <c r="DG27" s="695"/>
      <c r="DH27" s="695"/>
      <c r="DI27" s="695"/>
      <c r="DJ27" s="695"/>
      <c r="DK27" s="696"/>
      <c r="DL27" s="668">
        <v>1451166</v>
      </c>
      <c r="DM27" s="695"/>
      <c r="DN27" s="695"/>
      <c r="DO27" s="695"/>
      <c r="DP27" s="695"/>
      <c r="DQ27" s="695"/>
      <c r="DR27" s="695"/>
      <c r="DS27" s="695"/>
      <c r="DT27" s="695"/>
      <c r="DU27" s="695"/>
      <c r="DV27" s="696"/>
      <c r="DW27" s="664">
        <v>9.1</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2897617</v>
      </c>
      <c r="CS28" s="660"/>
      <c r="CT28" s="660"/>
      <c r="CU28" s="660"/>
      <c r="CV28" s="660"/>
      <c r="CW28" s="660"/>
      <c r="CX28" s="660"/>
      <c r="CY28" s="661"/>
      <c r="CZ28" s="664">
        <v>10.7</v>
      </c>
      <c r="DA28" s="693"/>
      <c r="DB28" s="693"/>
      <c r="DC28" s="697"/>
      <c r="DD28" s="668">
        <v>2796932</v>
      </c>
      <c r="DE28" s="660"/>
      <c r="DF28" s="660"/>
      <c r="DG28" s="660"/>
      <c r="DH28" s="660"/>
      <c r="DI28" s="660"/>
      <c r="DJ28" s="660"/>
      <c r="DK28" s="661"/>
      <c r="DL28" s="668">
        <v>2796932</v>
      </c>
      <c r="DM28" s="660"/>
      <c r="DN28" s="660"/>
      <c r="DO28" s="660"/>
      <c r="DP28" s="660"/>
      <c r="DQ28" s="660"/>
      <c r="DR28" s="660"/>
      <c r="DS28" s="660"/>
      <c r="DT28" s="660"/>
      <c r="DU28" s="660"/>
      <c r="DV28" s="661"/>
      <c r="DW28" s="664">
        <v>17.5</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2338837</v>
      </c>
      <c r="S29" s="660"/>
      <c r="T29" s="660"/>
      <c r="U29" s="660"/>
      <c r="V29" s="660"/>
      <c r="W29" s="660"/>
      <c r="X29" s="660"/>
      <c r="Y29" s="661"/>
      <c r="Z29" s="662">
        <v>8.4</v>
      </c>
      <c r="AA29" s="662"/>
      <c r="AB29" s="662"/>
      <c r="AC29" s="662"/>
      <c r="AD29" s="663" t="s">
        <v>122</v>
      </c>
      <c r="AE29" s="663"/>
      <c r="AF29" s="663"/>
      <c r="AG29" s="663"/>
      <c r="AH29" s="663"/>
      <c r="AI29" s="663"/>
      <c r="AJ29" s="663"/>
      <c r="AK29" s="663"/>
      <c r="AL29" s="664" t="s">
        <v>230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2897606</v>
      </c>
      <c r="CS29" s="695"/>
      <c r="CT29" s="695"/>
      <c r="CU29" s="695"/>
      <c r="CV29" s="695"/>
      <c r="CW29" s="695"/>
      <c r="CX29" s="695"/>
      <c r="CY29" s="696"/>
      <c r="CZ29" s="664">
        <v>10.7</v>
      </c>
      <c r="DA29" s="693"/>
      <c r="DB29" s="693"/>
      <c r="DC29" s="697"/>
      <c r="DD29" s="668">
        <v>2796921</v>
      </c>
      <c r="DE29" s="695"/>
      <c r="DF29" s="695"/>
      <c r="DG29" s="695"/>
      <c r="DH29" s="695"/>
      <c r="DI29" s="695"/>
      <c r="DJ29" s="695"/>
      <c r="DK29" s="696"/>
      <c r="DL29" s="668">
        <v>2796921</v>
      </c>
      <c r="DM29" s="695"/>
      <c r="DN29" s="695"/>
      <c r="DO29" s="695"/>
      <c r="DP29" s="695"/>
      <c r="DQ29" s="695"/>
      <c r="DR29" s="695"/>
      <c r="DS29" s="695"/>
      <c r="DT29" s="695"/>
      <c r="DU29" s="695"/>
      <c r="DV29" s="696"/>
      <c r="DW29" s="664">
        <v>17.5</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94794</v>
      </c>
      <c r="S30" s="660"/>
      <c r="T30" s="660"/>
      <c r="U30" s="660"/>
      <c r="V30" s="660"/>
      <c r="W30" s="660"/>
      <c r="X30" s="660"/>
      <c r="Y30" s="661"/>
      <c r="Z30" s="662">
        <v>0.3</v>
      </c>
      <c r="AA30" s="662"/>
      <c r="AB30" s="662"/>
      <c r="AC30" s="662"/>
      <c r="AD30" s="663">
        <v>14933</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98.5</v>
      </c>
      <c r="BH30" s="720"/>
      <c r="BI30" s="720"/>
      <c r="BJ30" s="720"/>
      <c r="BK30" s="720"/>
      <c r="BL30" s="720"/>
      <c r="BM30" s="654">
        <v>93.4</v>
      </c>
      <c r="BN30" s="720"/>
      <c r="BO30" s="720"/>
      <c r="BP30" s="720"/>
      <c r="BQ30" s="721"/>
      <c r="BR30" s="719">
        <v>98.5</v>
      </c>
      <c r="BS30" s="720"/>
      <c r="BT30" s="720"/>
      <c r="BU30" s="720"/>
      <c r="BV30" s="720"/>
      <c r="BW30" s="720"/>
      <c r="BX30" s="654">
        <v>93</v>
      </c>
      <c r="BY30" s="720"/>
      <c r="BZ30" s="720"/>
      <c r="CA30" s="720"/>
      <c r="CB30" s="721"/>
      <c r="CD30" s="724"/>
      <c r="CE30" s="725"/>
      <c r="CF30" s="674" t="s">
        <v>305</v>
      </c>
      <c r="CG30" s="675"/>
      <c r="CH30" s="675"/>
      <c r="CI30" s="675"/>
      <c r="CJ30" s="675"/>
      <c r="CK30" s="675"/>
      <c r="CL30" s="675"/>
      <c r="CM30" s="675"/>
      <c r="CN30" s="675"/>
      <c r="CO30" s="675"/>
      <c r="CP30" s="675"/>
      <c r="CQ30" s="676"/>
      <c r="CR30" s="659">
        <v>2602011</v>
      </c>
      <c r="CS30" s="660"/>
      <c r="CT30" s="660"/>
      <c r="CU30" s="660"/>
      <c r="CV30" s="660"/>
      <c r="CW30" s="660"/>
      <c r="CX30" s="660"/>
      <c r="CY30" s="661"/>
      <c r="CZ30" s="664">
        <v>9.6</v>
      </c>
      <c r="DA30" s="693"/>
      <c r="DB30" s="693"/>
      <c r="DC30" s="697"/>
      <c r="DD30" s="668">
        <v>2503413</v>
      </c>
      <c r="DE30" s="660"/>
      <c r="DF30" s="660"/>
      <c r="DG30" s="660"/>
      <c r="DH30" s="660"/>
      <c r="DI30" s="660"/>
      <c r="DJ30" s="660"/>
      <c r="DK30" s="661"/>
      <c r="DL30" s="668">
        <v>2503413</v>
      </c>
      <c r="DM30" s="660"/>
      <c r="DN30" s="660"/>
      <c r="DO30" s="660"/>
      <c r="DP30" s="660"/>
      <c r="DQ30" s="660"/>
      <c r="DR30" s="660"/>
      <c r="DS30" s="660"/>
      <c r="DT30" s="660"/>
      <c r="DU30" s="660"/>
      <c r="DV30" s="661"/>
      <c r="DW30" s="664">
        <v>15.7</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337151</v>
      </c>
      <c r="S31" s="660"/>
      <c r="T31" s="660"/>
      <c r="U31" s="660"/>
      <c r="V31" s="660"/>
      <c r="W31" s="660"/>
      <c r="X31" s="660"/>
      <c r="Y31" s="661"/>
      <c r="Z31" s="662">
        <v>1.2</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95.3</v>
      </c>
      <c r="BN31" s="717"/>
      <c r="BO31" s="717"/>
      <c r="BP31" s="717"/>
      <c r="BQ31" s="718"/>
      <c r="BR31" s="716">
        <v>99.1</v>
      </c>
      <c r="BS31" s="695"/>
      <c r="BT31" s="695"/>
      <c r="BU31" s="695"/>
      <c r="BV31" s="695"/>
      <c r="BW31" s="695"/>
      <c r="BX31" s="665">
        <v>94.9</v>
      </c>
      <c r="BY31" s="717"/>
      <c r="BZ31" s="717"/>
      <c r="CA31" s="717"/>
      <c r="CB31" s="718"/>
      <c r="CD31" s="724"/>
      <c r="CE31" s="725"/>
      <c r="CF31" s="674" t="s">
        <v>309</v>
      </c>
      <c r="CG31" s="675"/>
      <c r="CH31" s="675"/>
      <c r="CI31" s="675"/>
      <c r="CJ31" s="675"/>
      <c r="CK31" s="675"/>
      <c r="CL31" s="675"/>
      <c r="CM31" s="675"/>
      <c r="CN31" s="675"/>
      <c r="CO31" s="675"/>
      <c r="CP31" s="675"/>
      <c r="CQ31" s="676"/>
      <c r="CR31" s="659">
        <v>295595</v>
      </c>
      <c r="CS31" s="695"/>
      <c r="CT31" s="695"/>
      <c r="CU31" s="695"/>
      <c r="CV31" s="695"/>
      <c r="CW31" s="695"/>
      <c r="CX31" s="695"/>
      <c r="CY31" s="696"/>
      <c r="CZ31" s="664">
        <v>1.1000000000000001</v>
      </c>
      <c r="DA31" s="693"/>
      <c r="DB31" s="693"/>
      <c r="DC31" s="697"/>
      <c r="DD31" s="668">
        <v>293508</v>
      </c>
      <c r="DE31" s="695"/>
      <c r="DF31" s="695"/>
      <c r="DG31" s="695"/>
      <c r="DH31" s="695"/>
      <c r="DI31" s="695"/>
      <c r="DJ31" s="695"/>
      <c r="DK31" s="696"/>
      <c r="DL31" s="668">
        <v>293508</v>
      </c>
      <c r="DM31" s="695"/>
      <c r="DN31" s="695"/>
      <c r="DO31" s="695"/>
      <c r="DP31" s="695"/>
      <c r="DQ31" s="695"/>
      <c r="DR31" s="695"/>
      <c r="DS31" s="695"/>
      <c r="DT31" s="695"/>
      <c r="DU31" s="695"/>
      <c r="DV31" s="696"/>
      <c r="DW31" s="664">
        <v>1.8</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854822</v>
      </c>
      <c r="S32" s="660"/>
      <c r="T32" s="660"/>
      <c r="U32" s="660"/>
      <c r="V32" s="660"/>
      <c r="W32" s="660"/>
      <c r="X32" s="660"/>
      <c r="Y32" s="661"/>
      <c r="Z32" s="662">
        <v>3.1</v>
      </c>
      <c r="AA32" s="662"/>
      <c r="AB32" s="662"/>
      <c r="AC32" s="662"/>
      <c r="AD32" s="663" t="s">
        <v>122</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97.9</v>
      </c>
      <c r="BH32" s="729"/>
      <c r="BI32" s="729"/>
      <c r="BJ32" s="729"/>
      <c r="BK32" s="729"/>
      <c r="BL32" s="729"/>
      <c r="BM32" s="730">
        <v>90.7</v>
      </c>
      <c r="BN32" s="729"/>
      <c r="BO32" s="729"/>
      <c r="BP32" s="729"/>
      <c r="BQ32" s="731"/>
      <c r="BR32" s="728">
        <v>97.8</v>
      </c>
      <c r="BS32" s="729"/>
      <c r="BT32" s="729"/>
      <c r="BU32" s="729"/>
      <c r="BV32" s="729"/>
      <c r="BW32" s="729"/>
      <c r="BX32" s="730">
        <v>90.1</v>
      </c>
      <c r="BY32" s="729"/>
      <c r="BZ32" s="729"/>
      <c r="CA32" s="729"/>
      <c r="CB32" s="731"/>
      <c r="CD32" s="726"/>
      <c r="CE32" s="727"/>
      <c r="CF32" s="674" t="s">
        <v>312</v>
      </c>
      <c r="CG32" s="675"/>
      <c r="CH32" s="675"/>
      <c r="CI32" s="675"/>
      <c r="CJ32" s="675"/>
      <c r="CK32" s="675"/>
      <c r="CL32" s="675"/>
      <c r="CM32" s="675"/>
      <c r="CN32" s="675"/>
      <c r="CO32" s="675"/>
      <c r="CP32" s="675"/>
      <c r="CQ32" s="676"/>
      <c r="CR32" s="659">
        <v>11</v>
      </c>
      <c r="CS32" s="660"/>
      <c r="CT32" s="660"/>
      <c r="CU32" s="660"/>
      <c r="CV32" s="660"/>
      <c r="CW32" s="660"/>
      <c r="CX32" s="660"/>
      <c r="CY32" s="661"/>
      <c r="CZ32" s="664">
        <v>0</v>
      </c>
      <c r="DA32" s="693"/>
      <c r="DB32" s="693"/>
      <c r="DC32" s="697"/>
      <c r="DD32" s="668">
        <v>11</v>
      </c>
      <c r="DE32" s="660"/>
      <c r="DF32" s="660"/>
      <c r="DG32" s="660"/>
      <c r="DH32" s="660"/>
      <c r="DI32" s="660"/>
      <c r="DJ32" s="660"/>
      <c r="DK32" s="661"/>
      <c r="DL32" s="668">
        <v>11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683350</v>
      </c>
      <c r="S33" s="660"/>
      <c r="T33" s="660"/>
      <c r="U33" s="660"/>
      <c r="V33" s="660"/>
      <c r="W33" s="660"/>
      <c r="X33" s="660"/>
      <c r="Y33" s="661"/>
      <c r="Z33" s="662">
        <v>2.5</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12668388</v>
      </c>
      <c r="CS33" s="695"/>
      <c r="CT33" s="695"/>
      <c r="CU33" s="695"/>
      <c r="CV33" s="695"/>
      <c r="CW33" s="695"/>
      <c r="CX33" s="695"/>
      <c r="CY33" s="696"/>
      <c r="CZ33" s="664">
        <v>46.8</v>
      </c>
      <c r="DA33" s="693"/>
      <c r="DB33" s="693"/>
      <c r="DC33" s="697"/>
      <c r="DD33" s="668">
        <v>9854650</v>
      </c>
      <c r="DE33" s="695"/>
      <c r="DF33" s="695"/>
      <c r="DG33" s="695"/>
      <c r="DH33" s="695"/>
      <c r="DI33" s="695"/>
      <c r="DJ33" s="695"/>
      <c r="DK33" s="696"/>
      <c r="DL33" s="668">
        <v>7301436</v>
      </c>
      <c r="DM33" s="695"/>
      <c r="DN33" s="695"/>
      <c r="DO33" s="695"/>
      <c r="DP33" s="695"/>
      <c r="DQ33" s="695"/>
      <c r="DR33" s="695"/>
      <c r="DS33" s="695"/>
      <c r="DT33" s="695"/>
      <c r="DU33" s="695"/>
      <c r="DV33" s="696"/>
      <c r="DW33" s="664">
        <v>45.8</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776115</v>
      </c>
      <c r="S34" s="660"/>
      <c r="T34" s="660"/>
      <c r="U34" s="660"/>
      <c r="V34" s="660"/>
      <c r="W34" s="660"/>
      <c r="X34" s="660"/>
      <c r="Y34" s="661"/>
      <c r="Z34" s="662">
        <v>2.8</v>
      </c>
      <c r="AA34" s="662"/>
      <c r="AB34" s="662"/>
      <c r="AC34" s="662"/>
      <c r="AD34" s="663">
        <v>6844</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2996043</v>
      </c>
      <c r="CS34" s="660"/>
      <c r="CT34" s="660"/>
      <c r="CU34" s="660"/>
      <c r="CV34" s="660"/>
      <c r="CW34" s="660"/>
      <c r="CX34" s="660"/>
      <c r="CY34" s="661"/>
      <c r="CZ34" s="664">
        <v>11.1</v>
      </c>
      <c r="DA34" s="693"/>
      <c r="DB34" s="693"/>
      <c r="DC34" s="697"/>
      <c r="DD34" s="668">
        <v>2163565</v>
      </c>
      <c r="DE34" s="660"/>
      <c r="DF34" s="660"/>
      <c r="DG34" s="660"/>
      <c r="DH34" s="660"/>
      <c r="DI34" s="660"/>
      <c r="DJ34" s="660"/>
      <c r="DK34" s="661"/>
      <c r="DL34" s="668">
        <v>1942682</v>
      </c>
      <c r="DM34" s="660"/>
      <c r="DN34" s="660"/>
      <c r="DO34" s="660"/>
      <c r="DP34" s="660"/>
      <c r="DQ34" s="660"/>
      <c r="DR34" s="660"/>
      <c r="DS34" s="660"/>
      <c r="DT34" s="660"/>
      <c r="DU34" s="660"/>
      <c r="DV34" s="661"/>
      <c r="DW34" s="664">
        <v>12.2</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1611839</v>
      </c>
      <c r="S35" s="660"/>
      <c r="T35" s="660"/>
      <c r="U35" s="660"/>
      <c r="V35" s="660"/>
      <c r="W35" s="660"/>
      <c r="X35" s="660"/>
      <c r="Y35" s="661"/>
      <c r="Z35" s="662">
        <v>5.8</v>
      </c>
      <c r="AA35" s="662"/>
      <c r="AB35" s="662"/>
      <c r="AC35" s="662"/>
      <c r="AD35" s="663" t="s">
        <v>230</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3543392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138371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1040679</v>
      </c>
      <c r="CS35" s="695"/>
      <c r="CT35" s="695"/>
      <c r="CU35" s="695"/>
      <c r="CV35" s="695"/>
      <c r="CW35" s="695"/>
      <c r="CX35" s="695"/>
      <c r="CY35" s="696"/>
      <c r="CZ35" s="664">
        <v>3.8</v>
      </c>
      <c r="DA35" s="693"/>
      <c r="DB35" s="693"/>
      <c r="DC35" s="697"/>
      <c r="DD35" s="668">
        <v>885518</v>
      </c>
      <c r="DE35" s="695"/>
      <c r="DF35" s="695"/>
      <c r="DG35" s="695"/>
      <c r="DH35" s="695"/>
      <c r="DI35" s="695"/>
      <c r="DJ35" s="695"/>
      <c r="DK35" s="696"/>
      <c r="DL35" s="668">
        <v>592265</v>
      </c>
      <c r="DM35" s="695"/>
      <c r="DN35" s="695"/>
      <c r="DO35" s="695"/>
      <c r="DP35" s="695"/>
      <c r="DQ35" s="695"/>
      <c r="DR35" s="695"/>
      <c r="DS35" s="695"/>
      <c r="DT35" s="695"/>
      <c r="DU35" s="695"/>
      <c r="DV35" s="696"/>
      <c r="DW35" s="664">
        <v>3.7</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230</v>
      </c>
      <c r="AM36" s="665"/>
      <c r="AN36" s="665"/>
      <c r="AO36" s="666"/>
      <c r="AQ36" s="736" t="s">
        <v>324</v>
      </c>
      <c r="AR36" s="737"/>
      <c r="AS36" s="737"/>
      <c r="AT36" s="737"/>
      <c r="AU36" s="737"/>
      <c r="AV36" s="737"/>
      <c r="AW36" s="737"/>
      <c r="AX36" s="737"/>
      <c r="AY36" s="738"/>
      <c r="AZ36" s="659">
        <v>1016594</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16278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3502852</v>
      </c>
      <c r="CS36" s="660"/>
      <c r="CT36" s="660"/>
      <c r="CU36" s="660"/>
      <c r="CV36" s="660"/>
      <c r="CW36" s="660"/>
      <c r="CX36" s="660"/>
      <c r="CY36" s="661"/>
      <c r="CZ36" s="664">
        <v>12.9</v>
      </c>
      <c r="DA36" s="693"/>
      <c r="DB36" s="693"/>
      <c r="DC36" s="697"/>
      <c r="DD36" s="668">
        <v>2795711</v>
      </c>
      <c r="DE36" s="660"/>
      <c r="DF36" s="660"/>
      <c r="DG36" s="660"/>
      <c r="DH36" s="660"/>
      <c r="DI36" s="660"/>
      <c r="DJ36" s="660"/>
      <c r="DK36" s="661"/>
      <c r="DL36" s="668">
        <v>2211279</v>
      </c>
      <c r="DM36" s="660"/>
      <c r="DN36" s="660"/>
      <c r="DO36" s="660"/>
      <c r="DP36" s="660"/>
      <c r="DQ36" s="660"/>
      <c r="DR36" s="660"/>
      <c r="DS36" s="660"/>
      <c r="DT36" s="660"/>
      <c r="DU36" s="660"/>
      <c r="DV36" s="661"/>
      <c r="DW36" s="664">
        <v>13.9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676639</v>
      </c>
      <c r="S37" s="660"/>
      <c r="T37" s="660"/>
      <c r="U37" s="660"/>
      <c r="V37" s="660"/>
      <c r="W37" s="660"/>
      <c r="X37" s="660"/>
      <c r="Y37" s="661"/>
      <c r="Z37" s="662">
        <v>2.4</v>
      </c>
      <c r="AA37" s="662"/>
      <c r="AB37" s="662"/>
      <c r="AC37" s="662"/>
      <c r="AD37" s="663" t="s">
        <v>122</v>
      </c>
      <c r="AE37" s="663"/>
      <c r="AF37" s="663"/>
      <c r="AG37" s="663"/>
      <c r="AH37" s="663"/>
      <c r="AI37" s="663"/>
      <c r="AJ37" s="663"/>
      <c r="AK37" s="663"/>
      <c r="AL37" s="664" t="s">
        <v>230</v>
      </c>
      <c r="AM37" s="665"/>
      <c r="AN37" s="665"/>
      <c r="AO37" s="666"/>
      <c r="AQ37" s="736" t="s">
        <v>328</v>
      </c>
      <c r="AR37" s="737"/>
      <c r="AS37" s="737"/>
      <c r="AT37" s="737"/>
      <c r="AU37" s="737"/>
      <c r="AV37" s="737"/>
      <c r="AW37" s="737"/>
      <c r="AX37" s="737"/>
      <c r="AY37" s="738"/>
      <c r="AZ37" s="659">
        <v>268000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6993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1824884</v>
      </c>
      <c r="CS37" s="695"/>
      <c r="CT37" s="695"/>
      <c r="CU37" s="695"/>
      <c r="CV37" s="695"/>
      <c r="CW37" s="695"/>
      <c r="CX37" s="695"/>
      <c r="CY37" s="696"/>
      <c r="CZ37" s="664">
        <v>6.7</v>
      </c>
      <c r="DA37" s="693"/>
      <c r="DB37" s="693"/>
      <c r="DC37" s="697"/>
      <c r="DD37" s="668">
        <v>1769784</v>
      </c>
      <c r="DE37" s="695"/>
      <c r="DF37" s="695"/>
      <c r="DG37" s="695"/>
      <c r="DH37" s="695"/>
      <c r="DI37" s="695"/>
      <c r="DJ37" s="695"/>
      <c r="DK37" s="696"/>
      <c r="DL37" s="668">
        <v>1630059</v>
      </c>
      <c r="DM37" s="695"/>
      <c r="DN37" s="695"/>
      <c r="DO37" s="695"/>
      <c r="DP37" s="695"/>
      <c r="DQ37" s="695"/>
      <c r="DR37" s="695"/>
      <c r="DS37" s="695"/>
      <c r="DT37" s="695"/>
      <c r="DU37" s="695"/>
      <c r="DV37" s="696"/>
      <c r="DW37" s="664">
        <v>10.199999999999999</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27695777</v>
      </c>
      <c r="S38" s="740"/>
      <c r="T38" s="740"/>
      <c r="U38" s="740"/>
      <c r="V38" s="740"/>
      <c r="W38" s="740"/>
      <c r="X38" s="740"/>
      <c r="Y38" s="741"/>
      <c r="Z38" s="742">
        <v>100</v>
      </c>
      <c r="AA38" s="742"/>
      <c r="AB38" s="742"/>
      <c r="AC38" s="742"/>
      <c r="AD38" s="743">
        <v>15273752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119980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11418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3423412</v>
      </c>
      <c r="CS38" s="660"/>
      <c r="CT38" s="660"/>
      <c r="CU38" s="660"/>
      <c r="CV38" s="660"/>
      <c r="CW38" s="660"/>
      <c r="CX38" s="660"/>
      <c r="CY38" s="661"/>
      <c r="CZ38" s="664">
        <v>12.7</v>
      </c>
      <c r="DA38" s="693"/>
      <c r="DB38" s="693"/>
      <c r="DC38" s="697"/>
      <c r="DD38" s="668">
        <v>3030631</v>
      </c>
      <c r="DE38" s="660"/>
      <c r="DF38" s="660"/>
      <c r="DG38" s="660"/>
      <c r="DH38" s="660"/>
      <c r="DI38" s="660"/>
      <c r="DJ38" s="660"/>
      <c r="DK38" s="661"/>
      <c r="DL38" s="668">
        <v>2555210</v>
      </c>
      <c r="DM38" s="660"/>
      <c r="DN38" s="660"/>
      <c r="DO38" s="660"/>
      <c r="DP38" s="660"/>
      <c r="DQ38" s="660"/>
      <c r="DR38" s="660"/>
      <c r="DS38" s="660"/>
      <c r="DT38" s="660"/>
      <c r="DU38" s="660"/>
      <c r="DV38" s="661"/>
      <c r="DW38" s="664">
        <v>16</v>
      </c>
      <c r="DX38" s="693"/>
      <c r="DY38" s="693"/>
      <c r="DZ38" s="693"/>
      <c r="EA38" s="693"/>
      <c r="EB38" s="693"/>
      <c r="EC38" s="694"/>
    </row>
    <row r="39" spans="2:133" ht="11.25" customHeight="1">
      <c r="AQ39" s="736" t="s">
        <v>335</v>
      </c>
      <c r="AR39" s="737"/>
      <c r="AS39" s="737"/>
      <c r="AT39" s="737"/>
      <c r="AU39" s="737"/>
      <c r="AV39" s="737"/>
      <c r="AW39" s="737"/>
      <c r="AX39" s="737"/>
      <c r="AY39" s="738"/>
      <c r="AZ39" s="659">
        <v>63200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90</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1140102</v>
      </c>
      <c r="CS39" s="695"/>
      <c r="CT39" s="695"/>
      <c r="CU39" s="695"/>
      <c r="CV39" s="695"/>
      <c r="CW39" s="695"/>
      <c r="CX39" s="695"/>
      <c r="CY39" s="696"/>
      <c r="CZ39" s="664">
        <v>4.2</v>
      </c>
      <c r="DA39" s="693"/>
      <c r="DB39" s="693"/>
      <c r="DC39" s="697"/>
      <c r="DD39" s="668">
        <v>979225</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339</v>
      </c>
      <c r="AR40" s="737"/>
      <c r="AS40" s="737"/>
      <c r="AT40" s="737"/>
      <c r="AU40" s="737"/>
      <c r="AV40" s="737"/>
      <c r="AW40" s="737"/>
      <c r="AX40" s="737"/>
      <c r="AY40" s="738"/>
      <c r="AZ40" s="659">
        <v>551085</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128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565300</v>
      </c>
      <c r="CS40" s="660"/>
      <c r="CT40" s="660"/>
      <c r="CU40" s="660"/>
      <c r="CV40" s="660"/>
      <c r="CW40" s="660"/>
      <c r="CX40" s="660"/>
      <c r="CY40" s="661"/>
      <c r="CZ40" s="664">
        <v>2.1</v>
      </c>
      <c r="DA40" s="693"/>
      <c r="DB40" s="693"/>
      <c r="DC40" s="697"/>
      <c r="DD40" s="668" t="s">
        <v>230</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342</v>
      </c>
      <c r="AR41" s="747"/>
      <c r="AS41" s="747"/>
      <c r="AT41" s="747"/>
      <c r="AU41" s="747"/>
      <c r="AV41" s="747"/>
      <c r="AW41" s="747"/>
      <c r="AX41" s="747"/>
      <c r="AY41" s="748"/>
      <c r="AZ41" s="739">
        <v>1524533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307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2660171</v>
      </c>
      <c r="CS42" s="660"/>
      <c r="CT42" s="660"/>
      <c r="CU42" s="660"/>
      <c r="CV42" s="660"/>
      <c r="CW42" s="660"/>
      <c r="CX42" s="660"/>
      <c r="CY42" s="661"/>
      <c r="CZ42" s="664">
        <v>9.8000000000000007</v>
      </c>
      <c r="DA42" s="665"/>
      <c r="DB42" s="665"/>
      <c r="DC42" s="760"/>
      <c r="DD42" s="668">
        <v>788810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29017</v>
      </c>
      <c r="CS43" s="695"/>
      <c r="CT43" s="695"/>
      <c r="CU43" s="695"/>
      <c r="CV43" s="695"/>
      <c r="CW43" s="695"/>
      <c r="CX43" s="695"/>
      <c r="CY43" s="696"/>
      <c r="CZ43" s="664">
        <v>0.1</v>
      </c>
      <c r="DA43" s="693"/>
      <c r="DB43" s="693"/>
      <c r="DC43" s="697"/>
      <c r="DD43" s="668">
        <v>29017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2656910</v>
      </c>
      <c r="CS44" s="660"/>
      <c r="CT44" s="660"/>
      <c r="CU44" s="660"/>
      <c r="CV44" s="660"/>
      <c r="CW44" s="660"/>
      <c r="CX44" s="660"/>
      <c r="CY44" s="661"/>
      <c r="CZ44" s="664">
        <v>9.8000000000000007</v>
      </c>
      <c r="DA44" s="665"/>
      <c r="DB44" s="665"/>
      <c r="DC44" s="760"/>
      <c r="DD44" s="668">
        <v>785549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1734759</v>
      </c>
      <c r="CS45" s="695"/>
      <c r="CT45" s="695"/>
      <c r="CU45" s="695"/>
      <c r="CV45" s="695"/>
      <c r="CW45" s="695"/>
      <c r="CX45" s="695"/>
      <c r="CY45" s="696"/>
      <c r="CZ45" s="664">
        <v>6.4</v>
      </c>
      <c r="DA45" s="693"/>
      <c r="DB45" s="693"/>
      <c r="DC45" s="697"/>
      <c r="DD45" s="668">
        <v>118505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885209</v>
      </c>
      <c r="CS46" s="660"/>
      <c r="CT46" s="660"/>
      <c r="CU46" s="660"/>
      <c r="CV46" s="660"/>
      <c r="CW46" s="660"/>
      <c r="CX46" s="660"/>
      <c r="CY46" s="661"/>
      <c r="CZ46" s="664">
        <v>3.3</v>
      </c>
      <c r="DA46" s="665"/>
      <c r="DB46" s="665"/>
      <c r="DC46" s="760"/>
      <c r="DD46" s="668">
        <v>652282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3261</v>
      </c>
      <c r="CS47" s="695"/>
      <c r="CT47" s="695"/>
      <c r="CU47" s="695"/>
      <c r="CV47" s="695"/>
      <c r="CW47" s="695"/>
      <c r="CX47" s="695"/>
      <c r="CY47" s="696"/>
      <c r="CZ47" s="664">
        <v>0</v>
      </c>
      <c r="DA47" s="693"/>
      <c r="DB47" s="693"/>
      <c r="DC47" s="697"/>
      <c r="DD47" s="668">
        <v>3261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230</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27055604</v>
      </c>
      <c r="CS49" s="729"/>
      <c r="CT49" s="729"/>
      <c r="CU49" s="729"/>
      <c r="CV49" s="729"/>
      <c r="CW49" s="729"/>
      <c r="CX49" s="729"/>
      <c r="CY49" s="761"/>
      <c r="CZ49" s="744">
        <v>100</v>
      </c>
      <c r="DA49" s="762"/>
      <c r="DB49" s="762"/>
      <c r="DC49" s="763"/>
      <c r="DD49" s="764">
        <v>18446377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aG/GnPKDnwLbVww77xWnAyyXVehaN4iR9XOBzT88/60P2Z8Wt0PulT7VunlTIAahLHV1/hSMKDu0quvzGuDoA==" saltValue="aU6gNcxgRzDy/5OZrdSi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27520</v>
      </c>
      <c r="R7" s="795"/>
      <c r="S7" s="795"/>
      <c r="T7" s="795"/>
      <c r="U7" s="795"/>
      <c r="V7" s="795">
        <v>26889</v>
      </c>
      <c r="W7" s="795"/>
      <c r="X7" s="795"/>
      <c r="Y7" s="795"/>
      <c r="Z7" s="795"/>
      <c r="AA7" s="795">
        <v>630</v>
      </c>
      <c r="AB7" s="795"/>
      <c r="AC7" s="795"/>
      <c r="AD7" s="795"/>
      <c r="AE7" s="796"/>
      <c r="AF7" s="797">
        <v>564</v>
      </c>
      <c r="AG7" s="798"/>
      <c r="AH7" s="798"/>
      <c r="AI7" s="798"/>
      <c r="AJ7" s="799"/>
      <c r="AK7" s="834">
        <v>855</v>
      </c>
      <c r="AL7" s="835"/>
      <c r="AM7" s="835"/>
      <c r="AN7" s="835"/>
      <c r="AO7" s="835"/>
      <c r="AP7" s="835">
        <v>33676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16</v>
      </c>
      <c r="CI7" s="832"/>
      <c r="CJ7" s="832"/>
      <c r="CK7" s="832"/>
      <c r="CL7" s="833"/>
      <c r="CM7" s="831">
        <v>259</v>
      </c>
      <c r="CN7" s="832"/>
      <c r="CO7" s="832"/>
      <c r="CP7" s="832"/>
      <c r="CQ7" s="833"/>
      <c r="CR7" s="831">
        <v>30</v>
      </c>
      <c r="CS7" s="832"/>
      <c r="CT7" s="832"/>
      <c r="CU7" s="832"/>
      <c r="CV7" s="833"/>
      <c r="CW7" s="831" t="s">
        <v>572</v>
      </c>
      <c r="CX7" s="832"/>
      <c r="CY7" s="832"/>
      <c r="CZ7" s="832"/>
      <c r="DA7" s="833"/>
      <c r="DB7" s="831" t="s">
        <v>572</v>
      </c>
      <c r="DC7" s="832"/>
      <c r="DD7" s="832"/>
      <c r="DE7" s="832"/>
      <c r="DF7" s="833"/>
      <c r="DG7" s="831" t="s">
        <v>572</v>
      </c>
      <c r="DH7" s="832"/>
      <c r="DI7" s="832"/>
      <c r="DJ7" s="832"/>
      <c r="DK7" s="833"/>
      <c r="DL7" s="831" t="s">
        <v>572</v>
      </c>
      <c r="DM7" s="832"/>
      <c r="DN7" s="832"/>
      <c r="DO7" s="832"/>
      <c r="DP7" s="833"/>
      <c r="DQ7" s="831" t="s">
        <v>572</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251</v>
      </c>
      <c r="R8" s="819"/>
      <c r="S8" s="819"/>
      <c r="T8" s="819"/>
      <c r="U8" s="819"/>
      <c r="V8" s="819">
        <v>243</v>
      </c>
      <c r="W8" s="819"/>
      <c r="X8" s="819"/>
      <c r="Y8" s="819"/>
      <c r="Z8" s="819"/>
      <c r="AA8" s="819">
        <v>8</v>
      </c>
      <c r="AB8" s="819"/>
      <c r="AC8" s="819"/>
      <c r="AD8" s="819"/>
      <c r="AE8" s="820"/>
      <c r="AF8" s="821">
        <v>8</v>
      </c>
      <c r="AG8" s="822"/>
      <c r="AH8" s="822"/>
      <c r="AI8" s="822"/>
      <c r="AJ8" s="823"/>
      <c r="AK8" s="824" t="s">
        <v>564</v>
      </c>
      <c r="AL8" s="825"/>
      <c r="AM8" s="825"/>
      <c r="AN8" s="825"/>
      <c r="AO8" s="825"/>
      <c r="AP8" s="825" t="s">
        <v>564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574</v>
      </c>
      <c r="BT8" s="829"/>
      <c r="BU8" s="829"/>
      <c r="BV8" s="829"/>
      <c r="BW8" s="829"/>
      <c r="BX8" s="829"/>
      <c r="BY8" s="829"/>
      <c r="BZ8" s="829"/>
      <c r="CA8" s="829"/>
      <c r="CB8" s="829"/>
      <c r="CC8" s="829"/>
      <c r="CD8" s="829"/>
      <c r="CE8" s="829"/>
      <c r="CF8" s="829"/>
      <c r="CG8" s="830"/>
      <c r="CH8" s="841">
        <v>0</v>
      </c>
      <c r="CI8" s="842"/>
      <c r="CJ8" s="842"/>
      <c r="CK8" s="842"/>
      <c r="CL8" s="843"/>
      <c r="CM8" s="841">
        <v>41</v>
      </c>
      <c r="CN8" s="842"/>
      <c r="CO8" s="842"/>
      <c r="CP8" s="842"/>
      <c r="CQ8" s="843"/>
      <c r="CR8" s="841">
        <v>28</v>
      </c>
      <c r="CS8" s="842"/>
      <c r="CT8" s="842"/>
      <c r="CU8" s="842"/>
      <c r="CV8" s="843"/>
      <c r="CW8" s="841">
        <v>0</v>
      </c>
      <c r="CX8" s="842"/>
      <c r="CY8" s="842"/>
      <c r="CZ8" s="842"/>
      <c r="DA8" s="843"/>
      <c r="DB8" s="841" t="s">
        <v>572</v>
      </c>
      <c r="DC8" s="842"/>
      <c r="DD8" s="842"/>
      <c r="DE8" s="842"/>
      <c r="DF8" s="843"/>
      <c r="DG8" s="841" t="s">
        <v>572</v>
      </c>
      <c r="DH8" s="842"/>
      <c r="DI8" s="842"/>
      <c r="DJ8" s="842"/>
      <c r="DK8" s="843"/>
      <c r="DL8" s="841" t="s">
        <v>572</v>
      </c>
      <c r="DM8" s="842"/>
      <c r="DN8" s="842"/>
      <c r="DO8" s="842"/>
      <c r="DP8" s="843"/>
      <c r="DQ8" s="841" t="s">
        <v>572</v>
      </c>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366</v>
      </c>
      <c r="R9" s="819"/>
      <c r="S9" s="819"/>
      <c r="T9" s="819"/>
      <c r="U9" s="819"/>
      <c r="V9" s="819">
        <v>365</v>
      </c>
      <c r="W9" s="819"/>
      <c r="X9" s="819"/>
      <c r="Y9" s="819"/>
      <c r="Z9" s="819"/>
      <c r="AA9" s="819">
        <v>2</v>
      </c>
      <c r="AB9" s="819"/>
      <c r="AC9" s="819"/>
      <c r="AD9" s="819"/>
      <c r="AE9" s="820"/>
      <c r="AF9" s="821">
        <v>2</v>
      </c>
      <c r="AG9" s="822"/>
      <c r="AH9" s="822"/>
      <c r="AI9" s="822"/>
      <c r="AJ9" s="823"/>
      <c r="AK9" s="824">
        <v>133</v>
      </c>
      <c r="AL9" s="825"/>
      <c r="AM9" s="825"/>
      <c r="AN9" s="825"/>
      <c r="AO9" s="825"/>
      <c r="AP9" s="825" t="s">
        <v>564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t="s">
        <v>563</v>
      </c>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27696</v>
      </c>
      <c r="R23" s="854"/>
      <c r="S23" s="854"/>
      <c r="T23" s="854"/>
      <c r="U23" s="854"/>
      <c r="V23" s="854">
        <v>27056</v>
      </c>
      <c r="W23" s="854"/>
      <c r="X23" s="854"/>
      <c r="Y23" s="854"/>
      <c r="Z23" s="854"/>
      <c r="AA23" s="854">
        <v>640</v>
      </c>
      <c r="AB23" s="854"/>
      <c r="AC23" s="854"/>
      <c r="AD23" s="854"/>
      <c r="AE23" s="855"/>
      <c r="AF23" s="856">
        <v>574</v>
      </c>
      <c r="AG23" s="854"/>
      <c r="AH23" s="854"/>
      <c r="AI23" s="854"/>
      <c r="AJ23" s="857"/>
      <c r="AK23" s="858"/>
      <c r="AL23" s="859"/>
      <c r="AM23" s="859"/>
      <c r="AN23" s="859"/>
      <c r="AO23" s="859"/>
      <c r="AP23" s="854">
        <v>33676</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t="s">
        <v>563</v>
      </c>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6534</v>
      </c>
      <c r="R28" s="883"/>
      <c r="S28" s="883"/>
      <c r="T28" s="883"/>
      <c r="U28" s="883"/>
      <c r="V28" s="883">
        <v>6396</v>
      </c>
      <c r="W28" s="883"/>
      <c r="X28" s="883"/>
      <c r="Y28" s="883"/>
      <c r="Z28" s="883"/>
      <c r="AA28" s="883">
        <v>138</v>
      </c>
      <c r="AB28" s="883"/>
      <c r="AC28" s="883"/>
      <c r="AD28" s="883"/>
      <c r="AE28" s="884"/>
      <c r="AF28" s="885">
        <v>138</v>
      </c>
      <c r="AG28" s="883"/>
      <c r="AH28" s="883"/>
      <c r="AI28" s="883"/>
      <c r="AJ28" s="886"/>
      <c r="AK28" s="887">
        <v>551</v>
      </c>
      <c r="AL28" s="878"/>
      <c r="AM28" s="878"/>
      <c r="AN28" s="878"/>
      <c r="AO28" s="878"/>
      <c r="AP28" s="878" t="s">
        <v>564</v>
      </c>
      <c r="AQ28" s="878"/>
      <c r="AR28" s="878"/>
      <c r="AS28" s="878"/>
      <c r="AT28" s="878"/>
      <c r="AU28" s="878" t="s">
        <v>564</v>
      </c>
      <c r="AV28" s="878"/>
      <c r="AW28" s="878"/>
      <c r="AX28" s="878"/>
      <c r="AY28" s="878"/>
      <c r="AZ28" s="879" t="s">
        <v>564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5589</v>
      </c>
      <c r="R29" s="819"/>
      <c r="S29" s="819"/>
      <c r="T29" s="819"/>
      <c r="U29" s="819"/>
      <c r="V29" s="819">
        <v>5456</v>
      </c>
      <c r="W29" s="819"/>
      <c r="X29" s="819"/>
      <c r="Y29" s="819"/>
      <c r="Z29" s="819"/>
      <c r="AA29" s="819">
        <v>134</v>
      </c>
      <c r="AB29" s="819"/>
      <c r="AC29" s="819"/>
      <c r="AD29" s="819"/>
      <c r="AE29" s="820"/>
      <c r="AF29" s="821">
        <v>134</v>
      </c>
      <c r="AG29" s="822"/>
      <c r="AH29" s="822"/>
      <c r="AI29" s="822"/>
      <c r="AJ29" s="823"/>
      <c r="AK29" s="890">
        <v>771</v>
      </c>
      <c r="AL29" s="891"/>
      <c r="AM29" s="891"/>
      <c r="AN29" s="891"/>
      <c r="AO29" s="891"/>
      <c r="AP29" s="891" t="s">
        <v>564</v>
      </c>
      <c r="AQ29" s="891"/>
      <c r="AR29" s="891"/>
      <c r="AS29" s="891"/>
      <c r="AT29" s="891"/>
      <c r="AU29" s="891" t="s">
        <v>564</v>
      </c>
      <c r="AV29" s="891"/>
      <c r="AW29" s="891"/>
      <c r="AX29" s="891"/>
      <c r="AY29" s="891"/>
      <c r="AZ29" s="892" t="s">
        <v>564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511</v>
      </c>
      <c r="R30" s="819"/>
      <c r="S30" s="819"/>
      <c r="T30" s="819"/>
      <c r="U30" s="819"/>
      <c r="V30" s="819">
        <v>511</v>
      </c>
      <c r="W30" s="819"/>
      <c r="X30" s="819"/>
      <c r="Y30" s="819"/>
      <c r="Z30" s="819"/>
      <c r="AA30" s="819">
        <v>0</v>
      </c>
      <c r="AB30" s="819"/>
      <c r="AC30" s="819"/>
      <c r="AD30" s="819"/>
      <c r="AE30" s="820"/>
      <c r="AF30" s="821">
        <v>0</v>
      </c>
      <c r="AG30" s="822"/>
      <c r="AH30" s="822"/>
      <c r="AI30" s="822"/>
      <c r="AJ30" s="823"/>
      <c r="AK30" s="890">
        <v>206</v>
      </c>
      <c r="AL30" s="891"/>
      <c r="AM30" s="891"/>
      <c r="AN30" s="891"/>
      <c r="AO30" s="891"/>
      <c r="AP30" s="891" t="s">
        <v>564</v>
      </c>
      <c r="AQ30" s="891"/>
      <c r="AR30" s="891"/>
      <c r="AS30" s="891"/>
      <c r="AT30" s="891"/>
      <c r="AU30" s="891" t="s">
        <v>564</v>
      </c>
      <c r="AV30" s="891"/>
      <c r="AW30" s="891"/>
      <c r="AX30" s="891"/>
      <c r="AY30" s="891"/>
      <c r="AZ30" s="892" t="s">
        <v>564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894</v>
      </c>
      <c r="R31" s="819"/>
      <c r="S31" s="819"/>
      <c r="T31" s="819"/>
      <c r="U31" s="819"/>
      <c r="V31" s="819">
        <v>783</v>
      </c>
      <c r="W31" s="819"/>
      <c r="X31" s="819"/>
      <c r="Y31" s="819"/>
      <c r="Z31" s="819"/>
      <c r="AA31" s="819">
        <v>111</v>
      </c>
      <c r="AB31" s="819"/>
      <c r="AC31" s="819"/>
      <c r="AD31" s="819"/>
      <c r="AE31" s="820"/>
      <c r="AF31" s="821">
        <v>758</v>
      </c>
      <c r="AG31" s="822"/>
      <c r="AH31" s="822"/>
      <c r="AI31" s="822"/>
      <c r="AJ31" s="823"/>
      <c r="AK31" s="890">
        <v>120</v>
      </c>
      <c r="AL31" s="891"/>
      <c r="AM31" s="891"/>
      <c r="AN31" s="891"/>
      <c r="AO31" s="891"/>
      <c r="AP31" s="891">
        <v>3639</v>
      </c>
      <c r="AQ31" s="891"/>
      <c r="AR31" s="891"/>
      <c r="AS31" s="891"/>
      <c r="AT31" s="891"/>
      <c r="AU31" s="891">
        <v>768</v>
      </c>
      <c r="AV31" s="891"/>
      <c r="AW31" s="891"/>
      <c r="AX31" s="891"/>
      <c r="AY31" s="891"/>
      <c r="AZ31" s="892" t="s">
        <v>564</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575</v>
      </c>
      <c r="R32" s="819"/>
      <c r="S32" s="819"/>
      <c r="T32" s="819"/>
      <c r="U32" s="819"/>
      <c r="V32" s="819">
        <v>575</v>
      </c>
      <c r="W32" s="819"/>
      <c r="X32" s="819"/>
      <c r="Y32" s="819"/>
      <c r="Z32" s="819"/>
      <c r="AA32" s="819">
        <v>0</v>
      </c>
      <c r="AB32" s="819"/>
      <c r="AC32" s="819"/>
      <c r="AD32" s="819"/>
      <c r="AE32" s="820"/>
      <c r="AF32" s="821" t="s">
        <v>122</v>
      </c>
      <c r="AG32" s="822"/>
      <c r="AH32" s="822"/>
      <c r="AI32" s="822"/>
      <c r="AJ32" s="823"/>
      <c r="AK32" s="890">
        <v>268</v>
      </c>
      <c r="AL32" s="891"/>
      <c r="AM32" s="891"/>
      <c r="AN32" s="891"/>
      <c r="AO32" s="891"/>
      <c r="AP32" s="891">
        <v>3605</v>
      </c>
      <c r="AQ32" s="891"/>
      <c r="AR32" s="891"/>
      <c r="AS32" s="891"/>
      <c r="AT32" s="891"/>
      <c r="AU32" s="891">
        <v>2668</v>
      </c>
      <c r="AV32" s="891"/>
      <c r="AW32" s="891"/>
      <c r="AX32" s="891"/>
      <c r="AY32" s="891"/>
      <c r="AZ32" s="892" t="s">
        <v>564</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2150</v>
      </c>
      <c r="R33" s="819"/>
      <c r="S33" s="819"/>
      <c r="T33" s="819"/>
      <c r="U33" s="819"/>
      <c r="V33" s="819">
        <v>2150</v>
      </c>
      <c r="W33" s="819"/>
      <c r="X33" s="819"/>
      <c r="Y33" s="819"/>
      <c r="Z33" s="819"/>
      <c r="AA33" s="819">
        <v>0</v>
      </c>
      <c r="AB33" s="819"/>
      <c r="AC33" s="819"/>
      <c r="AD33" s="819"/>
      <c r="AE33" s="820"/>
      <c r="AF33" s="821">
        <v>1</v>
      </c>
      <c r="AG33" s="822"/>
      <c r="AH33" s="822"/>
      <c r="AI33" s="822"/>
      <c r="AJ33" s="823"/>
      <c r="AK33" s="890">
        <v>1017</v>
      </c>
      <c r="AL33" s="891"/>
      <c r="AM33" s="891"/>
      <c r="AN33" s="891"/>
      <c r="AO33" s="891"/>
      <c r="AP33" s="891">
        <v>11802</v>
      </c>
      <c r="AQ33" s="891"/>
      <c r="AR33" s="891"/>
      <c r="AS33" s="891"/>
      <c r="AT33" s="891"/>
      <c r="AU33" s="891">
        <v>10410</v>
      </c>
      <c r="AV33" s="891"/>
      <c r="AW33" s="891"/>
      <c r="AX33" s="891"/>
      <c r="AY33" s="891"/>
      <c r="AZ33" s="892" t="s">
        <v>564</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1031</v>
      </c>
      <c r="AG63" s="902"/>
      <c r="AH63" s="902"/>
      <c r="AI63" s="902"/>
      <c r="AJ63" s="903"/>
      <c r="AK63" s="904"/>
      <c r="AL63" s="899"/>
      <c r="AM63" s="899"/>
      <c r="AN63" s="899"/>
      <c r="AO63" s="899"/>
      <c r="AP63" s="902">
        <v>19047</v>
      </c>
      <c r="AQ63" s="902"/>
      <c r="AR63" s="902"/>
      <c r="AS63" s="902"/>
      <c r="AT63" s="902"/>
      <c r="AU63" s="902">
        <v>13846</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2868</v>
      </c>
      <c r="R68" s="926"/>
      <c r="S68" s="926"/>
      <c r="T68" s="926"/>
      <c r="U68" s="926"/>
      <c r="V68" s="926">
        <v>2846</v>
      </c>
      <c r="W68" s="926"/>
      <c r="X68" s="926"/>
      <c r="Y68" s="926"/>
      <c r="Z68" s="926"/>
      <c r="AA68" s="926">
        <v>22</v>
      </c>
      <c r="AB68" s="926"/>
      <c r="AC68" s="926"/>
      <c r="AD68" s="926"/>
      <c r="AE68" s="926"/>
      <c r="AF68" s="926">
        <v>22</v>
      </c>
      <c r="AG68" s="926"/>
      <c r="AH68" s="926"/>
      <c r="AI68" s="926"/>
      <c r="AJ68" s="926"/>
      <c r="AK68" s="926" t="s">
        <v>572</v>
      </c>
      <c r="AL68" s="926"/>
      <c r="AM68" s="926"/>
      <c r="AN68" s="926"/>
      <c r="AO68" s="926"/>
      <c r="AP68" s="926">
        <v>1891</v>
      </c>
      <c r="AQ68" s="926"/>
      <c r="AR68" s="926"/>
      <c r="AS68" s="926"/>
      <c r="AT68" s="926"/>
      <c r="AU68" s="926">
        <v>1525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29" t="s">
        <v>566</v>
      </c>
      <c r="C69" s="930"/>
      <c r="D69" s="930"/>
      <c r="E69" s="930"/>
      <c r="F69" s="930"/>
      <c r="G69" s="930"/>
      <c r="H69" s="930"/>
      <c r="I69" s="930"/>
      <c r="J69" s="930"/>
      <c r="K69" s="930"/>
      <c r="L69" s="930"/>
      <c r="M69" s="930"/>
      <c r="N69" s="930"/>
      <c r="O69" s="930"/>
      <c r="P69" s="931"/>
      <c r="Q69" s="933">
        <v>0</v>
      </c>
      <c r="R69" s="891"/>
      <c r="S69" s="891"/>
      <c r="T69" s="891"/>
      <c r="U69" s="891"/>
      <c r="V69" s="891">
        <v>0</v>
      </c>
      <c r="W69" s="891"/>
      <c r="X69" s="891"/>
      <c r="Y69" s="891"/>
      <c r="Z69" s="891"/>
      <c r="AA69" s="891">
        <v>0</v>
      </c>
      <c r="AB69" s="891"/>
      <c r="AC69" s="891"/>
      <c r="AD69" s="891"/>
      <c r="AE69" s="891"/>
      <c r="AF69" s="891">
        <v>0</v>
      </c>
      <c r="AG69" s="891"/>
      <c r="AH69" s="891"/>
      <c r="AI69" s="891"/>
      <c r="AJ69" s="891"/>
      <c r="AK69" s="891" t="s">
        <v>572</v>
      </c>
      <c r="AL69" s="891"/>
      <c r="AM69" s="891"/>
      <c r="AN69" s="891"/>
      <c r="AO69" s="891"/>
      <c r="AP69" s="891" t="s">
        <v>572</v>
      </c>
      <c r="AQ69" s="891"/>
      <c r="AR69" s="891"/>
      <c r="AS69" s="891"/>
      <c r="AT69" s="891"/>
      <c r="AU69" s="891" t="s">
        <v>572</v>
      </c>
      <c r="AV69" s="891"/>
      <c r="AW69" s="891"/>
      <c r="AX69" s="891"/>
      <c r="AY69" s="891"/>
      <c r="AZ69" s="934"/>
      <c r="BA69" s="934"/>
      <c r="BB69" s="934"/>
      <c r="BC69" s="934"/>
      <c r="BD69" s="935"/>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29" t="s">
        <v>567</v>
      </c>
      <c r="C70" s="930"/>
      <c r="D70" s="930"/>
      <c r="E70" s="930"/>
      <c r="F70" s="930"/>
      <c r="G70" s="930"/>
      <c r="H70" s="930"/>
      <c r="I70" s="930"/>
      <c r="J70" s="930"/>
      <c r="K70" s="930"/>
      <c r="L70" s="930"/>
      <c r="M70" s="930"/>
      <c r="N70" s="930"/>
      <c r="O70" s="930"/>
      <c r="P70" s="931"/>
      <c r="Q70" s="933">
        <v>10130</v>
      </c>
      <c r="R70" s="891"/>
      <c r="S70" s="891"/>
      <c r="T70" s="891"/>
      <c r="U70" s="891"/>
      <c r="V70" s="891">
        <v>9908</v>
      </c>
      <c r="W70" s="891"/>
      <c r="X70" s="891"/>
      <c r="Y70" s="891"/>
      <c r="Z70" s="891"/>
      <c r="AA70" s="891">
        <v>222</v>
      </c>
      <c r="AB70" s="891"/>
      <c r="AC70" s="891"/>
      <c r="AD70" s="891"/>
      <c r="AE70" s="891"/>
      <c r="AF70" s="891">
        <v>222</v>
      </c>
      <c r="AG70" s="891"/>
      <c r="AH70" s="891"/>
      <c r="AI70" s="891"/>
      <c r="AJ70" s="891"/>
      <c r="AK70" s="891">
        <v>640</v>
      </c>
      <c r="AL70" s="891"/>
      <c r="AM70" s="891"/>
      <c r="AN70" s="891"/>
      <c r="AO70" s="891"/>
      <c r="AP70" s="891" t="s">
        <v>572</v>
      </c>
      <c r="AQ70" s="891"/>
      <c r="AR70" s="891"/>
      <c r="AS70" s="891"/>
      <c r="AT70" s="891"/>
      <c r="AU70" s="891" t="s">
        <v>572</v>
      </c>
      <c r="AV70" s="891"/>
      <c r="AW70" s="891"/>
      <c r="AX70" s="891"/>
      <c r="AY70" s="891"/>
      <c r="AZ70" s="934"/>
      <c r="BA70" s="934"/>
      <c r="BB70" s="934"/>
      <c r="BC70" s="934"/>
      <c r="BD70" s="935"/>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29" t="s">
        <v>568</v>
      </c>
      <c r="C71" s="930"/>
      <c r="D71" s="930"/>
      <c r="E71" s="930"/>
      <c r="F71" s="930"/>
      <c r="G71" s="930"/>
      <c r="H71" s="930"/>
      <c r="I71" s="930"/>
      <c r="J71" s="930"/>
      <c r="K71" s="930"/>
      <c r="L71" s="930"/>
      <c r="M71" s="930"/>
      <c r="N71" s="930"/>
      <c r="O71" s="930"/>
      <c r="P71" s="931"/>
      <c r="Q71" s="933">
        <v>116</v>
      </c>
      <c r="R71" s="891"/>
      <c r="S71" s="891"/>
      <c r="T71" s="891"/>
      <c r="U71" s="891"/>
      <c r="V71" s="891">
        <v>102</v>
      </c>
      <c r="W71" s="891"/>
      <c r="X71" s="891"/>
      <c r="Y71" s="891"/>
      <c r="Z71" s="891"/>
      <c r="AA71" s="891">
        <v>14</v>
      </c>
      <c r="AB71" s="891"/>
      <c r="AC71" s="891"/>
      <c r="AD71" s="891"/>
      <c r="AE71" s="891"/>
      <c r="AF71" s="891">
        <v>14</v>
      </c>
      <c r="AG71" s="891"/>
      <c r="AH71" s="891"/>
      <c r="AI71" s="891"/>
      <c r="AJ71" s="891"/>
      <c r="AK71" s="891" t="s">
        <v>572</v>
      </c>
      <c r="AL71" s="891"/>
      <c r="AM71" s="891"/>
      <c r="AN71" s="891"/>
      <c r="AO71" s="891"/>
      <c r="AP71" s="891" t="s">
        <v>572</v>
      </c>
      <c r="AQ71" s="891"/>
      <c r="AR71" s="891"/>
      <c r="AS71" s="891"/>
      <c r="AT71" s="891"/>
      <c r="AU71" s="891" t="s">
        <v>572</v>
      </c>
      <c r="AV71" s="891"/>
      <c r="AW71" s="891"/>
      <c r="AX71" s="891"/>
      <c r="AY71" s="891"/>
      <c r="AZ71" s="934"/>
      <c r="BA71" s="934"/>
      <c r="BB71" s="934"/>
      <c r="BC71" s="934"/>
      <c r="BD71" s="935"/>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29" t="s">
        <v>569</v>
      </c>
      <c r="C72" s="930"/>
      <c r="D72" s="930"/>
      <c r="E72" s="930"/>
      <c r="F72" s="930"/>
      <c r="G72" s="930"/>
      <c r="H72" s="930"/>
      <c r="I72" s="930"/>
      <c r="J72" s="930"/>
      <c r="K72" s="930"/>
      <c r="L72" s="930"/>
      <c r="M72" s="930"/>
      <c r="N72" s="930"/>
      <c r="O72" s="930"/>
      <c r="P72" s="931"/>
      <c r="Q72" s="933">
        <v>119</v>
      </c>
      <c r="R72" s="891"/>
      <c r="S72" s="891"/>
      <c r="T72" s="891"/>
      <c r="U72" s="891"/>
      <c r="V72" s="891">
        <v>110</v>
      </c>
      <c r="W72" s="891"/>
      <c r="X72" s="891"/>
      <c r="Y72" s="891"/>
      <c r="Z72" s="891"/>
      <c r="AA72" s="891">
        <v>9</v>
      </c>
      <c r="AB72" s="891"/>
      <c r="AC72" s="891"/>
      <c r="AD72" s="891"/>
      <c r="AE72" s="891"/>
      <c r="AF72" s="891">
        <v>9</v>
      </c>
      <c r="AG72" s="891"/>
      <c r="AH72" s="891"/>
      <c r="AI72" s="891"/>
      <c r="AJ72" s="891"/>
      <c r="AK72" s="891" t="s">
        <v>572</v>
      </c>
      <c r="AL72" s="891"/>
      <c r="AM72" s="891"/>
      <c r="AN72" s="891"/>
      <c r="AO72" s="891"/>
      <c r="AP72" s="891" t="s">
        <v>572</v>
      </c>
      <c r="AQ72" s="891"/>
      <c r="AR72" s="891"/>
      <c r="AS72" s="891"/>
      <c r="AT72" s="891"/>
      <c r="AU72" s="891" t="s">
        <v>572</v>
      </c>
      <c r="AV72" s="891"/>
      <c r="AW72" s="891"/>
      <c r="AX72" s="891"/>
      <c r="AY72" s="891"/>
      <c r="AZ72" s="934"/>
      <c r="BA72" s="934"/>
      <c r="BB72" s="934"/>
      <c r="BC72" s="934"/>
      <c r="BD72" s="935"/>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29" t="s">
        <v>570</v>
      </c>
      <c r="C73" s="930"/>
      <c r="D73" s="930"/>
      <c r="E73" s="930"/>
      <c r="F73" s="930"/>
      <c r="G73" s="930"/>
      <c r="H73" s="930"/>
      <c r="I73" s="930"/>
      <c r="J73" s="930"/>
      <c r="K73" s="930"/>
      <c r="L73" s="930"/>
      <c r="M73" s="930"/>
      <c r="N73" s="930"/>
      <c r="O73" s="930"/>
      <c r="P73" s="931"/>
      <c r="Q73" s="933">
        <v>467</v>
      </c>
      <c r="R73" s="891"/>
      <c r="S73" s="891"/>
      <c r="T73" s="891"/>
      <c r="U73" s="891"/>
      <c r="V73" s="891">
        <v>440</v>
      </c>
      <c r="W73" s="891"/>
      <c r="X73" s="891"/>
      <c r="Y73" s="891"/>
      <c r="Z73" s="891"/>
      <c r="AA73" s="891">
        <v>27</v>
      </c>
      <c r="AB73" s="891"/>
      <c r="AC73" s="891"/>
      <c r="AD73" s="891"/>
      <c r="AE73" s="891"/>
      <c r="AF73" s="891">
        <v>27</v>
      </c>
      <c r="AG73" s="891"/>
      <c r="AH73" s="891"/>
      <c r="AI73" s="891"/>
      <c r="AJ73" s="891"/>
      <c r="AK73" s="891" t="s">
        <v>572</v>
      </c>
      <c r="AL73" s="891"/>
      <c r="AM73" s="891"/>
      <c r="AN73" s="891"/>
      <c r="AO73" s="891"/>
      <c r="AP73" s="891" t="s">
        <v>572</v>
      </c>
      <c r="AQ73" s="891"/>
      <c r="AR73" s="891"/>
      <c r="AS73" s="891"/>
      <c r="AT73" s="891"/>
      <c r="AU73" s="891" t="s">
        <v>572</v>
      </c>
      <c r="AV73" s="891"/>
      <c r="AW73" s="891"/>
      <c r="AX73" s="891"/>
      <c r="AY73" s="891"/>
      <c r="AZ73" s="934"/>
      <c r="BA73" s="934"/>
      <c r="BB73" s="934"/>
      <c r="BC73" s="934"/>
      <c r="BD73" s="935"/>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29" t="s">
        <v>571</v>
      </c>
      <c r="C74" s="930"/>
      <c r="D74" s="930"/>
      <c r="E74" s="930"/>
      <c r="F74" s="930"/>
      <c r="G74" s="930"/>
      <c r="H74" s="930"/>
      <c r="I74" s="930"/>
      <c r="J74" s="930"/>
      <c r="K74" s="930"/>
      <c r="L74" s="930"/>
      <c r="M74" s="930"/>
      <c r="N74" s="930"/>
      <c r="O74" s="930"/>
      <c r="P74" s="931"/>
      <c r="Q74" s="933">
        <v>154711</v>
      </c>
      <c r="R74" s="891"/>
      <c r="S74" s="891"/>
      <c r="T74" s="891"/>
      <c r="U74" s="891"/>
      <c r="V74" s="891">
        <v>149499</v>
      </c>
      <c r="W74" s="891"/>
      <c r="X74" s="891"/>
      <c r="Y74" s="891"/>
      <c r="Z74" s="891"/>
      <c r="AA74" s="891">
        <v>5212</v>
      </c>
      <c r="AB74" s="891"/>
      <c r="AC74" s="891"/>
      <c r="AD74" s="891"/>
      <c r="AE74" s="891"/>
      <c r="AF74" s="891">
        <v>5212</v>
      </c>
      <c r="AG74" s="891"/>
      <c r="AH74" s="891"/>
      <c r="AI74" s="891"/>
      <c r="AJ74" s="891"/>
      <c r="AK74" s="891">
        <v>1449</v>
      </c>
      <c r="AL74" s="891"/>
      <c r="AM74" s="891"/>
      <c r="AN74" s="891"/>
      <c r="AO74" s="891"/>
      <c r="AP74" s="891" t="s">
        <v>572</v>
      </c>
      <c r="AQ74" s="891"/>
      <c r="AR74" s="891"/>
      <c r="AS74" s="891"/>
      <c r="AT74" s="891"/>
      <c r="AU74" s="891" t="s">
        <v>572</v>
      </c>
      <c r="AV74" s="891"/>
      <c r="AW74" s="891"/>
      <c r="AX74" s="891"/>
      <c r="AY74" s="891"/>
      <c r="AZ74" s="934"/>
      <c r="BA74" s="934"/>
      <c r="BB74" s="934"/>
      <c r="BC74" s="934"/>
      <c r="BD74" s="935"/>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29"/>
      <c r="C75" s="930"/>
      <c r="D75" s="930"/>
      <c r="E75" s="930"/>
      <c r="F75" s="930"/>
      <c r="G75" s="930"/>
      <c r="H75" s="930"/>
      <c r="I75" s="930"/>
      <c r="J75" s="930"/>
      <c r="K75" s="930"/>
      <c r="L75" s="930"/>
      <c r="M75" s="930"/>
      <c r="N75" s="930"/>
      <c r="O75" s="930"/>
      <c r="P75" s="931"/>
      <c r="Q75" s="936"/>
      <c r="R75" s="937"/>
      <c r="S75" s="937"/>
      <c r="T75" s="937"/>
      <c r="U75" s="890"/>
      <c r="V75" s="938"/>
      <c r="W75" s="937"/>
      <c r="X75" s="937"/>
      <c r="Y75" s="937"/>
      <c r="Z75" s="890"/>
      <c r="AA75" s="938"/>
      <c r="AB75" s="937"/>
      <c r="AC75" s="937"/>
      <c r="AD75" s="937"/>
      <c r="AE75" s="890"/>
      <c r="AF75" s="938"/>
      <c r="AG75" s="937"/>
      <c r="AH75" s="937"/>
      <c r="AI75" s="937"/>
      <c r="AJ75" s="890"/>
      <c r="AK75" s="938"/>
      <c r="AL75" s="937"/>
      <c r="AM75" s="937"/>
      <c r="AN75" s="937"/>
      <c r="AO75" s="890"/>
      <c r="AP75" s="938"/>
      <c r="AQ75" s="937"/>
      <c r="AR75" s="937"/>
      <c r="AS75" s="937"/>
      <c r="AT75" s="890"/>
      <c r="AU75" s="938"/>
      <c r="AV75" s="937"/>
      <c r="AW75" s="937"/>
      <c r="AX75" s="937"/>
      <c r="AY75" s="890"/>
      <c r="AZ75" s="934"/>
      <c r="BA75" s="934"/>
      <c r="BB75" s="934"/>
      <c r="BC75" s="934"/>
      <c r="BD75" s="935"/>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29"/>
      <c r="C76" s="930"/>
      <c r="D76" s="930"/>
      <c r="E76" s="930"/>
      <c r="F76" s="930"/>
      <c r="G76" s="930"/>
      <c r="H76" s="930"/>
      <c r="I76" s="930"/>
      <c r="J76" s="930"/>
      <c r="K76" s="930"/>
      <c r="L76" s="930"/>
      <c r="M76" s="930"/>
      <c r="N76" s="930"/>
      <c r="O76" s="930"/>
      <c r="P76" s="931"/>
      <c r="Q76" s="936"/>
      <c r="R76" s="937"/>
      <c r="S76" s="937"/>
      <c r="T76" s="937"/>
      <c r="U76" s="890"/>
      <c r="V76" s="938"/>
      <c r="W76" s="937"/>
      <c r="X76" s="937"/>
      <c r="Y76" s="937"/>
      <c r="Z76" s="890"/>
      <c r="AA76" s="938"/>
      <c r="AB76" s="937"/>
      <c r="AC76" s="937"/>
      <c r="AD76" s="937"/>
      <c r="AE76" s="890"/>
      <c r="AF76" s="938"/>
      <c r="AG76" s="937"/>
      <c r="AH76" s="937"/>
      <c r="AI76" s="937"/>
      <c r="AJ76" s="890"/>
      <c r="AK76" s="938"/>
      <c r="AL76" s="937"/>
      <c r="AM76" s="937"/>
      <c r="AN76" s="937"/>
      <c r="AO76" s="890"/>
      <c r="AP76" s="938"/>
      <c r="AQ76" s="937"/>
      <c r="AR76" s="937"/>
      <c r="AS76" s="937"/>
      <c r="AT76" s="890"/>
      <c r="AU76" s="938"/>
      <c r="AV76" s="937"/>
      <c r="AW76" s="937"/>
      <c r="AX76" s="937"/>
      <c r="AY76" s="890"/>
      <c r="AZ76" s="934"/>
      <c r="BA76" s="934"/>
      <c r="BB76" s="934"/>
      <c r="BC76" s="934"/>
      <c r="BD76" s="935"/>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29"/>
      <c r="C77" s="930"/>
      <c r="D77" s="930"/>
      <c r="E77" s="930"/>
      <c r="F77" s="930"/>
      <c r="G77" s="930"/>
      <c r="H77" s="930"/>
      <c r="I77" s="930"/>
      <c r="J77" s="930"/>
      <c r="K77" s="930"/>
      <c r="L77" s="930"/>
      <c r="M77" s="930"/>
      <c r="N77" s="930"/>
      <c r="O77" s="930"/>
      <c r="P77" s="931"/>
      <c r="Q77" s="936"/>
      <c r="R77" s="937"/>
      <c r="S77" s="937"/>
      <c r="T77" s="937"/>
      <c r="U77" s="890"/>
      <c r="V77" s="938"/>
      <c r="W77" s="937"/>
      <c r="X77" s="937"/>
      <c r="Y77" s="937"/>
      <c r="Z77" s="890"/>
      <c r="AA77" s="938"/>
      <c r="AB77" s="937"/>
      <c r="AC77" s="937"/>
      <c r="AD77" s="937"/>
      <c r="AE77" s="890"/>
      <c r="AF77" s="938"/>
      <c r="AG77" s="937"/>
      <c r="AH77" s="937"/>
      <c r="AI77" s="937"/>
      <c r="AJ77" s="890"/>
      <c r="AK77" s="938"/>
      <c r="AL77" s="937"/>
      <c r="AM77" s="937"/>
      <c r="AN77" s="937"/>
      <c r="AO77" s="890"/>
      <c r="AP77" s="938"/>
      <c r="AQ77" s="937"/>
      <c r="AR77" s="937"/>
      <c r="AS77" s="937"/>
      <c r="AT77" s="890"/>
      <c r="AU77" s="938"/>
      <c r="AV77" s="937"/>
      <c r="AW77" s="937"/>
      <c r="AX77" s="937"/>
      <c r="AY77" s="890"/>
      <c r="AZ77" s="934"/>
      <c r="BA77" s="934"/>
      <c r="BB77" s="934"/>
      <c r="BC77" s="934"/>
      <c r="BD77" s="935"/>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29"/>
      <c r="C78" s="930"/>
      <c r="D78" s="930"/>
      <c r="E78" s="930"/>
      <c r="F78" s="930"/>
      <c r="G78" s="930"/>
      <c r="H78" s="930"/>
      <c r="I78" s="930"/>
      <c r="J78" s="930"/>
      <c r="K78" s="930"/>
      <c r="L78" s="930"/>
      <c r="M78" s="930"/>
      <c r="N78" s="930"/>
      <c r="O78" s="930"/>
      <c r="P78" s="931"/>
      <c r="Q78" s="933"/>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4"/>
      <c r="BA78" s="934"/>
      <c r="BB78" s="934"/>
      <c r="BC78" s="934"/>
      <c r="BD78" s="935"/>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29"/>
      <c r="C79" s="930"/>
      <c r="D79" s="930"/>
      <c r="E79" s="930"/>
      <c r="F79" s="930"/>
      <c r="G79" s="930"/>
      <c r="H79" s="930"/>
      <c r="I79" s="930"/>
      <c r="J79" s="930"/>
      <c r="K79" s="930"/>
      <c r="L79" s="930"/>
      <c r="M79" s="930"/>
      <c r="N79" s="930"/>
      <c r="O79" s="930"/>
      <c r="P79" s="931"/>
      <c r="Q79" s="933"/>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4"/>
      <c r="BA79" s="934"/>
      <c r="BB79" s="934"/>
      <c r="BC79" s="934"/>
      <c r="BD79" s="935"/>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29"/>
      <c r="C80" s="930"/>
      <c r="D80" s="930"/>
      <c r="E80" s="930"/>
      <c r="F80" s="930"/>
      <c r="G80" s="930"/>
      <c r="H80" s="930"/>
      <c r="I80" s="930"/>
      <c r="J80" s="930"/>
      <c r="K80" s="930"/>
      <c r="L80" s="930"/>
      <c r="M80" s="930"/>
      <c r="N80" s="930"/>
      <c r="O80" s="930"/>
      <c r="P80" s="931"/>
      <c r="Q80" s="933"/>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4"/>
      <c r="BA80" s="934"/>
      <c r="BB80" s="934"/>
      <c r="BC80" s="934"/>
      <c r="BD80" s="935"/>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29"/>
      <c r="C81" s="930"/>
      <c r="D81" s="930"/>
      <c r="E81" s="930"/>
      <c r="F81" s="930"/>
      <c r="G81" s="930"/>
      <c r="H81" s="930"/>
      <c r="I81" s="930"/>
      <c r="J81" s="930"/>
      <c r="K81" s="930"/>
      <c r="L81" s="930"/>
      <c r="M81" s="930"/>
      <c r="N81" s="930"/>
      <c r="O81" s="930"/>
      <c r="P81" s="931"/>
      <c r="Q81" s="933"/>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4"/>
      <c r="BA81" s="934"/>
      <c r="BB81" s="934"/>
      <c r="BC81" s="934"/>
      <c r="BD81" s="935"/>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29"/>
      <c r="C82" s="930"/>
      <c r="D82" s="930"/>
      <c r="E82" s="930"/>
      <c r="F82" s="930"/>
      <c r="G82" s="930"/>
      <c r="H82" s="930"/>
      <c r="I82" s="930"/>
      <c r="J82" s="930"/>
      <c r="K82" s="930"/>
      <c r="L82" s="930"/>
      <c r="M82" s="930"/>
      <c r="N82" s="930"/>
      <c r="O82" s="930"/>
      <c r="P82" s="931"/>
      <c r="Q82" s="933"/>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4"/>
      <c r="BA82" s="934"/>
      <c r="BB82" s="934"/>
      <c r="BC82" s="934"/>
      <c r="BD82" s="935"/>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29"/>
      <c r="C83" s="930"/>
      <c r="D83" s="930"/>
      <c r="E83" s="930"/>
      <c r="F83" s="930"/>
      <c r="G83" s="930"/>
      <c r="H83" s="930"/>
      <c r="I83" s="930"/>
      <c r="J83" s="930"/>
      <c r="K83" s="930"/>
      <c r="L83" s="930"/>
      <c r="M83" s="930"/>
      <c r="N83" s="930"/>
      <c r="O83" s="930"/>
      <c r="P83" s="931"/>
      <c r="Q83" s="933"/>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4"/>
      <c r="BA83" s="934"/>
      <c r="BB83" s="934"/>
      <c r="BC83" s="934"/>
      <c r="BD83" s="935"/>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29"/>
      <c r="C84" s="930"/>
      <c r="D84" s="930"/>
      <c r="E84" s="930"/>
      <c r="F84" s="930"/>
      <c r="G84" s="930"/>
      <c r="H84" s="930"/>
      <c r="I84" s="930"/>
      <c r="J84" s="930"/>
      <c r="K84" s="930"/>
      <c r="L84" s="930"/>
      <c r="M84" s="930"/>
      <c r="N84" s="930"/>
      <c r="O84" s="930"/>
      <c r="P84" s="931"/>
      <c r="Q84" s="933"/>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4"/>
      <c r="BA84" s="934"/>
      <c r="BB84" s="934"/>
      <c r="BC84" s="934"/>
      <c r="BD84" s="935"/>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29"/>
      <c r="C85" s="930"/>
      <c r="D85" s="930"/>
      <c r="E85" s="930"/>
      <c r="F85" s="930"/>
      <c r="G85" s="930"/>
      <c r="H85" s="930"/>
      <c r="I85" s="930"/>
      <c r="J85" s="930"/>
      <c r="K85" s="930"/>
      <c r="L85" s="930"/>
      <c r="M85" s="930"/>
      <c r="N85" s="930"/>
      <c r="O85" s="930"/>
      <c r="P85" s="931"/>
      <c r="Q85" s="933"/>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4"/>
      <c r="BA85" s="934"/>
      <c r="BB85" s="934"/>
      <c r="BC85" s="934"/>
      <c r="BD85" s="935"/>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29"/>
      <c r="C86" s="930"/>
      <c r="D86" s="930"/>
      <c r="E86" s="930"/>
      <c r="F86" s="930"/>
      <c r="G86" s="930"/>
      <c r="H86" s="930"/>
      <c r="I86" s="930"/>
      <c r="J86" s="930"/>
      <c r="K86" s="930"/>
      <c r="L86" s="930"/>
      <c r="M86" s="930"/>
      <c r="N86" s="930"/>
      <c r="O86" s="930"/>
      <c r="P86" s="931"/>
      <c r="Q86" s="933"/>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4"/>
      <c r="BA86" s="934"/>
      <c r="BB86" s="934"/>
      <c r="BC86" s="934"/>
      <c r="BD86" s="935"/>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39"/>
      <c r="C87" s="940"/>
      <c r="D87" s="940"/>
      <c r="E87" s="940"/>
      <c r="F87" s="940"/>
      <c r="G87" s="940"/>
      <c r="H87" s="940"/>
      <c r="I87" s="940"/>
      <c r="J87" s="940"/>
      <c r="K87" s="940"/>
      <c r="L87" s="940"/>
      <c r="M87" s="940"/>
      <c r="N87" s="940"/>
      <c r="O87" s="940"/>
      <c r="P87" s="941"/>
      <c r="Q87" s="942"/>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944"/>
      <c r="BA87" s="944"/>
      <c r="BB87" s="944"/>
      <c r="BC87" s="944"/>
      <c r="BD87" s="945"/>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5506</v>
      </c>
      <c r="AG88" s="902"/>
      <c r="AH88" s="902"/>
      <c r="AI88" s="902"/>
      <c r="AJ88" s="902"/>
      <c r="AK88" s="899"/>
      <c r="AL88" s="899"/>
      <c r="AM88" s="899"/>
      <c r="AN88" s="899"/>
      <c r="AO88" s="899"/>
      <c r="AP88" s="902">
        <v>1891</v>
      </c>
      <c r="AQ88" s="902"/>
      <c r="AR88" s="902"/>
      <c r="AS88" s="902"/>
      <c r="AT88" s="902"/>
      <c r="AU88" s="902">
        <v>1525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6"/>
      <c r="CI102" s="947"/>
      <c r="CJ102" s="947"/>
      <c r="CK102" s="947"/>
      <c r="CL102" s="948"/>
      <c r="CM102" s="946"/>
      <c r="CN102" s="947"/>
      <c r="CO102" s="947"/>
      <c r="CP102" s="947"/>
      <c r="CQ102" s="948"/>
      <c r="CR102" s="949">
        <v>57</v>
      </c>
      <c r="CS102" s="910"/>
      <c r="CT102" s="910"/>
      <c r="CU102" s="910"/>
      <c r="CV102" s="950"/>
      <c r="CW102" s="949">
        <v>0</v>
      </c>
      <c r="CX102" s="910"/>
      <c r="CY102" s="910"/>
      <c r="CZ102" s="910"/>
      <c r="DA102" s="950"/>
      <c r="DB102" s="949" t="s">
        <v>575</v>
      </c>
      <c r="DC102" s="910"/>
      <c r="DD102" s="910"/>
      <c r="DE102" s="910"/>
      <c r="DF102" s="950"/>
      <c r="DG102" s="949" t="s">
        <v>572</v>
      </c>
      <c r="DH102" s="910"/>
      <c r="DI102" s="910"/>
      <c r="DJ102" s="910"/>
      <c r="DK102" s="950"/>
      <c r="DL102" s="949" t="s">
        <v>572</v>
      </c>
      <c r="DM102" s="910"/>
      <c r="DN102" s="910"/>
      <c r="DO102" s="910"/>
      <c r="DP102" s="950"/>
      <c r="DQ102" s="949" t="s">
        <v>572</v>
      </c>
      <c r="DR102" s="910"/>
      <c r="DS102" s="910"/>
      <c r="DT102" s="910"/>
      <c r="DU102" s="950"/>
      <c r="DV102" s="973"/>
      <c r="DW102" s="974"/>
      <c r="DX102" s="974"/>
      <c r="DY102" s="974"/>
      <c r="DZ102" s="975"/>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6" t="s">
        <v>416</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7" t="s">
        <v>417</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8" t="s">
        <v>420</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421</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6" customFormat="1" ht="26.25" customHeight="1">
      <c r="A109" s="971" t="s">
        <v>422</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1" t="s">
        <v>423</v>
      </c>
      <c r="AB109" s="952"/>
      <c r="AC109" s="952"/>
      <c r="AD109" s="952"/>
      <c r="AE109" s="953"/>
      <c r="AF109" s="951" t="s">
        <v>299</v>
      </c>
      <c r="AG109" s="952"/>
      <c r="AH109" s="952"/>
      <c r="AI109" s="952"/>
      <c r="AJ109" s="953"/>
      <c r="AK109" s="951" t="s">
        <v>298</v>
      </c>
      <c r="AL109" s="952"/>
      <c r="AM109" s="952"/>
      <c r="AN109" s="952"/>
      <c r="AO109" s="953"/>
      <c r="AP109" s="951" t="s">
        <v>424</v>
      </c>
      <c r="AQ109" s="952"/>
      <c r="AR109" s="952"/>
      <c r="AS109" s="952"/>
      <c r="AT109" s="954"/>
      <c r="AU109" s="971" t="s">
        <v>422</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1" t="s">
        <v>423</v>
      </c>
      <c r="BR109" s="952"/>
      <c r="BS109" s="952"/>
      <c r="BT109" s="952"/>
      <c r="BU109" s="953"/>
      <c r="BV109" s="951" t="s">
        <v>299</v>
      </c>
      <c r="BW109" s="952"/>
      <c r="BX109" s="952"/>
      <c r="BY109" s="952"/>
      <c r="BZ109" s="953"/>
      <c r="CA109" s="951" t="s">
        <v>298</v>
      </c>
      <c r="CB109" s="952"/>
      <c r="CC109" s="952"/>
      <c r="CD109" s="952"/>
      <c r="CE109" s="953"/>
      <c r="CF109" s="972" t="s">
        <v>424</v>
      </c>
      <c r="CG109" s="972"/>
      <c r="CH109" s="972"/>
      <c r="CI109" s="972"/>
      <c r="CJ109" s="972"/>
      <c r="CK109" s="951" t="s">
        <v>425</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1" t="s">
        <v>423</v>
      </c>
      <c r="DH109" s="952"/>
      <c r="DI109" s="952"/>
      <c r="DJ109" s="952"/>
      <c r="DK109" s="953"/>
      <c r="DL109" s="951" t="s">
        <v>299</v>
      </c>
      <c r="DM109" s="952"/>
      <c r="DN109" s="952"/>
      <c r="DO109" s="952"/>
      <c r="DP109" s="953"/>
      <c r="DQ109" s="951" t="s">
        <v>298</v>
      </c>
      <c r="DR109" s="952"/>
      <c r="DS109" s="952"/>
      <c r="DT109" s="952"/>
      <c r="DU109" s="953"/>
      <c r="DV109" s="951" t="s">
        <v>424</v>
      </c>
      <c r="DW109" s="952"/>
      <c r="DX109" s="952"/>
      <c r="DY109" s="952"/>
      <c r="DZ109" s="954"/>
    </row>
    <row r="110" spans="1:131" s="226" customFormat="1" ht="26.25" customHeight="1">
      <c r="A110" s="955" t="s">
        <v>426</v>
      </c>
      <c r="B110" s="956"/>
      <c r="C110" s="956"/>
      <c r="D110" s="956"/>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7"/>
      <c r="AA110" s="958">
        <v>3273768</v>
      </c>
      <c r="AB110" s="959"/>
      <c r="AC110" s="959"/>
      <c r="AD110" s="959"/>
      <c r="AE110" s="960"/>
      <c r="AF110" s="961">
        <v>3102178</v>
      </c>
      <c r="AG110" s="959"/>
      <c r="AH110" s="959"/>
      <c r="AI110" s="959"/>
      <c r="AJ110" s="960"/>
      <c r="AK110" s="961">
        <v>2960806</v>
      </c>
      <c r="AL110" s="959"/>
      <c r="AM110" s="959"/>
      <c r="AN110" s="959"/>
      <c r="AO110" s="960"/>
      <c r="AP110" s="962">
        <v>22.7</v>
      </c>
      <c r="AQ110" s="963"/>
      <c r="AR110" s="963"/>
      <c r="AS110" s="963"/>
      <c r="AT110" s="964"/>
      <c r="AU110" s="965" t="s">
        <v>66</v>
      </c>
      <c r="AV110" s="966"/>
      <c r="AW110" s="966"/>
      <c r="AX110" s="966"/>
      <c r="AY110" s="966"/>
      <c r="AZ110" s="1007" t="s">
        <v>427</v>
      </c>
      <c r="BA110" s="956"/>
      <c r="BB110" s="956"/>
      <c r="BC110" s="956"/>
      <c r="BD110" s="956"/>
      <c r="BE110" s="956"/>
      <c r="BF110" s="956"/>
      <c r="BG110" s="956"/>
      <c r="BH110" s="956"/>
      <c r="BI110" s="956"/>
      <c r="BJ110" s="956"/>
      <c r="BK110" s="956"/>
      <c r="BL110" s="956"/>
      <c r="BM110" s="956"/>
      <c r="BN110" s="956"/>
      <c r="BO110" s="956"/>
      <c r="BP110" s="957"/>
      <c r="BQ110" s="993">
        <v>33259760</v>
      </c>
      <c r="BR110" s="994"/>
      <c r="BS110" s="994"/>
      <c r="BT110" s="994"/>
      <c r="BU110" s="994"/>
      <c r="BV110" s="994">
        <v>34720862</v>
      </c>
      <c r="BW110" s="994"/>
      <c r="BX110" s="994"/>
      <c r="BY110" s="994"/>
      <c r="BZ110" s="994"/>
      <c r="CA110" s="994">
        <v>33675879</v>
      </c>
      <c r="CB110" s="994"/>
      <c r="CC110" s="994"/>
      <c r="CD110" s="994"/>
      <c r="CE110" s="994"/>
      <c r="CF110" s="1008">
        <v>258.39999999999998</v>
      </c>
      <c r="CG110" s="1009"/>
      <c r="CH110" s="1009"/>
      <c r="CI110" s="1009"/>
      <c r="CJ110" s="1009"/>
      <c r="CK110" s="1010" t="s">
        <v>428</v>
      </c>
      <c r="CL110" s="1011"/>
      <c r="CM110" s="990" t="s">
        <v>429</v>
      </c>
      <c r="CN110" s="991"/>
      <c r="CO110" s="991"/>
      <c r="CP110" s="991"/>
      <c r="CQ110" s="991"/>
      <c r="CR110" s="991"/>
      <c r="CS110" s="991"/>
      <c r="CT110" s="991"/>
      <c r="CU110" s="991"/>
      <c r="CV110" s="991"/>
      <c r="CW110" s="991"/>
      <c r="CX110" s="991"/>
      <c r="CY110" s="991"/>
      <c r="CZ110" s="991"/>
      <c r="DA110" s="991"/>
      <c r="DB110" s="991"/>
      <c r="DC110" s="991"/>
      <c r="DD110" s="991"/>
      <c r="DE110" s="991"/>
      <c r="DF110" s="992"/>
      <c r="DG110" s="993" t="s">
        <v>430</v>
      </c>
      <c r="DH110" s="994"/>
      <c r="DI110" s="994"/>
      <c r="DJ110" s="994"/>
      <c r="DK110" s="994"/>
      <c r="DL110" s="994" t="s">
        <v>431</v>
      </c>
      <c r="DM110" s="994"/>
      <c r="DN110" s="994"/>
      <c r="DO110" s="994"/>
      <c r="DP110" s="994"/>
      <c r="DQ110" s="994" t="s">
        <v>122</v>
      </c>
      <c r="DR110" s="994"/>
      <c r="DS110" s="994"/>
      <c r="DT110" s="994"/>
      <c r="DU110" s="994"/>
      <c r="DV110" s="995" t="s">
        <v>122</v>
      </c>
      <c r="DW110" s="995"/>
      <c r="DX110" s="995"/>
      <c r="DY110" s="995"/>
      <c r="DZ110" s="996"/>
    </row>
    <row r="111" spans="1:131" s="226" customFormat="1" ht="26.25" customHeight="1">
      <c r="A111" s="997" t="s">
        <v>432</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122</v>
      </c>
      <c r="AB111" s="1001"/>
      <c r="AC111" s="1001"/>
      <c r="AD111" s="1001"/>
      <c r="AE111" s="1002"/>
      <c r="AF111" s="1003" t="s">
        <v>122</v>
      </c>
      <c r="AG111" s="1001"/>
      <c r="AH111" s="1001"/>
      <c r="AI111" s="1001"/>
      <c r="AJ111" s="1002"/>
      <c r="AK111" s="1003" t="s">
        <v>122</v>
      </c>
      <c r="AL111" s="1001"/>
      <c r="AM111" s="1001"/>
      <c r="AN111" s="1001"/>
      <c r="AO111" s="1002"/>
      <c r="AP111" s="1004" t="s">
        <v>122</v>
      </c>
      <c r="AQ111" s="1005"/>
      <c r="AR111" s="1005"/>
      <c r="AS111" s="1005"/>
      <c r="AT111" s="1006"/>
      <c r="AU111" s="967"/>
      <c r="AV111" s="968"/>
      <c r="AW111" s="968"/>
      <c r="AX111" s="968"/>
      <c r="AY111" s="968"/>
      <c r="AZ111" s="1016" t="s">
        <v>433</v>
      </c>
      <c r="BA111" s="1017"/>
      <c r="BB111" s="1017"/>
      <c r="BC111" s="1017"/>
      <c r="BD111" s="1017"/>
      <c r="BE111" s="1017"/>
      <c r="BF111" s="1017"/>
      <c r="BG111" s="1017"/>
      <c r="BH111" s="1017"/>
      <c r="BI111" s="1017"/>
      <c r="BJ111" s="1017"/>
      <c r="BK111" s="1017"/>
      <c r="BL111" s="1017"/>
      <c r="BM111" s="1017"/>
      <c r="BN111" s="1017"/>
      <c r="BO111" s="1017"/>
      <c r="BP111" s="1018"/>
      <c r="BQ111" s="986">
        <v>483701</v>
      </c>
      <c r="BR111" s="987"/>
      <c r="BS111" s="987"/>
      <c r="BT111" s="987"/>
      <c r="BU111" s="987"/>
      <c r="BV111" s="987">
        <v>407304</v>
      </c>
      <c r="BW111" s="987"/>
      <c r="BX111" s="987"/>
      <c r="BY111" s="987"/>
      <c r="BZ111" s="987"/>
      <c r="CA111" s="987">
        <v>331595</v>
      </c>
      <c r="CB111" s="987"/>
      <c r="CC111" s="987"/>
      <c r="CD111" s="987"/>
      <c r="CE111" s="987"/>
      <c r="CF111" s="981">
        <v>2.5</v>
      </c>
      <c r="CG111" s="982"/>
      <c r="CH111" s="982"/>
      <c r="CI111" s="982"/>
      <c r="CJ111" s="982"/>
      <c r="CK111" s="1012"/>
      <c r="CL111" s="1013"/>
      <c r="CM111" s="983" t="s">
        <v>434</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435</v>
      </c>
      <c r="DH111" s="987"/>
      <c r="DI111" s="987"/>
      <c r="DJ111" s="987"/>
      <c r="DK111" s="987"/>
      <c r="DL111" s="987" t="s">
        <v>122</v>
      </c>
      <c r="DM111" s="987"/>
      <c r="DN111" s="987"/>
      <c r="DO111" s="987"/>
      <c r="DP111" s="987"/>
      <c r="DQ111" s="987" t="s">
        <v>122</v>
      </c>
      <c r="DR111" s="987"/>
      <c r="DS111" s="987"/>
      <c r="DT111" s="987"/>
      <c r="DU111" s="987"/>
      <c r="DV111" s="988" t="s">
        <v>404</v>
      </c>
      <c r="DW111" s="988"/>
      <c r="DX111" s="988"/>
      <c r="DY111" s="988"/>
      <c r="DZ111" s="989"/>
    </row>
    <row r="112" spans="1:131" s="226" customFormat="1" ht="26.25" customHeight="1">
      <c r="A112" s="1019" t="s">
        <v>436</v>
      </c>
      <c r="B112" s="1020"/>
      <c r="C112" s="1017" t="s">
        <v>437</v>
      </c>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A112" s="1025" t="s">
        <v>122</v>
      </c>
      <c r="AB112" s="1026"/>
      <c r="AC112" s="1026"/>
      <c r="AD112" s="1026"/>
      <c r="AE112" s="1027"/>
      <c r="AF112" s="1028" t="s">
        <v>122</v>
      </c>
      <c r="AG112" s="1026"/>
      <c r="AH112" s="1026"/>
      <c r="AI112" s="1026"/>
      <c r="AJ112" s="1027"/>
      <c r="AK112" s="1028" t="s">
        <v>122</v>
      </c>
      <c r="AL112" s="1026"/>
      <c r="AM112" s="1026"/>
      <c r="AN112" s="1026"/>
      <c r="AO112" s="1027"/>
      <c r="AP112" s="1029" t="s">
        <v>404</v>
      </c>
      <c r="AQ112" s="1030"/>
      <c r="AR112" s="1030"/>
      <c r="AS112" s="1030"/>
      <c r="AT112" s="1031"/>
      <c r="AU112" s="967"/>
      <c r="AV112" s="968"/>
      <c r="AW112" s="968"/>
      <c r="AX112" s="968"/>
      <c r="AY112" s="968"/>
      <c r="AZ112" s="1016" t="s">
        <v>438</v>
      </c>
      <c r="BA112" s="1017"/>
      <c r="BB112" s="1017"/>
      <c r="BC112" s="1017"/>
      <c r="BD112" s="1017"/>
      <c r="BE112" s="1017"/>
      <c r="BF112" s="1017"/>
      <c r="BG112" s="1017"/>
      <c r="BH112" s="1017"/>
      <c r="BI112" s="1017"/>
      <c r="BJ112" s="1017"/>
      <c r="BK112" s="1017"/>
      <c r="BL112" s="1017"/>
      <c r="BM112" s="1017"/>
      <c r="BN112" s="1017"/>
      <c r="BO112" s="1017"/>
      <c r="BP112" s="1018"/>
      <c r="BQ112" s="986">
        <v>14185603</v>
      </c>
      <c r="BR112" s="987"/>
      <c r="BS112" s="987"/>
      <c r="BT112" s="987"/>
      <c r="BU112" s="987"/>
      <c r="BV112" s="987">
        <v>13524337</v>
      </c>
      <c r="BW112" s="987"/>
      <c r="BX112" s="987"/>
      <c r="BY112" s="987"/>
      <c r="BZ112" s="987"/>
      <c r="CA112" s="987">
        <v>13845603</v>
      </c>
      <c r="CB112" s="987"/>
      <c r="CC112" s="987"/>
      <c r="CD112" s="987"/>
      <c r="CE112" s="987"/>
      <c r="CF112" s="981">
        <v>106.3</v>
      </c>
      <c r="CG112" s="982"/>
      <c r="CH112" s="982"/>
      <c r="CI112" s="982"/>
      <c r="CJ112" s="982"/>
      <c r="CK112" s="1012"/>
      <c r="CL112" s="1013"/>
      <c r="CM112" s="983" t="s">
        <v>439</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122</v>
      </c>
      <c r="DH112" s="987"/>
      <c r="DI112" s="987"/>
      <c r="DJ112" s="987"/>
      <c r="DK112" s="987"/>
      <c r="DL112" s="987" t="s">
        <v>122</v>
      </c>
      <c r="DM112" s="987"/>
      <c r="DN112" s="987"/>
      <c r="DO112" s="987"/>
      <c r="DP112" s="987"/>
      <c r="DQ112" s="987" t="s">
        <v>122</v>
      </c>
      <c r="DR112" s="987"/>
      <c r="DS112" s="987"/>
      <c r="DT112" s="987"/>
      <c r="DU112" s="987"/>
      <c r="DV112" s="988" t="s">
        <v>122</v>
      </c>
      <c r="DW112" s="988"/>
      <c r="DX112" s="988"/>
      <c r="DY112" s="988"/>
      <c r="DZ112" s="989"/>
    </row>
    <row r="113" spans="1:130" s="226" customFormat="1" ht="26.25" customHeight="1">
      <c r="A113" s="1021"/>
      <c r="B113" s="1022"/>
      <c r="C113" s="1017" t="s">
        <v>440</v>
      </c>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A113" s="1000">
        <v>1100807</v>
      </c>
      <c r="AB113" s="1001"/>
      <c r="AC113" s="1001"/>
      <c r="AD113" s="1001"/>
      <c r="AE113" s="1002"/>
      <c r="AF113" s="1003">
        <v>1111862</v>
      </c>
      <c r="AG113" s="1001"/>
      <c r="AH113" s="1001"/>
      <c r="AI113" s="1001"/>
      <c r="AJ113" s="1002"/>
      <c r="AK113" s="1003">
        <v>1299226</v>
      </c>
      <c r="AL113" s="1001"/>
      <c r="AM113" s="1001"/>
      <c r="AN113" s="1001"/>
      <c r="AO113" s="1002"/>
      <c r="AP113" s="1004">
        <v>10</v>
      </c>
      <c r="AQ113" s="1005"/>
      <c r="AR113" s="1005"/>
      <c r="AS113" s="1005"/>
      <c r="AT113" s="1006"/>
      <c r="AU113" s="967"/>
      <c r="AV113" s="968"/>
      <c r="AW113" s="968"/>
      <c r="AX113" s="968"/>
      <c r="AY113" s="968"/>
      <c r="AZ113" s="1016" t="s">
        <v>441</v>
      </c>
      <c r="BA113" s="1017"/>
      <c r="BB113" s="1017"/>
      <c r="BC113" s="1017"/>
      <c r="BD113" s="1017"/>
      <c r="BE113" s="1017"/>
      <c r="BF113" s="1017"/>
      <c r="BG113" s="1017"/>
      <c r="BH113" s="1017"/>
      <c r="BI113" s="1017"/>
      <c r="BJ113" s="1017"/>
      <c r="BK113" s="1017"/>
      <c r="BL113" s="1017"/>
      <c r="BM113" s="1017"/>
      <c r="BN113" s="1017"/>
      <c r="BO113" s="1017"/>
      <c r="BP113" s="1018"/>
      <c r="BQ113" s="986">
        <v>1621700</v>
      </c>
      <c r="BR113" s="987"/>
      <c r="BS113" s="987"/>
      <c r="BT113" s="987"/>
      <c r="BU113" s="987"/>
      <c r="BV113" s="987">
        <v>1661202</v>
      </c>
      <c r="BW113" s="987"/>
      <c r="BX113" s="987"/>
      <c r="BY113" s="987"/>
      <c r="BZ113" s="987"/>
      <c r="CA113" s="987">
        <v>1524477</v>
      </c>
      <c r="CB113" s="987"/>
      <c r="CC113" s="987"/>
      <c r="CD113" s="987"/>
      <c r="CE113" s="987"/>
      <c r="CF113" s="981">
        <v>11.7</v>
      </c>
      <c r="CG113" s="982"/>
      <c r="CH113" s="982"/>
      <c r="CI113" s="982"/>
      <c r="CJ113" s="982"/>
      <c r="CK113" s="1012"/>
      <c r="CL113" s="1013"/>
      <c r="CM113" s="983" t="s">
        <v>442</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25" t="s">
        <v>122</v>
      </c>
      <c r="DH113" s="1026"/>
      <c r="DI113" s="1026"/>
      <c r="DJ113" s="1026"/>
      <c r="DK113" s="1027"/>
      <c r="DL113" s="1028" t="s">
        <v>122</v>
      </c>
      <c r="DM113" s="1026"/>
      <c r="DN113" s="1026"/>
      <c r="DO113" s="1026"/>
      <c r="DP113" s="1027"/>
      <c r="DQ113" s="1028" t="s">
        <v>430</v>
      </c>
      <c r="DR113" s="1026"/>
      <c r="DS113" s="1026"/>
      <c r="DT113" s="1026"/>
      <c r="DU113" s="1027"/>
      <c r="DV113" s="1029" t="s">
        <v>122</v>
      </c>
      <c r="DW113" s="1030"/>
      <c r="DX113" s="1030"/>
      <c r="DY113" s="1030"/>
      <c r="DZ113" s="1031"/>
    </row>
    <row r="114" spans="1:130" s="226" customFormat="1" ht="26.25" customHeight="1">
      <c r="A114" s="1021"/>
      <c r="B114" s="1022"/>
      <c r="C114" s="1017" t="s">
        <v>443</v>
      </c>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A114" s="1025">
        <v>275443</v>
      </c>
      <c r="AB114" s="1026"/>
      <c r="AC114" s="1026"/>
      <c r="AD114" s="1026"/>
      <c r="AE114" s="1027"/>
      <c r="AF114" s="1028">
        <v>246148</v>
      </c>
      <c r="AG114" s="1026"/>
      <c r="AH114" s="1026"/>
      <c r="AI114" s="1026"/>
      <c r="AJ114" s="1027"/>
      <c r="AK114" s="1028">
        <v>216808</v>
      </c>
      <c r="AL114" s="1026"/>
      <c r="AM114" s="1026"/>
      <c r="AN114" s="1026"/>
      <c r="AO114" s="1027"/>
      <c r="AP114" s="1029">
        <v>1.7</v>
      </c>
      <c r="AQ114" s="1030"/>
      <c r="AR114" s="1030"/>
      <c r="AS114" s="1030"/>
      <c r="AT114" s="1031"/>
      <c r="AU114" s="967"/>
      <c r="AV114" s="968"/>
      <c r="AW114" s="968"/>
      <c r="AX114" s="968"/>
      <c r="AY114" s="968"/>
      <c r="AZ114" s="1016" t="s">
        <v>444</v>
      </c>
      <c r="BA114" s="1017"/>
      <c r="BB114" s="1017"/>
      <c r="BC114" s="1017"/>
      <c r="BD114" s="1017"/>
      <c r="BE114" s="1017"/>
      <c r="BF114" s="1017"/>
      <c r="BG114" s="1017"/>
      <c r="BH114" s="1017"/>
      <c r="BI114" s="1017"/>
      <c r="BJ114" s="1017"/>
      <c r="BK114" s="1017"/>
      <c r="BL114" s="1017"/>
      <c r="BM114" s="1017"/>
      <c r="BN114" s="1017"/>
      <c r="BO114" s="1017"/>
      <c r="BP114" s="1018"/>
      <c r="BQ114" s="986">
        <v>2744698</v>
      </c>
      <c r="BR114" s="987"/>
      <c r="BS114" s="987"/>
      <c r="BT114" s="987"/>
      <c r="BU114" s="987"/>
      <c r="BV114" s="987">
        <v>2714915</v>
      </c>
      <c r="BW114" s="987"/>
      <c r="BX114" s="987"/>
      <c r="BY114" s="987"/>
      <c r="BZ114" s="987"/>
      <c r="CA114" s="987">
        <v>2843518</v>
      </c>
      <c r="CB114" s="987"/>
      <c r="CC114" s="987"/>
      <c r="CD114" s="987"/>
      <c r="CE114" s="987"/>
      <c r="CF114" s="981">
        <v>21.8</v>
      </c>
      <c r="CG114" s="982"/>
      <c r="CH114" s="982"/>
      <c r="CI114" s="982"/>
      <c r="CJ114" s="982"/>
      <c r="CK114" s="1012"/>
      <c r="CL114" s="1013"/>
      <c r="CM114" s="983" t="s">
        <v>445</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25" t="s">
        <v>404</v>
      </c>
      <c r="DH114" s="1026"/>
      <c r="DI114" s="1026"/>
      <c r="DJ114" s="1026"/>
      <c r="DK114" s="1027"/>
      <c r="DL114" s="1028" t="s">
        <v>122</v>
      </c>
      <c r="DM114" s="1026"/>
      <c r="DN114" s="1026"/>
      <c r="DO114" s="1026"/>
      <c r="DP114" s="1027"/>
      <c r="DQ114" s="1028" t="s">
        <v>404</v>
      </c>
      <c r="DR114" s="1026"/>
      <c r="DS114" s="1026"/>
      <c r="DT114" s="1026"/>
      <c r="DU114" s="1027"/>
      <c r="DV114" s="1029" t="s">
        <v>122</v>
      </c>
      <c r="DW114" s="1030"/>
      <c r="DX114" s="1030"/>
      <c r="DY114" s="1030"/>
      <c r="DZ114" s="1031"/>
    </row>
    <row r="115" spans="1:130" s="226" customFormat="1" ht="26.25" customHeight="1">
      <c r="A115" s="1021"/>
      <c r="B115" s="1022"/>
      <c r="C115" s="1017" t="s">
        <v>446</v>
      </c>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A115" s="1000">
        <v>88562</v>
      </c>
      <c r="AB115" s="1001"/>
      <c r="AC115" s="1001"/>
      <c r="AD115" s="1001"/>
      <c r="AE115" s="1002"/>
      <c r="AF115" s="1003">
        <v>88564</v>
      </c>
      <c r="AG115" s="1001"/>
      <c r="AH115" s="1001"/>
      <c r="AI115" s="1001"/>
      <c r="AJ115" s="1002"/>
      <c r="AK115" s="1003">
        <v>87303</v>
      </c>
      <c r="AL115" s="1001"/>
      <c r="AM115" s="1001"/>
      <c r="AN115" s="1001"/>
      <c r="AO115" s="1002"/>
      <c r="AP115" s="1004">
        <v>0.7</v>
      </c>
      <c r="AQ115" s="1005"/>
      <c r="AR115" s="1005"/>
      <c r="AS115" s="1005"/>
      <c r="AT115" s="1006"/>
      <c r="AU115" s="967"/>
      <c r="AV115" s="968"/>
      <c r="AW115" s="968"/>
      <c r="AX115" s="968"/>
      <c r="AY115" s="968"/>
      <c r="AZ115" s="1016" t="s">
        <v>447</v>
      </c>
      <c r="BA115" s="1017"/>
      <c r="BB115" s="1017"/>
      <c r="BC115" s="1017"/>
      <c r="BD115" s="1017"/>
      <c r="BE115" s="1017"/>
      <c r="BF115" s="1017"/>
      <c r="BG115" s="1017"/>
      <c r="BH115" s="1017"/>
      <c r="BI115" s="1017"/>
      <c r="BJ115" s="1017"/>
      <c r="BK115" s="1017"/>
      <c r="BL115" s="1017"/>
      <c r="BM115" s="1017"/>
      <c r="BN115" s="1017"/>
      <c r="BO115" s="1017"/>
      <c r="BP115" s="1018"/>
      <c r="BQ115" s="986" t="s">
        <v>122</v>
      </c>
      <c r="BR115" s="987"/>
      <c r="BS115" s="987"/>
      <c r="BT115" s="987"/>
      <c r="BU115" s="987"/>
      <c r="BV115" s="987" t="s">
        <v>122</v>
      </c>
      <c r="BW115" s="987"/>
      <c r="BX115" s="987"/>
      <c r="BY115" s="987"/>
      <c r="BZ115" s="987"/>
      <c r="CA115" s="987" t="s">
        <v>122</v>
      </c>
      <c r="CB115" s="987"/>
      <c r="CC115" s="987"/>
      <c r="CD115" s="987"/>
      <c r="CE115" s="987"/>
      <c r="CF115" s="981" t="s">
        <v>404</v>
      </c>
      <c r="CG115" s="982"/>
      <c r="CH115" s="982"/>
      <c r="CI115" s="982"/>
      <c r="CJ115" s="982"/>
      <c r="CK115" s="1012"/>
      <c r="CL115" s="1013"/>
      <c r="CM115" s="1016" t="s">
        <v>448</v>
      </c>
      <c r="CN115" s="1037"/>
      <c r="CO115" s="1037"/>
      <c r="CP115" s="1037"/>
      <c r="CQ115" s="1037"/>
      <c r="CR115" s="1037"/>
      <c r="CS115" s="1037"/>
      <c r="CT115" s="1037"/>
      <c r="CU115" s="1037"/>
      <c r="CV115" s="1037"/>
      <c r="CW115" s="1037"/>
      <c r="CX115" s="1037"/>
      <c r="CY115" s="1037"/>
      <c r="CZ115" s="1037"/>
      <c r="DA115" s="1037"/>
      <c r="DB115" s="1037"/>
      <c r="DC115" s="1037"/>
      <c r="DD115" s="1037"/>
      <c r="DE115" s="1037"/>
      <c r="DF115" s="1018"/>
      <c r="DG115" s="1025" t="s">
        <v>122</v>
      </c>
      <c r="DH115" s="1026"/>
      <c r="DI115" s="1026"/>
      <c r="DJ115" s="1026"/>
      <c r="DK115" s="1027"/>
      <c r="DL115" s="1028" t="s">
        <v>430</v>
      </c>
      <c r="DM115" s="1026"/>
      <c r="DN115" s="1026"/>
      <c r="DO115" s="1026"/>
      <c r="DP115" s="1027"/>
      <c r="DQ115" s="1028" t="s">
        <v>430</v>
      </c>
      <c r="DR115" s="1026"/>
      <c r="DS115" s="1026"/>
      <c r="DT115" s="1026"/>
      <c r="DU115" s="1027"/>
      <c r="DV115" s="1029" t="s">
        <v>122</v>
      </c>
      <c r="DW115" s="1030"/>
      <c r="DX115" s="1030"/>
      <c r="DY115" s="1030"/>
      <c r="DZ115" s="1031"/>
    </row>
    <row r="116" spans="1:130" s="226" customFormat="1" ht="26.25" customHeight="1">
      <c r="A116" s="1023"/>
      <c r="B116" s="1024"/>
      <c r="C116" s="1032" t="s">
        <v>449</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122</v>
      </c>
      <c r="AB116" s="1026"/>
      <c r="AC116" s="1026"/>
      <c r="AD116" s="1026"/>
      <c r="AE116" s="1027"/>
      <c r="AF116" s="1028" t="s">
        <v>404</v>
      </c>
      <c r="AG116" s="1026"/>
      <c r="AH116" s="1026"/>
      <c r="AI116" s="1026"/>
      <c r="AJ116" s="1027"/>
      <c r="AK116" s="1028" t="s">
        <v>122</v>
      </c>
      <c r="AL116" s="1026"/>
      <c r="AM116" s="1026"/>
      <c r="AN116" s="1026"/>
      <c r="AO116" s="1027"/>
      <c r="AP116" s="1029" t="s">
        <v>122</v>
      </c>
      <c r="AQ116" s="1030"/>
      <c r="AR116" s="1030"/>
      <c r="AS116" s="1030"/>
      <c r="AT116" s="1031"/>
      <c r="AU116" s="967"/>
      <c r="AV116" s="968"/>
      <c r="AW116" s="968"/>
      <c r="AX116" s="968"/>
      <c r="AY116" s="968"/>
      <c r="AZ116" s="1034" t="s">
        <v>450</v>
      </c>
      <c r="BA116" s="1035"/>
      <c r="BB116" s="1035"/>
      <c r="BC116" s="1035"/>
      <c r="BD116" s="1035"/>
      <c r="BE116" s="1035"/>
      <c r="BF116" s="1035"/>
      <c r="BG116" s="1035"/>
      <c r="BH116" s="1035"/>
      <c r="BI116" s="1035"/>
      <c r="BJ116" s="1035"/>
      <c r="BK116" s="1035"/>
      <c r="BL116" s="1035"/>
      <c r="BM116" s="1035"/>
      <c r="BN116" s="1035"/>
      <c r="BO116" s="1035"/>
      <c r="BP116" s="1036"/>
      <c r="BQ116" s="986" t="s">
        <v>122</v>
      </c>
      <c r="BR116" s="987"/>
      <c r="BS116" s="987"/>
      <c r="BT116" s="987"/>
      <c r="BU116" s="987"/>
      <c r="BV116" s="987" t="s">
        <v>122</v>
      </c>
      <c r="BW116" s="987"/>
      <c r="BX116" s="987"/>
      <c r="BY116" s="987"/>
      <c r="BZ116" s="987"/>
      <c r="CA116" s="987" t="s">
        <v>404</v>
      </c>
      <c r="CB116" s="987"/>
      <c r="CC116" s="987"/>
      <c r="CD116" s="987"/>
      <c r="CE116" s="987"/>
      <c r="CF116" s="981" t="s">
        <v>122</v>
      </c>
      <c r="CG116" s="982"/>
      <c r="CH116" s="982"/>
      <c r="CI116" s="982"/>
      <c r="CJ116" s="982"/>
      <c r="CK116" s="1012"/>
      <c r="CL116" s="1013"/>
      <c r="CM116" s="983" t="s">
        <v>451</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25">
        <v>5712</v>
      </c>
      <c r="DH116" s="1026"/>
      <c r="DI116" s="1026"/>
      <c r="DJ116" s="1026"/>
      <c r="DK116" s="1027"/>
      <c r="DL116" s="1028">
        <v>4119</v>
      </c>
      <c r="DM116" s="1026"/>
      <c r="DN116" s="1026"/>
      <c r="DO116" s="1026"/>
      <c r="DP116" s="1027"/>
      <c r="DQ116" s="1028">
        <v>2526</v>
      </c>
      <c r="DR116" s="1026"/>
      <c r="DS116" s="1026"/>
      <c r="DT116" s="1026"/>
      <c r="DU116" s="1027"/>
      <c r="DV116" s="1029">
        <v>0</v>
      </c>
      <c r="DW116" s="1030"/>
      <c r="DX116" s="1030"/>
      <c r="DY116" s="1030"/>
      <c r="DZ116" s="1031"/>
    </row>
    <row r="117" spans="1:130" s="226" customFormat="1" ht="26.25" customHeight="1">
      <c r="A117" s="971" t="s">
        <v>179</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1042" t="s">
        <v>452</v>
      </c>
      <c r="Z117" s="953"/>
      <c r="AA117" s="1043">
        <v>4738580</v>
      </c>
      <c r="AB117" s="1044"/>
      <c r="AC117" s="1044"/>
      <c r="AD117" s="1044"/>
      <c r="AE117" s="1045"/>
      <c r="AF117" s="1046">
        <v>4548752</v>
      </c>
      <c r="AG117" s="1044"/>
      <c r="AH117" s="1044"/>
      <c r="AI117" s="1044"/>
      <c r="AJ117" s="1045"/>
      <c r="AK117" s="1046">
        <v>4564143</v>
      </c>
      <c r="AL117" s="1044"/>
      <c r="AM117" s="1044"/>
      <c r="AN117" s="1044"/>
      <c r="AO117" s="1045"/>
      <c r="AP117" s="1047"/>
      <c r="AQ117" s="1048"/>
      <c r="AR117" s="1048"/>
      <c r="AS117" s="1048"/>
      <c r="AT117" s="1049"/>
      <c r="AU117" s="967"/>
      <c r="AV117" s="968"/>
      <c r="AW117" s="968"/>
      <c r="AX117" s="968"/>
      <c r="AY117" s="968"/>
      <c r="AZ117" s="1034" t="s">
        <v>453</v>
      </c>
      <c r="BA117" s="1035"/>
      <c r="BB117" s="1035"/>
      <c r="BC117" s="1035"/>
      <c r="BD117" s="1035"/>
      <c r="BE117" s="1035"/>
      <c r="BF117" s="1035"/>
      <c r="BG117" s="1035"/>
      <c r="BH117" s="1035"/>
      <c r="BI117" s="1035"/>
      <c r="BJ117" s="1035"/>
      <c r="BK117" s="1035"/>
      <c r="BL117" s="1035"/>
      <c r="BM117" s="1035"/>
      <c r="BN117" s="1035"/>
      <c r="BO117" s="1035"/>
      <c r="BP117" s="1036"/>
      <c r="BQ117" s="986" t="s">
        <v>122</v>
      </c>
      <c r="BR117" s="987"/>
      <c r="BS117" s="987"/>
      <c r="BT117" s="987"/>
      <c r="BU117" s="987"/>
      <c r="BV117" s="987" t="s">
        <v>404</v>
      </c>
      <c r="BW117" s="987"/>
      <c r="BX117" s="987"/>
      <c r="BY117" s="987"/>
      <c r="BZ117" s="987"/>
      <c r="CA117" s="987" t="s">
        <v>122</v>
      </c>
      <c r="CB117" s="987"/>
      <c r="CC117" s="987"/>
      <c r="CD117" s="987"/>
      <c r="CE117" s="987"/>
      <c r="CF117" s="981" t="s">
        <v>122</v>
      </c>
      <c r="CG117" s="982"/>
      <c r="CH117" s="982"/>
      <c r="CI117" s="982"/>
      <c r="CJ117" s="982"/>
      <c r="CK117" s="1012"/>
      <c r="CL117" s="1013"/>
      <c r="CM117" s="983" t="s">
        <v>454</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25" t="s">
        <v>122</v>
      </c>
      <c r="DH117" s="1026"/>
      <c r="DI117" s="1026"/>
      <c r="DJ117" s="1026"/>
      <c r="DK117" s="1027"/>
      <c r="DL117" s="1028" t="s">
        <v>122</v>
      </c>
      <c r="DM117" s="1026"/>
      <c r="DN117" s="1026"/>
      <c r="DO117" s="1026"/>
      <c r="DP117" s="1027"/>
      <c r="DQ117" s="1028" t="s">
        <v>122</v>
      </c>
      <c r="DR117" s="1026"/>
      <c r="DS117" s="1026"/>
      <c r="DT117" s="1026"/>
      <c r="DU117" s="1027"/>
      <c r="DV117" s="1029" t="s">
        <v>122</v>
      </c>
      <c r="DW117" s="1030"/>
      <c r="DX117" s="1030"/>
      <c r="DY117" s="1030"/>
      <c r="DZ117" s="1031"/>
    </row>
    <row r="118" spans="1:130" s="226" customFormat="1" ht="26.25" customHeight="1">
      <c r="A118" s="971" t="s">
        <v>425</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1" t="s">
        <v>423</v>
      </c>
      <c r="AB118" s="952"/>
      <c r="AC118" s="952"/>
      <c r="AD118" s="952"/>
      <c r="AE118" s="953"/>
      <c r="AF118" s="951" t="s">
        <v>299</v>
      </c>
      <c r="AG118" s="952"/>
      <c r="AH118" s="952"/>
      <c r="AI118" s="952"/>
      <c r="AJ118" s="953"/>
      <c r="AK118" s="951" t="s">
        <v>298</v>
      </c>
      <c r="AL118" s="952"/>
      <c r="AM118" s="952"/>
      <c r="AN118" s="952"/>
      <c r="AO118" s="953"/>
      <c r="AP118" s="1038" t="s">
        <v>424</v>
      </c>
      <c r="AQ118" s="1039"/>
      <c r="AR118" s="1039"/>
      <c r="AS118" s="1039"/>
      <c r="AT118" s="1040"/>
      <c r="AU118" s="967"/>
      <c r="AV118" s="968"/>
      <c r="AW118" s="968"/>
      <c r="AX118" s="968"/>
      <c r="AY118" s="968"/>
      <c r="AZ118" s="1041" t="s">
        <v>455</v>
      </c>
      <c r="BA118" s="1032"/>
      <c r="BB118" s="1032"/>
      <c r="BC118" s="1032"/>
      <c r="BD118" s="1032"/>
      <c r="BE118" s="1032"/>
      <c r="BF118" s="1032"/>
      <c r="BG118" s="1032"/>
      <c r="BH118" s="1032"/>
      <c r="BI118" s="1032"/>
      <c r="BJ118" s="1032"/>
      <c r="BK118" s="1032"/>
      <c r="BL118" s="1032"/>
      <c r="BM118" s="1032"/>
      <c r="BN118" s="1032"/>
      <c r="BO118" s="1032"/>
      <c r="BP118" s="1033"/>
      <c r="BQ118" s="1064" t="s">
        <v>122</v>
      </c>
      <c r="BR118" s="1065"/>
      <c r="BS118" s="1065"/>
      <c r="BT118" s="1065"/>
      <c r="BU118" s="1065"/>
      <c r="BV118" s="1065" t="s">
        <v>404</v>
      </c>
      <c r="BW118" s="1065"/>
      <c r="BX118" s="1065"/>
      <c r="BY118" s="1065"/>
      <c r="BZ118" s="1065"/>
      <c r="CA118" s="1065" t="s">
        <v>122</v>
      </c>
      <c r="CB118" s="1065"/>
      <c r="CC118" s="1065"/>
      <c r="CD118" s="1065"/>
      <c r="CE118" s="1065"/>
      <c r="CF118" s="981" t="s">
        <v>122</v>
      </c>
      <c r="CG118" s="982"/>
      <c r="CH118" s="982"/>
      <c r="CI118" s="982"/>
      <c r="CJ118" s="982"/>
      <c r="CK118" s="1012"/>
      <c r="CL118" s="1013"/>
      <c r="CM118" s="983" t="s">
        <v>456</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25" t="s">
        <v>404</v>
      </c>
      <c r="DH118" s="1026"/>
      <c r="DI118" s="1026"/>
      <c r="DJ118" s="1026"/>
      <c r="DK118" s="1027"/>
      <c r="DL118" s="1028" t="s">
        <v>404</v>
      </c>
      <c r="DM118" s="1026"/>
      <c r="DN118" s="1026"/>
      <c r="DO118" s="1026"/>
      <c r="DP118" s="1027"/>
      <c r="DQ118" s="1028" t="s">
        <v>122</v>
      </c>
      <c r="DR118" s="1026"/>
      <c r="DS118" s="1026"/>
      <c r="DT118" s="1026"/>
      <c r="DU118" s="1027"/>
      <c r="DV118" s="1029" t="s">
        <v>122</v>
      </c>
      <c r="DW118" s="1030"/>
      <c r="DX118" s="1030"/>
      <c r="DY118" s="1030"/>
      <c r="DZ118" s="1031"/>
    </row>
    <row r="119" spans="1:130" s="226" customFormat="1" ht="26.25" customHeight="1">
      <c r="A119" s="1125" t="s">
        <v>428</v>
      </c>
      <c r="B119" s="1011"/>
      <c r="C119" s="990" t="s">
        <v>429</v>
      </c>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2"/>
      <c r="AA119" s="958" t="s">
        <v>122</v>
      </c>
      <c r="AB119" s="959"/>
      <c r="AC119" s="959"/>
      <c r="AD119" s="959"/>
      <c r="AE119" s="960"/>
      <c r="AF119" s="961" t="s">
        <v>122</v>
      </c>
      <c r="AG119" s="959"/>
      <c r="AH119" s="959"/>
      <c r="AI119" s="959"/>
      <c r="AJ119" s="960"/>
      <c r="AK119" s="961" t="s">
        <v>122</v>
      </c>
      <c r="AL119" s="959"/>
      <c r="AM119" s="959"/>
      <c r="AN119" s="959"/>
      <c r="AO119" s="960"/>
      <c r="AP119" s="962" t="s">
        <v>404</v>
      </c>
      <c r="AQ119" s="963"/>
      <c r="AR119" s="963"/>
      <c r="AS119" s="963"/>
      <c r="AT119" s="964"/>
      <c r="AU119" s="969"/>
      <c r="AV119" s="970"/>
      <c r="AW119" s="970"/>
      <c r="AX119" s="970"/>
      <c r="AY119" s="970"/>
      <c r="AZ119" s="257" t="s">
        <v>179</v>
      </c>
      <c r="BA119" s="257"/>
      <c r="BB119" s="257"/>
      <c r="BC119" s="257"/>
      <c r="BD119" s="257"/>
      <c r="BE119" s="257"/>
      <c r="BF119" s="257"/>
      <c r="BG119" s="257"/>
      <c r="BH119" s="257"/>
      <c r="BI119" s="257"/>
      <c r="BJ119" s="257"/>
      <c r="BK119" s="257"/>
      <c r="BL119" s="257"/>
      <c r="BM119" s="257"/>
      <c r="BN119" s="257"/>
      <c r="BO119" s="1042" t="s">
        <v>457</v>
      </c>
      <c r="BP119" s="1073"/>
      <c r="BQ119" s="1064">
        <v>52295462</v>
      </c>
      <c r="BR119" s="1065"/>
      <c r="BS119" s="1065"/>
      <c r="BT119" s="1065"/>
      <c r="BU119" s="1065"/>
      <c r="BV119" s="1065">
        <v>53028620</v>
      </c>
      <c r="BW119" s="1065"/>
      <c r="BX119" s="1065"/>
      <c r="BY119" s="1065"/>
      <c r="BZ119" s="1065"/>
      <c r="CA119" s="1065">
        <v>52221072</v>
      </c>
      <c r="CB119" s="1065"/>
      <c r="CC119" s="1065"/>
      <c r="CD119" s="1065"/>
      <c r="CE119" s="1065"/>
      <c r="CF119" s="1066"/>
      <c r="CG119" s="1067"/>
      <c r="CH119" s="1067"/>
      <c r="CI119" s="1067"/>
      <c r="CJ119" s="1068"/>
      <c r="CK119" s="1014"/>
      <c r="CL119" s="1015"/>
      <c r="CM119" s="1069" t="s">
        <v>458</v>
      </c>
      <c r="CN119" s="1070"/>
      <c r="CO119" s="1070"/>
      <c r="CP119" s="1070"/>
      <c r="CQ119" s="1070"/>
      <c r="CR119" s="1070"/>
      <c r="CS119" s="1070"/>
      <c r="CT119" s="1070"/>
      <c r="CU119" s="1070"/>
      <c r="CV119" s="1070"/>
      <c r="CW119" s="1070"/>
      <c r="CX119" s="1070"/>
      <c r="CY119" s="1070"/>
      <c r="CZ119" s="1070"/>
      <c r="DA119" s="1070"/>
      <c r="DB119" s="1070"/>
      <c r="DC119" s="1070"/>
      <c r="DD119" s="1070"/>
      <c r="DE119" s="1070"/>
      <c r="DF119" s="1071"/>
      <c r="DG119" s="1072">
        <v>477989</v>
      </c>
      <c r="DH119" s="1051"/>
      <c r="DI119" s="1051"/>
      <c r="DJ119" s="1051"/>
      <c r="DK119" s="1052"/>
      <c r="DL119" s="1050">
        <v>403185</v>
      </c>
      <c r="DM119" s="1051"/>
      <c r="DN119" s="1051"/>
      <c r="DO119" s="1051"/>
      <c r="DP119" s="1052"/>
      <c r="DQ119" s="1050">
        <v>329069</v>
      </c>
      <c r="DR119" s="1051"/>
      <c r="DS119" s="1051"/>
      <c r="DT119" s="1051"/>
      <c r="DU119" s="1052"/>
      <c r="DV119" s="1053">
        <v>2.5</v>
      </c>
      <c r="DW119" s="1054"/>
      <c r="DX119" s="1054"/>
      <c r="DY119" s="1054"/>
      <c r="DZ119" s="1055"/>
    </row>
    <row r="120" spans="1:130" s="226" customFormat="1" ht="26.25" customHeight="1">
      <c r="A120" s="1126"/>
      <c r="B120" s="1013"/>
      <c r="C120" s="983" t="s">
        <v>434</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25" t="s">
        <v>122</v>
      </c>
      <c r="AB120" s="1026"/>
      <c r="AC120" s="1026"/>
      <c r="AD120" s="1026"/>
      <c r="AE120" s="1027"/>
      <c r="AF120" s="1028" t="s">
        <v>404</v>
      </c>
      <c r="AG120" s="1026"/>
      <c r="AH120" s="1026"/>
      <c r="AI120" s="1026"/>
      <c r="AJ120" s="1027"/>
      <c r="AK120" s="1028" t="s">
        <v>122</v>
      </c>
      <c r="AL120" s="1026"/>
      <c r="AM120" s="1026"/>
      <c r="AN120" s="1026"/>
      <c r="AO120" s="1027"/>
      <c r="AP120" s="1029" t="s">
        <v>404</v>
      </c>
      <c r="AQ120" s="1030"/>
      <c r="AR120" s="1030"/>
      <c r="AS120" s="1030"/>
      <c r="AT120" s="1031"/>
      <c r="AU120" s="1056" t="s">
        <v>459</v>
      </c>
      <c r="AV120" s="1057"/>
      <c r="AW120" s="1057"/>
      <c r="AX120" s="1057"/>
      <c r="AY120" s="1058"/>
      <c r="AZ120" s="1007" t="s">
        <v>460</v>
      </c>
      <c r="BA120" s="956"/>
      <c r="BB120" s="956"/>
      <c r="BC120" s="956"/>
      <c r="BD120" s="956"/>
      <c r="BE120" s="956"/>
      <c r="BF120" s="956"/>
      <c r="BG120" s="956"/>
      <c r="BH120" s="956"/>
      <c r="BI120" s="956"/>
      <c r="BJ120" s="956"/>
      <c r="BK120" s="956"/>
      <c r="BL120" s="956"/>
      <c r="BM120" s="956"/>
      <c r="BN120" s="956"/>
      <c r="BO120" s="956"/>
      <c r="BP120" s="957"/>
      <c r="BQ120" s="993">
        <v>7273840</v>
      </c>
      <c r="BR120" s="994"/>
      <c r="BS120" s="994"/>
      <c r="BT120" s="994"/>
      <c r="BU120" s="994"/>
      <c r="BV120" s="994">
        <v>7681783</v>
      </c>
      <c r="BW120" s="994"/>
      <c r="BX120" s="994"/>
      <c r="BY120" s="994"/>
      <c r="BZ120" s="994"/>
      <c r="CA120" s="994">
        <v>8329062</v>
      </c>
      <c r="CB120" s="994"/>
      <c r="CC120" s="994"/>
      <c r="CD120" s="994"/>
      <c r="CE120" s="994"/>
      <c r="CF120" s="1008">
        <v>63.9</v>
      </c>
      <c r="CG120" s="1009"/>
      <c r="CH120" s="1009"/>
      <c r="CI120" s="1009"/>
      <c r="CJ120" s="1009"/>
      <c r="CK120" s="1074" t="s">
        <v>461</v>
      </c>
      <c r="CL120" s="1075"/>
      <c r="CM120" s="1075"/>
      <c r="CN120" s="1075"/>
      <c r="CO120" s="1076"/>
      <c r="CP120" s="1082" t="s">
        <v>462</v>
      </c>
      <c r="CQ120" s="1083"/>
      <c r="CR120" s="1083"/>
      <c r="CS120" s="1083"/>
      <c r="CT120" s="1083"/>
      <c r="CU120" s="1083"/>
      <c r="CV120" s="1083"/>
      <c r="CW120" s="1083"/>
      <c r="CX120" s="1083"/>
      <c r="CY120" s="1083"/>
      <c r="CZ120" s="1083"/>
      <c r="DA120" s="1083"/>
      <c r="DB120" s="1083"/>
      <c r="DC120" s="1083"/>
      <c r="DD120" s="1083"/>
      <c r="DE120" s="1083"/>
      <c r="DF120" s="1084"/>
      <c r="DG120" s="993">
        <v>10695136</v>
      </c>
      <c r="DH120" s="994"/>
      <c r="DI120" s="994"/>
      <c r="DJ120" s="994"/>
      <c r="DK120" s="994"/>
      <c r="DL120" s="994">
        <v>10133752</v>
      </c>
      <c r="DM120" s="994"/>
      <c r="DN120" s="994"/>
      <c r="DO120" s="994"/>
      <c r="DP120" s="994"/>
      <c r="DQ120" s="994">
        <v>10409690</v>
      </c>
      <c r="DR120" s="994"/>
      <c r="DS120" s="994"/>
      <c r="DT120" s="994"/>
      <c r="DU120" s="994"/>
      <c r="DV120" s="995">
        <v>79.900000000000006</v>
      </c>
      <c r="DW120" s="995"/>
      <c r="DX120" s="995"/>
      <c r="DY120" s="995"/>
      <c r="DZ120" s="996"/>
    </row>
    <row r="121" spans="1:130" s="226" customFormat="1" ht="26.25" customHeight="1">
      <c r="A121" s="1126"/>
      <c r="B121" s="1013"/>
      <c r="C121" s="1034" t="s">
        <v>463</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1025" t="s">
        <v>404</v>
      </c>
      <c r="AB121" s="1026"/>
      <c r="AC121" s="1026"/>
      <c r="AD121" s="1026"/>
      <c r="AE121" s="1027"/>
      <c r="AF121" s="1028" t="s">
        <v>122</v>
      </c>
      <c r="AG121" s="1026"/>
      <c r="AH121" s="1026"/>
      <c r="AI121" s="1026"/>
      <c r="AJ121" s="1027"/>
      <c r="AK121" s="1028" t="s">
        <v>122</v>
      </c>
      <c r="AL121" s="1026"/>
      <c r="AM121" s="1026"/>
      <c r="AN121" s="1026"/>
      <c r="AO121" s="1027"/>
      <c r="AP121" s="1029" t="s">
        <v>404</v>
      </c>
      <c r="AQ121" s="1030"/>
      <c r="AR121" s="1030"/>
      <c r="AS121" s="1030"/>
      <c r="AT121" s="1031"/>
      <c r="AU121" s="1059"/>
      <c r="AV121" s="1060"/>
      <c r="AW121" s="1060"/>
      <c r="AX121" s="1060"/>
      <c r="AY121" s="1061"/>
      <c r="AZ121" s="1016" t="s">
        <v>464</v>
      </c>
      <c r="BA121" s="1017"/>
      <c r="BB121" s="1017"/>
      <c r="BC121" s="1017"/>
      <c r="BD121" s="1017"/>
      <c r="BE121" s="1017"/>
      <c r="BF121" s="1017"/>
      <c r="BG121" s="1017"/>
      <c r="BH121" s="1017"/>
      <c r="BI121" s="1017"/>
      <c r="BJ121" s="1017"/>
      <c r="BK121" s="1017"/>
      <c r="BL121" s="1017"/>
      <c r="BM121" s="1017"/>
      <c r="BN121" s="1017"/>
      <c r="BO121" s="1017"/>
      <c r="BP121" s="1018"/>
      <c r="BQ121" s="986">
        <v>657275</v>
      </c>
      <c r="BR121" s="987"/>
      <c r="BS121" s="987"/>
      <c r="BT121" s="987"/>
      <c r="BU121" s="987"/>
      <c r="BV121" s="987">
        <v>546390</v>
      </c>
      <c r="BW121" s="987"/>
      <c r="BX121" s="987"/>
      <c r="BY121" s="987"/>
      <c r="BZ121" s="987"/>
      <c r="CA121" s="987">
        <v>522901</v>
      </c>
      <c r="CB121" s="987"/>
      <c r="CC121" s="987"/>
      <c r="CD121" s="987"/>
      <c r="CE121" s="987"/>
      <c r="CF121" s="981">
        <v>4</v>
      </c>
      <c r="CG121" s="982"/>
      <c r="CH121" s="982"/>
      <c r="CI121" s="982"/>
      <c r="CJ121" s="982"/>
      <c r="CK121" s="1077"/>
      <c r="CL121" s="1078"/>
      <c r="CM121" s="1078"/>
      <c r="CN121" s="1078"/>
      <c r="CO121" s="1079"/>
      <c r="CP121" s="1087" t="s">
        <v>399</v>
      </c>
      <c r="CQ121" s="1088"/>
      <c r="CR121" s="1088"/>
      <c r="CS121" s="1088"/>
      <c r="CT121" s="1088"/>
      <c r="CU121" s="1088"/>
      <c r="CV121" s="1088"/>
      <c r="CW121" s="1088"/>
      <c r="CX121" s="1088"/>
      <c r="CY121" s="1088"/>
      <c r="CZ121" s="1088"/>
      <c r="DA121" s="1088"/>
      <c r="DB121" s="1088"/>
      <c r="DC121" s="1088"/>
      <c r="DD121" s="1088"/>
      <c r="DE121" s="1088"/>
      <c r="DF121" s="1089"/>
      <c r="DG121" s="986">
        <v>2937841</v>
      </c>
      <c r="DH121" s="987"/>
      <c r="DI121" s="987"/>
      <c r="DJ121" s="987"/>
      <c r="DK121" s="987"/>
      <c r="DL121" s="987">
        <v>2798534</v>
      </c>
      <c r="DM121" s="987"/>
      <c r="DN121" s="987"/>
      <c r="DO121" s="987"/>
      <c r="DP121" s="987"/>
      <c r="DQ121" s="987">
        <v>2668021</v>
      </c>
      <c r="DR121" s="987"/>
      <c r="DS121" s="987"/>
      <c r="DT121" s="987"/>
      <c r="DU121" s="987"/>
      <c r="DV121" s="988">
        <v>20.5</v>
      </c>
      <c r="DW121" s="988"/>
      <c r="DX121" s="988"/>
      <c r="DY121" s="988"/>
      <c r="DZ121" s="989"/>
    </row>
    <row r="122" spans="1:130" s="226" customFormat="1" ht="26.25" customHeight="1">
      <c r="A122" s="1126"/>
      <c r="B122" s="1013"/>
      <c r="C122" s="983" t="s">
        <v>445</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25" t="s">
        <v>435</v>
      </c>
      <c r="AB122" s="1026"/>
      <c r="AC122" s="1026"/>
      <c r="AD122" s="1026"/>
      <c r="AE122" s="1027"/>
      <c r="AF122" s="1028" t="s">
        <v>122</v>
      </c>
      <c r="AG122" s="1026"/>
      <c r="AH122" s="1026"/>
      <c r="AI122" s="1026"/>
      <c r="AJ122" s="1027"/>
      <c r="AK122" s="1028" t="s">
        <v>122</v>
      </c>
      <c r="AL122" s="1026"/>
      <c r="AM122" s="1026"/>
      <c r="AN122" s="1026"/>
      <c r="AO122" s="1027"/>
      <c r="AP122" s="1029" t="s">
        <v>122</v>
      </c>
      <c r="AQ122" s="1030"/>
      <c r="AR122" s="1030"/>
      <c r="AS122" s="1030"/>
      <c r="AT122" s="1031"/>
      <c r="AU122" s="1059"/>
      <c r="AV122" s="1060"/>
      <c r="AW122" s="1060"/>
      <c r="AX122" s="1060"/>
      <c r="AY122" s="1061"/>
      <c r="AZ122" s="1041" t="s">
        <v>465</v>
      </c>
      <c r="BA122" s="1032"/>
      <c r="BB122" s="1032"/>
      <c r="BC122" s="1032"/>
      <c r="BD122" s="1032"/>
      <c r="BE122" s="1032"/>
      <c r="BF122" s="1032"/>
      <c r="BG122" s="1032"/>
      <c r="BH122" s="1032"/>
      <c r="BI122" s="1032"/>
      <c r="BJ122" s="1032"/>
      <c r="BK122" s="1032"/>
      <c r="BL122" s="1032"/>
      <c r="BM122" s="1032"/>
      <c r="BN122" s="1032"/>
      <c r="BO122" s="1032"/>
      <c r="BP122" s="1033"/>
      <c r="BQ122" s="1064">
        <v>32658871</v>
      </c>
      <c r="BR122" s="1065"/>
      <c r="BS122" s="1065"/>
      <c r="BT122" s="1065"/>
      <c r="BU122" s="1065"/>
      <c r="BV122" s="1065">
        <v>33600508</v>
      </c>
      <c r="BW122" s="1065"/>
      <c r="BX122" s="1065"/>
      <c r="BY122" s="1065"/>
      <c r="BZ122" s="1065"/>
      <c r="CA122" s="1065">
        <v>32360127</v>
      </c>
      <c r="CB122" s="1065"/>
      <c r="CC122" s="1065"/>
      <c r="CD122" s="1065"/>
      <c r="CE122" s="1065"/>
      <c r="CF122" s="1085">
        <v>248.3</v>
      </c>
      <c r="CG122" s="1086"/>
      <c r="CH122" s="1086"/>
      <c r="CI122" s="1086"/>
      <c r="CJ122" s="1086"/>
      <c r="CK122" s="1077"/>
      <c r="CL122" s="1078"/>
      <c r="CM122" s="1078"/>
      <c r="CN122" s="1078"/>
      <c r="CO122" s="1079"/>
      <c r="CP122" s="1087" t="s">
        <v>397</v>
      </c>
      <c r="CQ122" s="1088"/>
      <c r="CR122" s="1088"/>
      <c r="CS122" s="1088"/>
      <c r="CT122" s="1088"/>
      <c r="CU122" s="1088"/>
      <c r="CV122" s="1088"/>
      <c r="CW122" s="1088"/>
      <c r="CX122" s="1088"/>
      <c r="CY122" s="1088"/>
      <c r="CZ122" s="1088"/>
      <c r="DA122" s="1088"/>
      <c r="DB122" s="1088"/>
      <c r="DC122" s="1088"/>
      <c r="DD122" s="1088"/>
      <c r="DE122" s="1088"/>
      <c r="DF122" s="1089"/>
      <c r="DG122" s="986">
        <v>377643</v>
      </c>
      <c r="DH122" s="987"/>
      <c r="DI122" s="987"/>
      <c r="DJ122" s="987"/>
      <c r="DK122" s="987"/>
      <c r="DL122" s="987">
        <v>592051</v>
      </c>
      <c r="DM122" s="987"/>
      <c r="DN122" s="987"/>
      <c r="DO122" s="987"/>
      <c r="DP122" s="987"/>
      <c r="DQ122" s="987">
        <v>767892</v>
      </c>
      <c r="DR122" s="987"/>
      <c r="DS122" s="987"/>
      <c r="DT122" s="987"/>
      <c r="DU122" s="987"/>
      <c r="DV122" s="988">
        <v>5.9</v>
      </c>
      <c r="DW122" s="988"/>
      <c r="DX122" s="988"/>
      <c r="DY122" s="988"/>
      <c r="DZ122" s="989"/>
    </row>
    <row r="123" spans="1:130" s="226" customFormat="1" ht="26.25" customHeight="1">
      <c r="A123" s="1126"/>
      <c r="B123" s="1013"/>
      <c r="C123" s="983" t="s">
        <v>451</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25">
        <v>1642</v>
      </c>
      <c r="AB123" s="1026"/>
      <c r="AC123" s="1026"/>
      <c r="AD123" s="1026"/>
      <c r="AE123" s="1027"/>
      <c r="AF123" s="1028">
        <v>1630</v>
      </c>
      <c r="AG123" s="1026"/>
      <c r="AH123" s="1026"/>
      <c r="AI123" s="1026"/>
      <c r="AJ123" s="1027"/>
      <c r="AK123" s="1028">
        <v>1617</v>
      </c>
      <c r="AL123" s="1026"/>
      <c r="AM123" s="1026"/>
      <c r="AN123" s="1026"/>
      <c r="AO123" s="1027"/>
      <c r="AP123" s="1029">
        <v>0</v>
      </c>
      <c r="AQ123" s="1030"/>
      <c r="AR123" s="1030"/>
      <c r="AS123" s="1030"/>
      <c r="AT123" s="1031"/>
      <c r="AU123" s="1062"/>
      <c r="AV123" s="1063"/>
      <c r="AW123" s="1063"/>
      <c r="AX123" s="1063"/>
      <c r="AY123" s="1063"/>
      <c r="AZ123" s="257" t="s">
        <v>179</v>
      </c>
      <c r="BA123" s="257"/>
      <c r="BB123" s="257"/>
      <c r="BC123" s="257"/>
      <c r="BD123" s="257"/>
      <c r="BE123" s="257"/>
      <c r="BF123" s="257"/>
      <c r="BG123" s="257"/>
      <c r="BH123" s="257"/>
      <c r="BI123" s="257"/>
      <c r="BJ123" s="257"/>
      <c r="BK123" s="257"/>
      <c r="BL123" s="257"/>
      <c r="BM123" s="257"/>
      <c r="BN123" s="257"/>
      <c r="BO123" s="1042" t="s">
        <v>466</v>
      </c>
      <c r="BP123" s="1073"/>
      <c r="BQ123" s="1132">
        <v>40589986</v>
      </c>
      <c r="BR123" s="1133"/>
      <c r="BS123" s="1133"/>
      <c r="BT123" s="1133"/>
      <c r="BU123" s="1133"/>
      <c r="BV123" s="1133">
        <v>41828681</v>
      </c>
      <c r="BW123" s="1133"/>
      <c r="BX123" s="1133"/>
      <c r="BY123" s="1133"/>
      <c r="BZ123" s="1133"/>
      <c r="CA123" s="1133">
        <v>41212090</v>
      </c>
      <c r="CB123" s="1133"/>
      <c r="CC123" s="1133"/>
      <c r="CD123" s="1133"/>
      <c r="CE123" s="1133"/>
      <c r="CF123" s="1066"/>
      <c r="CG123" s="1067"/>
      <c r="CH123" s="1067"/>
      <c r="CI123" s="1067"/>
      <c r="CJ123" s="1068"/>
      <c r="CK123" s="1077"/>
      <c r="CL123" s="1078"/>
      <c r="CM123" s="1078"/>
      <c r="CN123" s="1078"/>
      <c r="CO123" s="1079"/>
      <c r="CP123" s="1087" t="s">
        <v>395</v>
      </c>
      <c r="CQ123" s="1088"/>
      <c r="CR123" s="1088"/>
      <c r="CS123" s="1088"/>
      <c r="CT123" s="1088"/>
      <c r="CU123" s="1088"/>
      <c r="CV123" s="1088"/>
      <c r="CW123" s="1088"/>
      <c r="CX123" s="1088"/>
      <c r="CY123" s="1088"/>
      <c r="CZ123" s="1088"/>
      <c r="DA123" s="1088"/>
      <c r="DB123" s="1088"/>
      <c r="DC123" s="1088"/>
      <c r="DD123" s="1088"/>
      <c r="DE123" s="1088"/>
      <c r="DF123" s="1089"/>
      <c r="DG123" s="1025" t="s">
        <v>122</v>
      </c>
      <c r="DH123" s="1026"/>
      <c r="DI123" s="1026"/>
      <c r="DJ123" s="1026"/>
      <c r="DK123" s="1027"/>
      <c r="DL123" s="1028" t="s">
        <v>122</v>
      </c>
      <c r="DM123" s="1026"/>
      <c r="DN123" s="1026"/>
      <c r="DO123" s="1026"/>
      <c r="DP123" s="1027"/>
      <c r="DQ123" s="1028" t="s">
        <v>122</v>
      </c>
      <c r="DR123" s="1026"/>
      <c r="DS123" s="1026"/>
      <c r="DT123" s="1026"/>
      <c r="DU123" s="1027"/>
      <c r="DV123" s="1029" t="s">
        <v>122</v>
      </c>
      <c r="DW123" s="1030"/>
      <c r="DX123" s="1030"/>
      <c r="DY123" s="1030"/>
      <c r="DZ123" s="1031"/>
    </row>
    <row r="124" spans="1:130" s="226" customFormat="1" ht="26.25" customHeight="1" thickBot="1">
      <c r="A124" s="1126"/>
      <c r="B124" s="1013"/>
      <c r="C124" s="983" t="s">
        <v>454</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25" t="s">
        <v>122</v>
      </c>
      <c r="AB124" s="1026"/>
      <c r="AC124" s="1026"/>
      <c r="AD124" s="1026"/>
      <c r="AE124" s="1027"/>
      <c r="AF124" s="1028" t="s">
        <v>122</v>
      </c>
      <c r="AG124" s="1026"/>
      <c r="AH124" s="1026"/>
      <c r="AI124" s="1026"/>
      <c r="AJ124" s="1027"/>
      <c r="AK124" s="1028" t="s">
        <v>122</v>
      </c>
      <c r="AL124" s="1026"/>
      <c r="AM124" s="1026"/>
      <c r="AN124" s="1026"/>
      <c r="AO124" s="1027"/>
      <c r="AP124" s="1029" t="s">
        <v>122</v>
      </c>
      <c r="AQ124" s="1030"/>
      <c r="AR124" s="1030"/>
      <c r="AS124" s="1030"/>
      <c r="AT124" s="1031"/>
      <c r="AU124" s="1128" t="s">
        <v>467</v>
      </c>
      <c r="AV124" s="1129"/>
      <c r="AW124" s="1129"/>
      <c r="AX124" s="1129"/>
      <c r="AY124" s="1129"/>
      <c r="AZ124" s="1129"/>
      <c r="BA124" s="1129"/>
      <c r="BB124" s="1129"/>
      <c r="BC124" s="1129"/>
      <c r="BD124" s="1129"/>
      <c r="BE124" s="1129"/>
      <c r="BF124" s="1129"/>
      <c r="BG124" s="1129"/>
      <c r="BH124" s="1129"/>
      <c r="BI124" s="1129"/>
      <c r="BJ124" s="1129"/>
      <c r="BK124" s="1129"/>
      <c r="BL124" s="1129"/>
      <c r="BM124" s="1129"/>
      <c r="BN124" s="1129"/>
      <c r="BO124" s="1129"/>
      <c r="BP124" s="1130"/>
      <c r="BQ124" s="1131">
        <v>83.2</v>
      </c>
      <c r="BR124" s="1095"/>
      <c r="BS124" s="1095"/>
      <c r="BT124" s="1095"/>
      <c r="BU124" s="1095"/>
      <c r="BV124" s="1095">
        <v>82.4</v>
      </c>
      <c r="BW124" s="1095"/>
      <c r="BX124" s="1095"/>
      <c r="BY124" s="1095"/>
      <c r="BZ124" s="1095"/>
      <c r="CA124" s="1095">
        <v>84.4</v>
      </c>
      <c r="CB124" s="1095"/>
      <c r="CC124" s="1095"/>
      <c r="CD124" s="1095"/>
      <c r="CE124" s="1095"/>
      <c r="CF124" s="1096"/>
      <c r="CG124" s="1097"/>
      <c r="CH124" s="1097"/>
      <c r="CI124" s="1097"/>
      <c r="CJ124" s="1098"/>
      <c r="CK124" s="1080"/>
      <c r="CL124" s="1080"/>
      <c r="CM124" s="1080"/>
      <c r="CN124" s="1080"/>
      <c r="CO124" s="1081"/>
      <c r="CP124" s="1087" t="s">
        <v>468</v>
      </c>
      <c r="CQ124" s="1088"/>
      <c r="CR124" s="1088"/>
      <c r="CS124" s="1088"/>
      <c r="CT124" s="1088"/>
      <c r="CU124" s="1088"/>
      <c r="CV124" s="1088"/>
      <c r="CW124" s="1088"/>
      <c r="CX124" s="1088"/>
      <c r="CY124" s="1088"/>
      <c r="CZ124" s="1088"/>
      <c r="DA124" s="1088"/>
      <c r="DB124" s="1088"/>
      <c r="DC124" s="1088"/>
      <c r="DD124" s="1088"/>
      <c r="DE124" s="1088"/>
      <c r="DF124" s="1089"/>
      <c r="DG124" s="1072">
        <v>174983</v>
      </c>
      <c r="DH124" s="1051"/>
      <c r="DI124" s="1051"/>
      <c r="DJ124" s="1051"/>
      <c r="DK124" s="1052"/>
      <c r="DL124" s="1050" t="s">
        <v>122</v>
      </c>
      <c r="DM124" s="1051"/>
      <c r="DN124" s="1051"/>
      <c r="DO124" s="1051"/>
      <c r="DP124" s="1052"/>
      <c r="DQ124" s="1050" t="s">
        <v>122</v>
      </c>
      <c r="DR124" s="1051"/>
      <c r="DS124" s="1051"/>
      <c r="DT124" s="1051"/>
      <c r="DU124" s="1052"/>
      <c r="DV124" s="1053" t="s">
        <v>404</v>
      </c>
      <c r="DW124" s="1054"/>
      <c r="DX124" s="1054"/>
      <c r="DY124" s="1054"/>
      <c r="DZ124" s="1055"/>
    </row>
    <row r="125" spans="1:130" s="226" customFormat="1" ht="26.25" customHeight="1">
      <c r="A125" s="1126"/>
      <c r="B125" s="1013"/>
      <c r="C125" s="983" t="s">
        <v>456</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25" t="s">
        <v>122</v>
      </c>
      <c r="AB125" s="1026"/>
      <c r="AC125" s="1026"/>
      <c r="AD125" s="1026"/>
      <c r="AE125" s="1027"/>
      <c r="AF125" s="1028" t="s">
        <v>122</v>
      </c>
      <c r="AG125" s="1026"/>
      <c r="AH125" s="1026"/>
      <c r="AI125" s="1026"/>
      <c r="AJ125" s="1027"/>
      <c r="AK125" s="1028" t="s">
        <v>122</v>
      </c>
      <c r="AL125" s="1026"/>
      <c r="AM125" s="1026"/>
      <c r="AN125" s="1026"/>
      <c r="AO125" s="1027"/>
      <c r="AP125" s="1029" t="s">
        <v>122</v>
      </c>
      <c r="AQ125" s="1030"/>
      <c r="AR125" s="1030"/>
      <c r="AS125" s="1030"/>
      <c r="AT125" s="103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0" t="s">
        <v>469</v>
      </c>
      <c r="CL125" s="1075"/>
      <c r="CM125" s="1075"/>
      <c r="CN125" s="1075"/>
      <c r="CO125" s="1076"/>
      <c r="CP125" s="1007" t="s">
        <v>470</v>
      </c>
      <c r="CQ125" s="956"/>
      <c r="CR125" s="956"/>
      <c r="CS125" s="956"/>
      <c r="CT125" s="956"/>
      <c r="CU125" s="956"/>
      <c r="CV125" s="956"/>
      <c r="CW125" s="956"/>
      <c r="CX125" s="956"/>
      <c r="CY125" s="956"/>
      <c r="CZ125" s="956"/>
      <c r="DA125" s="956"/>
      <c r="DB125" s="956"/>
      <c r="DC125" s="956"/>
      <c r="DD125" s="956"/>
      <c r="DE125" s="956"/>
      <c r="DF125" s="957"/>
      <c r="DG125" s="993" t="s">
        <v>404</v>
      </c>
      <c r="DH125" s="994"/>
      <c r="DI125" s="994"/>
      <c r="DJ125" s="994"/>
      <c r="DK125" s="994"/>
      <c r="DL125" s="994" t="s">
        <v>122</v>
      </c>
      <c r="DM125" s="994"/>
      <c r="DN125" s="994"/>
      <c r="DO125" s="994"/>
      <c r="DP125" s="994"/>
      <c r="DQ125" s="994" t="s">
        <v>122</v>
      </c>
      <c r="DR125" s="994"/>
      <c r="DS125" s="994"/>
      <c r="DT125" s="994"/>
      <c r="DU125" s="994"/>
      <c r="DV125" s="995" t="s">
        <v>122</v>
      </c>
      <c r="DW125" s="995"/>
      <c r="DX125" s="995"/>
      <c r="DY125" s="995"/>
      <c r="DZ125" s="996"/>
    </row>
    <row r="126" spans="1:130" s="226" customFormat="1" ht="26.25" customHeight="1" thickBot="1">
      <c r="A126" s="1126"/>
      <c r="B126" s="1013"/>
      <c r="C126" s="983" t="s">
        <v>458</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25">
        <v>75982</v>
      </c>
      <c r="AB126" s="1026"/>
      <c r="AC126" s="1026"/>
      <c r="AD126" s="1026"/>
      <c r="AE126" s="1027"/>
      <c r="AF126" s="1028">
        <v>75982</v>
      </c>
      <c r="AG126" s="1026"/>
      <c r="AH126" s="1026"/>
      <c r="AI126" s="1026"/>
      <c r="AJ126" s="1027"/>
      <c r="AK126" s="1028">
        <v>74182</v>
      </c>
      <c r="AL126" s="1026"/>
      <c r="AM126" s="1026"/>
      <c r="AN126" s="1026"/>
      <c r="AO126" s="1027"/>
      <c r="AP126" s="1029">
        <v>0.6</v>
      </c>
      <c r="AQ126" s="1030"/>
      <c r="AR126" s="1030"/>
      <c r="AS126" s="1030"/>
      <c r="AT126" s="103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1"/>
      <c r="CL126" s="1078"/>
      <c r="CM126" s="1078"/>
      <c r="CN126" s="1078"/>
      <c r="CO126" s="1079"/>
      <c r="CP126" s="1016" t="s">
        <v>471</v>
      </c>
      <c r="CQ126" s="1017"/>
      <c r="CR126" s="1017"/>
      <c r="CS126" s="1017"/>
      <c r="CT126" s="1017"/>
      <c r="CU126" s="1017"/>
      <c r="CV126" s="1017"/>
      <c r="CW126" s="1017"/>
      <c r="CX126" s="1017"/>
      <c r="CY126" s="1017"/>
      <c r="CZ126" s="1017"/>
      <c r="DA126" s="1017"/>
      <c r="DB126" s="1017"/>
      <c r="DC126" s="1017"/>
      <c r="DD126" s="1017"/>
      <c r="DE126" s="1017"/>
      <c r="DF126" s="1018"/>
      <c r="DG126" s="986" t="s">
        <v>404</v>
      </c>
      <c r="DH126" s="987"/>
      <c r="DI126" s="987"/>
      <c r="DJ126" s="987"/>
      <c r="DK126" s="987"/>
      <c r="DL126" s="987" t="s">
        <v>122</v>
      </c>
      <c r="DM126" s="987"/>
      <c r="DN126" s="987"/>
      <c r="DO126" s="987"/>
      <c r="DP126" s="987"/>
      <c r="DQ126" s="987" t="s">
        <v>122</v>
      </c>
      <c r="DR126" s="987"/>
      <c r="DS126" s="987"/>
      <c r="DT126" s="987"/>
      <c r="DU126" s="987"/>
      <c r="DV126" s="988" t="s">
        <v>404</v>
      </c>
      <c r="DW126" s="988"/>
      <c r="DX126" s="988"/>
      <c r="DY126" s="988"/>
      <c r="DZ126" s="989"/>
    </row>
    <row r="127" spans="1:130" s="226" customFormat="1" ht="26.25" customHeight="1">
      <c r="A127" s="1127"/>
      <c r="B127" s="1015"/>
      <c r="C127" s="1069" t="s">
        <v>472</v>
      </c>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1"/>
      <c r="AA127" s="1025">
        <v>10938</v>
      </c>
      <c r="AB127" s="1026"/>
      <c r="AC127" s="1026"/>
      <c r="AD127" s="1026"/>
      <c r="AE127" s="1027"/>
      <c r="AF127" s="1028">
        <v>10952</v>
      </c>
      <c r="AG127" s="1026"/>
      <c r="AH127" s="1026"/>
      <c r="AI127" s="1026"/>
      <c r="AJ127" s="1027"/>
      <c r="AK127" s="1028">
        <v>11504</v>
      </c>
      <c r="AL127" s="1026"/>
      <c r="AM127" s="1026"/>
      <c r="AN127" s="1026"/>
      <c r="AO127" s="1027"/>
      <c r="AP127" s="1029">
        <v>0.1</v>
      </c>
      <c r="AQ127" s="1030"/>
      <c r="AR127" s="1030"/>
      <c r="AS127" s="1030"/>
      <c r="AT127" s="1031"/>
      <c r="AU127" s="262"/>
      <c r="AV127" s="262"/>
      <c r="AW127" s="262"/>
      <c r="AX127" s="1099" t="s">
        <v>473</v>
      </c>
      <c r="AY127" s="1100"/>
      <c r="AZ127" s="1100"/>
      <c r="BA127" s="1100"/>
      <c r="BB127" s="1100"/>
      <c r="BC127" s="1100"/>
      <c r="BD127" s="1100"/>
      <c r="BE127" s="1101"/>
      <c r="BF127" s="1102" t="s">
        <v>474</v>
      </c>
      <c r="BG127" s="1100"/>
      <c r="BH127" s="1100"/>
      <c r="BI127" s="1100"/>
      <c r="BJ127" s="1100"/>
      <c r="BK127" s="1100"/>
      <c r="BL127" s="1101"/>
      <c r="BM127" s="1102" t="s">
        <v>475</v>
      </c>
      <c r="BN127" s="1100"/>
      <c r="BO127" s="1100"/>
      <c r="BP127" s="1100"/>
      <c r="BQ127" s="1100"/>
      <c r="BR127" s="1100"/>
      <c r="BS127" s="1101"/>
      <c r="BT127" s="1102" t="s">
        <v>476</v>
      </c>
      <c r="BU127" s="1100"/>
      <c r="BV127" s="1100"/>
      <c r="BW127" s="1100"/>
      <c r="BX127" s="1100"/>
      <c r="BY127" s="1100"/>
      <c r="BZ127" s="1124"/>
      <c r="CA127" s="262"/>
      <c r="CB127" s="262"/>
      <c r="CC127" s="262"/>
      <c r="CD127" s="263"/>
      <c r="CE127" s="263"/>
      <c r="CF127" s="263"/>
      <c r="CG127" s="260"/>
      <c r="CH127" s="260"/>
      <c r="CI127" s="260"/>
      <c r="CJ127" s="261"/>
      <c r="CK127" s="1091"/>
      <c r="CL127" s="1078"/>
      <c r="CM127" s="1078"/>
      <c r="CN127" s="1078"/>
      <c r="CO127" s="1079"/>
      <c r="CP127" s="1016" t="s">
        <v>477</v>
      </c>
      <c r="CQ127" s="1017"/>
      <c r="CR127" s="1017"/>
      <c r="CS127" s="1017"/>
      <c r="CT127" s="1017"/>
      <c r="CU127" s="1017"/>
      <c r="CV127" s="1017"/>
      <c r="CW127" s="1017"/>
      <c r="CX127" s="1017"/>
      <c r="CY127" s="1017"/>
      <c r="CZ127" s="1017"/>
      <c r="DA127" s="1017"/>
      <c r="DB127" s="1017"/>
      <c r="DC127" s="1017"/>
      <c r="DD127" s="1017"/>
      <c r="DE127" s="1017"/>
      <c r="DF127" s="1018"/>
      <c r="DG127" s="986" t="s">
        <v>122</v>
      </c>
      <c r="DH127" s="987"/>
      <c r="DI127" s="987"/>
      <c r="DJ127" s="987"/>
      <c r="DK127" s="987"/>
      <c r="DL127" s="987" t="s">
        <v>404</v>
      </c>
      <c r="DM127" s="987"/>
      <c r="DN127" s="987"/>
      <c r="DO127" s="987"/>
      <c r="DP127" s="987"/>
      <c r="DQ127" s="987" t="s">
        <v>404</v>
      </c>
      <c r="DR127" s="987"/>
      <c r="DS127" s="987"/>
      <c r="DT127" s="987"/>
      <c r="DU127" s="987"/>
      <c r="DV127" s="988" t="s">
        <v>122</v>
      </c>
      <c r="DW127" s="988"/>
      <c r="DX127" s="988"/>
      <c r="DY127" s="988"/>
      <c r="DZ127" s="989"/>
    </row>
    <row r="128" spans="1:130" s="226" customFormat="1" ht="26.25" customHeight="1" thickBot="1">
      <c r="A128" s="1110" t="s">
        <v>478</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479</v>
      </c>
      <c r="X128" s="1112"/>
      <c r="Y128" s="1112"/>
      <c r="Z128" s="1113"/>
      <c r="AA128" s="1114">
        <v>73325</v>
      </c>
      <c r="AB128" s="1115"/>
      <c r="AC128" s="1115"/>
      <c r="AD128" s="1115"/>
      <c r="AE128" s="1116"/>
      <c r="AF128" s="1117">
        <v>85171</v>
      </c>
      <c r="AG128" s="1115"/>
      <c r="AH128" s="1115"/>
      <c r="AI128" s="1115"/>
      <c r="AJ128" s="1116"/>
      <c r="AK128" s="1117">
        <v>100685</v>
      </c>
      <c r="AL128" s="1115"/>
      <c r="AM128" s="1115"/>
      <c r="AN128" s="1115"/>
      <c r="AO128" s="1116"/>
      <c r="AP128" s="1118"/>
      <c r="AQ128" s="1119"/>
      <c r="AR128" s="1119"/>
      <c r="AS128" s="1119"/>
      <c r="AT128" s="1120"/>
      <c r="AU128" s="262"/>
      <c r="AV128" s="262"/>
      <c r="AW128" s="262"/>
      <c r="AX128" s="955" t="s">
        <v>480</v>
      </c>
      <c r="AY128" s="956"/>
      <c r="AZ128" s="956"/>
      <c r="BA128" s="956"/>
      <c r="BB128" s="956"/>
      <c r="BC128" s="956"/>
      <c r="BD128" s="956"/>
      <c r="BE128" s="957"/>
      <c r="BF128" s="1121" t="s">
        <v>404</v>
      </c>
      <c r="BG128" s="1122"/>
      <c r="BH128" s="1122"/>
      <c r="BI128" s="1122"/>
      <c r="BJ128" s="1122"/>
      <c r="BK128" s="1122"/>
      <c r="BL128" s="1123"/>
      <c r="BM128" s="1121">
        <v>12.72</v>
      </c>
      <c r="BN128" s="1122"/>
      <c r="BO128" s="1122"/>
      <c r="BP128" s="1122"/>
      <c r="BQ128" s="1122"/>
      <c r="BR128" s="1122"/>
      <c r="BS128" s="1123"/>
      <c r="BT128" s="1121">
        <v>20</v>
      </c>
      <c r="BU128" s="1122"/>
      <c r="BV128" s="1122"/>
      <c r="BW128" s="1122"/>
      <c r="BX128" s="1122"/>
      <c r="BY128" s="1122"/>
      <c r="BZ128" s="1146"/>
      <c r="CA128" s="263"/>
      <c r="CB128" s="263"/>
      <c r="CC128" s="263"/>
      <c r="CD128" s="263"/>
      <c r="CE128" s="263"/>
      <c r="CF128" s="263"/>
      <c r="CG128" s="260"/>
      <c r="CH128" s="260"/>
      <c r="CI128" s="260"/>
      <c r="CJ128" s="261"/>
      <c r="CK128" s="1092"/>
      <c r="CL128" s="1093"/>
      <c r="CM128" s="1093"/>
      <c r="CN128" s="1093"/>
      <c r="CO128" s="1094"/>
      <c r="CP128" s="1103" t="s">
        <v>481</v>
      </c>
      <c r="CQ128" s="1104"/>
      <c r="CR128" s="1104"/>
      <c r="CS128" s="1104"/>
      <c r="CT128" s="1104"/>
      <c r="CU128" s="1104"/>
      <c r="CV128" s="1104"/>
      <c r="CW128" s="1104"/>
      <c r="CX128" s="1104"/>
      <c r="CY128" s="1104"/>
      <c r="CZ128" s="1104"/>
      <c r="DA128" s="1104"/>
      <c r="DB128" s="1104"/>
      <c r="DC128" s="1104"/>
      <c r="DD128" s="1104"/>
      <c r="DE128" s="1104"/>
      <c r="DF128" s="1105"/>
      <c r="DG128" s="1106" t="s">
        <v>404</v>
      </c>
      <c r="DH128" s="1107"/>
      <c r="DI128" s="1107"/>
      <c r="DJ128" s="1107"/>
      <c r="DK128" s="1107"/>
      <c r="DL128" s="1107" t="s">
        <v>122</v>
      </c>
      <c r="DM128" s="1107"/>
      <c r="DN128" s="1107"/>
      <c r="DO128" s="1107"/>
      <c r="DP128" s="1107"/>
      <c r="DQ128" s="1107" t="s">
        <v>122</v>
      </c>
      <c r="DR128" s="1107"/>
      <c r="DS128" s="1107"/>
      <c r="DT128" s="1107"/>
      <c r="DU128" s="1107"/>
      <c r="DV128" s="1108" t="s">
        <v>122</v>
      </c>
      <c r="DW128" s="1108"/>
      <c r="DX128" s="1108"/>
      <c r="DY128" s="1108"/>
      <c r="DZ128" s="1109"/>
    </row>
    <row r="129" spans="1:131" s="226" customFormat="1" ht="26.25" customHeight="1">
      <c r="A129" s="997" t="s">
        <v>101</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40" t="s">
        <v>482</v>
      </c>
      <c r="X129" s="1141"/>
      <c r="Y129" s="1141"/>
      <c r="Z129" s="1142"/>
      <c r="AA129" s="1025">
        <v>17136335</v>
      </c>
      <c r="AB129" s="1026"/>
      <c r="AC129" s="1026"/>
      <c r="AD129" s="1026"/>
      <c r="AE129" s="1027"/>
      <c r="AF129" s="1028">
        <v>16504168</v>
      </c>
      <c r="AG129" s="1026"/>
      <c r="AH129" s="1026"/>
      <c r="AI129" s="1026"/>
      <c r="AJ129" s="1027"/>
      <c r="AK129" s="1028">
        <v>15897612</v>
      </c>
      <c r="AL129" s="1026"/>
      <c r="AM129" s="1026"/>
      <c r="AN129" s="1026"/>
      <c r="AO129" s="1027"/>
      <c r="AP129" s="1143"/>
      <c r="AQ129" s="1144"/>
      <c r="AR129" s="1144"/>
      <c r="AS129" s="1144"/>
      <c r="AT129" s="1145"/>
      <c r="AU129" s="264"/>
      <c r="AV129" s="264"/>
      <c r="AW129" s="264"/>
      <c r="AX129" s="1134" t="s">
        <v>483</v>
      </c>
      <c r="AY129" s="1017"/>
      <c r="AZ129" s="1017"/>
      <c r="BA129" s="1017"/>
      <c r="BB129" s="1017"/>
      <c r="BC129" s="1017"/>
      <c r="BD129" s="1017"/>
      <c r="BE129" s="1018"/>
      <c r="BF129" s="1135" t="s">
        <v>122</v>
      </c>
      <c r="BG129" s="1136"/>
      <c r="BH129" s="1136"/>
      <c r="BI129" s="1136"/>
      <c r="BJ129" s="1136"/>
      <c r="BK129" s="1136"/>
      <c r="BL129" s="1137"/>
      <c r="BM129" s="1135">
        <v>17.72</v>
      </c>
      <c r="BN129" s="1136"/>
      <c r="BO129" s="1136"/>
      <c r="BP129" s="1136"/>
      <c r="BQ129" s="1136"/>
      <c r="BR129" s="1136"/>
      <c r="BS129" s="1137"/>
      <c r="BT129" s="1135">
        <v>30</v>
      </c>
      <c r="BU129" s="1138"/>
      <c r="BV129" s="1138"/>
      <c r="BW129" s="1138"/>
      <c r="BX129" s="1138"/>
      <c r="BY129" s="1138"/>
      <c r="BZ129" s="113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7" t="s">
        <v>484</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40" t="s">
        <v>485</v>
      </c>
      <c r="X130" s="1141"/>
      <c r="Y130" s="1141"/>
      <c r="Z130" s="1142"/>
      <c r="AA130" s="1025">
        <v>3074737</v>
      </c>
      <c r="AB130" s="1026"/>
      <c r="AC130" s="1026"/>
      <c r="AD130" s="1026"/>
      <c r="AE130" s="1027"/>
      <c r="AF130" s="1028">
        <v>2924087</v>
      </c>
      <c r="AG130" s="1026"/>
      <c r="AH130" s="1026"/>
      <c r="AI130" s="1026"/>
      <c r="AJ130" s="1027"/>
      <c r="AK130" s="1028">
        <v>2866742</v>
      </c>
      <c r="AL130" s="1026"/>
      <c r="AM130" s="1026"/>
      <c r="AN130" s="1026"/>
      <c r="AO130" s="1027"/>
      <c r="AP130" s="1143"/>
      <c r="AQ130" s="1144"/>
      <c r="AR130" s="1144"/>
      <c r="AS130" s="1144"/>
      <c r="AT130" s="1145"/>
      <c r="AU130" s="264"/>
      <c r="AV130" s="264"/>
      <c r="AW130" s="264"/>
      <c r="AX130" s="1134" t="s">
        <v>486</v>
      </c>
      <c r="AY130" s="1017"/>
      <c r="AZ130" s="1017"/>
      <c r="BA130" s="1017"/>
      <c r="BB130" s="1017"/>
      <c r="BC130" s="1017"/>
      <c r="BD130" s="1017"/>
      <c r="BE130" s="1018"/>
      <c r="BF130" s="1171">
        <v>11.6</v>
      </c>
      <c r="BG130" s="1172"/>
      <c r="BH130" s="1172"/>
      <c r="BI130" s="1172"/>
      <c r="BJ130" s="1172"/>
      <c r="BK130" s="1172"/>
      <c r="BL130" s="1173"/>
      <c r="BM130" s="1171">
        <v>25</v>
      </c>
      <c r="BN130" s="1172"/>
      <c r="BO130" s="1172"/>
      <c r="BP130" s="1172"/>
      <c r="BQ130" s="1172"/>
      <c r="BR130" s="1172"/>
      <c r="BS130" s="1173"/>
      <c r="BT130" s="1171">
        <v>35</v>
      </c>
      <c r="BU130" s="1174"/>
      <c r="BV130" s="1174"/>
      <c r="BW130" s="1174"/>
      <c r="BX130" s="1174"/>
      <c r="BY130" s="1174"/>
      <c r="BZ130" s="117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6"/>
      <c r="B131" s="1177"/>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c r="W131" s="1178" t="s">
        <v>487</v>
      </c>
      <c r="X131" s="1179"/>
      <c r="Y131" s="1179"/>
      <c r="Z131" s="1180"/>
      <c r="AA131" s="1072">
        <v>14061598</v>
      </c>
      <c r="AB131" s="1051"/>
      <c r="AC131" s="1051"/>
      <c r="AD131" s="1051"/>
      <c r="AE131" s="1052"/>
      <c r="AF131" s="1050">
        <v>13580081</v>
      </c>
      <c r="AG131" s="1051"/>
      <c r="AH131" s="1051"/>
      <c r="AI131" s="1051"/>
      <c r="AJ131" s="1052"/>
      <c r="AK131" s="1050">
        <v>13030870</v>
      </c>
      <c r="AL131" s="1051"/>
      <c r="AM131" s="1051"/>
      <c r="AN131" s="1051"/>
      <c r="AO131" s="1052"/>
      <c r="AP131" s="1181"/>
      <c r="AQ131" s="1182"/>
      <c r="AR131" s="1182"/>
      <c r="AS131" s="1182"/>
      <c r="AT131" s="1183"/>
      <c r="AU131" s="264"/>
      <c r="AV131" s="264"/>
      <c r="AW131" s="264"/>
      <c r="AX131" s="1153" t="s">
        <v>488</v>
      </c>
      <c r="AY131" s="1104"/>
      <c r="AZ131" s="1104"/>
      <c r="BA131" s="1104"/>
      <c r="BB131" s="1104"/>
      <c r="BC131" s="1104"/>
      <c r="BD131" s="1104"/>
      <c r="BE131" s="1105"/>
      <c r="BF131" s="1154">
        <v>84.4</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0" t="s">
        <v>489</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490</v>
      </c>
      <c r="W132" s="1164"/>
      <c r="X132" s="1164"/>
      <c r="Y132" s="1164"/>
      <c r="Z132" s="1165"/>
      <c r="AA132" s="1166">
        <v>11.31107574</v>
      </c>
      <c r="AB132" s="1167"/>
      <c r="AC132" s="1167"/>
      <c r="AD132" s="1167"/>
      <c r="AE132" s="1168"/>
      <c r="AF132" s="1169">
        <v>11.3364125</v>
      </c>
      <c r="AG132" s="1167"/>
      <c r="AH132" s="1167"/>
      <c r="AI132" s="1167"/>
      <c r="AJ132" s="1168"/>
      <c r="AK132" s="1169">
        <v>12.253333810000001</v>
      </c>
      <c r="AL132" s="1167"/>
      <c r="AM132" s="1167"/>
      <c r="AN132" s="1167"/>
      <c r="AO132" s="1168"/>
      <c r="AP132" s="1066"/>
      <c r="AQ132" s="1067"/>
      <c r="AR132" s="1067"/>
      <c r="AS132" s="1067"/>
      <c r="AT132" s="117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491</v>
      </c>
      <c r="W133" s="1147"/>
      <c r="X133" s="1147"/>
      <c r="Y133" s="1147"/>
      <c r="Z133" s="1148"/>
      <c r="AA133" s="1149">
        <v>11.7</v>
      </c>
      <c r="AB133" s="1150"/>
      <c r="AC133" s="1150"/>
      <c r="AD133" s="1150"/>
      <c r="AE133" s="1151"/>
      <c r="AF133" s="1149">
        <v>11.4</v>
      </c>
      <c r="AG133" s="1150"/>
      <c r="AH133" s="1150"/>
      <c r="AI133" s="1150"/>
      <c r="AJ133" s="1151"/>
      <c r="AK133" s="1149">
        <v>11.6</v>
      </c>
      <c r="AL133" s="1150"/>
      <c r="AM133" s="1150"/>
      <c r="AN133" s="1150"/>
      <c r="AO133" s="1151"/>
      <c r="AP133" s="1096"/>
      <c r="AQ133" s="1097"/>
      <c r="AR133" s="1097"/>
      <c r="AS133" s="1097"/>
      <c r="AT133" s="115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8aD5b2fvxyzQ/woX9/oWAG+KbBtQfgcKM5QlS0WKtuRkjIcPsWXNViE5jqNrvXipGtMN0s/B3FsxnJSZNsORg==" saltValue="sZdzkSns1AmNiZxvmlka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UxQpVAON7AaG73WKZuCSpukWVrgxynqNyx3P040Au4EjVRYL8OM9V4rrKG4o9xds7lYzaw24qRD5M4mPKTssQ==" saltValue="ufUV6rMuHoTRBDoeODcFqQ=="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fJEU+qdJak2d7Okd3Bu5BwBRQ25XzyYqmYhoRssjJ0ROjkEZRVuu7U4VkvOMN52QzhnUQR5QYi3dvqrXiuiNA==" saltValue="BvCfH2Suc1r6hQJsFXa4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7"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8"/>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9" t="s">
        <v>500</v>
      </c>
      <c r="AL9" s="1190"/>
      <c r="AM9" s="1190"/>
      <c r="AN9" s="1191"/>
      <c r="AO9" s="292">
        <v>3970543</v>
      </c>
      <c r="AP9" s="292">
        <v>85701</v>
      </c>
      <c r="AQ9" s="293">
        <v>89546</v>
      </c>
      <c r="AR9" s="294">
        <v>-4.3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9" t="s">
        <v>501</v>
      </c>
      <c r="AL10" s="1190"/>
      <c r="AM10" s="1190"/>
      <c r="AN10" s="1191"/>
      <c r="AO10" s="295">
        <v>52178</v>
      </c>
      <c r="AP10" s="295">
        <v>1126</v>
      </c>
      <c r="AQ10" s="296">
        <v>7518</v>
      </c>
      <c r="AR10" s="297">
        <v>-85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9" t="s">
        <v>502</v>
      </c>
      <c r="AL11" s="1190"/>
      <c r="AM11" s="1190"/>
      <c r="AN11" s="1191"/>
      <c r="AO11" s="295">
        <v>960362</v>
      </c>
      <c r="AP11" s="295">
        <v>20729</v>
      </c>
      <c r="AQ11" s="296">
        <v>9181</v>
      </c>
      <c r="AR11" s="297">
        <v>125.8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9" t="s">
        <v>503</v>
      </c>
      <c r="AL12" s="1190"/>
      <c r="AM12" s="1190"/>
      <c r="AN12" s="1191"/>
      <c r="AO12" s="295" t="s">
        <v>504</v>
      </c>
      <c r="AP12" s="295" t="s">
        <v>504</v>
      </c>
      <c r="AQ12" s="296">
        <v>1021</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9" t="s">
        <v>505</v>
      </c>
      <c r="AL13" s="1190"/>
      <c r="AM13" s="1190"/>
      <c r="AN13" s="1191"/>
      <c r="AO13" s="295" t="s">
        <v>504</v>
      </c>
      <c r="AP13" s="295" t="s">
        <v>504</v>
      </c>
      <c r="AQ13" s="296">
        <v>11</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9" t="s">
        <v>506</v>
      </c>
      <c r="AL14" s="1190"/>
      <c r="AM14" s="1190"/>
      <c r="AN14" s="1191"/>
      <c r="AO14" s="295">
        <v>243985</v>
      </c>
      <c r="AP14" s="295">
        <v>5266</v>
      </c>
      <c r="AQ14" s="296">
        <v>4082</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9" t="s">
        <v>507</v>
      </c>
      <c r="AL15" s="1190"/>
      <c r="AM15" s="1190"/>
      <c r="AN15" s="1191"/>
      <c r="AO15" s="295">
        <v>29017</v>
      </c>
      <c r="AP15" s="295">
        <v>626</v>
      </c>
      <c r="AQ15" s="296">
        <v>2228</v>
      </c>
      <c r="AR15" s="297">
        <v>-71.900000000000006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2" t="s">
        <v>508</v>
      </c>
      <c r="AL16" s="1193"/>
      <c r="AM16" s="1193"/>
      <c r="AN16" s="1194"/>
      <c r="AO16" s="295">
        <v>-269544</v>
      </c>
      <c r="AP16" s="295">
        <v>-5818</v>
      </c>
      <c r="AQ16" s="296">
        <v>-8980</v>
      </c>
      <c r="AR16" s="297">
        <v>-35.200000000000003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2" t="s">
        <v>179</v>
      </c>
      <c r="AL17" s="1193"/>
      <c r="AM17" s="1193"/>
      <c r="AN17" s="1194"/>
      <c r="AO17" s="295">
        <v>4986541</v>
      </c>
      <c r="AP17" s="295">
        <v>107631</v>
      </c>
      <c r="AQ17" s="296">
        <v>104606</v>
      </c>
      <c r="AR17" s="297">
        <v>2.9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4" t="s">
        <v>513</v>
      </c>
      <c r="AL21" s="1185"/>
      <c r="AM21" s="1185"/>
      <c r="AN21" s="1186"/>
      <c r="AO21" s="307">
        <v>9.3699999999999992</v>
      </c>
      <c r="AP21" s="308">
        <v>10.09</v>
      </c>
      <c r="AQ21" s="309">
        <v>-0.72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4" t="s">
        <v>514</v>
      </c>
      <c r="AL22" s="1185"/>
      <c r="AM22" s="1185"/>
      <c r="AN22" s="1186"/>
      <c r="AO22" s="312">
        <v>94.3</v>
      </c>
      <c r="AP22" s="313">
        <v>97.8</v>
      </c>
      <c r="AQ22" s="314">
        <v>-3.5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7"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8"/>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519</v>
      </c>
      <c r="AL32" s="1201"/>
      <c r="AM32" s="1201"/>
      <c r="AN32" s="1202"/>
      <c r="AO32" s="322">
        <v>2960806</v>
      </c>
      <c r="AP32" s="322">
        <v>63907</v>
      </c>
      <c r="AQ32" s="323">
        <v>67805</v>
      </c>
      <c r="AR32" s="324">
        <v>-5.7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520</v>
      </c>
      <c r="AL33" s="1201"/>
      <c r="AM33" s="1201"/>
      <c r="AN33" s="1202"/>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521</v>
      </c>
      <c r="AL34" s="1201"/>
      <c r="AM34" s="1201"/>
      <c r="AN34" s="1202"/>
      <c r="AO34" s="322" t="s">
        <v>504</v>
      </c>
      <c r="AP34" s="322" t="s">
        <v>504</v>
      </c>
      <c r="AQ34" s="323">
        <v>11</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522</v>
      </c>
      <c r="AL35" s="1201"/>
      <c r="AM35" s="1201"/>
      <c r="AN35" s="1202"/>
      <c r="AO35" s="322">
        <v>1299226</v>
      </c>
      <c r="AP35" s="322">
        <v>28043</v>
      </c>
      <c r="AQ35" s="323">
        <v>18110</v>
      </c>
      <c r="AR35" s="324">
        <v>54.8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523</v>
      </c>
      <c r="AL36" s="1201"/>
      <c r="AM36" s="1201"/>
      <c r="AN36" s="1202"/>
      <c r="AO36" s="322">
        <v>216808</v>
      </c>
      <c r="AP36" s="322">
        <v>4680</v>
      </c>
      <c r="AQ36" s="323">
        <v>2781</v>
      </c>
      <c r="AR36" s="324">
        <v>68.3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524</v>
      </c>
      <c r="AL37" s="1201"/>
      <c r="AM37" s="1201"/>
      <c r="AN37" s="1202"/>
      <c r="AO37" s="322">
        <v>87303</v>
      </c>
      <c r="AP37" s="322">
        <v>1884</v>
      </c>
      <c r="AQ37" s="323">
        <v>1073</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525</v>
      </c>
      <c r="AL38" s="1204"/>
      <c r="AM38" s="1204"/>
      <c r="AN38" s="1205"/>
      <c r="AO38" s="325" t="s">
        <v>504</v>
      </c>
      <c r="AP38" s="325" t="s">
        <v>504</v>
      </c>
      <c r="AQ38" s="326">
        <v>5</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526</v>
      </c>
      <c r="AL39" s="1204"/>
      <c r="AM39" s="1204"/>
      <c r="AN39" s="1205"/>
      <c r="AO39" s="322">
        <v>-100685</v>
      </c>
      <c r="AP39" s="322">
        <v>-2173</v>
      </c>
      <c r="AQ39" s="323">
        <v>-3858</v>
      </c>
      <c r="AR39" s="324">
        <v>-43.7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527</v>
      </c>
      <c r="AL40" s="1201"/>
      <c r="AM40" s="1201"/>
      <c r="AN40" s="1202"/>
      <c r="AO40" s="322">
        <v>-2866742</v>
      </c>
      <c r="AP40" s="322">
        <v>-61877</v>
      </c>
      <c r="AQ40" s="323">
        <v>-59194</v>
      </c>
      <c r="AR40" s="324">
        <v>4.5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293</v>
      </c>
      <c r="AL41" s="1207"/>
      <c r="AM41" s="1207"/>
      <c r="AN41" s="1208"/>
      <c r="AO41" s="322">
        <v>1596716</v>
      </c>
      <c r="AP41" s="322">
        <v>34464</v>
      </c>
      <c r="AQ41" s="323">
        <v>26732</v>
      </c>
      <c r="AR41" s="324">
        <v>28.9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5" t="s">
        <v>495</v>
      </c>
      <c r="AN49" s="1197" t="s">
        <v>531</v>
      </c>
      <c r="AO49" s="1198"/>
      <c r="AP49" s="1198"/>
      <c r="AQ49" s="1198"/>
      <c r="AR49" s="119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6"/>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7276012</v>
      </c>
      <c r="AN51" s="344">
        <v>145955</v>
      </c>
      <c r="AO51" s="345">
        <v>123.3</v>
      </c>
      <c r="AP51" s="346">
        <v>69560</v>
      </c>
      <c r="AQ51" s="347">
        <v>32</v>
      </c>
      <c r="AR51" s="348">
        <v>91.3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4775690</v>
      </c>
      <c r="AN52" s="352">
        <v>95799</v>
      </c>
      <c r="AO52" s="353">
        <v>243</v>
      </c>
      <c r="AP52" s="354">
        <v>35305</v>
      </c>
      <c r="AQ52" s="355">
        <v>17</v>
      </c>
      <c r="AR52" s="356">
        <v>226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5701696</v>
      </c>
      <c r="AN53" s="344">
        <v>116466</v>
      </c>
      <c r="AO53" s="345">
        <v>-20.2</v>
      </c>
      <c r="AP53" s="346">
        <v>65988</v>
      </c>
      <c r="AQ53" s="347">
        <v>-5.0999999999999996</v>
      </c>
      <c r="AR53" s="348">
        <v>-15.1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2608110</v>
      </c>
      <c r="AN54" s="352">
        <v>53275</v>
      </c>
      <c r="AO54" s="353">
        <v>-44.4</v>
      </c>
      <c r="AP54" s="354">
        <v>36473</v>
      </c>
      <c r="AQ54" s="355">
        <v>3.3</v>
      </c>
      <c r="AR54" s="356">
        <v>-47.7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4583207</v>
      </c>
      <c r="AN55" s="344">
        <v>95358</v>
      </c>
      <c r="AO55" s="345">
        <v>-18.100000000000001</v>
      </c>
      <c r="AP55" s="346">
        <v>87974</v>
      </c>
      <c r="AQ55" s="347">
        <v>33.299999999999997</v>
      </c>
      <c r="AR55" s="348">
        <v>-51.4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1408468</v>
      </c>
      <c r="AN56" s="352">
        <v>29305</v>
      </c>
      <c r="AO56" s="353">
        <v>-45</v>
      </c>
      <c r="AP56" s="354">
        <v>48183</v>
      </c>
      <c r="AQ56" s="355">
        <v>32.1</v>
      </c>
      <c r="AR56" s="356">
        <v>-77.099999999999994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4086622</v>
      </c>
      <c r="AN57" s="344">
        <v>86796</v>
      </c>
      <c r="AO57" s="345">
        <v>-9</v>
      </c>
      <c r="AP57" s="346">
        <v>83280</v>
      </c>
      <c r="AQ57" s="347">
        <v>-5.3</v>
      </c>
      <c r="AR57" s="348">
        <v>-3.7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1146213</v>
      </c>
      <c r="AN58" s="352">
        <v>24345</v>
      </c>
      <c r="AO58" s="353">
        <v>-16.899999999999999</v>
      </c>
      <c r="AP58" s="354">
        <v>43123</v>
      </c>
      <c r="AQ58" s="355">
        <v>-10.5</v>
      </c>
      <c r="AR58" s="356">
        <v>-6.4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2656910</v>
      </c>
      <c r="AN59" s="344">
        <v>57348</v>
      </c>
      <c r="AO59" s="345">
        <v>-33.9</v>
      </c>
      <c r="AP59" s="346">
        <v>88968</v>
      </c>
      <c r="AQ59" s="347">
        <v>6.8</v>
      </c>
      <c r="AR59" s="348">
        <v>-40.700000000000003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885209</v>
      </c>
      <c r="AN60" s="352">
        <v>19107</v>
      </c>
      <c r="AO60" s="353">
        <v>-21.5</v>
      </c>
      <c r="AP60" s="354">
        <v>45482</v>
      </c>
      <c r="AQ60" s="355">
        <v>5.5</v>
      </c>
      <c r="AR60" s="356">
        <v>-27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4860889</v>
      </c>
      <c r="AN61" s="359">
        <v>100385</v>
      </c>
      <c r="AO61" s="360">
        <v>8.4</v>
      </c>
      <c r="AP61" s="361">
        <v>79154</v>
      </c>
      <c r="AQ61" s="362">
        <v>12.3</v>
      </c>
      <c r="AR61" s="348">
        <v>-3.9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2164738</v>
      </c>
      <c r="AN62" s="352">
        <v>44366</v>
      </c>
      <c r="AO62" s="353">
        <v>23</v>
      </c>
      <c r="AP62" s="354">
        <v>41713</v>
      </c>
      <c r="AQ62" s="355">
        <v>9.5</v>
      </c>
      <c r="AR62" s="356">
        <v>13.5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c/Qty7xAm0bRjnk75dEpfnHN0AX+zLEFz6irSvbbEF3wJ7rZ0RztUEzSzLY+Z5qHJasI6gfLeevcPaKa+M4A==" saltValue="LvnxYbXBYtILEBVQXuKZ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9yzm0MmOPSCMIS5gOUrf6dHdEUqz2OezCU36b/UZqPNpksUFHqzlL/L0Zw+LL7PryHgUoH5WMZXX6A206B4Bg==" saltValue="4KA58fVBzHBNw5116rKK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TlknwzPUqMlF3cAFK96sPHFMAa0DeDMHkVQLQ7DwTouRvCH7yU1xfsGk0FPx5tNyaDGchyK/LKCHXmdrdwkQ==" saltValue="73XpXRRKI1IfRMUTVcBW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09" t="s">
        <v>3</v>
      </c>
      <c r="D47" s="1209"/>
      <c r="E47" s="1210"/>
      <c r="F47" s="11">
        <v>23.19</v>
      </c>
      <c r="G47" s="12">
        <v>24.85</v>
      </c>
      <c r="H47" s="12">
        <v>27.92</v>
      </c>
      <c r="I47" s="12">
        <v>30.24</v>
      </c>
      <c r="J47" s="13">
        <v>31.33</v>
      </c>
    </row>
    <row r="48" spans="2:10" ht="57.75" customHeight="1">
      <c r="B48" s="14"/>
      <c r="C48" s="1211" t="s">
        <v>4</v>
      </c>
      <c r="D48" s="1211"/>
      <c r="E48" s="1212"/>
      <c r="F48" s="15">
        <v>2.33</v>
      </c>
      <c r="G48" s="16">
        <v>3.85</v>
      </c>
      <c r="H48" s="16">
        <v>4.9800000000000004</v>
      </c>
      <c r="I48" s="16">
        <v>3.98</v>
      </c>
      <c r="J48" s="17">
        <v>3.61</v>
      </c>
    </row>
    <row r="49" spans="2:10" ht="57.75" customHeight="1" thickBot="1">
      <c r="B49" s="18"/>
      <c r="C49" s="1213" t="s">
        <v>5</v>
      </c>
      <c r="D49" s="1213"/>
      <c r="E49" s="1214"/>
      <c r="F49" s="19">
        <v>0.97</v>
      </c>
      <c r="G49" s="20">
        <v>2.67</v>
      </c>
      <c r="H49" s="20">
        <v>4.3</v>
      </c>
      <c r="I49" s="20">
        <v>4.91</v>
      </c>
      <c r="J49" s="21" t="s">
        <v>552</v>
      </c>
    </row>
    <row r="50" spans="2:10" ht="13.5" customHeight="1"/>
    <row r="51" spans="2:10" ht="13.5" hidden="1" customHeight="1"/>
    <row r="52" spans="2:10" ht="13.5" hidden="1" customHeight="1"/>
    <row r="53" spans="2:10" ht="13.5" hidden="1" customHeight="1"/>
  </sheetData>
  <sheetProtection algorithmName="SHA-512" hashValue="8wZkbcsnV53kFU8gZ5W6hbJoP2MYD55nt7a/zpkV6C4Pg2nx4XklAunbB9IpWO38P7U8fSnZ/2zO/2Osdc1YPw==" saltValue="/7mD0wlL7N7xuUNP3Z8C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2019-11-07T05:07:39Z</cp:lastPrinted>
  <dcterms:created xsi:type="dcterms:W3CDTF">2019-02-14T01:30:27Z</dcterms:created>
  <dcterms:modified xsi:type="dcterms:W3CDTF">2019-11-08T04:53:59Z</dcterms:modified>
</cp:coreProperties>
</file>