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84fl01\ogadata\02.総務企画部\04.財政課\02.財政班\07_財政関係（各種調査・回答）\02.令和元年(平成31年)度\191016_●平成２９年度財政状況資料集追加分の作成等について（依頼）\03_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<sst xmlns="http://schemas.openxmlformats.org/spreadsheetml/2006/main" count="1102" uniqueCount="608">
  <si>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</si>
  <si>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</si>
  <si>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</si>
  <si>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</si>
  <si>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</si>
  <si>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</si>
  <si>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</si>
  <si>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</si>
  <si>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</si>
  <si>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</si>
  <si>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</si>
  <si>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</si>
  <si>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</si>
  <si>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</si>
  <si>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</si>
  <si>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</si>
  <si>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</si>
  <si>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</si>
  <si>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</si>
  <si>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</si>
  <si>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</si>
  <si>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</si>
  <si>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</si>
  <si>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</si>
  <si>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</si>
  <si>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</si>
  <si>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</si>
  <si>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</si>
  <si>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</si>
  <si>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</si>
  <si>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</si>
  <si>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</si>
  <si>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</si>
  <si>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</si>
  <si>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</si>
  <si>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</si>
  <si>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</si>
  <si>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</si>
  <si>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</si>
  <si>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</si>
  <si>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</si>
  <si>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</si>
  <si>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</si>
  <si>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</si>
  <si>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</si>
  <si>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</si>
  <si>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</si>
  <si>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</si>
  <si>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</si>
  <si>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</si>
  <si>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</si>
  <si>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</si>
  <si>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</si>
  <si>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</si>
  <si>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</si>
  <si>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</si>
  <si>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</si>
  <si>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</si>
  <si>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</si>
  <si>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</si>
  <si>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</si>
  <si>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</si>
  <si>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</si>
  <si>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</si>
  <si>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</si>
  <si>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</si>
  <si>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</si>
  <si>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</si>
  <si>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</si>
  <si>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</si>
  <si>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</si>
  <si>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</si>
  <si>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</si>
  <si>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</si>
  <si>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</si>
  <si>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</si>
  <si>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</si>
  <si>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</si>
  <si>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</si>
  <si>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</si>
  <si>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</si>
  <si>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</si>
  <si>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</si>
  <si>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</si>
  <si>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</si>
  <si>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</si>
  <si>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</si>
  <si>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</si>
  <si>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</si>
  <si>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</si>
  <si>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</si>
  <si>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</si>
  <si>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</si>
  <si>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</si>
  <si>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</si>
  <si>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</si>
  <si>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</si>
  <si>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</si>
  <si>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</si>
  <si>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</si>
  <si>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</si>
  <si>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</si>
  <si>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</si>
  <si>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</si>
  <si>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</si>
  <si>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</si>
  <si>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</si>
  <si>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</si>
  <si>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</si>
  <si>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</si>
  <si>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</si>
  <si>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</si>
  <si>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</si>
  <si>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</si>
  <si>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</si>
  <si>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</si>
  <si>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</si>
  <si>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</si>
  <si>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</si>
  <si>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</si>
  <si>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</si>
  <si>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</si>
  <si>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</si>
  <si>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</si>
  <si>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</si>
  <si>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</si>
  <si>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</si>
  <si>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</si>
  <si>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</si>
  <si>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</si>
  <si>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</si>
  <si>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</si>
  <si>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</si>
  <si>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</si>
  <si>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</si>
  <si>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</si>
  <si>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</si>
  <si>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</si>
  <si>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</si>
  <si>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</si>
  <si>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</si>
  <si>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</si>
  <si>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</si>
  <si>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</si>
  <si>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</si>
  <si>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男鹿みなと市民病院事業会計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</si>
  <si>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</si>
  <si>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</si>
  <si>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</si>
  <si>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</si>
  <si>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</si>
  <si>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</si>
  <si>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</si>
  <si>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</si>
  <si>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</si>
  <si>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</si>
  <si>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</si>
  <si>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</si>
  <si>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</si>
  <si>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</si>
  <si>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</si>
  <si>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</si>
  <si>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</si>
  <si>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</si>
  <si>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</si>
  <si>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</si>
  <si>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</si>
  <si>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</si>
  <si>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</si>
  <si>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</si>
  <si>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</si>
  <si>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</si>
  <si>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</si>
  <si>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</si>
  <si>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</si>
  <si>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</si>
  <si>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</si>
  <si>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</si>
  <si>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</si>
  <si>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</si>
  <si>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</si>
  <si>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</si>
  <si>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</si>
  <si>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</si>
  <si>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</si>
  <si>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</si>
  <si>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</si>
  <si>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</si>
  <si>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</si>
  <si>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</si>
  <si>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</si>
  <si>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</si>
  <si>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</si>
  <si>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</si>
  <si>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</si>
  <si>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</si>
  <si>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</si>
  <si>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</si>
  <si>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</si>
  <si>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</si>
  <si>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</si>
  <si>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</si>
  <si>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</si>
  <si>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</si>
  <si>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秋田県男鹿市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</si>
  <si>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</si>
  <si>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</si>
  <si>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</si>
  <si>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</si>
  <si>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</si>
  <si>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</si>
  <si>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</si>
  <si>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</si>
  <si>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</si>
  <si>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</si>
  <si>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</si>
  <si>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</si>
  <si>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</si>
  <si>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</si>
  <si>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</si>
  <si>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</si>
  <si>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</si>
  <si>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</si>
  <si>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</si>
  <si>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</si>
  <si>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</si>
  <si>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</si>
  <si>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</si>
  <si>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</si>
  <si>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</si>
  <si>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</si>
  <si>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</si>
  <si>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</si>
  <si>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</si>
  <si>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</si>
  <si>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</si>
  <si>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</si>
  <si>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</si>
  <si>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</si>
  <si>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</si>
  <si>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</si>
  <si>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</si>
  <si>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</si>
  <si>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</si>
  <si>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</si>
  <si>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</si>
  <si>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</si>
  <si>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</si>
  <si>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</si>
  <si>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</si>
  <si>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</si>
  <si>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</si>
  <si>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</si>
  <si>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</si>
  <si>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</si>
  <si>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</si>
  <si>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</si>
  <si>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</si>
  <si>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</si>
  <si>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</si>
  <si>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</si>
  <si>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</si>
  <si>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</si>
  <si>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</si>
  <si>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</si>
  <si>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</si>
  <si>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</si>
  <si>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</si>
  <si>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</si>
  <si>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</si>
  <si>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</si>
  <si>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</si>
  <si>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</si>
  <si>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</si>
  <si>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</si>
  <si>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</si>
  <si>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</si>
  <si>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</si>
  <si>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</si>
  <si>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</si>
  <si>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</si>
  <si>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</si>
  <si>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</si>
  <si>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</si>
  <si>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</si>
  <si>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</si>
  <si>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</si>
  <si>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</si>
  <si>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</si>
  <si>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</si>
  <si>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</si>
  <si>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</si>
  <si>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</si>
  <si>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</si>
  <si>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</si>
  <si>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</si>
  <si>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</si>
  <si>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</si>
  <si>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</si>
  <si>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</si>
  <si>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</si>
  <si>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</si>
  <si>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</si>
  <si>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</si>
  <si>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</si>
  <si>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</si>
  <si>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</si>
  <si>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</si>
  <si>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</si>
  <si>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</si>
  <si>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</si>
  <si>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</si>
  <si>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</si>
  <si>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</si>
  <si>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</si>
  <si>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</si>
  <si>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</si>
  <si>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</si>
  <si>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</si>
  <si>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</si>
  <si>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</si>
  <si>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</si>
  <si>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</si>
  <si>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</si>
  <si>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</si>
  <si>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</si>
  <si>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</si>
  <si>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</si>
  <si>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</si>
  <si>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</si>
  <si>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</si>
  <si>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</si>
  <si>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</si>
  <si>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</si>
  <si>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</si>
  <si>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</si>
  <si>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</si>
  <si>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</si>
  <si>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</si>
  <si>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</si>
  <si>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</si>
  <si>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</si>
  <si>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</si>
  <si>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</si>
  <si>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</si>
  <si>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</si>
  <si>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</si>
  <si>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</si>
  <si>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</si>
  <si>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</si>
  <si>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</si>
  <si>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</si>
  <si>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</si>
  <si>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</si>
  <si>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秋田県男鹿市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</si>
  <si>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</si>
  <si>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</si>
  <si>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</si>
  <si>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</si>
  <si>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</si>
  <si>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</si>
  <si>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</si>
  <si>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</si>
  <si>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</si>
  <si>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</si>
  <si>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</si>
  <si>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</si>
  <si>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</si>
  <si>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</si>
  <si>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</si>
  <si>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</si>
  <si>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</si>
  <si>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</si>
  <si>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</si>
  <si>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</si>
  <si>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</si>
  <si>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</si>
  <si>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</si>
  <si>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</si>
  <si>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</si>
  <si>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</si>
  <si>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</si>
  <si>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</si>
  <si>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</si>
  <si>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</si>
  <si>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</si>
  <si>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</si>
  <si>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</si>
  <si>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</si>
  <si>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</si>
  <si>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</si>
  <si>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</si>
  <si>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介護保険特別会計（保険サービス事業勘定）</t>
    <phoneticPr fontId="5"/>
  </si>
  <si>
    <t>後期高齢者医療特別会計</t>
    <phoneticPr fontId="5"/>
  </si>
  <si>
    <t>ガス事業会計</t>
    <phoneticPr fontId="5"/>
  </si>
  <si>
    <t>法適用企業</t>
    <phoneticPr fontId="5"/>
  </si>
  <si>
    <t>上水道事業会計</t>
    <phoneticPr fontId="5"/>
  </si>
  <si>
    <t>男鹿みなと市民病院事業会計</t>
    <phoneticPr fontId="5"/>
  </si>
  <si>
    <t>下水道事業会計</t>
    <phoneticPr fontId="5"/>
  </si>
  <si>
    <t>農業集落排水事業会計</t>
    <phoneticPr fontId="5"/>
  </si>
  <si>
    <t>漁業集落排水事業会計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</si>
  <si>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</si>
  <si>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</si>
  <si>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</si>
  <si>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</si>
  <si>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</si>
  <si>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</si>
  <si>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</si>
  <si>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</si>
  <si>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</si>
  <si>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</si>
  <si>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</si>
  <si>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</si>
  <si>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</si>
  <si>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</si>
  <si>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</si>
  <si>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</si>
  <si>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</si>
  <si>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</si>
  <si>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</si>
  <si>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</si>
  <si>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</si>
  <si>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</si>
  <si>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</si>
  <si>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</si>
  <si>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</si>
  <si>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</si>
  <si>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</si>
  <si>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</si>
  <si>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</si>
  <si>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</si>
  <si>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</si>
  <si>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</si>
  <si>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</si>
  <si>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</si>
  <si>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</si>
  <si>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</si>
  <si>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</si>
  <si>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</si>
  <si>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</si>
  <si>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</si>
  <si>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</si>
  <si>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</si>
  <si>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</si>
  <si>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</si>
  <si>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</si>
  <si>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</si>
  <si>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</si>
  <si>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</si>
  <si>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</si>
  <si>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</si>
  <si>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</si>
  <si>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</si>
  <si>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</si>
  <si>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</si>
  <si>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</si>
  <si>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</si>
  <si>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</si>
  <si>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</si>
  <si>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</si>
  <si>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男鹿みなと市民病院事業会計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</si>
  <si>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</si>
  <si>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</si>
  <si>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</si>
  <si>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</si>
  <si>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</si>
  <si>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</si>
  <si>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</si>
  <si>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</si>
  <si>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</si>
  <si>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</si>
  <si>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</si>
  <si>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</si>
  <si>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</si>
  <si>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</si>
  <si>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</si>
  <si>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</si>
  <si>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</si>
  <si>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</si>
  <si>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</si>
  <si>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</si>
  <si>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</si>
  <si>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</si>
  <si>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</si>
  <si>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</si>
  <si>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</si>
  <si>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</si>
  <si>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</si>
  <si>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</si>
  <si>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</si>
  <si>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</si>
  <si>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</si>
  <si>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</si>
  <si>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</si>
  <si>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</si>
  <si>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</si>
  <si>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</si>
  <si>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</si>
  <si>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</si>
  <si>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</si>
  <si>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</si>
  <si>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</si>
  <si>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</si>
  <si>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</si>
  <si>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</si>
  <si>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</si>
  <si>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</si>
  <si>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</si>
  <si>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</si>
  <si>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</si>
  <si>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</si>
  <si>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</si>
  <si>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</si>
  <si>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</si>
  <si>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</si>
  <si>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</si>
  <si>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</si>
  <si>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</si>
  <si>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</si>
  <si>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</si>
  <si>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</si>
  <si>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</si>
  <si>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</si>
  <si>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</si>
  <si>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</si>
  <si>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</si>
  <si>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</si>
  <si>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</si>
  <si>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</si>
  <si>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</si>
  <si>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</si>
  <si>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</si>
  <si>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</si>
  <si>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</si>
  <si>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</si>
  <si>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</si>
  <si>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</si>
  <si>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</si>
  <si>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</si>
  <si>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</si>
  <si>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</si>
  <si>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</si>
  <si>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</si>
  <si>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</si>
  <si>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</si>
  <si>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</si>
  <si>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</si>
  <si>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</si>
  <si>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4.30</t>
  </si>
  <si>
    <t>▲ 1.79</t>
  </si>
  <si>
    <t>▲ 3.48</t>
  </si>
  <si>
    <t>▲ 3.67</t>
  </si>
  <si>
    <t>▲ 2.13</t>
  </si>
  <si>
    <t>男鹿みなと市民病院事業会計</t>
  </si>
  <si>
    <t>▲ 0.74</t>
  </si>
  <si>
    <t>▲ 0.21</t>
  </si>
  <si>
    <t>▲ 0.19</t>
  </si>
  <si>
    <t>上水道事業会計</t>
  </si>
  <si>
    <t>一般会計</t>
  </si>
  <si>
    <t>国民健康保険特別会計</t>
  </si>
  <si>
    <t>▲ 0.96</t>
  </si>
  <si>
    <t>ガス事業会計</t>
  </si>
  <si>
    <t>介護保険特別会計（保険事業勘定）</t>
  </si>
  <si>
    <t>下水道事業会計</t>
  </si>
  <si>
    <t>漁業集落排水事業会計</t>
  </si>
  <si>
    <t>その他会計（赤字）</t>
  </si>
  <si>
    <t>その他会計（黒字）</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</si>
  <si>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11"/>
  </si>
  <si>
    <t>男鹿地区衛生処理一部事務組合（一般会計）</t>
    <rPh sb="0" eb="2">
      <t>オガ</t>
    </rPh>
    <rPh sb="2" eb="4">
      <t>チク</t>
    </rPh>
    <rPh sb="4" eb="6">
      <t>エイセイ</t>
    </rPh>
    <rPh sb="6" eb="8">
      <t>ショリ</t>
    </rPh>
    <rPh sb="8" eb="10">
      <t>イチブ</t>
    </rPh>
    <rPh sb="10" eb="12">
      <t>ジム</t>
    </rPh>
    <rPh sb="12" eb="14">
      <t>クミアイ</t>
    </rPh>
    <phoneticPr fontId="11"/>
  </si>
  <si>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11"/>
  </si>
  <si>
    <t>秋田県市町村総合事務組合（一般会計）</t>
    <rPh sb="0" eb="3">
      <t>アキタケン</t>
    </rPh>
    <rPh sb="3" eb="6">
      <t>シチョウソン</t>
    </rPh>
    <rPh sb="6" eb="8">
      <t>ソウゴウ</t>
    </rPh>
    <rPh sb="8" eb="10">
      <t>ジム</t>
    </rPh>
    <rPh sb="10" eb="12">
      <t>クミアイ</t>
    </rPh>
    <phoneticPr fontId="11"/>
  </si>
  <si>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1"/>
  </si>
  <si>
    <t>秋田県市町村会館管理組合（一般会計）</t>
    <rPh sb="0" eb="3">
      <t>アキタケン</t>
    </rPh>
    <rPh sb="3" eb="6">
      <t>シチョウソン</t>
    </rPh>
    <rPh sb="6" eb="8">
      <t>カイカン</t>
    </rPh>
    <rPh sb="8" eb="10">
      <t>カンリ</t>
    </rPh>
    <rPh sb="10" eb="12">
      <t>クミアイ</t>
    </rPh>
    <phoneticPr fontId="11"/>
  </si>
  <si>
    <t>秋田県後期高齢者医療広域連合（一般会計）</t>
    <rPh sb="0" eb="3">
      <t>アキタケン</t>
    </rPh>
    <rPh sb="3" eb="5">
      <t>コウキ</t>
    </rPh>
    <rPh sb="5" eb="7">
      <t>コウレイ</t>
    </rPh>
    <rPh sb="7" eb="8">
      <t>モノ</t>
    </rPh>
    <rPh sb="8" eb="10">
      <t>イリョウ</t>
    </rPh>
    <rPh sb="10" eb="12">
      <t>コウイキ</t>
    </rPh>
    <rPh sb="12" eb="14">
      <t>レンゴウ</t>
    </rPh>
    <rPh sb="15" eb="17">
      <t>イッパン</t>
    </rPh>
    <rPh sb="17" eb="19">
      <t>カイケイ</t>
    </rPh>
    <phoneticPr fontId="11"/>
  </si>
  <si>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</si>
  <si>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</si>
  <si>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</si>
  <si>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</si>
  <si>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t>
    <phoneticPr fontId="2"/>
  </si>
  <si>
    <t>-</t>
    <phoneticPr fontId="2"/>
  </si>
  <si>
    <t>-</t>
    <phoneticPr fontId="2"/>
  </si>
  <si>
    <t>おが地域振興公社</t>
    <rPh sb="2" eb="4">
      <t>チイキ</t>
    </rPh>
    <rPh sb="4" eb="6">
      <t>シンコウ</t>
    </rPh>
    <rPh sb="6" eb="8">
      <t>コウシャ</t>
    </rPh>
    <phoneticPr fontId="11"/>
  </si>
  <si>
    <t>秋田中央交通　株式会社</t>
    <rPh sb="0" eb="2">
      <t>アキタ</t>
    </rPh>
    <rPh sb="2" eb="4">
      <t>チュウオウ</t>
    </rPh>
    <rPh sb="4" eb="6">
      <t>コウツウ</t>
    </rPh>
    <rPh sb="7" eb="11">
      <t>カブシキガイシャ</t>
    </rPh>
    <phoneticPr fontId="11"/>
  </si>
  <si>
    <t>株式会社　男鹿水族館</t>
    <rPh sb="0" eb="4">
      <t>カブシキガイシャ</t>
    </rPh>
    <rPh sb="5" eb="7">
      <t>オガ</t>
    </rPh>
    <rPh sb="7" eb="10">
      <t>スイゾクカン</t>
    </rPh>
    <phoneticPr fontId="11"/>
  </si>
  <si>
    <t>地域振興基金</t>
    <phoneticPr fontId="11"/>
  </si>
  <si>
    <t>過疎地域自立促進基金</t>
    <phoneticPr fontId="11"/>
  </si>
  <si>
    <t>-</t>
    <phoneticPr fontId="2"/>
  </si>
  <si>
    <t>中山間ふるさと水と土保全基金</t>
    <phoneticPr fontId="11"/>
  </si>
  <si>
    <t>観光施設基金</t>
    <phoneticPr fontId="11"/>
  </si>
  <si>
    <t>教育施設整備基金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</si>
  <si>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</si>
  <si>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</si>
  <si>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</si>
  <si>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</si>
  <si>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</si>
  <si>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</si>
  <si>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</si>
  <si>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</si>
  <si>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</si>
  <si>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</si>
  <si>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</si>
  <si>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</si>
  <si>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</si>
  <si>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</si>
  <si>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</si>
  <si>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</si>
  <si>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平成28年度及び29年度の固定資産台帳は整備されているが、施設類型別の精査が必要なため数値が算出されていない。
将来負担比率は既発債の償還終了及び地方債の発行抑制の取組により、平成27年から12～13％ずつ2か年にわたり減少してきている。
今後は公共施設等総合管理計画に基づき、予防保全型の維持管理による公共施設の長寿命化を図るとともに、維持管理に要する費用を抑制するため、施設の統廃合について検討していく。
</t>
    <rPh sb="0" eb="2">
      <t>ヘイセイ</t>
    </rPh>
    <rPh sb="4" eb="6">
      <t>ネンド</t>
    </rPh>
    <rPh sb="6" eb="7">
      <t>オヨ</t>
    </rPh>
    <rPh sb="10" eb="12">
      <t>ネンド</t>
    </rPh>
    <rPh sb="38" eb="40">
      <t>ヒツヨウ</t>
    </rPh>
    <rPh sb="56" eb="58">
      <t>ショウライ</t>
    </rPh>
    <rPh sb="58" eb="60">
      <t>フタン</t>
    </rPh>
    <rPh sb="60" eb="62">
      <t>ヒリツ</t>
    </rPh>
    <rPh sb="63" eb="66">
      <t>キハツサイ</t>
    </rPh>
    <rPh sb="67" eb="69">
      <t>ショウカン</t>
    </rPh>
    <rPh sb="69" eb="71">
      <t>シュウリョウ</t>
    </rPh>
    <rPh sb="71" eb="72">
      <t>オヨ</t>
    </rPh>
    <rPh sb="77" eb="79">
      <t>ハッコウ</t>
    </rPh>
    <rPh sb="79" eb="81">
      <t>ヨクセイ</t>
    </rPh>
    <rPh sb="82" eb="84">
      <t>トリクミ</t>
    </rPh>
    <rPh sb="88" eb="90">
      <t>ヘイセイ</t>
    </rPh>
    <rPh sb="92" eb="93">
      <t>ネン</t>
    </rPh>
    <rPh sb="105" eb="106">
      <t>ネン</t>
    </rPh>
    <rPh sb="110" eb="112">
      <t>ゲンショウ</t>
    </rPh>
    <phoneticPr fontId="5"/>
  </si>
  <si>
    <t>将来負担比率、実質公債費率ともに既発債の償還終了及び地方債の新規発行抑制により、前年度より低下したものの、両比率とも類似団体平均を上回っている。今後は第４次男鹿市行政改革大綱に基づき、地方債発行の抑制と充当可能基金の確保に努め、両比率の改善を図りつつ、公共施設の老朽化対策に努めることとしている。</t>
    <rPh sb="0" eb="2">
      <t>ショウライ</t>
    </rPh>
    <rPh sb="2" eb="4">
      <t>フタン</t>
    </rPh>
    <rPh sb="4" eb="6">
      <t>ヒリツ</t>
    </rPh>
    <rPh sb="7" eb="9">
      <t>ジッシツ</t>
    </rPh>
    <rPh sb="9" eb="11">
      <t>コウサイ</t>
    </rPh>
    <rPh sb="11" eb="12">
      <t>ヒ</t>
    </rPh>
    <rPh sb="12" eb="13">
      <t>リツ</t>
    </rPh>
    <rPh sb="16" eb="19">
      <t>キハツサイ</t>
    </rPh>
    <rPh sb="20" eb="22">
      <t>ショウカン</t>
    </rPh>
    <rPh sb="22" eb="24">
      <t>シュウリョウ</t>
    </rPh>
    <rPh sb="24" eb="25">
      <t>オヨ</t>
    </rPh>
    <rPh sb="26" eb="29">
      <t>チホウサイ</t>
    </rPh>
    <rPh sb="30" eb="32">
      <t>シンキ</t>
    </rPh>
    <rPh sb="32" eb="34">
      <t>ハッコウ</t>
    </rPh>
    <rPh sb="34" eb="36">
      <t>ヨクセイ</t>
    </rPh>
    <rPh sb="40" eb="43">
      <t>ゼンネンド</t>
    </rPh>
    <rPh sb="45" eb="47">
      <t>テイカ</t>
    </rPh>
    <rPh sb="53" eb="54">
      <t>リョウ</t>
    </rPh>
    <rPh sb="54" eb="56">
      <t>ヒリツ</t>
    </rPh>
    <rPh sb="58" eb="60">
      <t>ルイジ</t>
    </rPh>
    <rPh sb="60" eb="62">
      <t>ダンタイ</t>
    </rPh>
    <rPh sb="62" eb="64">
      <t>ヘイキン</t>
    </rPh>
    <rPh sb="65" eb="67">
      <t>ウワマワ</t>
    </rPh>
    <rPh sb="72" eb="74">
      <t>コンゴ</t>
    </rPh>
    <rPh sb="75" eb="76">
      <t>ダイ</t>
    </rPh>
    <rPh sb="77" eb="78">
      <t>ジ</t>
    </rPh>
    <rPh sb="78" eb="81">
      <t>オガシ</t>
    </rPh>
    <rPh sb="81" eb="83">
      <t>ギョウセイ</t>
    </rPh>
    <rPh sb="83" eb="85">
      <t>カイカク</t>
    </rPh>
    <rPh sb="85" eb="87">
      <t>タイコウ</t>
    </rPh>
    <rPh sb="88" eb="89">
      <t>モト</t>
    </rPh>
    <rPh sb="95" eb="97">
      <t>ハッコウ</t>
    </rPh>
    <rPh sb="98" eb="100">
      <t>ヨクセイ</t>
    </rPh>
    <rPh sb="101" eb="103">
      <t>ジュウトウ</t>
    </rPh>
    <rPh sb="103" eb="105">
      <t>カノウ</t>
    </rPh>
    <rPh sb="105" eb="107">
      <t>キキン</t>
    </rPh>
    <rPh sb="108" eb="110">
      <t>カクホ</t>
    </rPh>
    <rPh sb="111" eb="112">
      <t>ツト</t>
    </rPh>
    <rPh sb="114" eb="115">
      <t>リョウ</t>
    </rPh>
    <rPh sb="115" eb="117">
      <t>ヒリツ</t>
    </rPh>
    <rPh sb="118" eb="120">
      <t>カイゼン</t>
    </rPh>
    <rPh sb="121" eb="122">
      <t>ハカ</t>
    </rPh>
    <rPh sb="126" eb="128">
      <t>コウキョウ</t>
    </rPh>
    <rPh sb="128" eb="130">
      <t>シセツ</t>
    </rPh>
    <rPh sb="131" eb="134">
      <t>ロウキュウカ</t>
    </rPh>
    <rPh sb="134" eb="136">
      <t>タイサク</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</si>
</sst>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F52B-45F1-B8C8-6388EB593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68912</c:v>
                </c:pt>
                <c:pt idx="1">
                  <c:v>62701</c:v>
                </c:pt>
                <c:pt idx="2">
                  <c:v>82298</c:v>
                </c:pt>
                <c:pt idx="3">
                  <c:v>61808</c:v>
                </c:pt>
                <c:pt idx="4">
                  <c:v>78932</c:v>
                </c:pt>
              </c:numCache>
            </c:numRef>
          </c:val>
          <c:smooth val="0"/>
          <c:extLst>
            <c:ext xmlns:c16="http://schemas.microsoft.com/office/drawing/2014/chart" uri="{C3380CC4-5D6E-409C-BE32-E72D297353CC}">
              <c16:uniqueId val="{00000001-F52B-45F1-B8C8-6388EB593D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1.34</c:v>
                </c:pt>
                <c:pt idx="1">
                  <c:v>3.01</c:v>
                </c:pt>
                <c:pt idx="2">
                  <c:v>3.22</c:v>
                </c:pt>
                <c:pt idx="3">
                  <c:v>2.59</c:v>
                </c:pt>
                <c:pt idx="4">
                  <c:v>2.58</c:v>
                </c:pt>
              </c:numCache>
            </c:numRef>
          </c:val>
          <c:extLst>
            <c:ext xmlns:c16="http://schemas.microsoft.com/office/drawing/2014/chart" uri="{C3380CC4-5D6E-409C-BE32-E72D297353CC}">
              <c16:uniqueId val="{00000000-E9CA-44CA-9018-63FD76B5D9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13.88</c:v>
                </c:pt>
                <c:pt idx="1">
                  <c:v>11.81</c:v>
                </c:pt>
                <c:pt idx="2">
                  <c:v>9.3699999999999992</c:v>
                </c:pt>
                <c:pt idx="3">
                  <c:v>8.3800000000000008</c:v>
                </c:pt>
                <c:pt idx="4">
                  <c:v>8.06</c:v>
                </c:pt>
              </c:numCache>
            </c:numRef>
          </c:val>
          <c:extLst>
            <c:ext xmlns:c16="http://schemas.microsoft.com/office/drawing/2014/chart" uri="{C3380CC4-5D6E-409C-BE32-E72D297353CC}">
              <c16:uniqueId val="{00000001-E9CA-44CA-9018-63FD76B5D9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c:v>
                </c:pt>
                <c:pt idx="1">
                  <c:v>-1.79</c:v>
                </c:pt>
                <c:pt idx="2">
                  <c:v>-3.48</c:v>
                </c:pt>
                <c:pt idx="3">
                  <c:v>-3.67</c:v>
                </c:pt>
                <c:pt idx="4">
                  <c:v>-2.13</c:v>
                </c:pt>
              </c:numCache>
            </c:numRef>
          </c:val>
          <c:smooth val="0"/>
          <c:extLst>
            <c:ext xmlns:c16="http://schemas.microsoft.com/office/drawing/2014/chart" uri="{C3380CC4-5D6E-409C-BE32-E72D297353CC}">
              <c16:uniqueId val="{00000002-E9CA-44CA-9018-63FD76B5D9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0.14000000000000001</c:v>
                </c:pt>
                <c:pt idx="4">
                  <c:v>#N/A</c:v>
                </c:pt>
                <c:pt idx="5">
                  <c:v>0.16</c:v>
                </c:pt>
                <c:pt idx="6">
                  <c:v>#N/A</c:v>
                </c:pt>
                <c:pt idx="7">
                  <c:v>0.16</c:v>
                </c:pt>
                <c:pt idx="8">
                  <c:v>#N/A</c:v>
                </c:pt>
                <c:pt idx="9">
                  <c:v>0.13</c:v>
                </c:pt>
              </c:numCache>
            </c:numRef>
          </c:val>
          <c:extLst>
            <c:ext xmlns:c16="http://schemas.microsoft.com/office/drawing/2014/chart" uri="{C3380CC4-5D6E-409C-BE32-E72D297353CC}">
              <c16:uniqueId val="{00000000-7145-4112-988F-DB9EFD5C92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45-4112-988F-DB9EFD5C92A2}"/>
            </c:ext>
          </c:extLst>
        </c:ser>
        <c:ser>
          <c:idx val="2"/>
          <c:order val="2"/>
          <c:tx>
            <c:strRef>
              <c:f>データシート!$A$29</c:f>
              <c:strCache>
                <c:ptCount val="1"/>
                <c:pt idx="0">
                  <c:v>漁業集落排水事業会計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0.16</c:v>
                </c:pt>
                <c:pt idx="4">
                  <c:v>#N/A</c:v>
                </c:pt>
                <c:pt idx="5">
                  <c:v>0.22</c:v>
                </c:pt>
                <c:pt idx="6">
                  <c:v>#N/A</c:v>
                </c:pt>
                <c:pt idx="7">
                  <c:v>0.27</c:v>
                </c:pt>
                <c:pt idx="8">
                  <c:v>#N/A</c:v>
                </c:pt>
                <c:pt idx="9">
                  <c:v>0.14000000000000001</c:v>
                </c:pt>
              </c:numCache>
            </c:numRef>
          </c:val>
          <c:extLst>
            <c:ext xmlns:c16="http://schemas.microsoft.com/office/drawing/2014/chart" uri="{C3380CC4-5D6E-409C-BE32-E72D297353CC}">
              <c16:uniqueId val="{00000002-7145-4112-988F-DB9EFD5C92A2}"/>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0.43</c:v>
                </c:pt>
                <c:pt idx="4">
                  <c:v>#N/A</c:v>
                </c:pt>
                <c:pt idx="5">
                  <c:v>0.72</c:v>
                </c:pt>
                <c:pt idx="6">
                  <c:v>#N/A</c:v>
                </c:pt>
                <c:pt idx="7">
                  <c:v>0.64</c:v>
                </c:pt>
                <c:pt idx="8">
                  <c:v>#N/A</c:v>
                </c:pt>
                <c:pt idx="9">
                  <c:v>0.52</c:v>
                </c:pt>
              </c:numCache>
            </c:numRef>
          </c:val>
          <c:extLst>
            <c:ext xmlns:c16="http://schemas.microsoft.com/office/drawing/2014/chart" uri="{C3380CC4-5D6E-409C-BE32-E72D297353CC}">
              <c16:uniqueId val="{00000003-7145-4112-988F-DB9EFD5C92A2}"/>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1.1399999999999999</c:v>
                </c:pt>
                <c:pt idx="4">
                  <c:v>#N/A</c:v>
                </c:pt>
                <c:pt idx="5">
                  <c:v>0.73</c:v>
                </c:pt>
                <c:pt idx="6">
                  <c:v>#N/A</c:v>
                </c:pt>
                <c:pt idx="7">
                  <c:v>0.83</c:v>
                </c:pt>
                <c:pt idx="8">
                  <c:v>#N/A</c:v>
                </c:pt>
                <c:pt idx="9">
                  <c:v>1.08</c:v>
                </c:pt>
              </c:numCache>
            </c:numRef>
          </c:val>
          <c:extLst>
            <c:ext xmlns:c16="http://schemas.microsoft.com/office/drawing/2014/chart" uri="{C3380CC4-5D6E-409C-BE32-E72D297353CC}">
              <c16:uniqueId val="{00000004-7145-4112-988F-DB9EFD5C92A2}"/>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1.67</c:v>
                </c:pt>
                <c:pt idx="2">
                  <c:v>#N/A</c:v>
                </c:pt>
                <c:pt idx="3">
                  <c:v>1.4</c:v>
                </c:pt>
                <c:pt idx="4">
                  <c:v>#N/A</c:v>
                </c:pt>
                <c:pt idx="5">
                  <c:v>1.23</c:v>
                </c:pt>
                <c:pt idx="6">
                  <c:v>#N/A</c:v>
                </c:pt>
                <c:pt idx="7">
                  <c:v>1.53</c:v>
                </c:pt>
                <c:pt idx="8">
                  <c:v>#N/A</c:v>
                </c:pt>
                <c:pt idx="9">
                  <c:v>1.81</c:v>
                </c:pt>
              </c:numCache>
            </c:numRef>
          </c:val>
          <c:extLst>
            <c:ext xmlns:c16="http://schemas.microsoft.com/office/drawing/2014/chart" uri="{C3380CC4-5D6E-409C-BE32-E72D297353CC}">
              <c16:uniqueId val="{00000005-7145-4112-988F-DB9EFD5C92A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0.96</c:v>
                </c:pt>
                <c:pt idx="3">
                  <c:v>#N/A</c:v>
                </c:pt>
                <c:pt idx="4">
                  <c:v>#N/A</c:v>
                </c:pt>
                <c:pt idx="5">
                  <c:v>0.71</c:v>
                </c:pt>
                <c:pt idx="6">
                  <c:v>#N/A</c:v>
                </c:pt>
                <c:pt idx="7">
                  <c:v>2.2799999999999998</c:v>
                </c:pt>
                <c:pt idx="8">
                  <c:v>#N/A</c:v>
                </c:pt>
                <c:pt idx="9">
                  <c:v>2.2200000000000002</c:v>
                </c:pt>
              </c:numCache>
            </c:numRef>
          </c:val>
          <c:extLst>
            <c:ext xmlns:c16="http://schemas.microsoft.com/office/drawing/2014/chart" uri="{C3380CC4-5D6E-409C-BE32-E72D297353CC}">
              <c16:uniqueId val="{00000006-7145-4112-988F-DB9EFD5C92A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1.33</c:v>
                </c:pt>
                <c:pt idx="2">
                  <c:v>#N/A</c:v>
                </c:pt>
                <c:pt idx="3">
                  <c:v>3</c:v>
                </c:pt>
                <c:pt idx="4">
                  <c:v>#N/A</c:v>
                </c:pt>
                <c:pt idx="5">
                  <c:v>3.3</c:v>
                </c:pt>
                <c:pt idx="6">
                  <c:v>#N/A</c:v>
                </c:pt>
                <c:pt idx="7">
                  <c:v>2.7</c:v>
                </c:pt>
                <c:pt idx="8">
                  <c:v>#N/A</c:v>
                </c:pt>
                <c:pt idx="9">
                  <c:v>2.69</c:v>
                </c:pt>
              </c:numCache>
            </c:numRef>
          </c:val>
          <c:extLst>
            <c:ext xmlns:c16="http://schemas.microsoft.com/office/drawing/2014/chart" uri="{C3380CC4-5D6E-409C-BE32-E72D297353CC}">
              <c16:uniqueId val="{00000007-7145-4112-988F-DB9EFD5C92A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3.09</c:v>
                </c:pt>
                <c:pt idx="2">
                  <c:v>#N/A</c:v>
                </c:pt>
                <c:pt idx="3">
                  <c:v>2.81</c:v>
                </c:pt>
                <c:pt idx="4">
                  <c:v>#N/A</c:v>
                </c:pt>
                <c:pt idx="5">
                  <c:v>3.18</c:v>
                </c:pt>
                <c:pt idx="6">
                  <c:v>#N/A</c:v>
                </c:pt>
                <c:pt idx="7">
                  <c:v>3.48</c:v>
                </c:pt>
                <c:pt idx="8">
                  <c:v>#N/A</c:v>
                </c:pt>
                <c:pt idx="9">
                  <c:v>3.33</c:v>
                </c:pt>
              </c:numCache>
            </c:numRef>
          </c:val>
          <c:extLst>
            <c:ext xmlns:c16="http://schemas.microsoft.com/office/drawing/2014/chart" uri="{C3380CC4-5D6E-409C-BE32-E72D297353CC}">
              <c16:uniqueId val="{00000008-7145-4112-988F-DB9EFD5C92A2}"/>
            </c:ext>
          </c:extLst>
        </c:ser>
        <c:ser>
          <c:idx val="9"/>
          <c:order val="9"/>
          <c:tx>
            <c:strRef>
              <c:f>データシート!$A$36</c:f>
              <c:strCache>
                <c:ptCount val="1"/>
                <c:pt idx="0">
                  <c:v>男鹿みなと市民病院事業会計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0.74</c:v>
                </c:pt>
                <c:pt idx="1">
                  <c:v>#N/A</c:v>
                </c:pt>
                <c:pt idx="2">
                  <c:v>0.21</c:v>
                </c:pt>
                <c:pt idx="3">
                  <c:v>#N/A</c:v>
                </c:pt>
                <c:pt idx="4">
                  <c:v>#N/A</c:v>
                </c:pt>
                <c:pt idx="5">
                  <c:v>0.22</c:v>
                </c:pt>
                <c:pt idx="6">
                  <c:v>#N/A</c:v>
                </c:pt>
                <c:pt idx="7">
                  <c:v>0.51</c:v>
                </c:pt>
                <c:pt idx="8">
                  <c:v>0.19</c:v>
                </c:pt>
                <c:pt idx="9">
                  <c:v>#N/A</c:v>
                </c:pt>
              </c:numCache>
            </c:numRef>
          </c:val>
          <c:extLst>
            <c:ext xmlns:c16="http://schemas.microsoft.com/office/drawing/2014/chart" uri="{C3380CC4-5D6E-409C-BE32-E72D297353CC}">
              <c16:uniqueId val="{00000009-7145-4112-988F-DB9EFD5C92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1742</c:v>
                </c:pt>
                <c:pt idx="5">
                  <c:v>1810</c:v>
                </c:pt>
                <c:pt idx="8">
                  <c:v>1808</c:v>
                </c:pt>
                <c:pt idx="11">
                  <c:v>1788</c:v>
                </c:pt>
                <c:pt idx="14">
                  <c:v>1828</c:v>
                </c:pt>
              </c:numCache>
            </c:numRef>
          </c:val>
          <c:extLst>
            <c:ext xmlns:c16="http://schemas.microsoft.com/office/drawing/2014/chart" uri="{C3380CC4-5D6E-409C-BE32-E72D297353CC}">
              <c16:uniqueId val="{00000000-7116-45E2-9EB1-254F680470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16-45E2-9EB1-254F680470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64</c:v>
                </c:pt>
                <c:pt idx="3">
                  <c:v>58</c:v>
                </c:pt>
                <c:pt idx="6">
                  <c:v>50</c:v>
                </c:pt>
                <c:pt idx="9">
                  <c:v>41</c:v>
                </c:pt>
                <c:pt idx="12">
                  <c:v>39</c:v>
                </c:pt>
              </c:numCache>
            </c:numRef>
          </c:val>
          <c:extLst>
            <c:ext xmlns:c16="http://schemas.microsoft.com/office/drawing/2014/chart" uri="{C3380CC4-5D6E-409C-BE32-E72D297353CC}">
              <c16:uniqueId val="{00000002-7116-45E2-9EB1-254F680470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140</c:v>
                </c:pt>
                <c:pt idx="6">
                  <c:v>140</c:v>
                </c:pt>
                <c:pt idx="9">
                  <c:v>160</c:v>
                </c:pt>
                <c:pt idx="12">
                  <c:v>179</c:v>
                </c:pt>
              </c:numCache>
            </c:numRef>
          </c:val>
          <c:extLst>
            <c:ext xmlns:c16="http://schemas.microsoft.com/office/drawing/2014/chart" uri="{C3380CC4-5D6E-409C-BE32-E72D297353CC}">
              <c16:uniqueId val="{00000003-7116-45E2-9EB1-254F680470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1026</c:v>
                </c:pt>
                <c:pt idx="3">
                  <c:v>1013</c:v>
                </c:pt>
                <c:pt idx="6">
                  <c:v>986</c:v>
                </c:pt>
                <c:pt idx="9">
                  <c:v>825</c:v>
                </c:pt>
                <c:pt idx="12">
                  <c:v>812</c:v>
                </c:pt>
              </c:numCache>
            </c:numRef>
          </c:val>
          <c:extLst>
            <c:ext xmlns:c16="http://schemas.microsoft.com/office/drawing/2014/chart" uri="{C3380CC4-5D6E-409C-BE32-E72D297353CC}">
              <c16:uniqueId val="{00000004-7116-45E2-9EB1-254F680470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6-45E2-9EB1-254F680470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16-45E2-9EB1-254F680470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1713</c:v>
                </c:pt>
                <c:pt idx="3">
                  <c:v>1676</c:v>
                </c:pt>
                <c:pt idx="6">
                  <c:v>1648</c:v>
                </c:pt>
                <c:pt idx="9">
                  <c:v>1679</c:v>
                </c:pt>
                <c:pt idx="12">
                  <c:v>1713</c:v>
                </c:pt>
              </c:numCache>
            </c:numRef>
          </c:val>
          <c:extLst>
            <c:ext xmlns:c16="http://schemas.microsoft.com/office/drawing/2014/chart" uri="{C3380CC4-5D6E-409C-BE32-E72D297353CC}">
              <c16:uniqueId val="{00000007-7116-45E2-9EB1-254F680470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1196</c:v>
                </c:pt>
                <c:pt idx="2">
                  <c:v>#N/A</c:v>
                </c:pt>
                <c:pt idx="3">
                  <c:v>#N/A</c:v>
                </c:pt>
                <c:pt idx="4">
                  <c:v>1077</c:v>
                </c:pt>
                <c:pt idx="5">
                  <c:v>#N/A</c:v>
                </c:pt>
                <c:pt idx="6">
                  <c:v>#N/A</c:v>
                </c:pt>
                <c:pt idx="7">
                  <c:v>1016</c:v>
                </c:pt>
                <c:pt idx="8">
                  <c:v>#N/A</c:v>
                </c:pt>
                <c:pt idx="9">
                  <c:v>#N/A</c:v>
                </c:pt>
                <c:pt idx="10">
                  <c:v>917</c:v>
                </c:pt>
                <c:pt idx="11">
                  <c:v>#N/A</c:v>
                </c:pt>
                <c:pt idx="12">
                  <c:v>#N/A</c:v>
                </c:pt>
                <c:pt idx="13">
                  <c:v>915</c:v>
                </c:pt>
                <c:pt idx="14">
                  <c:v>#N/A</c:v>
                </c:pt>
              </c:numCache>
            </c:numRef>
          </c:val>
          <c:smooth val="0"/>
          <c:extLst>
            <c:ext xmlns:c16="http://schemas.microsoft.com/office/drawing/2014/chart" uri="{C3380CC4-5D6E-409C-BE32-E72D297353CC}">
              <c16:uniqueId val="{00000008-7116-45E2-9EB1-254F680470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20331</c:v>
                </c:pt>
                <c:pt idx="5">
                  <c:v>20146</c:v>
                </c:pt>
                <c:pt idx="8">
                  <c:v>19744</c:v>
                </c:pt>
                <c:pt idx="11">
                  <c:v>19705</c:v>
                </c:pt>
                <c:pt idx="14">
                  <c:v>19224</c:v>
                </c:pt>
              </c:numCache>
            </c:numRef>
          </c:val>
          <c:extLst>
            <c:ext xmlns:c16="http://schemas.microsoft.com/office/drawing/2014/chart" uri="{C3380CC4-5D6E-409C-BE32-E72D297353CC}">
              <c16:uniqueId val="{00000000-9C3D-40C4-ACEA-897D742F57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472</c:v>
                </c:pt>
                <c:pt idx="5">
                  <c:v>449</c:v>
                </c:pt>
                <c:pt idx="8">
                  <c:v>445</c:v>
                </c:pt>
                <c:pt idx="11">
                  <c:v>419</c:v>
                </c:pt>
                <c:pt idx="14">
                  <c:v>379</c:v>
                </c:pt>
              </c:numCache>
            </c:numRef>
          </c:val>
          <c:extLst>
            <c:ext xmlns:c16="http://schemas.microsoft.com/office/drawing/2014/chart" uri="{C3380CC4-5D6E-409C-BE32-E72D297353CC}">
              <c16:uniqueId val="{00000001-9C3D-40C4-ACEA-897D742F57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1845</c:v>
                </c:pt>
                <c:pt idx="5">
                  <c:v>1307</c:v>
                </c:pt>
                <c:pt idx="8">
                  <c:v>897</c:v>
                </c:pt>
                <c:pt idx="11">
                  <c:v>939</c:v>
                </c:pt>
                <c:pt idx="14">
                  <c:v>874</c:v>
                </c:pt>
              </c:numCache>
            </c:numRef>
          </c:val>
          <c:extLst>
            <c:ext xmlns:c16="http://schemas.microsoft.com/office/drawing/2014/chart" uri="{C3380CC4-5D6E-409C-BE32-E72D297353CC}">
              <c16:uniqueId val="{00000002-9C3D-40C4-ACEA-897D742F57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3D-40C4-ACEA-897D742F57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3D-40C4-ACEA-897D742F57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3D-40C4-ACEA-897D742F57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3086</c:v>
                </c:pt>
                <c:pt idx="3">
                  <c:v>2769</c:v>
                </c:pt>
                <c:pt idx="6">
                  <c:v>2525</c:v>
                </c:pt>
                <c:pt idx="9">
                  <c:v>2352</c:v>
                </c:pt>
                <c:pt idx="12">
                  <c:v>1943</c:v>
                </c:pt>
              </c:numCache>
            </c:numRef>
          </c:val>
          <c:extLst>
            <c:ext xmlns:c16="http://schemas.microsoft.com/office/drawing/2014/chart" uri="{C3380CC4-5D6E-409C-BE32-E72D297353CC}">
              <c16:uniqueId val="{00000006-9C3D-40C4-ACEA-897D742F57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912</c:v>
                </c:pt>
                <c:pt idx="3">
                  <c:v>1047</c:v>
                </c:pt>
                <c:pt idx="6">
                  <c:v>977</c:v>
                </c:pt>
                <c:pt idx="9">
                  <c:v>895</c:v>
                </c:pt>
                <c:pt idx="12">
                  <c:v>808</c:v>
                </c:pt>
              </c:numCache>
            </c:numRef>
          </c:val>
          <c:extLst>
            <c:ext xmlns:c16="http://schemas.microsoft.com/office/drawing/2014/chart" uri="{C3380CC4-5D6E-409C-BE32-E72D297353CC}">
              <c16:uniqueId val="{00000007-9C3D-40C4-ACEA-897D742F57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13685</c:v>
                </c:pt>
                <c:pt idx="3">
                  <c:v>13206</c:v>
                </c:pt>
                <c:pt idx="6">
                  <c:v>12709</c:v>
                </c:pt>
                <c:pt idx="9">
                  <c:v>11749</c:v>
                </c:pt>
                <c:pt idx="12">
                  <c:v>10849</c:v>
                </c:pt>
              </c:numCache>
            </c:numRef>
          </c:val>
          <c:extLst>
            <c:ext xmlns:c16="http://schemas.microsoft.com/office/drawing/2014/chart" uri="{C3380CC4-5D6E-409C-BE32-E72D297353CC}">
              <c16:uniqueId val="{00000008-9C3D-40C4-ACEA-897D742F57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368</c:v>
                </c:pt>
                <c:pt idx="3">
                  <c:v>313</c:v>
                </c:pt>
                <c:pt idx="6">
                  <c:v>275</c:v>
                </c:pt>
                <c:pt idx="9">
                  <c:v>330</c:v>
                </c:pt>
                <c:pt idx="12">
                  <c:v>353</c:v>
                </c:pt>
              </c:numCache>
            </c:numRef>
          </c:val>
          <c:extLst>
            <c:ext xmlns:c16="http://schemas.microsoft.com/office/drawing/2014/chart" uri="{C3380CC4-5D6E-409C-BE32-E72D297353CC}">
              <c16:uniqueId val="{00000009-9C3D-40C4-ACEA-897D742F57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16352</c:v>
                </c:pt>
                <c:pt idx="3">
                  <c:v>16332</c:v>
                </c:pt>
                <c:pt idx="6">
                  <c:v>16452</c:v>
                </c:pt>
                <c:pt idx="9">
                  <c:v>16082</c:v>
                </c:pt>
                <c:pt idx="12">
                  <c:v>15674</c:v>
                </c:pt>
              </c:numCache>
            </c:numRef>
          </c:val>
          <c:extLst>
            <c:ext xmlns:c16="http://schemas.microsoft.com/office/drawing/2014/chart" uri="{C3380CC4-5D6E-409C-BE32-E72D297353CC}">
              <c16:uniqueId val="{0000000A-9C3D-40C4-ACEA-897D742F57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11755</c:v>
                </c:pt>
                <c:pt idx="2">
                  <c:v>#N/A</c:v>
                </c:pt>
                <c:pt idx="3">
                  <c:v>#N/A</c:v>
                </c:pt>
                <c:pt idx="4">
                  <c:v>11765</c:v>
                </c:pt>
                <c:pt idx="5">
                  <c:v>#N/A</c:v>
                </c:pt>
                <c:pt idx="6">
                  <c:v>#N/A</c:v>
                </c:pt>
                <c:pt idx="7">
                  <c:v>11851</c:v>
                </c:pt>
                <c:pt idx="8">
                  <c:v>#N/A</c:v>
                </c:pt>
                <c:pt idx="9">
                  <c:v>#N/A</c:v>
                </c:pt>
                <c:pt idx="10">
                  <c:v>10344</c:v>
                </c:pt>
                <c:pt idx="11">
                  <c:v>#N/A</c:v>
                </c:pt>
                <c:pt idx="12">
                  <c:v>#N/A</c:v>
                </c:pt>
                <c:pt idx="13">
                  <c:v>9150</c:v>
                </c:pt>
                <c:pt idx="14">
                  <c:v>#N/A</c:v>
                </c:pt>
              </c:numCache>
            </c:numRef>
          </c:val>
          <c:smooth val="0"/>
          <c:extLst>
            <c:ext xmlns:c16="http://schemas.microsoft.com/office/drawing/2014/chart" uri="{C3380CC4-5D6E-409C-BE32-E72D297353CC}">
              <c16:uniqueId val="{0000000B-9C3D-40C4-ACEA-897D742F57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1012</c:v>
                </c:pt>
                <c:pt idx="1">
                  <c:v>885</c:v>
                </c:pt>
                <c:pt idx="2">
                  <c:v>839</c:v>
                </c:pt>
              </c:numCache>
            </c:numRef>
          </c:val>
          <c:extLst>
            <c:ext xmlns:c16="http://schemas.microsoft.com/office/drawing/2014/chart" uri="{C3380CC4-5D6E-409C-BE32-E72D297353CC}">
              <c16:uniqueId val="{00000000-CE3B-493A-876F-020B5A4CBA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E3B-493A-876F-020B5A4CBA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1370</c:v>
                </c:pt>
                <c:pt idx="1">
                  <c:v>1331</c:v>
                </c:pt>
                <c:pt idx="2">
                  <c:v>1178</c:v>
                </c:pt>
              </c:numCache>
            </c:numRef>
          </c:val>
          <c:extLst>
            <c:ext xmlns:c16="http://schemas.microsoft.com/office/drawing/2014/chart" uri="{C3380CC4-5D6E-409C-BE32-E72D297353CC}">
              <c16:uniqueId val="{00000002-CE3B-493A-876F-020B5A4CBA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{704B58F3-1C90-4616-A91B-7659FE6EB65D}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1EE-4635-97D0-CDAFFA02CC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{E78849BF-8F92-44A4-8B74-F92D0DD28070}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E-4635-97D0-CDAFFA02CC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{98939017-CB0C-4F18-977F-4313079FEEBA}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E-4635-97D0-CDAFFA02CC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{8E13EB91-174A-4909-8712-E5BE3D735E54}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E-4635-97D0-CDAFFA02CC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{CE657EF1-40DE-4D47-AB19-A936697696B1}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E-4635-97D0-CDAFFA02CC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{94DAD9E6-E5A9-4798-8917-B61903E98695}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1EE-4635-97D0-CDAFFA02CC7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{D9D9F9D3-7669-46D6-A8A3-417C1D6EA403}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1EE-4635-97D0-CDAFFA02CC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{BE53BB7C-D680-4890-82F4-4BB8312BBB88}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1EE-4635-97D0-CDAFFA02CC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{B2FADA0E-6AB1-4F67-BF5A-389B61185ADA}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1EE-4635-97D0-CDAFFA02CC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31.4</c:v>
                </c:pt>
              </c:numCache>
            </c:numRef>
          </c:xVal>
          <c:yVal>
            <c:numRef>
              <c:f>公会計指標分析・財政指標組合せ分析表!$BP$51:$DC$51</c:f>
              <c:numCache>
                <c:formatCode>#,##0.0;"▲ "#,##0.0</c:formatCode>
                <c:ptCount val="40"/>
                <c:pt idx="16">
                  <c:v>130.80000000000001</c:v>
                </c:pt>
              </c:numCache>
            </c:numRef>
          </c:yVal>
          <c:smooth val="0"/>
          <c:extLst>
            <c:ext xmlns:c16="http://schemas.microsoft.com/office/drawing/2014/chart" uri="{C3380CC4-5D6E-409C-BE32-E72D297353CC}">
              <c16:uniqueId val="{00000009-01EE-4635-97D0-CDAFFA02CC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{048EAFE3-41A9-486C-9528-706C600445E1}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1EE-4635-97D0-CDAFFA02CC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{CB7E854C-441D-4746-AC6E-75489D868BF4}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E-4635-97D0-CDAFFA02CC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{1049BEB3-D1C7-4501-9A0A-50058524911D}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E-4635-97D0-CDAFFA02CC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{842BF111-254A-44E9-8427-53278763018B}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E-4635-97D0-CDAFFA02CC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{636FD90A-A2DD-4EC2-B4BE-DA2685E5576B}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E-4635-97D0-CDAFFA02CC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{CFCD736C-D2CA-4A18-BC54-8669BCEA6CBF}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1EE-4635-97D0-CDAFFA02CC7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{1C03B11C-9432-49E1-A127-813199FB3956}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1EE-4635-97D0-CDAFFA02CC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{F2D9949E-A29F-4E20-8F67-AC9EB8D2DDFF}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1EE-4635-97D0-CDAFFA02CC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{6B2A9AFB-B65B-44C0-8FED-74A9FD21E79B}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1EE-4635-97D0-CDAFFA02CC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numCache>
            </c:numRef>
          </c:xVal>
          <c:yVal>
            <c:numRef>
              <c:f>公会計指標分析・財政指標組合せ分析表!$BP$55:$DC$55</c:f>
              <c:numCache>
                <c:formatCode>#,##0.0;"▲ "#,##0.0</c:formatCode>
                <c:ptCount val="40"/>
                <c:pt idx="16">
                  <c:v>58.5</c:v>
                </c:pt>
              </c:numCache>
            </c:numRef>
          </c:yVal>
          <c:smooth val="0"/>
          <c:extLst>
            <c:ext xmlns:c16="http://schemas.microsoft.com/office/drawing/2014/chart" uri="{C3380CC4-5D6E-409C-BE32-E72D297353CC}">
              <c16:uniqueId val="{00000013-01EE-4635-97D0-CDAFFA02CC7E}"/>
            </c:ext>
          </c:extLst>
        </c:ser>
        <c:dLbls>
          <c:showLegendKey val="0"/>
          <c:showVal val="1"/>
          <c:showCatName val="0"/>
          <c:showSerName val="0"/>
          <c:showPercent val="0"/>
          <c:showBubbleSize val="0"/>
        </c:dLbls>
        <c:axId val="46179840"/>
        <c:axId val="46181760"/>
      </c:scatterChart>
      <c:valAx>
        <c:axId val="46179840"/>
        <c:scaling>
          <c:orientation val="minMax"/>
          <c:max val="55"/>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3"/>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{45A71308-DD93-442B-8F4A-9F9CCB2A96DB}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ED-4120-B4B3-21969294E9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{DA72A31B-AB0E-4CB7-A419-C295DBE97B73}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D-4120-B4B3-21969294E9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{E03B5DCF-F497-4E84-A751-C18FEF3A3114}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D-4120-B4B3-21969294E9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{1D895E3D-EEAB-4311-856E-22D77E5CE5C8}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D-4120-B4B3-21969294E9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{93D1ABF2-7EF8-4072-A3CF-745B7512B4D3}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D-4120-B4B3-21969294E95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{6D6D01FC-BF66-4A00-907B-F9D3977E7176}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ED-4120-B4B3-21969294E95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{0EE6BDF9-D2C2-421B-8BD9-6E0AEDDE0EFF}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ED-4120-B4B3-21969294E95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{5D5CC121-ABA5-4622-86F9-ED4BCE2E9DF1}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ED-4120-B4B3-21969294E95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{615FE984-845E-43D2-A0D7-779B209ED50E}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ED-4120-B4B3-21969294E9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12.9</c:v>
                </c:pt>
                <c:pt idx="16">
                  <c:v>12.1</c:v>
                </c:pt>
                <c:pt idx="24">
                  <c:v>11.2</c:v>
                </c:pt>
                <c:pt idx="32">
                  <c:v>10.7</c:v>
                </c:pt>
              </c:numCache>
            </c:numRef>
          </c:xVal>
          <c:yVal>
            <c:numRef>
              <c:f>公会計指標分析・財政指標組合せ分析表!$BP$73:$DC$73</c:f>
              <c:numCache>
                <c:formatCode>#,##0.0;"▲ "#,##0.0</c:formatCode>
                <c:ptCount val="40"/>
                <c:pt idx="0">
                  <c:v>128.1</c:v>
                </c:pt>
                <c:pt idx="8">
                  <c:v>132.4</c:v>
                </c:pt>
                <c:pt idx="16">
                  <c:v>130.80000000000001</c:v>
                </c:pt>
                <c:pt idx="24">
                  <c:v>117</c:v>
                </c:pt>
                <c:pt idx="32">
                  <c:v>105.7</c:v>
                </c:pt>
              </c:numCache>
            </c:numRef>
          </c:yVal>
          <c:smooth val="0"/>
          <c:extLst>
            <c:ext xmlns:c16="http://schemas.microsoft.com/office/drawing/2014/chart" uri="{C3380CC4-5D6E-409C-BE32-E72D297353CC}">
              <c16:uniqueId val="{00000009-25ED-4120-B4B3-21969294E9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{6256F199-CD0B-4F9F-BC9B-BFF952409BCE}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ED-4120-B4B3-21969294E9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{70BA55F6-E768-4364-805D-3C2A87D6177F}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D-4120-B4B3-21969294E9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{D63F4886-5630-48D7-B46E-CDF8CF352A79}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D-4120-B4B3-21969294E9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{0B63B5D5-12FA-4A07-822C-94CB687CE3F6}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D-4120-B4B3-21969294E9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{4D8F0093-C556-46A9-8346-6D7421D902F9}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D-4120-B4B3-21969294E95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{8AA850B1-EB34-4709-AD36-B5C0F8EB4B6B}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ED-4120-B4B3-21969294E95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{3AD5654C-FBC8-4187-BDFA-1C70A74362EA}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ED-4120-B4B3-21969294E95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{A0EB5313-01E2-44AA-9780-7F5E4B8ED47F}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ED-4120-B4B3-21969294E95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{DFECEFF7-9F6E-4E68-9515-D8D8FFB80236}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ED-4120-B4B3-21969294E9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25ED-4120-B4B3-21969294E956}"/>
            </c:ext>
          </c:extLst>
        </c:ser>
        <c:dLbls>
          <c:showLegendKey val="0"/>
          <c:showVal val="1"/>
          <c:showCatName val="0"/>
          <c:showSerName val="0"/>
          <c:showPercent val="0"/>
          <c:showBubbleSize val="0"/>
        </c:dLbls>
        <c:axId val="84219776"/>
        <c:axId val="84234240"/>
      </c:scatterChart>
      <c:valAx>
        <c:axId val="84219776"/>
        <c:scaling>
          <c:orientation val="minMax"/>
          <c:max val="14.1"/>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6"/>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a:t>
          </a:r>
          <a:b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b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なまはげ館など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観光施設整備事業や船川第一小学校改修整備事業</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などの元金償還開始等により</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増加となった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r>
          <a:b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b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、組合等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の元利償還金</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繰入金</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r>
          <a:b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b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病院事業、下水道事業における準元利償還金の減少に伴い、</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公営企業分に関しては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減少傾向となっている。一方、一部事務組合への負担金は、消防</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救急デジタル無線整備工事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の元金償還開始により増加</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200">
            <a:effectLst/>
            <a:latin typeface="ＭＳ ゴシック" panose="020B0609070205080204" pitchFamily="49" charset="-128"/>
            <a:ea typeface="ＭＳ ゴシック" panose="020B0609070205080204" pitchFamily="49" charset="-128"/>
          </a:endParaRPr>
        </a:p>
        <a:p>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大型事業の終了や第</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発行抑制の取組により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緩やかに減少する見込みで</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より低利の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への借換えを推進するなどさらなる縮減に努める。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発行の抑制や既発債の償還終了などにより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残高は減少した。今後も第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発行抑制の取組により減少する見込みである。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病院事業、下水道事業における公営企業債残高の減少に伴い、繰入見込額も減少傾向にある。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で発行した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地方債の残高が減少していく見込みであり、繰入見込額も減少傾向にある。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新規採用抑制により退職手当負担見込額は着実に減少傾向である。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財政調整基金をはじめとした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残高を確保するとともに、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残高の縮減に努めることにより、比率の改善を図る。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秋田県男鹿市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過疎地域の自立に関する施策の推進</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ため、新たに過疎地域自立促進基金を設置し、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万円の積み立てを行った一方、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歳出に対する財源不足を補うため、財政調整基金では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取崩額が積立額を上回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複合観光施設「オガーレ」建設事業などのため、地域振興基金から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万円取り崩したこと等により、基金全体としては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50">
            <a:effectLst/>
            <a:latin typeface="ＭＳ Ｐゴシック" panose="020B0600070205080204" pitchFamily="50" charset="-128"/>
            <a:ea typeface="ＭＳ Ｐゴシック" panose="020B0600070205080204" pitchFamily="50" charset="-128"/>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過疎地域自立促進基金は、今後さらなる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が、複合観光施設「オガーレ」の開業に伴う関連事業や当該施設の開業に合わせた中心市街地の活性化を推進する施策に地域振興基金を充当する予定であり、財政調整基金は現在の基金残高の確保を第一としており大幅な増加は見込まれないことなどから、基金全体で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en-US" sz="1300">
              <a:effectLst/>
              <a:latin typeface="ＭＳ Ｐゴシック" panose="020B0600070205080204" pitchFamily="50" charset="-128"/>
              <a:ea typeface="ＭＳ Ｐゴシック" panose="020B0600070205080204" pitchFamily="50" charset="-128"/>
            </a:rPr>
            <a:t>市民の連帯の強化及び地域振興に資する施策の推進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a:t>
          </a:r>
          <a:r>
            <a:rPr lang="ja-JP" altLang="en-US" sz="1300">
              <a:effectLst/>
              <a:latin typeface="ＭＳ Ｐゴシック" panose="020B0600070205080204" pitchFamily="50" charset="-128"/>
              <a:ea typeface="ＭＳ Ｐゴシック" panose="020B0600070205080204" pitchFamily="50" charset="-128"/>
            </a:rPr>
            <a:t>地域医療の確保、住民の日常的な移動のための交通手段の確保、集落の維持及び活性化その他の住民が将来にわたり安全</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に安心して暮らすことのできる地域社会の実現など過疎地域の自立に関する施策の推進</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・中山間ふるさと水と土保全基金：中山間地域における農地や土地改良施設の有する多面的機能の良好な発揮と地域住民活動の活性化を図るため、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施設や農地の利活用及び保全整備等の施策の推進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・観光施設基金：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市が設置する観光施設の良好な管理運営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・教育施設整備基金：市の</a:t>
          </a:r>
          <a:r>
            <a:rPr lang="ja-JP" altLang="en-US" sz="1300">
              <a:effectLst/>
              <a:latin typeface="ＭＳ Ｐゴシック" panose="020B0600070205080204" pitchFamily="50" charset="-128"/>
              <a:ea typeface="ＭＳ Ｐゴシック" panose="020B0600070205080204" pitchFamily="50" charset="-128"/>
            </a:rPr>
            <a:t>学校施設及び社会教育施設の整備を推進する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複合観光施設「オガーレ」</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建設事業などのため、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による減少</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過疎地域の自立に関する施策の推進のため、新たに基金を設置し、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複合観光施設整備事業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「オガーレ」の開業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う関連事業や中心市街地活性化に係る事業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へ充当するための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過疎対策事業債（ソフト）を原資とし、平成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万円まで積み立て予定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：小中学校のトイレの洋式化の財源とするため取り崩しを予定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の段階的縮減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より普通交付税が減額となったことによる財源不足分に、財政調整基金の取り崩しにより対応したため減少したものである。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事務事業の取捨選択</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や公共施設の適正管理を推進し基金に頼らない財政運営を行い、まずは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基金残高の確保を第一</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としつつ、</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決算剰余金の</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以上を積み立てることにより積立額の確保を図る。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取り崩し及び積み立てを行っておらず、増減はないものである。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当面の間、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取り崩し及び積み立て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を行う予定はないものである。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年度の固定資産台帳は整備されているが、施設類型別の精査が必要なため数値が算出されていない。平成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年度は、道路の供用開始が不明だった道路について、合併時の平成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年を供用開始としたため償却率が低い状況であったが、実際の有形固定資産減価償却率はもっと高い水準にあるものと考えられる。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今後は公共施設等総合管理計画に基づき、予防保全型の維持管理による公共施設の長寿命化を図るとともに、維持管理に要する費用を抑制するため、施設の統廃合について検討していく。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28194</xdr:rowOff>
    </xdr:from>
    <xdr:to>
      <xdr:col>23</xdr:col>
      <xdr:colOff>85090</xdr:colOff>
      <xdr:row>32</xdr:row>
      <xdr:rowOff>48768</xdr:rowOff>
    </xdr:to>
    <xdr:cxnSp macro="">
      <xdr:nvCxnSpPr>
        <xdr:cNvPr id="62" name="直線コネクタ 61"/>
        <xdr:cNvCxnSpPr/>
      </xdr:nvCxnSpPr>
      <xdr:spPr>
        <a:xfrm flipV="1">
          <a:off x="4760595" y="5257419"/>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52595</xdr:rowOff>
    </xdr:from>
    <xdr:ext cx="405111" cy="259045"/>
    <xdr:sp macro="" textlink="">
      <xdr:nvSpPr>
        <xdr:cNvPr id="63" name="有形固定資産減価償却率最小値テキスト"/>
        <xdr:cNvSpPr txBox="1"/>
      </xdr:nvSpPr>
      <xdr:spPr>
        <a:xfrm>
          <a:off x="4813300" y="631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48768</xdr:rowOff>
    </xdr:from>
    <xdr:to>
      <xdr:col>23</xdr:col>
      <xdr:colOff>174625</xdr:colOff>
      <xdr:row>32</xdr:row>
      <xdr:rowOff>48768</xdr:rowOff>
    </xdr:to>
    <xdr:cxnSp macro="">
      <xdr:nvCxnSpPr>
        <xdr:cNvPr id="64" name="直線コネクタ 63"/>
        <xdr:cNvCxnSpPr/>
      </xdr:nvCxnSpPr>
      <xdr:spPr>
        <a:xfrm>
          <a:off x="4673600" y="630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146321</xdr:rowOff>
    </xdr:from>
    <xdr:ext cx="405111" cy="259045"/>
    <xdr:sp macro="" textlink="">
      <xdr:nvSpPr>
        <xdr:cNvPr id="65" name="有形固定資産減価償却率最大値テキスト"/>
        <xdr:cNvSpPr txBox="1"/>
      </xdr:nvSpPr>
      <xdr:spPr>
        <a:xfrm>
          <a:off x="4813300"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28194</xdr:rowOff>
    </xdr:from>
    <xdr:to>
      <xdr:col>23</xdr:col>
      <xdr:colOff>174625</xdr:colOff>
      <xdr:row>26</xdr:row>
      <xdr:rowOff>28194</xdr:rowOff>
    </xdr:to>
    <xdr:cxnSp macro="">
      <xdr:nvCxnSpPr>
        <xdr:cNvPr id="66" name="直線コネクタ 65"/>
        <xdr:cNvCxnSpPr/>
      </xdr:nvCxnSpPr>
      <xdr:spPr>
        <a:xfrm>
          <a:off x="4673600" y="525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0" name="フローチャート: 判断 69"/>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125349</xdr:rowOff>
    </xdr:from>
    <xdr:to>
      <xdr:col>15</xdr:col>
      <xdr:colOff>187325</xdr:colOff>
      <xdr:row>33</xdr:row>
      <xdr:rowOff>55499</xdr:rowOff>
    </xdr:to>
    <xdr:sp macro="" textlink="">
      <xdr:nvSpPr>
        <xdr:cNvPr id="76" name="楕円 75"/>
        <xdr:cNvSpPr/>
      </xdr:nvSpPr>
      <xdr:spPr>
        <a:xfrm>
          <a:off x="3238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5605</xdr:rowOff>
    </xdr:from>
    <xdr:ext cx="405111" cy="259045"/>
    <xdr:sp macro="" textlink="">
      <xdr:nvSpPr>
        <xdr:cNvPr id="77"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78" name="n_2ave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46626</xdr:rowOff>
    </xdr:from>
    <xdr:ext cx="405111" cy="259045"/>
    <xdr:sp macro="" textlink="">
      <xdr:nvSpPr>
        <xdr:cNvPr id="79" name="n_2mainValue有形固定資産減価償却率"/>
        <xdr:cNvSpPr txBox="1"/>
      </xdr:nvSpPr>
      <xdr:spPr>
        <a:xfrm>
          <a:off x="3086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値を上回っており、主な要因としては充当可能基金残高が低いことが考えられる。今後は第４次男鹿市行政改革大綱に基づく地方債の発行抑制の取組により、将来負担額の増加は抑制し、より一層の歳入の確保、事務事業の見直しなどの取組により基金残高の増加を図り、債務償還可能年数の短縮につなげていく。</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0" name="直線コネクタ 109"/>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1"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2" name="直線コネクタ 111"/>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3"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14" name="直線コネクタ 113"/>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131989</xdr:rowOff>
    </xdr:from>
    <xdr:to>
      <xdr:col>76</xdr:col>
      <xdr:colOff>73025</xdr:colOff>
      <xdr:row>29</xdr:row>
      <xdr:rowOff>62139</xdr:rowOff>
    </xdr:to>
    <xdr:sp macro="" textlink="">
      <xdr:nvSpPr>
        <xdr:cNvPr id="122" name="楕円 121"/>
        <xdr:cNvSpPr/>
      </xdr:nvSpPr>
      <xdr:spPr>
        <a:xfrm>
          <a:off x="147447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154866</xdr:rowOff>
    </xdr:from>
    <xdr:ext cx="405111" cy="259045"/>
    <xdr:sp macro="" textlink="">
      <xdr:nvSpPr>
        <xdr:cNvPr id="123" name="債務償還可能年数該当値テキスト"/>
        <xdr:cNvSpPr txBox="1"/>
      </xdr:nvSpPr>
      <xdr:spPr>
        <a:xfrm>
          <a:off x="14846300" y="555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160655</xdr:rowOff>
    </xdr:from>
    <xdr:to>
      <xdr:col>15</xdr:col>
      <xdr:colOff>101600</xdr:colOff>
      <xdr:row>42</xdr:row>
      <xdr:rowOff>90805</xdr:rowOff>
    </xdr:to>
    <xdr:sp macro="" textlink="">
      <xdr:nvSpPr>
        <xdr:cNvPr id="70" name="楕円 69"/>
        <xdr:cNvSpPr/>
      </xdr:nvSpPr>
      <xdr:spPr>
        <a:xfrm>
          <a:off x="28575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81932</xdr:rowOff>
    </xdr:from>
    <xdr:ext cx="405111" cy="259045"/>
    <xdr:sp macro="" textlink="">
      <xdr:nvSpPr>
        <xdr:cNvPr id="73" name="n_2mainValue【道路】&#10;有形固定資産減価償却率"/>
        <xdr:cNvSpPr txBox="1"/>
      </xdr:nvSpPr>
      <xdr:spPr>
        <a:xfrm>
          <a:off x="2705744" y="728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167165</xdr:rowOff>
    </xdr:from>
    <xdr:to>
      <xdr:col>46</xdr:col>
      <xdr:colOff>38100</xdr:colOff>
      <xdr:row>39</xdr:row>
      <xdr:rowOff>97315</xdr:rowOff>
    </xdr:to>
    <xdr:sp macro="" textlink="">
      <xdr:nvSpPr>
        <xdr:cNvPr id="114" name="楕円 113"/>
        <xdr:cNvSpPr/>
      </xdr:nvSpPr>
      <xdr:spPr>
        <a:xfrm>
          <a:off x="8699500" y="66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16"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113842</xdr:rowOff>
    </xdr:from>
    <xdr:ext cx="534377" cy="259045"/>
    <xdr:sp macro="" textlink="">
      <xdr:nvSpPr>
        <xdr:cNvPr id="117" name="n_2mainValue【道路】&#10;一人当たり延長"/>
        <xdr:cNvSpPr txBox="1"/>
      </xdr:nvSpPr>
      <xdr:spPr>
        <a:xfrm>
          <a:off x="8483111" y="64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7" name="正方形/長方形 12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8" name="正方形/長方形 12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9" name="正方形/長方形 12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0" name="正方形/長方形 12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1" name="正方形/長方形 13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2" name="正方形/長方形 13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3" name="正方形/長方形 13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158" name="直線コネクタ 157"/>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159"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160" name="直線コネクタ 159"/>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61"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62" name="直線コネクタ 161"/>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163"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164" name="フローチャート: 判断 163"/>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165" name="フローチャート: 判断 164"/>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66" name="フローチャート: 判断 16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92075</xdr:rowOff>
    </xdr:from>
    <xdr:to>
      <xdr:col>15</xdr:col>
      <xdr:colOff>101600</xdr:colOff>
      <xdr:row>80</xdr:row>
      <xdr:rowOff>22225</xdr:rowOff>
    </xdr:to>
    <xdr:sp macro="" textlink="">
      <xdr:nvSpPr>
        <xdr:cNvPr id="172" name="楕円 171"/>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17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174"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175" name="n_2mainValue【公営住宅】&#10;有形固定資産減価償却率"/>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199" name="直線コネクタ 198"/>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00"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01" name="直線コネクタ 200"/>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02"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03" name="直線コネクタ 202"/>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04"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05" name="フローチャート: 判断 204"/>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06" name="フローチャート: 判断 205"/>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07" name="フローチャート: 判断 206"/>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8" name="テキスト ボックス 2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9" name="テキスト ボックス 2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0" name="テキスト ボックス 2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1" name="テキスト ボックス 2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2" name="テキスト ボックス 2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36830</xdr:rowOff>
    </xdr:from>
    <xdr:to>
      <xdr:col>46</xdr:col>
      <xdr:colOff>38100</xdr:colOff>
      <xdr:row>84</xdr:row>
      <xdr:rowOff>138430</xdr:rowOff>
    </xdr:to>
    <xdr:sp macro="" textlink="">
      <xdr:nvSpPr>
        <xdr:cNvPr id="213" name="楕円 212"/>
        <xdr:cNvSpPr/>
      </xdr:nvSpPr>
      <xdr:spPr>
        <a:xfrm>
          <a:off x="8699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14"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15"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129557</xdr:rowOff>
    </xdr:from>
    <xdr:ext cx="469744" cy="259045"/>
    <xdr:sp macro="" textlink="">
      <xdr:nvSpPr>
        <xdr:cNvPr id="216" name="n_2mainValue【公営住宅】&#10;一人当たり面積"/>
        <xdr:cNvSpPr txBox="1"/>
      </xdr:nvSpPr>
      <xdr:spPr>
        <a:xfrm>
          <a:off x="85154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4" name="直線コネクタ 2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5" name="テキスト ボックス 2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6" name="直線コネクタ 2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7" name="テキスト ボックス 2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8" name="直線コネクタ 2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9" name="テキスト ボックス 2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0" name="直線コネクタ 2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1" name="テキスト ボックス 2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2" name="直線コネクタ 2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3" name="テキスト ボックス 2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5" name="テキスト ボックス 2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257" name="直線コネクタ 2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2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259" name="直線コネクタ 2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1" name="直線コネクタ 2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2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263" name="フローチャート: 判断 2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264" name="フローチャート: 判断 2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265" name="フローチャート: 判断 2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6" name="テキスト ボックス 2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7" name="テキスト ボックス 2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8" name="テキスト ボックス 2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9" name="テキスト ボックス 2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0" name="テキスト ボックス 2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130175</xdr:rowOff>
    </xdr:from>
    <xdr:to>
      <xdr:col>76</xdr:col>
      <xdr:colOff>165100</xdr:colOff>
      <xdr:row>38</xdr:row>
      <xdr:rowOff>60325</xdr:rowOff>
    </xdr:to>
    <xdr:sp macro="" textlink="">
      <xdr:nvSpPr>
        <xdr:cNvPr id="271" name="楕円 270"/>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272"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273"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274" name="n_2mainValue【認定こども園・幼稚園・保育所】&#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5" name="直線コネクタ 2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6" name="テキスト ボックス 2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7" name="直線コネクタ 2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8" name="テキスト ボックス 2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9" name="直線コネクタ 2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90" name="テキスト ボックス 2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1" name="直線コネクタ 2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92" name="テキスト ボックス 2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3" name="直線コネクタ 2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4" name="テキスト ボックス 2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296" name="直線コネクタ 295"/>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297"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298" name="直線コネクタ 297"/>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299"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00" name="直線コネクタ 29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01"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02" name="フローチャート: 判断 301"/>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03" name="フローチャート: 判断 30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04" name="フローチャート: 判断 30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45974</xdr:rowOff>
    </xdr:from>
    <xdr:to>
      <xdr:col>107</xdr:col>
      <xdr:colOff>101600</xdr:colOff>
      <xdr:row>38</xdr:row>
      <xdr:rowOff>147574</xdr:rowOff>
    </xdr:to>
    <xdr:sp macro="" textlink="">
      <xdr:nvSpPr>
        <xdr:cNvPr id="310" name="楕円 309"/>
        <xdr:cNvSpPr/>
      </xdr:nvSpPr>
      <xdr:spPr>
        <a:xfrm>
          <a:off x="20383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1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31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164101</xdr:rowOff>
    </xdr:from>
    <xdr:ext cx="469744" cy="259045"/>
    <xdr:sp macro="" textlink="">
      <xdr:nvSpPr>
        <xdr:cNvPr id="313" name="n_2mainValue【認定こども園・幼稚園・保育所】&#10;一人当たり面積"/>
        <xdr:cNvSpPr txBox="1"/>
      </xdr:nvSpPr>
      <xdr:spPr>
        <a:xfrm>
          <a:off x="20199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4" name="テキスト ボックス 3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6" name="テキスト ボックス 3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4" name="テキスト ボックス 33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38" name="直線コネクタ 337"/>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39"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40" name="直線コネクタ 33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41"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42" name="直線コネクタ 341"/>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43"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44" name="フローチャート: 判断 343"/>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45" name="フローチャート: 判断 344"/>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346" name="フローチャート: 判断 345"/>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164465</xdr:rowOff>
    </xdr:from>
    <xdr:to>
      <xdr:col>76</xdr:col>
      <xdr:colOff>165100</xdr:colOff>
      <xdr:row>59</xdr:row>
      <xdr:rowOff>94615</xdr:rowOff>
    </xdr:to>
    <xdr:sp macro="" textlink="">
      <xdr:nvSpPr>
        <xdr:cNvPr id="352" name="楕円 351"/>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35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35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355" name="n_2mainValue【学校施設】&#10;有形固定資産減価償却率"/>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6" name="直線コネクタ 3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7" name="テキスト ボックス 3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8" name="直線コネクタ 3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9" name="テキスト ボックス 3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0" name="直線コネクタ 3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1" name="テキスト ボックス 3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2" name="直線コネクタ 3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3" name="テキスト ボックス 3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4" name="直線コネクタ 3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75" name="テキスト ボックス 37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6" name="直線コネクタ 3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7" name="テキスト ボックス 37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8" name="直線コネクタ 3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9" name="テキスト ボックス 37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381" name="直線コネクタ 380"/>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382"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383" name="直線コネクタ 382"/>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384"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385" name="直線コネクタ 384"/>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386"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387" name="フローチャート: 判断 386"/>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388" name="フローチャート: 判断 387"/>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389" name="フローチャート: 判断 388"/>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2649</xdr:rowOff>
    </xdr:from>
    <xdr:to>
      <xdr:col>107</xdr:col>
      <xdr:colOff>101600</xdr:colOff>
      <xdr:row>63</xdr:row>
      <xdr:rowOff>104249</xdr:rowOff>
    </xdr:to>
    <xdr:sp macro="" textlink="">
      <xdr:nvSpPr>
        <xdr:cNvPr id="395" name="楕円 394"/>
        <xdr:cNvSpPr/>
      </xdr:nvSpPr>
      <xdr:spPr>
        <a:xfrm>
          <a:off x="20383500" y="108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396"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397"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95376</xdr:rowOff>
    </xdr:from>
    <xdr:ext cx="469744" cy="259045"/>
    <xdr:sp macro="" textlink="">
      <xdr:nvSpPr>
        <xdr:cNvPr id="398" name="n_2mainValue【学校施設】&#10;一人当たり面積"/>
        <xdr:cNvSpPr txBox="1"/>
      </xdr:nvSpPr>
      <xdr:spPr>
        <a:xfrm>
          <a:off x="20199427" y="108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0" name="テキスト ボックス 4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0" name="テキスト ボックス 4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24" name="直線コネクタ 423"/>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25"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26" name="直線コネクタ 425"/>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8" name="直線コネクタ 4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29"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30" name="フローチャート: 判断 429"/>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31" name="フローチャート: 判断 430"/>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32" name="フローチャート: 判断 431"/>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438" name="楕円 437"/>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439"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440"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41"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2" name="直線コネクタ 4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3" name="テキスト ボックス 4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4" name="直線コネクタ 4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5" name="テキスト ボックス 4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6" name="直線コネクタ 4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7" name="テキスト ボックス 4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8" name="直線コネクタ 4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9" name="テキスト ボックス 4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0" name="直線コネクタ 4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1" name="テキスト ボックス 4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465" name="直線コネクタ 46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46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467" name="直線コネクタ 46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6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69" name="直線コネクタ 46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47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471" name="フローチャート: 判断 47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472" name="フローチャート: 判断 47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473" name="フローチャート: 判断 47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120650</xdr:rowOff>
    </xdr:from>
    <xdr:to>
      <xdr:col>107</xdr:col>
      <xdr:colOff>101600</xdr:colOff>
      <xdr:row>84</xdr:row>
      <xdr:rowOff>50800</xdr:rowOff>
    </xdr:to>
    <xdr:sp macro="" textlink="">
      <xdr:nvSpPr>
        <xdr:cNvPr id="479" name="楕円 478"/>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48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48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482"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3" name="直線コネクタ 4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4" name="テキスト ボックス 4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5" name="直線コネクタ 4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6" name="テキスト ボックス 4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7" name="直線コネクタ 4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8" name="テキスト ボックス 4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9" name="直線コネクタ 4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0" name="テキスト ボックス 4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1" name="直線コネクタ 5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2" name="テキスト ボックス 5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3" name="直線コネクタ 5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4" name="テキスト ボックス 5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5" name="直線コネクタ 5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6" name="テキスト ボックス 5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08" name="直線コネクタ 5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10" name="直線コネクタ 5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2" name="直線コネクタ 5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14" name="フローチャート: 判断 5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15" name="フローチャート: 判断 5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16" name="フローチャート: 判断 51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12337</xdr:rowOff>
    </xdr:from>
    <xdr:to>
      <xdr:col>76</xdr:col>
      <xdr:colOff>165100</xdr:colOff>
      <xdr:row>102</xdr:row>
      <xdr:rowOff>113937</xdr:rowOff>
    </xdr:to>
    <xdr:sp macro="" textlink="">
      <xdr:nvSpPr>
        <xdr:cNvPr id="522" name="楕円 521"/>
        <xdr:cNvSpPr/>
      </xdr:nvSpPr>
      <xdr:spPr>
        <a:xfrm>
          <a:off x="14541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23"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524"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130464</xdr:rowOff>
    </xdr:from>
    <xdr:ext cx="405111" cy="259045"/>
    <xdr:sp macro="" textlink="">
      <xdr:nvSpPr>
        <xdr:cNvPr id="525" name="n_2mainValue【公民館】&#10;有形固定資産減価償却率"/>
        <xdr:cNvSpPr txBox="1"/>
      </xdr:nvSpPr>
      <xdr:spPr>
        <a:xfrm>
          <a:off x="14389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6" name="直線コネクタ 5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7" name="テキスト ボックス 5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8" name="直線コネクタ 5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9" name="テキスト ボックス 5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0" name="直線コネクタ 5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1" name="テキスト ボックス 5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2" name="直線コネクタ 5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3" name="テキスト ボックス 5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4" name="直線コネクタ 5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5" name="テキスト ボックス 5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49" name="直線コネクタ 548"/>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5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51" name="直線コネクタ 55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52"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53" name="直線コネクタ 552"/>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54"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55" name="フローチャート: 判断 55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56" name="フローチャート: 判断 55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57" name="フローチャート: 判断 55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107314</xdr:rowOff>
    </xdr:from>
    <xdr:to>
      <xdr:col>107</xdr:col>
      <xdr:colOff>101600</xdr:colOff>
      <xdr:row>105</xdr:row>
      <xdr:rowOff>37464</xdr:rowOff>
    </xdr:to>
    <xdr:sp macro="" textlink="">
      <xdr:nvSpPr>
        <xdr:cNvPr id="563" name="楕円 562"/>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564"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565"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566" name="n_2mainValue【公民館】&#10;一人当たり面積"/>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類似団体平均と比較して有形固定資産減価償却率が低いのは道路</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、これは供用開始年月日が不明なもの</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、市町村合併時の平成１７年を供用開始としており、結果的に低い状況となっている。</a:t>
          </a:r>
          <a:endParaRPr lang="ja-JP" altLang="ja-JP">
            <a:effectLst/>
          </a:endParaRPr>
        </a:p>
        <a:p>
          <a:r>
            <a:rPr kumimoji="1" lang="ja-JP" altLang="ja-JP" sz="1100">
              <a:solidFill>
                <a:schemeClr val="dk1"/>
              </a:solidFill>
              <a:effectLst/>
              <a:latin typeface="+mn-lt"/>
              <a:ea typeface="+mn-ea"/>
              <a:cs typeface="+mn-cs"/>
            </a:rPr>
            <a:t>一方、類似団体平均と比較して有形固定資産減価償却率が特に高いのは児童館で、償却率は１００％となっている。これは、児童数の減少により閉館となった施設が、建設から４０年以上経過しているためである。今後は施設の解体又は利活用について検討していく。</a:t>
          </a:r>
          <a:endParaRPr lang="ja-JP" altLang="ja-JP">
            <a:effectLst/>
          </a:endParaRPr>
        </a:p>
        <a:p>
          <a:r>
            <a:rPr kumimoji="1" lang="ja-JP" altLang="ja-JP" sz="1100">
              <a:solidFill>
                <a:schemeClr val="dk1"/>
              </a:solidFill>
              <a:effectLst/>
              <a:latin typeface="+mn-lt"/>
              <a:ea typeface="+mn-ea"/>
              <a:cs typeface="+mn-cs"/>
            </a:rPr>
            <a:t>認定こども園・幼稚園・保育園は類似団体平均を下回っているものの、学校施設は建設から３０年以上経過したものが多く、類似団体平均を上回っている。今後は、少子化の進行による児童・生徒数の減少に伴う、保育施設・教育施設の統廃合を視野に入れて施設の運用を検討していく。</a:t>
          </a:r>
          <a:endParaRPr lang="ja-JP" altLang="ja-JP">
            <a:effectLst/>
          </a:endParaRPr>
        </a:p>
        <a:p>
          <a:r>
            <a:rPr kumimoji="1" lang="ja-JP" altLang="ja-JP" sz="1100">
              <a:solidFill>
                <a:schemeClr val="dk1"/>
              </a:solidFill>
              <a:effectLst/>
              <a:latin typeface="+mn-lt"/>
              <a:ea typeface="+mn-ea"/>
              <a:cs typeface="+mn-cs"/>
            </a:rPr>
            <a:t>公営住宅の償却率は８１．５％となっており、類似団体平均を上回っている。これは昭和４０年～５０年代に建築された住宅が多いことが要因となっている。今後は住宅需要の動向等を見極めながら、住宅マスタープランに基づく住宅の「建替え」「用途廃止」について検討していく。</a:t>
          </a:r>
          <a:endParaRPr lang="ja-JP" altLang="ja-JP">
            <a:effectLst/>
          </a:endParaRPr>
        </a:p>
        <a:p>
          <a:r>
            <a:rPr kumimoji="1" lang="ja-JP" altLang="ja-JP" sz="1100">
              <a:solidFill>
                <a:schemeClr val="dk1"/>
              </a:solidFill>
              <a:effectLst/>
              <a:latin typeface="+mn-lt"/>
              <a:ea typeface="+mn-ea"/>
              <a:cs typeface="+mn-cs"/>
            </a:rPr>
            <a:t>公民館の償却率は７１．８％と類似団体平均を上回っている。これは建設から３０年以上経過した施設が多く、老朽化が進んでいるためである。今後は施設の利用状況等を踏まえ、集約化について検討し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25400</xdr:rowOff>
    </xdr:from>
    <xdr:to>
      <xdr:col>15</xdr:col>
      <xdr:colOff>101600</xdr:colOff>
      <xdr:row>36</xdr:row>
      <xdr:rowOff>127000</xdr:rowOff>
    </xdr:to>
    <xdr:sp macro="" textlink="">
      <xdr:nvSpPr>
        <xdr:cNvPr id="71" name="楕円 70"/>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143527</xdr:rowOff>
    </xdr:from>
    <xdr:ext cx="405111" cy="259045"/>
    <xdr:sp macro="" textlink="">
      <xdr:nvSpPr>
        <xdr:cNvPr id="72"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6350</xdr:rowOff>
    </xdr:from>
    <xdr:to>
      <xdr:col>46</xdr:col>
      <xdr:colOff>38100</xdr:colOff>
      <xdr:row>41</xdr:row>
      <xdr:rowOff>107950</xdr:rowOff>
    </xdr:to>
    <xdr:sp macro="" textlink="">
      <xdr:nvSpPr>
        <xdr:cNvPr id="112" name="楕円 111"/>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99077</xdr:rowOff>
    </xdr:from>
    <xdr:ext cx="469744" cy="259045"/>
    <xdr:sp macro="" textlink="">
      <xdr:nvSpPr>
        <xdr:cNvPr id="113"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103505</xdr:rowOff>
    </xdr:from>
    <xdr:to>
      <xdr:col>15</xdr:col>
      <xdr:colOff>101600</xdr:colOff>
      <xdr:row>62</xdr:row>
      <xdr:rowOff>33655</xdr:rowOff>
    </xdr:to>
    <xdr:sp macro="" textlink="">
      <xdr:nvSpPr>
        <xdr:cNvPr id="154" name="楕円 153"/>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24782</xdr:rowOff>
    </xdr:from>
    <xdr:ext cx="405111" cy="259045"/>
    <xdr:sp macro="" textlink="">
      <xdr:nvSpPr>
        <xdr:cNvPr id="155" name="n_2mainValue【体育館・プー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89"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110934</xdr:rowOff>
    </xdr:from>
    <xdr:to>
      <xdr:col>46</xdr:col>
      <xdr:colOff>38100</xdr:colOff>
      <xdr:row>64</xdr:row>
      <xdr:rowOff>41084</xdr:rowOff>
    </xdr:to>
    <xdr:sp macro="" textlink="">
      <xdr:nvSpPr>
        <xdr:cNvPr id="195" name="楕円 194"/>
        <xdr:cNvSpPr/>
      </xdr:nvSpPr>
      <xdr:spPr>
        <a:xfrm>
          <a:off x="8699500" y="109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57611</xdr:rowOff>
    </xdr:from>
    <xdr:ext cx="469744" cy="259045"/>
    <xdr:sp macro="" textlink="">
      <xdr:nvSpPr>
        <xdr:cNvPr id="196" name="n_2mainValue【体育館・プール】&#10;一人当たり面積"/>
        <xdr:cNvSpPr txBox="1"/>
      </xdr:nvSpPr>
      <xdr:spPr>
        <a:xfrm>
          <a:off x="8515427" y="1068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29"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31"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88264</xdr:rowOff>
    </xdr:from>
    <xdr:to>
      <xdr:col>15</xdr:col>
      <xdr:colOff>101600</xdr:colOff>
      <xdr:row>81</xdr:row>
      <xdr:rowOff>18414</xdr:rowOff>
    </xdr:to>
    <xdr:sp macro="" textlink="">
      <xdr:nvSpPr>
        <xdr:cNvPr id="237" name="楕円 236"/>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34941</xdr:rowOff>
    </xdr:from>
    <xdr:ext cx="405111" cy="259045"/>
    <xdr:sp macro="" textlink="">
      <xdr:nvSpPr>
        <xdr:cNvPr id="238" name="n_2mainValue【福祉施設】&#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117602</xdr:rowOff>
    </xdr:from>
    <xdr:to>
      <xdr:col>46</xdr:col>
      <xdr:colOff>38100</xdr:colOff>
      <xdr:row>85</xdr:row>
      <xdr:rowOff>47752</xdr:rowOff>
    </xdr:to>
    <xdr:sp macro="" textlink="">
      <xdr:nvSpPr>
        <xdr:cNvPr id="276" name="楕円 275"/>
        <xdr:cNvSpPr/>
      </xdr:nvSpPr>
      <xdr:spPr>
        <a:xfrm>
          <a:off x="8699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38879</xdr:rowOff>
    </xdr:from>
    <xdr:ext cx="469744" cy="259045"/>
    <xdr:sp macro="" textlink="">
      <xdr:nvSpPr>
        <xdr:cNvPr id="277" name="n_2mainValue【福祉施設】&#10;一人当たり面積"/>
        <xdr:cNvSpPr txBox="1"/>
      </xdr:nvSpPr>
      <xdr:spPr>
        <a:xfrm>
          <a:off x="8515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11"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81280</xdr:rowOff>
    </xdr:from>
    <xdr:to>
      <xdr:col>15</xdr:col>
      <xdr:colOff>101600</xdr:colOff>
      <xdr:row>104</xdr:row>
      <xdr:rowOff>11430</xdr:rowOff>
    </xdr:to>
    <xdr:sp macro="" textlink="">
      <xdr:nvSpPr>
        <xdr:cNvPr id="317" name="楕円 316"/>
        <xdr:cNvSpPr/>
      </xdr:nvSpPr>
      <xdr:spPr>
        <a:xfrm>
          <a:off x="28575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27957</xdr:rowOff>
    </xdr:from>
    <xdr:ext cx="405111" cy="259045"/>
    <xdr:sp macro="" textlink="">
      <xdr:nvSpPr>
        <xdr:cNvPr id="318" name="n_2mainValue【市民会館】&#10;有形固定資産減価償却率"/>
        <xdr:cNvSpPr txBox="1"/>
      </xdr:nvSpPr>
      <xdr:spPr>
        <a:xfrm>
          <a:off x="27057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54"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84182</xdr:rowOff>
    </xdr:from>
    <xdr:to>
      <xdr:col>46</xdr:col>
      <xdr:colOff>38100</xdr:colOff>
      <xdr:row>107</xdr:row>
      <xdr:rowOff>14332</xdr:rowOff>
    </xdr:to>
    <xdr:sp macro="" textlink="">
      <xdr:nvSpPr>
        <xdr:cNvPr id="360" name="楕円 359"/>
        <xdr:cNvSpPr/>
      </xdr:nvSpPr>
      <xdr:spPr>
        <a:xfrm>
          <a:off x="8699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30859</xdr:rowOff>
    </xdr:from>
    <xdr:ext cx="469744" cy="259045"/>
    <xdr:sp macro="" textlink="">
      <xdr:nvSpPr>
        <xdr:cNvPr id="361" name="n_2mainValue【市民会館】&#10;一人当たり面積"/>
        <xdr:cNvSpPr txBox="1"/>
      </xdr:nvSpPr>
      <xdr:spPr>
        <a:xfrm>
          <a:off x="8515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9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58057</xdr:rowOff>
    </xdr:from>
    <xdr:to>
      <xdr:col>76</xdr:col>
      <xdr:colOff>165100</xdr:colOff>
      <xdr:row>34</xdr:row>
      <xdr:rowOff>159657</xdr:rowOff>
    </xdr:to>
    <xdr:sp macro="" textlink="">
      <xdr:nvSpPr>
        <xdr:cNvPr id="403" name="楕円 402"/>
        <xdr:cNvSpPr/>
      </xdr:nvSpPr>
      <xdr:spPr>
        <a:xfrm>
          <a:off x="14541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4734</xdr:rowOff>
    </xdr:from>
    <xdr:ext cx="405111" cy="259045"/>
    <xdr:sp macro="" textlink="">
      <xdr:nvSpPr>
        <xdr:cNvPr id="404" name="n_2mainValue【一般廃棄物処理施設】&#10;有形固定資産減価償却率"/>
        <xdr:cNvSpPr txBox="1"/>
      </xdr:nvSpPr>
      <xdr:spPr>
        <a:xfrm>
          <a:off x="143897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30054</xdr:rowOff>
    </xdr:from>
    <xdr:to>
      <xdr:col>107</xdr:col>
      <xdr:colOff>101600</xdr:colOff>
      <xdr:row>41</xdr:row>
      <xdr:rowOff>131654</xdr:rowOff>
    </xdr:to>
    <xdr:sp macro="" textlink="">
      <xdr:nvSpPr>
        <xdr:cNvPr id="442" name="楕円 441"/>
        <xdr:cNvSpPr/>
      </xdr:nvSpPr>
      <xdr:spPr>
        <a:xfrm>
          <a:off x="20383500" y="70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122781</xdr:rowOff>
    </xdr:from>
    <xdr:ext cx="534377" cy="259045"/>
    <xdr:sp macro="" textlink="">
      <xdr:nvSpPr>
        <xdr:cNvPr id="443" name="n_2mainValue【一般廃棄物処理施設】&#10;一人当たり有形固定資産（償却資産）額"/>
        <xdr:cNvSpPr txBox="1"/>
      </xdr:nvSpPr>
      <xdr:spPr>
        <a:xfrm>
          <a:off x="20167111" y="71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78196</xdr:rowOff>
    </xdr:from>
    <xdr:to>
      <xdr:col>76</xdr:col>
      <xdr:colOff>165100</xdr:colOff>
      <xdr:row>61</xdr:row>
      <xdr:rowOff>8346</xdr:rowOff>
    </xdr:to>
    <xdr:sp macro="" textlink="">
      <xdr:nvSpPr>
        <xdr:cNvPr id="485" name="楕円 484"/>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170923</xdr:rowOff>
    </xdr:from>
    <xdr:ext cx="405111" cy="259045"/>
    <xdr:sp macro="" textlink="">
      <xdr:nvSpPr>
        <xdr:cNvPr id="486" name="n_2mainValue【保健センター・保健所】&#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18"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29210</xdr:rowOff>
    </xdr:from>
    <xdr:to>
      <xdr:col>107</xdr:col>
      <xdr:colOff>101600</xdr:colOff>
      <xdr:row>59</xdr:row>
      <xdr:rowOff>130810</xdr:rowOff>
    </xdr:to>
    <xdr:sp macro="" textlink="">
      <xdr:nvSpPr>
        <xdr:cNvPr id="524" name="楕円 523"/>
        <xdr:cNvSpPr/>
      </xdr:nvSpPr>
      <xdr:spPr>
        <a:xfrm>
          <a:off x="2038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57</xdr:row>
      <xdr:rowOff>147337</xdr:rowOff>
    </xdr:from>
    <xdr:ext cx="469744" cy="259045"/>
    <xdr:sp macro="" textlink="">
      <xdr:nvSpPr>
        <xdr:cNvPr id="525" name="n_2mainValue【保健センター・保健所】&#10;一人当たり面積"/>
        <xdr:cNvSpPr txBox="1"/>
      </xdr:nvSpPr>
      <xdr:spPr>
        <a:xfrm>
          <a:off x="20199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61"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41184</xdr:rowOff>
    </xdr:from>
    <xdr:to>
      <xdr:col>76</xdr:col>
      <xdr:colOff>165100</xdr:colOff>
      <xdr:row>78</xdr:row>
      <xdr:rowOff>142784</xdr:rowOff>
    </xdr:to>
    <xdr:sp macro="" textlink="">
      <xdr:nvSpPr>
        <xdr:cNvPr id="567" name="楕円 566"/>
        <xdr:cNvSpPr/>
      </xdr:nvSpPr>
      <xdr:spPr>
        <a:xfrm>
          <a:off x="14541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76</xdr:row>
      <xdr:rowOff>159311</xdr:rowOff>
    </xdr:from>
    <xdr:ext cx="405111" cy="259045"/>
    <xdr:sp macro="" textlink="">
      <xdr:nvSpPr>
        <xdr:cNvPr id="568" name="n_2mainValue【消防施設】&#10;有形固定資産減価償却率"/>
        <xdr:cNvSpPr txBox="1"/>
      </xdr:nvSpPr>
      <xdr:spPr>
        <a:xfrm>
          <a:off x="14389744" y="1318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0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158750</xdr:rowOff>
    </xdr:from>
    <xdr:to>
      <xdr:col>107</xdr:col>
      <xdr:colOff>101600</xdr:colOff>
      <xdr:row>85</xdr:row>
      <xdr:rowOff>88900</xdr:rowOff>
    </xdr:to>
    <xdr:sp macro="" textlink="">
      <xdr:nvSpPr>
        <xdr:cNvPr id="608" name="楕円 607"/>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80027</xdr:rowOff>
    </xdr:from>
    <xdr:ext cx="469744" cy="259045"/>
    <xdr:sp macro="" textlink="">
      <xdr:nvSpPr>
        <xdr:cNvPr id="609" name="n_2mainValue【消防施設】&#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45"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133169</xdr:rowOff>
    </xdr:from>
    <xdr:to>
      <xdr:col>76</xdr:col>
      <xdr:colOff>165100</xdr:colOff>
      <xdr:row>103</xdr:row>
      <xdr:rowOff>63319</xdr:rowOff>
    </xdr:to>
    <xdr:sp macro="" textlink="">
      <xdr:nvSpPr>
        <xdr:cNvPr id="651" name="楕円 650"/>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79846</xdr:rowOff>
    </xdr:from>
    <xdr:ext cx="405111" cy="259045"/>
    <xdr:sp macro="" textlink="">
      <xdr:nvSpPr>
        <xdr:cNvPr id="652"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8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86"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73025</xdr:rowOff>
    </xdr:from>
    <xdr:to>
      <xdr:col>107</xdr:col>
      <xdr:colOff>101600</xdr:colOff>
      <xdr:row>105</xdr:row>
      <xdr:rowOff>3175</xdr:rowOff>
    </xdr:to>
    <xdr:sp macro="" textlink="">
      <xdr:nvSpPr>
        <xdr:cNvPr id="692" name="楕円 691"/>
        <xdr:cNvSpPr/>
      </xdr:nvSpPr>
      <xdr:spPr>
        <a:xfrm>
          <a:off x="20383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19702</xdr:rowOff>
    </xdr:from>
    <xdr:ext cx="469744" cy="259045"/>
    <xdr:sp macro="" textlink="">
      <xdr:nvSpPr>
        <xdr:cNvPr id="693" name="n_2mainValue【庁舎】&#10;一人当たり面積"/>
        <xdr:cNvSpPr txBox="1"/>
      </xdr:nvSpPr>
      <xdr:spPr>
        <a:xfrm>
          <a:off x="201994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体育館・プールは、建設から１０年程の総合体育館が含まれているため、有形固定資産減価償却率が類似団体平均を下回っているものの、建設から３０年以上経過した体育館等が他に４施設あり老朽化が進んでいる。今後は施設の利用状況等を踏まえ、解体や集約化について検討していく。</a:t>
          </a:r>
          <a:endParaRPr lang="ja-JP" altLang="ja-JP" sz="900">
            <a:effectLst/>
          </a:endParaRPr>
        </a:p>
        <a:p>
          <a:r>
            <a:rPr kumimoji="1" lang="ja-JP" altLang="ja-JP" sz="900">
              <a:solidFill>
                <a:schemeClr val="dk1"/>
              </a:solidFill>
              <a:effectLst/>
              <a:latin typeface="+mn-lt"/>
              <a:ea typeface="+mn-ea"/>
              <a:cs typeface="+mn-cs"/>
            </a:rPr>
            <a:t>図書館は市内に１施設のみであるが、建設から３０年以上経過しているため償却率が高くなっている。今後は、施設の長寿命化を図り、維持管理に努めていく。</a:t>
          </a:r>
          <a:endParaRPr lang="ja-JP" altLang="ja-JP" sz="900">
            <a:effectLst/>
          </a:endParaRPr>
        </a:p>
        <a:p>
          <a:r>
            <a:rPr kumimoji="1" lang="ja-JP" altLang="ja-JP" sz="900">
              <a:solidFill>
                <a:schemeClr val="dk1"/>
              </a:solidFill>
              <a:effectLst/>
              <a:latin typeface="+mn-lt"/>
              <a:ea typeface="+mn-ea"/>
              <a:cs typeface="+mn-cs"/>
            </a:rPr>
            <a:t>市民会館は６９．１％と類似団体平均を上回っており、コミュニティセンターや文化会館が建設から約４０年経過して老朽化が進み、比率を引き上げる要因となっている。今後は、維持管理の継続による老朽化対策を検討していく。</a:t>
          </a:r>
          <a:endParaRPr lang="ja-JP" altLang="ja-JP" sz="900">
            <a:effectLst/>
          </a:endParaRPr>
        </a:p>
        <a:p>
          <a:r>
            <a:rPr kumimoji="1" lang="ja-JP" altLang="ja-JP" sz="900">
              <a:solidFill>
                <a:schemeClr val="dk1"/>
              </a:solidFill>
              <a:effectLst/>
              <a:latin typeface="+mn-lt"/>
              <a:ea typeface="+mn-ea"/>
              <a:cs typeface="+mn-cs"/>
            </a:rPr>
            <a:t>一般廃棄物処理施設については、８３．０％となっており、昭和５０年代に建設され、現在では稼働していない廃棄物焼却施設が比率を引き上げる要因となっている。今後は、施設の解体や活用方法について検討していく。</a:t>
          </a:r>
          <a:endParaRPr lang="ja-JP" altLang="ja-JP" sz="900">
            <a:effectLst/>
          </a:endParaRPr>
        </a:p>
        <a:p>
          <a:r>
            <a:rPr kumimoji="1" lang="ja-JP" altLang="ja-JP" sz="900">
              <a:solidFill>
                <a:schemeClr val="dk1"/>
              </a:solidFill>
              <a:effectLst/>
              <a:latin typeface="+mn-lt"/>
              <a:ea typeface="+mn-ea"/>
              <a:cs typeface="+mn-cs"/>
            </a:rPr>
            <a:t>福祉施設についても、７２．７％となっており、昭和５０年代に建設された老人憩いの家などが比率を引き上げる要因となっている。また、消防施設についても８８．７％となっており、昭和３０年代から平成初期に建設された消防器具置場が４０施設程あることから、比率を引き上げる要因となっている。</a:t>
          </a:r>
          <a:endParaRPr lang="ja-JP" altLang="ja-JP" sz="900">
            <a:effectLst/>
          </a:endParaRPr>
        </a:p>
        <a:p>
          <a:r>
            <a:rPr kumimoji="1" lang="ja-JP" altLang="ja-JP" sz="900">
              <a:solidFill>
                <a:schemeClr val="dk1"/>
              </a:solidFill>
              <a:effectLst/>
              <a:latin typeface="+mn-lt"/>
              <a:ea typeface="+mn-ea"/>
              <a:cs typeface="+mn-cs"/>
            </a:rPr>
            <a:t>今後は公共施設等総合管理計画に基づき、</a:t>
          </a:r>
          <a:r>
            <a:rPr kumimoji="1" lang="ja-JP" altLang="en-US" sz="900">
              <a:solidFill>
                <a:schemeClr val="dk1"/>
              </a:solidFill>
              <a:effectLst/>
              <a:latin typeface="+mn-lt"/>
              <a:ea typeface="+mn-ea"/>
              <a:cs typeface="+mn-cs"/>
            </a:rPr>
            <a:t>個別施設計画の策定を進め、</a:t>
          </a:r>
          <a:r>
            <a:rPr kumimoji="1" lang="ja-JP" altLang="ja-JP" sz="900">
              <a:solidFill>
                <a:schemeClr val="dk1"/>
              </a:solidFill>
              <a:effectLst/>
              <a:latin typeface="+mn-lt"/>
              <a:ea typeface="+mn-ea"/>
              <a:cs typeface="+mn-cs"/>
            </a:rPr>
            <a:t>施設の予防保全管理による公共施設の長寿命化等を図り、維持管理費の縮減を推進していく。</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前年度対比で指数の増減はなかったものの、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が減少し、地方消費税交付金や国有資産等所在市交付金の減少により基準財政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収入額も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。依然として自主財源の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大幅な増加は見込めない状況であることから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、今後も類似団体平均を下回ると予想される。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観光物産振興の核となる複合観光施設「オガーレ」</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の開業</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合わせ、男鹿駅前の中心市街地の活性化事業や観光振興事業などの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施策を展開し</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市内経済の活性化や雇用対策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、市税を中心とした自主財源の確保に努め財政力指数の改善を図る。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95250</xdr:rowOff>
    </xdr:to>
    <xdr:cxnSp macro="">
      <xdr:nvCxnSpPr>
        <xdr:cNvPr id="78" name="直線コネクタ 77"/>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latin typeface="ＭＳ Ｐゴシック" panose="020B0600070205080204" pitchFamily="50" charset="-128"/>
              <a:ea typeface="ＭＳ Ｐゴシック" panose="020B0600070205080204" pitchFamily="50" charset="-128"/>
            </a:rPr>
            <a:t>加入している退職手当組合負担金が増額となったことや高齢化に伴う介護施設等の利用者の増加などにより介護保険特別会計などの特別会計への繰出金が増額となったこと、生活保護率が高いことにより扶助費の支出が大きいことが要因として挙げられる。退職手当組合負担金については一時的な増額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年度以降は減額となる予定である。また、職員数が定員管理計画に沿って減少していることから、人件費については減少が見込まれる。今後は、第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次男鹿市行政改革大綱に基づく管理職手当の減額や公債費の低減、生活保護受給者への自立に向けた就労支援等により生活保護費の抑制を図るなど、さらなる経常経費の削減に努める。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76623</xdr:rowOff>
    </xdr:to>
    <xdr:cxnSp macro="">
      <xdr:nvCxnSpPr>
        <xdr:cNvPr id="132" name="直線コネクタ 131"/>
        <xdr:cNvCxnSpPr/>
      </xdr:nvCxnSpPr>
      <xdr:spPr>
        <a:xfrm>
          <a:off x="4114800" y="1056174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61</xdr:row>
      <xdr:rowOff>103294</xdr:rowOff>
    </xdr:to>
    <xdr:cxnSp macro="">
      <xdr:nvCxnSpPr>
        <xdr:cNvPr id="135" name="直線コネクタ 134"/>
        <xdr:cNvCxnSpPr/>
      </xdr:nvCxnSpPr>
      <xdr:spPr>
        <a:xfrm>
          <a:off x="3225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107315</xdr:rowOff>
    </xdr:to>
    <xdr:cxnSp macro="">
      <xdr:nvCxnSpPr>
        <xdr:cNvPr id="138" name="直線コネクタ 137"/>
        <xdr:cNvCxnSpPr/>
      </xdr:nvCxnSpPr>
      <xdr:spPr>
        <a:xfrm flipV="1">
          <a:off x="2336800" y="1054565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61</xdr:row>
      <xdr:rowOff>107315</xdr:rowOff>
    </xdr:to>
    <xdr:cxnSp macro="">
      <xdr:nvCxnSpPr>
        <xdr:cNvPr id="141" name="直線コネクタ 140"/>
        <xdr:cNvCxnSpPr/>
      </xdr:nvCxnSpPr>
      <xdr:spPr>
        <a:xfrm>
          <a:off x="1447800" y="1054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2" name="財政構造の弾力性該当値テキスト"/>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4" name="テキスト ボックス 153"/>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122783</xdr:rowOff>
    </xdr:from>
    <xdr:ext cx="762000" cy="259045"/>
    <xdr:sp macro="" textlink="">
      <xdr:nvSpPr>
        <xdr:cNvPr id="156" name="テキスト ボックス 155"/>
        <xdr:cNvSpPr txBox="1"/>
      </xdr:nvSpPr>
      <xdr:spPr>
        <a:xfrm>
          <a:off x="2844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7" name="楕円 156"/>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142892</xdr:rowOff>
    </xdr:from>
    <xdr:ext cx="762000" cy="259045"/>
    <xdr:sp macro="" textlink="">
      <xdr:nvSpPr>
        <xdr:cNvPr id="158" name="テキスト ボックス 157"/>
        <xdr:cNvSpPr txBox="1"/>
      </xdr:nvSpPr>
      <xdr:spPr>
        <a:xfrm>
          <a:off x="1955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9" name="楕円 158"/>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60" name="テキスト ボックス 159"/>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8,522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円減少し、ここ数年類似団体平均を下回って推移している。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人件費では、職員数の減少や時間外勤務の抑制により減少、物件費では、行政システムの更新が終了したことにより備品購入費が減少したほか、委託料や経費の削減に努めたことにより減少した。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今後も第</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次男鹿市行政改革大綱に基づく事業の見直しや、定員管理計画に沿った適正な人員配置により、コスト削減に努める。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75781</xdr:rowOff>
    </xdr:from>
    <xdr:to>
      <xdr:col>23</xdr:col>
      <xdr:colOff>133350</xdr:colOff>
      <xdr:row>82</xdr:row>
      <xdr:rowOff>144328</xdr:rowOff>
    </xdr:to>
    <xdr:cxnSp macro="">
      <xdr:nvCxnSpPr>
        <xdr:cNvPr id="195" name="直線コネクタ 194"/>
        <xdr:cNvCxnSpPr/>
      </xdr:nvCxnSpPr>
      <xdr:spPr>
        <a:xfrm flipV="1">
          <a:off x="4114800" y="14134681"/>
          <a:ext cx="838200" cy="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88322</xdr:rowOff>
    </xdr:from>
    <xdr:to>
      <xdr:col>19</xdr:col>
      <xdr:colOff>133350</xdr:colOff>
      <xdr:row>82</xdr:row>
      <xdr:rowOff>144328</xdr:rowOff>
    </xdr:to>
    <xdr:cxnSp macro="">
      <xdr:nvCxnSpPr>
        <xdr:cNvPr id="198" name="直線コネクタ 197"/>
        <xdr:cNvCxnSpPr/>
      </xdr:nvCxnSpPr>
      <xdr:spPr>
        <a:xfrm>
          <a:off x="3225800" y="14147222"/>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86054</xdr:rowOff>
    </xdr:from>
    <xdr:to>
      <xdr:col>15</xdr:col>
      <xdr:colOff>82550</xdr:colOff>
      <xdr:row>82</xdr:row>
      <xdr:rowOff>88322</xdr:rowOff>
    </xdr:to>
    <xdr:cxnSp macro="">
      <xdr:nvCxnSpPr>
        <xdr:cNvPr id="201" name="直線コネクタ 200"/>
        <xdr:cNvCxnSpPr/>
      </xdr:nvCxnSpPr>
      <xdr:spPr>
        <a:xfrm>
          <a:off x="2336800" y="14144954"/>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86054</xdr:rowOff>
    </xdr:from>
    <xdr:to>
      <xdr:col>11</xdr:col>
      <xdr:colOff>31750</xdr:colOff>
      <xdr:row>82</xdr:row>
      <xdr:rowOff>101150</xdr:rowOff>
    </xdr:to>
    <xdr:cxnSp macro="">
      <xdr:nvCxnSpPr>
        <xdr:cNvPr id="204" name="直線コネクタ 203"/>
        <xdr:cNvCxnSpPr/>
      </xdr:nvCxnSpPr>
      <xdr:spPr>
        <a:xfrm flipV="1">
          <a:off x="1447800" y="1414495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24981</xdr:rowOff>
    </xdr:from>
    <xdr:to>
      <xdr:col>23</xdr:col>
      <xdr:colOff>184150</xdr:colOff>
      <xdr:row>82</xdr:row>
      <xdr:rowOff>126581</xdr:rowOff>
    </xdr:to>
    <xdr:sp macro="" textlink="">
      <xdr:nvSpPr>
        <xdr:cNvPr id="214" name="楕円 213"/>
        <xdr:cNvSpPr/>
      </xdr:nvSpPr>
      <xdr:spPr>
        <a:xfrm>
          <a:off x="4902200" y="140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41508</xdr:rowOff>
    </xdr:from>
    <xdr:ext cx="762000" cy="259045"/>
    <xdr:sp macro="" textlink="">
      <xdr:nvSpPr>
        <xdr:cNvPr id="215" name="人件費・物件費等の状況該当値テキスト"/>
        <xdr:cNvSpPr txBox="1"/>
      </xdr:nvSpPr>
      <xdr:spPr>
        <a:xfrm>
          <a:off x="5041900" y="1392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93528</xdr:rowOff>
    </xdr:from>
    <xdr:to>
      <xdr:col>19</xdr:col>
      <xdr:colOff>184150</xdr:colOff>
      <xdr:row>83</xdr:row>
      <xdr:rowOff>23678</xdr:rowOff>
    </xdr:to>
    <xdr:sp macro="" textlink="">
      <xdr:nvSpPr>
        <xdr:cNvPr id="216" name="楕円 215"/>
        <xdr:cNvSpPr/>
      </xdr:nvSpPr>
      <xdr:spPr>
        <a:xfrm>
          <a:off x="4064000" y="141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33855</xdr:rowOff>
    </xdr:from>
    <xdr:ext cx="736600" cy="259045"/>
    <xdr:sp macro="" textlink="">
      <xdr:nvSpPr>
        <xdr:cNvPr id="217" name="テキスト ボックス 216"/>
        <xdr:cNvSpPr txBox="1"/>
      </xdr:nvSpPr>
      <xdr:spPr>
        <a:xfrm>
          <a:off x="3733800" y="1392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37522</xdr:rowOff>
    </xdr:from>
    <xdr:to>
      <xdr:col>15</xdr:col>
      <xdr:colOff>133350</xdr:colOff>
      <xdr:row>82</xdr:row>
      <xdr:rowOff>139122</xdr:rowOff>
    </xdr:to>
    <xdr:sp macro="" textlink="">
      <xdr:nvSpPr>
        <xdr:cNvPr id="218" name="楕円 217"/>
        <xdr:cNvSpPr/>
      </xdr:nvSpPr>
      <xdr:spPr>
        <a:xfrm>
          <a:off x="3175000" y="14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149299</xdr:rowOff>
    </xdr:from>
    <xdr:ext cx="762000" cy="259045"/>
    <xdr:sp macro="" textlink="">
      <xdr:nvSpPr>
        <xdr:cNvPr id="219" name="テキスト ボックス 218"/>
        <xdr:cNvSpPr txBox="1"/>
      </xdr:nvSpPr>
      <xdr:spPr>
        <a:xfrm>
          <a:off x="2844800" y="1386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35254</xdr:rowOff>
    </xdr:from>
    <xdr:to>
      <xdr:col>11</xdr:col>
      <xdr:colOff>82550</xdr:colOff>
      <xdr:row>82</xdr:row>
      <xdr:rowOff>136854</xdr:rowOff>
    </xdr:to>
    <xdr:sp macro="" textlink="">
      <xdr:nvSpPr>
        <xdr:cNvPr id="220" name="楕円 219"/>
        <xdr:cNvSpPr/>
      </xdr:nvSpPr>
      <xdr:spPr>
        <a:xfrm>
          <a:off x="2286000" y="140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147031</xdr:rowOff>
    </xdr:from>
    <xdr:ext cx="762000" cy="259045"/>
    <xdr:sp macro="" textlink="">
      <xdr:nvSpPr>
        <xdr:cNvPr id="221" name="テキスト ボックス 220"/>
        <xdr:cNvSpPr txBox="1"/>
      </xdr:nvSpPr>
      <xdr:spPr>
        <a:xfrm>
          <a:off x="1955800" y="1386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50350</xdr:rowOff>
    </xdr:from>
    <xdr:to>
      <xdr:col>7</xdr:col>
      <xdr:colOff>31750</xdr:colOff>
      <xdr:row>82</xdr:row>
      <xdr:rowOff>151950</xdr:rowOff>
    </xdr:to>
    <xdr:sp macro="" textlink="">
      <xdr:nvSpPr>
        <xdr:cNvPr id="222" name="楕円 221"/>
        <xdr:cNvSpPr/>
      </xdr:nvSpPr>
      <xdr:spPr>
        <a:xfrm>
          <a:off x="1397000" y="141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162127</xdr:rowOff>
    </xdr:from>
    <xdr:ext cx="762000" cy="259045"/>
    <xdr:sp macro="" textlink="">
      <xdr:nvSpPr>
        <xdr:cNvPr id="223" name="テキスト ボックス 222"/>
        <xdr:cNvSpPr txBox="1"/>
      </xdr:nvSpPr>
      <xdr:spPr>
        <a:xfrm>
          <a:off x="1066800" y="138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年度数値は、平成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年度数値と同じものとなっております。</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過去に</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年間の無採用期間があり、その影響で一時的に昇格が早まっていることなどにより、ラスパイレス</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は上昇傾向にあるものの</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次男鹿市行政改革大綱に基づく管理職手当の減額や時間外手当の</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国及び県の動向等を踏まえながら給与の適正化に努める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85</xdr:row>
      <xdr:rowOff>88054</xdr:rowOff>
    </xdr:to>
    <xdr:cxnSp macro="">
      <xdr:nvCxnSpPr>
        <xdr:cNvPr id="257" name="直線コネクタ 256"/>
        <xdr:cNvCxnSpPr/>
      </xdr:nvCxnSpPr>
      <xdr:spPr>
        <a:xfrm>
          <a:off x="16179800" y="1466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88054</xdr:rowOff>
    </xdr:to>
    <xdr:cxnSp macro="">
      <xdr:nvCxnSpPr>
        <xdr:cNvPr id="260" name="直線コネクタ 259"/>
        <xdr:cNvCxnSpPr/>
      </xdr:nvCxnSpPr>
      <xdr:spPr>
        <a:xfrm>
          <a:off x="15290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xdr:cNvCxnSpPr/>
      </xdr:nvCxnSpPr>
      <xdr:spPr>
        <a:xfrm>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66463</xdr:rowOff>
    </xdr:from>
    <xdr:to>
      <xdr:col>68</xdr:col>
      <xdr:colOff>152400</xdr:colOff>
      <xdr:row>84</xdr:row>
      <xdr:rowOff>122766</xdr:rowOff>
    </xdr:to>
    <xdr:cxnSp macro="">
      <xdr:nvCxnSpPr>
        <xdr:cNvPr id="266" name="直線コネクタ 265"/>
        <xdr:cNvCxnSpPr/>
      </xdr:nvCxnSpPr>
      <xdr:spPr>
        <a:xfrm>
          <a:off x="13512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37254</xdr:rowOff>
    </xdr:from>
    <xdr:to>
      <xdr:col>81</xdr:col>
      <xdr:colOff>95250</xdr:colOff>
      <xdr:row>85</xdr:row>
      <xdr:rowOff>138854</xdr:rowOff>
    </xdr:to>
    <xdr:sp macro="" textlink="">
      <xdr:nvSpPr>
        <xdr:cNvPr id="276" name="楕円 275"/>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53781</xdr:rowOff>
    </xdr:from>
    <xdr:ext cx="762000" cy="259045"/>
    <xdr:sp macro="" textlink="">
      <xdr:nvSpPr>
        <xdr:cNvPr id="277"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78" name="楕円 277"/>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79" name="テキスト ボックス 278"/>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1" name="テキスト ボックス 280"/>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15663</xdr:rowOff>
    </xdr:from>
    <xdr:to>
      <xdr:col>64</xdr:col>
      <xdr:colOff>152400</xdr:colOff>
      <xdr:row>84</xdr:row>
      <xdr:rowOff>117263</xdr:rowOff>
    </xdr:to>
    <xdr:sp macro="" textlink="">
      <xdr:nvSpPr>
        <xdr:cNvPr id="284" name="楕円 283"/>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127440</xdr:rowOff>
    </xdr:from>
    <xdr:ext cx="762000" cy="259045"/>
    <xdr:sp macro="" textlink="">
      <xdr:nvSpPr>
        <xdr:cNvPr id="285" name="テキスト ボックス 284"/>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職員数については、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職員数を用いております</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財政の健全性の確保のため義務的経費である人件費を抑制していく必要があり、定員管理計画に基づき職員数の削減を進めている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今後も人口</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による厳しい行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財</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政運営となることから、第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次男鹿市行政改革大綱に基づき、業務改善と組織の効率化</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を進め、退職者に対する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新規採用者</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職員数の削減</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を進めることとしている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169938</xdr:rowOff>
    </xdr:from>
    <xdr:to>
      <xdr:col>81</xdr:col>
      <xdr:colOff>44450</xdr:colOff>
      <xdr:row>62</xdr:row>
      <xdr:rowOff>22618</xdr:rowOff>
    </xdr:to>
    <xdr:cxnSp macro="">
      <xdr:nvCxnSpPr>
        <xdr:cNvPr id="322" name="直線コネクタ 321"/>
        <xdr:cNvCxnSpPr/>
      </xdr:nvCxnSpPr>
      <xdr:spPr>
        <a:xfrm>
          <a:off x="16179800" y="106283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169938</xdr:rowOff>
    </xdr:from>
    <xdr:to>
      <xdr:col>77</xdr:col>
      <xdr:colOff>44450</xdr:colOff>
      <xdr:row>62</xdr:row>
      <xdr:rowOff>7680</xdr:rowOff>
    </xdr:to>
    <xdr:cxnSp macro="">
      <xdr:nvCxnSpPr>
        <xdr:cNvPr id="325" name="直線コネクタ 324"/>
        <xdr:cNvCxnSpPr/>
      </xdr:nvCxnSpPr>
      <xdr:spPr>
        <a:xfrm flipV="1">
          <a:off x="15290800" y="1062838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7680</xdr:rowOff>
    </xdr:from>
    <xdr:to>
      <xdr:col>72</xdr:col>
      <xdr:colOff>203200</xdr:colOff>
      <xdr:row>62</xdr:row>
      <xdr:rowOff>26065</xdr:rowOff>
    </xdr:to>
    <xdr:cxnSp macro="">
      <xdr:nvCxnSpPr>
        <xdr:cNvPr id="328" name="直線コネクタ 327"/>
        <xdr:cNvCxnSpPr/>
      </xdr:nvCxnSpPr>
      <xdr:spPr>
        <a:xfrm flipV="1">
          <a:off x="14401800" y="1063758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26065</xdr:rowOff>
    </xdr:from>
    <xdr:to>
      <xdr:col>68</xdr:col>
      <xdr:colOff>152400</xdr:colOff>
      <xdr:row>62</xdr:row>
      <xdr:rowOff>43301</xdr:rowOff>
    </xdr:to>
    <xdr:cxnSp macro="">
      <xdr:nvCxnSpPr>
        <xdr:cNvPr id="331" name="直線コネクタ 330"/>
        <xdr:cNvCxnSpPr/>
      </xdr:nvCxnSpPr>
      <xdr:spPr>
        <a:xfrm flipV="1">
          <a:off x="13512800" y="106559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143268</xdr:rowOff>
    </xdr:from>
    <xdr:to>
      <xdr:col>81</xdr:col>
      <xdr:colOff>95250</xdr:colOff>
      <xdr:row>62</xdr:row>
      <xdr:rowOff>73418</xdr:rowOff>
    </xdr:to>
    <xdr:sp macro="" textlink="">
      <xdr:nvSpPr>
        <xdr:cNvPr id="341" name="楕円 340"/>
        <xdr:cNvSpPr/>
      </xdr:nvSpPr>
      <xdr:spPr>
        <a:xfrm>
          <a:off x="169672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159795</xdr:rowOff>
    </xdr:from>
    <xdr:ext cx="762000" cy="259045"/>
    <xdr:sp macro="" textlink="">
      <xdr:nvSpPr>
        <xdr:cNvPr id="342" name="定員管理の状況該当値テキスト"/>
        <xdr:cNvSpPr txBox="1"/>
      </xdr:nvSpPr>
      <xdr:spPr>
        <a:xfrm>
          <a:off x="171069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119138</xdr:rowOff>
    </xdr:from>
    <xdr:to>
      <xdr:col>77</xdr:col>
      <xdr:colOff>95250</xdr:colOff>
      <xdr:row>62</xdr:row>
      <xdr:rowOff>49288</xdr:rowOff>
    </xdr:to>
    <xdr:sp macro="" textlink="">
      <xdr:nvSpPr>
        <xdr:cNvPr id="343" name="楕円 342"/>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59465</xdr:rowOff>
    </xdr:from>
    <xdr:ext cx="736600" cy="259045"/>
    <xdr:sp macro="" textlink="">
      <xdr:nvSpPr>
        <xdr:cNvPr id="344" name="テキスト ボックス 343"/>
        <xdr:cNvSpPr txBox="1"/>
      </xdr:nvSpPr>
      <xdr:spPr>
        <a:xfrm>
          <a:off x="15798800" y="1034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128330</xdr:rowOff>
    </xdr:from>
    <xdr:to>
      <xdr:col>73</xdr:col>
      <xdr:colOff>44450</xdr:colOff>
      <xdr:row>62</xdr:row>
      <xdr:rowOff>58480</xdr:rowOff>
    </xdr:to>
    <xdr:sp macro="" textlink="">
      <xdr:nvSpPr>
        <xdr:cNvPr id="345" name="楕円 344"/>
        <xdr:cNvSpPr/>
      </xdr:nvSpPr>
      <xdr:spPr>
        <a:xfrm>
          <a:off x="15240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68657</xdr:rowOff>
    </xdr:from>
    <xdr:ext cx="762000" cy="259045"/>
    <xdr:sp macro="" textlink="">
      <xdr:nvSpPr>
        <xdr:cNvPr id="346" name="テキスト ボックス 345"/>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146715</xdr:rowOff>
    </xdr:from>
    <xdr:to>
      <xdr:col>68</xdr:col>
      <xdr:colOff>203200</xdr:colOff>
      <xdr:row>62</xdr:row>
      <xdr:rowOff>76865</xdr:rowOff>
    </xdr:to>
    <xdr:sp macro="" textlink="">
      <xdr:nvSpPr>
        <xdr:cNvPr id="347" name="楕円 346"/>
        <xdr:cNvSpPr/>
      </xdr:nvSpPr>
      <xdr:spPr>
        <a:xfrm>
          <a:off x="14351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87042</xdr:rowOff>
    </xdr:from>
    <xdr:ext cx="762000" cy="259045"/>
    <xdr:sp macro="" textlink="">
      <xdr:nvSpPr>
        <xdr:cNvPr id="348" name="テキスト ボックス 347"/>
        <xdr:cNvSpPr txBox="1"/>
      </xdr:nvSpPr>
      <xdr:spPr>
        <a:xfrm>
          <a:off x="14020800" y="103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163951</xdr:rowOff>
    </xdr:from>
    <xdr:to>
      <xdr:col>64</xdr:col>
      <xdr:colOff>152400</xdr:colOff>
      <xdr:row>62</xdr:row>
      <xdr:rowOff>94101</xdr:rowOff>
    </xdr:to>
    <xdr:sp macro="" textlink="">
      <xdr:nvSpPr>
        <xdr:cNvPr id="349" name="楕円 348"/>
        <xdr:cNvSpPr/>
      </xdr:nvSpPr>
      <xdr:spPr>
        <a:xfrm>
          <a:off x="13462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78878</xdr:rowOff>
    </xdr:from>
    <xdr:ext cx="762000" cy="259045"/>
    <xdr:sp macro="" textlink="">
      <xdr:nvSpPr>
        <xdr:cNvPr id="350" name="テキスト ボックス 349"/>
        <xdr:cNvSpPr txBox="1"/>
      </xdr:nvSpPr>
      <xdr:spPr>
        <a:xfrm>
          <a:off x="13131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人口減による標準財政規模の縮小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により比率分母が減少したが、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公債費に準ずる債務負担行為</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社会福祉法人に対する建設費補給金が終了したこと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などにより、比率分子の減少幅が大きくなったことで、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latin typeface="ＭＳ Ｐゴシック" panose="020B0600070205080204" pitchFamily="50" charset="-128"/>
              <a:ea typeface="ＭＳ Ｐゴシック" panose="020B0600070205080204" pitchFamily="50" charset="-128"/>
            </a:rPr>
            <a:t>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次男鹿市行政改革大綱の実施計画に基づき、投資的事業の財源となる地方債の単年度発行額を</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から段階的に引き下げることによって抑制し、公債費の縮減を図る。また、病院事業会計、上水道事業会計、下水道事業特別会計においても、費用対効果を考慮した事業の実施により公営企業債の発行抑制に努め、財政負担の軽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52176</xdr:rowOff>
    </xdr:from>
    <xdr:to>
      <xdr:col>81</xdr:col>
      <xdr:colOff>44450</xdr:colOff>
      <xdr:row>37</xdr:row>
      <xdr:rowOff>62230</xdr:rowOff>
    </xdr:to>
    <xdr:cxnSp macro="">
      <xdr:nvCxnSpPr>
        <xdr:cNvPr id="384" name="直線コネクタ 383"/>
        <xdr:cNvCxnSpPr/>
      </xdr:nvCxnSpPr>
      <xdr:spPr>
        <a:xfrm flipV="1">
          <a:off x="16179800" y="639582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80328</xdr:rowOff>
    </xdr:to>
    <xdr:cxnSp macro="">
      <xdr:nvCxnSpPr>
        <xdr:cNvPr id="387" name="直線コネクタ 386"/>
        <xdr:cNvCxnSpPr/>
      </xdr:nvCxnSpPr>
      <xdr:spPr>
        <a:xfrm flipV="1">
          <a:off x="15290800" y="64058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96414</xdr:rowOff>
    </xdr:to>
    <xdr:cxnSp macro="">
      <xdr:nvCxnSpPr>
        <xdr:cNvPr id="390" name="直線コネクタ 389"/>
        <xdr:cNvCxnSpPr/>
      </xdr:nvCxnSpPr>
      <xdr:spPr>
        <a:xfrm flipV="1">
          <a:off x="14401800" y="64239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112501</xdr:rowOff>
    </xdr:to>
    <xdr:cxnSp macro="">
      <xdr:nvCxnSpPr>
        <xdr:cNvPr id="393" name="直線コネクタ 392"/>
        <xdr:cNvCxnSpPr/>
      </xdr:nvCxnSpPr>
      <xdr:spPr>
        <a:xfrm flipV="1">
          <a:off x="13512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1376</xdr:rowOff>
    </xdr:from>
    <xdr:to>
      <xdr:col>81</xdr:col>
      <xdr:colOff>95250</xdr:colOff>
      <xdr:row>37</xdr:row>
      <xdr:rowOff>102976</xdr:rowOff>
    </xdr:to>
    <xdr:sp macro="" textlink="">
      <xdr:nvSpPr>
        <xdr:cNvPr id="403" name="楕円 402"/>
        <xdr:cNvSpPr/>
      </xdr:nvSpPr>
      <xdr:spPr>
        <a:xfrm>
          <a:off x="169672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144903</xdr:rowOff>
    </xdr:from>
    <xdr:ext cx="762000" cy="259045"/>
    <xdr:sp macro="" textlink="">
      <xdr:nvSpPr>
        <xdr:cNvPr id="404" name="公債費負担の状況該当値テキスト"/>
        <xdr:cNvSpPr txBox="1"/>
      </xdr:nvSpPr>
      <xdr:spPr>
        <a:xfrm>
          <a:off x="17106900" y="63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5" name="楕円 40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6" name="テキスト ボックス 405"/>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11" name="楕円 410"/>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12" name="テキスト ボックス 411"/>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発行の抑制や既発債の償還が終了したこと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による一般会計の地方債残高の減少や、病院事業、下水道事業における公営企業債残高の減少などにより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なお、依然として類似団体平均を大きく上回っているため、財政調整基金をはじめとした充当可能基金の残高を確保するとともに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を実施し地方債残高の縮減に努めることにより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134404</xdr:rowOff>
    </xdr:from>
    <xdr:to>
      <xdr:col>81</xdr:col>
      <xdr:colOff>44450</xdr:colOff>
      <xdr:row>15</xdr:row>
      <xdr:rowOff>161671</xdr:rowOff>
    </xdr:to>
    <xdr:cxnSp macro="">
      <xdr:nvCxnSpPr>
        <xdr:cNvPr id="444" name="直線コネクタ 443"/>
        <xdr:cNvCxnSpPr/>
      </xdr:nvCxnSpPr>
      <xdr:spPr>
        <a:xfrm flipV="1">
          <a:off x="16179800" y="2706154"/>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161671</xdr:rowOff>
    </xdr:from>
    <xdr:to>
      <xdr:col>77</xdr:col>
      <xdr:colOff>44450</xdr:colOff>
      <xdr:row>16</xdr:row>
      <xdr:rowOff>23520</xdr:rowOff>
    </xdr:to>
    <xdr:cxnSp macro="">
      <xdr:nvCxnSpPr>
        <xdr:cNvPr id="447" name="直線コネクタ 446"/>
        <xdr:cNvCxnSpPr/>
      </xdr:nvCxnSpPr>
      <xdr:spPr>
        <a:xfrm flipV="1">
          <a:off x="15290800" y="273342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23520</xdr:rowOff>
    </xdr:from>
    <xdr:to>
      <xdr:col>72</xdr:col>
      <xdr:colOff>203200</xdr:colOff>
      <xdr:row>16</xdr:row>
      <xdr:rowOff>27381</xdr:rowOff>
    </xdr:to>
    <xdr:cxnSp macro="">
      <xdr:nvCxnSpPr>
        <xdr:cNvPr id="450" name="直線コネクタ 449"/>
        <xdr:cNvCxnSpPr/>
      </xdr:nvCxnSpPr>
      <xdr:spPr>
        <a:xfrm flipV="1">
          <a:off x="14401800" y="276672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17005</xdr:rowOff>
    </xdr:from>
    <xdr:to>
      <xdr:col>68</xdr:col>
      <xdr:colOff>152400</xdr:colOff>
      <xdr:row>16</xdr:row>
      <xdr:rowOff>27381</xdr:rowOff>
    </xdr:to>
    <xdr:cxnSp macro="">
      <xdr:nvCxnSpPr>
        <xdr:cNvPr id="453" name="直線コネクタ 452"/>
        <xdr:cNvCxnSpPr/>
      </xdr:nvCxnSpPr>
      <xdr:spPr>
        <a:xfrm>
          <a:off x="13512800" y="276020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83604</xdr:rowOff>
    </xdr:from>
    <xdr:to>
      <xdr:col>81</xdr:col>
      <xdr:colOff>95250</xdr:colOff>
      <xdr:row>16</xdr:row>
      <xdr:rowOff>13754</xdr:rowOff>
    </xdr:to>
    <xdr:sp macro="" textlink="">
      <xdr:nvSpPr>
        <xdr:cNvPr id="463" name="楕円 462"/>
        <xdr:cNvSpPr/>
      </xdr:nvSpPr>
      <xdr:spPr>
        <a:xfrm>
          <a:off x="16967200" y="26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55681</xdr:rowOff>
    </xdr:from>
    <xdr:ext cx="762000" cy="259045"/>
    <xdr:sp macro="" textlink="">
      <xdr:nvSpPr>
        <xdr:cNvPr id="464" name="将来負担の状況該当値テキスト"/>
        <xdr:cNvSpPr txBox="1"/>
      </xdr:nvSpPr>
      <xdr:spPr>
        <a:xfrm>
          <a:off x="17106900" y="262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110871</xdr:rowOff>
    </xdr:from>
    <xdr:to>
      <xdr:col>77</xdr:col>
      <xdr:colOff>95250</xdr:colOff>
      <xdr:row>16</xdr:row>
      <xdr:rowOff>41021</xdr:rowOff>
    </xdr:to>
    <xdr:sp macro="" textlink="">
      <xdr:nvSpPr>
        <xdr:cNvPr id="465" name="楕円 464"/>
        <xdr:cNvSpPr/>
      </xdr:nvSpPr>
      <xdr:spPr>
        <a:xfrm>
          <a:off x="16129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25798</xdr:rowOff>
    </xdr:from>
    <xdr:ext cx="736600" cy="259045"/>
    <xdr:sp macro="" textlink="">
      <xdr:nvSpPr>
        <xdr:cNvPr id="466" name="テキスト ボックス 465"/>
        <xdr:cNvSpPr txBox="1"/>
      </xdr:nvSpPr>
      <xdr:spPr>
        <a:xfrm>
          <a:off x="15798800" y="276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144170</xdr:rowOff>
    </xdr:from>
    <xdr:to>
      <xdr:col>73</xdr:col>
      <xdr:colOff>44450</xdr:colOff>
      <xdr:row>16</xdr:row>
      <xdr:rowOff>74320</xdr:rowOff>
    </xdr:to>
    <xdr:sp macro="" textlink="">
      <xdr:nvSpPr>
        <xdr:cNvPr id="467" name="楕円 466"/>
        <xdr:cNvSpPr/>
      </xdr:nvSpPr>
      <xdr:spPr>
        <a:xfrm>
          <a:off x="15240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59097</xdr:rowOff>
    </xdr:from>
    <xdr:ext cx="762000" cy="259045"/>
    <xdr:sp macro="" textlink="">
      <xdr:nvSpPr>
        <xdr:cNvPr id="468" name="テキスト ボックス 467"/>
        <xdr:cNvSpPr txBox="1"/>
      </xdr:nvSpPr>
      <xdr:spPr>
        <a:xfrm>
          <a:off x="14909800" y="28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148031</xdr:rowOff>
    </xdr:from>
    <xdr:to>
      <xdr:col>68</xdr:col>
      <xdr:colOff>203200</xdr:colOff>
      <xdr:row>16</xdr:row>
      <xdr:rowOff>78181</xdr:rowOff>
    </xdr:to>
    <xdr:sp macro="" textlink="">
      <xdr:nvSpPr>
        <xdr:cNvPr id="469" name="楕円 468"/>
        <xdr:cNvSpPr/>
      </xdr:nvSpPr>
      <xdr:spPr>
        <a:xfrm>
          <a:off x="14351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62958</xdr:rowOff>
    </xdr:from>
    <xdr:ext cx="762000" cy="259045"/>
    <xdr:sp macro="" textlink="">
      <xdr:nvSpPr>
        <xdr:cNvPr id="470" name="テキスト ボックス 469"/>
        <xdr:cNvSpPr txBox="1"/>
      </xdr:nvSpPr>
      <xdr:spPr>
        <a:xfrm>
          <a:off x="14020800" y="28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137655</xdr:rowOff>
    </xdr:from>
    <xdr:to>
      <xdr:col>64</xdr:col>
      <xdr:colOff>152400</xdr:colOff>
      <xdr:row>16</xdr:row>
      <xdr:rowOff>67805</xdr:rowOff>
    </xdr:to>
    <xdr:sp macro="" textlink="">
      <xdr:nvSpPr>
        <xdr:cNvPr id="471" name="楕円 470"/>
        <xdr:cNvSpPr/>
      </xdr:nvSpPr>
      <xdr:spPr>
        <a:xfrm>
          <a:off x="13462000" y="27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52582</xdr:rowOff>
    </xdr:from>
    <xdr:ext cx="762000" cy="259045"/>
    <xdr:sp macro="" textlink="">
      <xdr:nvSpPr>
        <xdr:cNvPr id="472" name="テキスト ボックス 471"/>
        <xdr:cNvSpPr txBox="1"/>
      </xdr:nvSpPr>
      <xdr:spPr>
        <a:xfrm>
          <a:off x="13131800" y="279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職員数の減少により職員給は減少し、その他の手当などもほぼ横ばいであったものの、退職手当組合負担金の増額により前年度との比較で</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ポイント上昇し、類似団体平均よりやや高い水準となった。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組合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負担金については一時的な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減額となること、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職員数が定員管理計画に沿って減少していることから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見込まれる。今後は、第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次男鹿市行政改革大綱に基づく管理職手当の減額や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時間外手当の縮減を図るなど人件費の削減に努める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51562</xdr:rowOff>
    </xdr:to>
    <xdr:cxnSp macro="">
      <xdr:nvCxnSpPr>
        <xdr:cNvPr id="64" name="直線コネクタ 63"/>
        <xdr:cNvCxnSpPr/>
      </xdr:nvCxnSpPr>
      <xdr:spPr>
        <a:xfrm>
          <a:off x="3987800" y="62626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99568</xdr:rowOff>
    </xdr:to>
    <xdr:cxnSp macro="">
      <xdr:nvCxnSpPr>
        <xdr:cNvPr id="67" name="直線コネクタ 66"/>
        <xdr:cNvCxnSpPr/>
      </xdr:nvCxnSpPr>
      <xdr:spPr>
        <a:xfrm flipV="1">
          <a:off x="3098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140716</xdr:rowOff>
    </xdr:to>
    <xdr:cxnSp macro="">
      <xdr:nvCxnSpPr>
        <xdr:cNvPr id="70" name="直線コネクタ 69"/>
        <xdr:cNvCxnSpPr/>
      </xdr:nvCxnSpPr>
      <xdr:spPr>
        <a:xfrm flipV="1">
          <a:off x="2209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149860</xdr:rowOff>
    </xdr:to>
    <xdr:cxnSp macro="">
      <xdr:nvCxnSpPr>
        <xdr:cNvPr id="73" name="直線コネクタ 72"/>
        <xdr:cNvCxnSpPr/>
      </xdr:nvCxnSpPr>
      <xdr:spPr>
        <a:xfrm flipV="1">
          <a:off x="1320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これは、光熱水費、消耗品費などの経費の節減に努めていることや通信運搬費などの役務費の減少が主な要因となっている。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今後も公共施設の見直しによる統廃合や一般事務費の節減に努め、さらなる物件費の抑制を図る。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9979</xdr:rowOff>
    </xdr:to>
    <xdr:cxnSp macro="">
      <xdr:nvCxnSpPr>
        <xdr:cNvPr id="127" name="直線コネクタ 126"/>
        <xdr:cNvCxnSpPr/>
      </xdr:nvCxnSpPr>
      <xdr:spPr>
        <a:xfrm flipV="1">
          <a:off x="15671800" y="2538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53521</xdr:rowOff>
    </xdr:to>
    <xdr:cxnSp macro="">
      <xdr:nvCxnSpPr>
        <xdr:cNvPr id="130" name="直線コネクタ 129"/>
        <xdr:cNvCxnSpPr/>
      </xdr:nvCxnSpPr>
      <xdr:spPr>
        <a:xfrm flipV="1">
          <a:off x="14782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53521</xdr:rowOff>
    </xdr:to>
    <xdr:cxnSp macro="">
      <xdr:nvCxnSpPr>
        <xdr:cNvPr id="133" name="直線コネクタ 132"/>
        <xdr:cNvCxnSpPr/>
      </xdr:nvCxnSpPr>
      <xdr:spPr>
        <a:xfrm>
          <a:off x="13893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53521</xdr:rowOff>
    </xdr:to>
    <xdr:cxnSp macro="">
      <xdr:nvCxnSpPr>
        <xdr:cNvPr id="136" name="直線コネクタ 135"/>
        <xdr:cNvCxnSpPr/>
      </xdr:nvCxnSpPr>
      <xdr:spPr>
        <a:xfrm>
          <a:off x="13004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6" name="楕円 145"/>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7"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48" name="楕円 147"/>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49" name="テキスト ボックス 148"/>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4" name="楕円 153"/>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5" name="テキスト ボックス 154"/>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生活保護費の増加により、比率は類似団体平均を上回り、かつ前年度から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ポイント増加と上昇傾向にある。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生活保護受給者の中で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高齢者の割合が高い状況にあり、医療費扶助の増加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増加が予想されることから、健康づくり対策事業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による健康寿命の延長や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生活保護受給者への就労支援、ジェネリック医薬品利用の推進などにより医療費や生活保護費の抑制を図る。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129722</xdr:rowOff>
    </xdr:to>
    <xdr:cxnSp macro="">
      <xdr:nvCxnSpPr>
        <xdr:cNvPr id="189" name="直線コネクタ 188"/>
        <xdr:cNvCxnSpPr/>
      </xdr:nvCxnSpPr>
      <xdr:spPr>
        <a:xfrm>
          <a:off x="3987800" y="10169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53522</xdr:rowOff>
    </xdr:to>
    <xdr:cxnSp macro="">
      <xdr:nvCxnSpPr>
        <xdr:cNvPr id="192" name="直線コネクタ 191"/>
        <xdr:cNvCxnSpPr/>
      </xdr:nvCxnSpPr>
      <xdr:spPr>
        <a:xfrm>
          <a:off x="3098800" y="10092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58</xdr:row>
      <xdr:rowOff>148772</xdr:rowOff>
    </xdr:to>
    <xdr:cxnSp macro="">
      <xdr:nvCxnSpPr>
        <xdr:cNvPr id="195" name="直線コネクタ 194"/>
        <xdr:cNvCxnSpPr/>
      </xdr:nvCxnSpPr>
      <xdr:spPr>
        <a:xfrm>
          <a:off x="2209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58</xdr:row>
      <xdr:rowOff>148772</xdr:rowOff>
    </xdr:to>
    <xdr:cxnSp macro="">
      <xdr:nvCxnSpPr>
        <xdr:cNvPr id="198" name="直線コネクタ 197"/>
        <xdr:cNvCxnSpPr/>
      </xdr:nvCxnSpPr>
      <xdr:spPr>
        <a:xfrm>
          <a:off x="1320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8" name="楕円 207"/>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9"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0" name="楕円 209"/>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1" name="テキスト ボックス 210"/>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2" name="楕円 211"/>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3" name="テキスト ボックス 212"/>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4" name="楕円 213"/>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5" name="テキスト ボックス 214"/>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6" name="楕円 215"/>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17" name="テキスト ボックス 216"/>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その他の経費の多くは、主に国民健康保険特別会計や介護保険特別会計などへの繰出金となっている。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ほぼ横ばいとなっているが、高齢化の進行による医療費や介護施設利用者の増加に伴い、繰出金も増加することが予想されるため、疾病予防事業や介護予防事業の推進により、繰出金の増加を抑制し、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25763</xdr:rowOff>
    </xdr:to>
    <xdr:cxnSp macro="">
      <xdr:nvCxnSpPr>
        <xdr:cNvPr id="252" name="直線コネクタ 251"/>
        <xdr:cNvCxnSpPr/>
      </xdr:nvCxnSpPr>
      <xdr:spPr>
        <a:xfrm>
          <a:off x="15671800" y="9613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12700</xdr:rowOff>
    </xdr:to>
    <xdr:cxnSp macro="">
      <xdr:nvCxnSpPr>
        <xdr:cNvPr id="255" name="直線コネクタ 254"/>
        <xdr:cNvCxnSpPr/>
      </xdr:nvCxnSpPr>
      <xdr:spPr>
        <a:xfrm>
          <a:off x="14782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12700</xdr:rowOff>
    </xdr:to>
    <xdr:cxnSp macro="">
      <xdr:nvCxnSpPr>
        <xdr:cNvPr id="258" name="直線コネクタ 257"/>
        <xdr:cNvCxnSpPr/>
      </xdr:nvCxnSpPr>
      <xdr:spPr>
        <a:xfrm flipV="1">
          <a:off x="13893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167822</xdr:rowOff>
    </xdr:to>
    <xdr:cxnSp macro="">
      <xdr:nvCxnSpPr>
        <xdr:cNvPr id="261" name="直線コネクタ 260"/>
        <xdr:cNvCxnSpPr/>
      </xdr:nvCxnSpPr>
      <xdr:spPr>
        <a:xfrm flipV="1">
          <a:off x="13004800" y="9613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1" name="楕円 270"/>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2"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3" name="楕円 27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4" name="テキスト ボックス 27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5" name="楕円 274"/>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6" name="テキスト ボックス 275"/>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7" name="楕円 27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8" name="テキスト ボックス 27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9" name="楕円 278"/>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0" name="テキスト ボックス 27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下水道事業会計や病院事業会計など、公営企業会計に対する負担金・補助金が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多額であることが要因となっている。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hangingPunct="0"/>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今後、公営企業においては、人口減少の影響を考慮した経営や経営診断等を通して業務の見直しなどを進めるなど経営の健全化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図る。また、法人等各種の団体への補助金についても見直しを行い、廃止や減額を行うなど適正化を図る。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83566</xdr:rowOff>
    </xdr:from>
    <xdr:to>
      <xdr:col>82</xdr:col>
      <xdr:colOff>107950</xdr:colOff>
      <xdr:row>39</xdr:row>
      <xdr:rowOff>92710</xdr:rowOff>
    </xdr:to>
    <xdr:cxnSp macro="">
      <xdr:nvCxnSpPr>
        <xdr:cNvPr id="310" name="直線コネクタ 309"/>
        <xdr:cNvCxnSpPr/>
      </xdr:nvCxnSpPr>
      <xdr:spPr>
        <a:xfrm flipV="1">
          <a:off x="15671800" y="67701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115570</xdr:rowOff>
    </xdr:to>
    <xdr:cxnSp macro="">
      <xdr:nvCxnSpPr>
        <xdr:cNvPr id="313" name="直線コネクタ 312"/>
        <xdr:cNvCxnSpPr/>
      </xdr:nvCxnSpPr>
      <xdr:spPr>
        <a:xfrm flipV="1">
          <a:off x="14782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115570</xdr:rowOff>
    </xdr:to>
    <xdr:cxnSp macro="">
      <xdr:nvCxnSpPr>
        <xdr:cNvPr id="316" name="直線コネクタ 315"/>
        <xdr:cNvCxnSpPr/>
      </xdr:nvCxnSpPr>
      <xdr:spPr>
        <a:xfrm>
          <a:off x="13893800" y="6760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39</xdr:row>
      <xdr:rowOff>74422</xdr:rowOff>
    </xdr:to>
    <xdr:cxnSp macro="">
      <xdr:nvCxnSpPr>
        <xdr:cNvPr id="319" name="直線コネクタ 318"/>
        <xdr:cNvCxnSpPr/>
      </xdr:nvCxnSpPr>
      <xdr:spPr>
        <a:xfrm>
          <a:off x="13004800" y="65003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29" name="楕円 328"/>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112793</xdr:rowOff>
    </xdr:from>
    <xdr:ext cx="762000" cy="259045"/>
    <xdr:sp macro="" textlink="">
      <xdr:nvSpPr>
        <xdr:cNvPr id="330" name="補助費等該当値テキスト"/>
        <xdr:cNvSpPr txBox="1"/>
      </xdr:nvSpPr>
      <xdr:spPr>
        <a:xfrm>
          <a:off x="16598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1" name="楕円 330"/>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2" name="テキスト ボックス 331"/>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3" name="楕円 332"/>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4" name="テキスト ボックス 333"/>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5" name="楕円 334"/>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6" name="テキスト ボックス 335"/>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7" name="楕円 336"/>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8" name="テキスト ボックス 337"/>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なまはげ館などの観光施設整備事業や船川第一小学校改修整備事業の元金償還開始等により、前年度と比較すると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％となったものの類似団体平均は下回っている。　</a:t>
          </a:r>
        </a:p>
        <a:p>
          <a:r>
            <a:rPr kumimoji="1" lang="ja-JP" altLang="en-US" sz="1200">
              <a:latin typeface="ＭＳ Ｐゴシック" panose="020B0600070205080204" pitchFamily="50" charset="-128"/>
              <a:ea typeface="ＭＳ Ｐゴシック" panose="020B0600070205080204" pitchFamily="50" charset="-128"/>
            </a:rPr>
            <a:t>　今後は、第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男鹿市行政改革大綱において投資的経費に係る地方債単年度発行額の上限を定め抑制をしていることや、利率見直しにより金利が低くなっていることから、公債費は緩やかに減少する見込みであるが、より低利の地方債への借換えを推進するなどさらなる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119380</xdr:rowOff>
    </xdr:to>
    <xdr:cxnSp macro="">
      <xdr:nvCxnSpPr>
        <xdr:cNvPr id="370" name="直線コネクタ 369"/>
        <xdr:cNvCxnSpPr/>
      </xdr:nvCxnSpPr>
      <xdr:spPr>
        <a:xfrm>
          <a:off x="3987800" y="12799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98425</xdr:rowOff>
    </xdr:from>
    <xdr:to>
      <xdr:col>19</xdr:col>
      <xdr:colOff>187325</xdr:colOff>
      <xdr:row>74</xdr:row>
      <xdr:rowOff>111760</xdr:rowOff>
    </xdr:to>
    <xdr:cxnSp macro="">
      <xdr:nvCxnSpPr>
        <xdr:cNvPr id="373" name="直線コネクタ 372"/>
        <xdr:cNvCxnSpPr/>
      </xdr:nvCxnSpPr>
      <xdr:spPr>
        <a:xfrm>
          <a:off x="3098800" y="12785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98425</xdr:rowOff>
    </xdr:from>
    <xdr:to>
      <xdr:col>15</xdr:col>
      <xdr:colOff>98425</xdr:colOff>
      <xdr:row>74</xdr:row>
      <xdr:rowOff>106045</xdr:rowOff>
    </xdr:to>
    <xdr:cxnSp macro="">
      <xdr:nvCxnSpPr>
        <xdr:cNvPr id="376" name="直線コネクタ 375"/>
        <xdr:cNvCxnSpPr/>
      </xdr:nvCxnSpPr>
      <xdr:spPr>
        <a:xfrm flipV="1">
          <a:off x="2209800" y="127857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111760</xdr:rowOff>
    </xdr:to>
    <xdr:cxnSp macro="">
      <xdr:nvCxnSpPr>
        <xdr:cNvPr id="379" name="直線コネクタ 378"/>
        <xdr:cNvCxnSpPr/>
      </xdr:nvCxnSpPr>
      <xdr:spPr>
        <a:xfrm flipV="1">
          <a:off x="1320800" y="12793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89" name="楕円 388"/>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0"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1" name="楕円 390"/>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2" name="テキスト ボックス 391"/>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47625</xdr:rowOff>
    </xdr:from>
    <xdr:to>
      <xdr:col>15</xdr:col>
      <xdr:colOff>149225</xdr:colOff>
      <xdr:row>74</xdr:row>
      <xdr:rowOff>149225</xdr:rowOff>
    </xdr:to>
    <xdr:sp macro="" textlink="">
      <xdr:nvSpPr>
        <xdr:cNvPr id="393" name="楕円 392"/>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159402</xdr:rowOff>
    </xdr:from>
    <xdr:ext cx="762000" cy="259045"/>
    <xdr:sp macro="" textlink="">
      <xdr:nvSpPr>
        <xdr:cNvPr id="394" name="テキスト ボックス 393"/>
        <xdr:cNvSpPr txBox="1"/>
      </xdr:nvSpPr>
      <xdr:spPr>
        <a:xfrm>
          <a:off x="2717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55245</xdr:rowOff>
    </xdr:from>
    <xdr:to>
      <xdr:col>11</xdr:col>
      <xdr:colOff>60325</xdr:colOff>
      <xdr:row>74</xdr:row>
      <xdr:rowOff>156845</xdr:rowOff>
    </xdr:to>
    <xdr:sp macro="" textlink="">
      <xdr:nvSpPr>
        <xdr:cNvPr id="395" name="楕円 394"/>
        <xdr:cNvSpPr/>
      </xdr:nvSpPr>
      <xdr:spPr>
        <a:xfrm>
          <a:off x="2159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167022</xdr:rowOff>
    </xdr:from>
    <xdr:ext cx="762000" cy="259045"/>
    <xdr:sp macro="" textlink="">
      <xdr:nvSpPr>
        <xdr:cNvPr id="396" name="テキスト ボックス 395"/>
        <xdr:cNvSpPr txBox="1"/>
      </xdr:nvSpPr>
      <xdr:spPr>
        <a:xfrm>
          <a:off x="1828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7" name="楕円 396"/>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8" name="テキスト ボックス 397"/>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公債費以外の経常収支比率が類似団体平均を大きく上回っているのは、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など公営企業会計に対する負担金・補助金といった補助費等、国民健康保険特別会計、介護保険特別会計などに対する繰出金、生活保護費などの扶助費について、経常経費に占める割合が高いことが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今後も公営企業会計における経営の健全化のほか、疾病予防事業などの各種事業の推進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や、事務事業の見直しにより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20320</xdr:rowOff>
    </xdr:to>
    <xdr:cxnSp macro="">
      <xdr:nvCxnSpPr>
        <xdr:cNvPr id="431" name="直線コネクタ 430"/>
        <xdr:cNvCxnSpPr/>
      </xdr:nvCxnSpPr>
      <xdr:spPr>
        <a:xfrm>
          <a:off x="15671800" y="13614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81280</xdr:rowOff>
    </xdr:to>
    <xdr:cxnSp macro="">
      <xdr:nvCxnSpPr>
        <xdr:cNvPr id="434" name="直線コネクタ 433"/>
        <xdr:cNvCxnSpPr/>
      </xdr:nvCxnSpPr>
      <xdr:spPr>
        <a:xfrm flipV="1">
          <a:off x="14782800" y="13614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79</xdr:row>
      <xdr:rowOff>85089</xdr:rowOff>
    </xdr:to>
    <xdr:cxnSp macro="">
      <xdr:nvCxnSpPr>
        <xdr:cNvPr id="437" name="直線コネクタ 436"/>
        <xdr:cNvCxnSpPr/>
      </xdr:nvCxnSpPr>
      <xdr:spPr>
        <a:xfrm flipV="1">
          <a:off x="13893800" y="13625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50800</xdr:rowOff>
    </xdr:from>
    <xdr:to>
      <xdr:col>69</xdr:col>
      <xdr:colOff>92075</xdr:colOff>
      <xdr:row>79</xdr:row>
      <xdr:rowOff>85089</xdr:rowOff>
    </xdr:to>
    <xdr:cxnSp macro="">
      <xdr:nvCxnSpPr>
        <xdr:cNvPr id="440" name="直線コネクタ 439"/>
        <xdr:cNvCxnSpPr/>
      </xdr:nvCxnSpPr>
      <xdr:spPr>
        <a:xfrm>
          <a:off x="13004800" y="13595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50" name="楕円 449"/>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49547</xdr:rowOff>
    </xdr:from>
    <xdr:ext cx="762000" cy="259045"/>
    <xdr:sp macro="" textlink="">
      <xdr:nvSpPr>
        <xdr:cNvPr id="451" name="公債費以外該当値テキスト"/>
        <xdr:cNvSpPr txBox="1"/>
      </xdr:nvSpPr>
      <xdr:spPr>
        <a:xfrm>
          <a:off x="16598900"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2" name="楕円 451"/>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3" name="テキスト ボックス 452"/>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54" name="楕円 453"/>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55" name="テキスト ボックス 454"/>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56" name="楕円 455"/>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57" name="テキスト ボックス 456"/>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58" name="楕円 457"/>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59" name="テキスト ボックス 458"/>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119037</xdr:rowOff>
    </xdr:from>
    <xdr:to>
      <xdr:col>29</xdr:col>
      <xdr:colOff>127000</xdr:colOff>
      <xdr:row>16</xdr:row>
      <xdr:rowOff>131547</xdr:rowOff>
    </xdr:to>
    <xdr:cxnSp macro="">
      <xdr:nvCxnSpPr>
        <xdr:cNvPr id="50" name="直線コネクタ 49"/>
        <xdr:cNvCxnSpPr/>
      </xdr:nvCxnSpPr>
      <xdr:spPr bwMode="auto">
        <a:xfrm>
          <a:off x="5003800" y="2909862"/>
          <a:ext cx="647700" cy="1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91732</xdr:rowOff>
    </xdr:from>
    <xdr:to>
      <xdr:col>26</xdr:col>
      <xdr:colOff>50800</xdr:colOff>
      <xdr:row>16</xdr:row>
      <xdr:rowOff>119037</xdr:rowOff>
    </xdr:to>
    <xdr:cxnSp macro="">
      <xdr:nvCxnSpPr>
        <xdr:cNvPr id="53" name="直線コネクタ 52"/>
        <xdr:cNvCxnSpPr/>
      </xdr:nvCxnSpPr>
      <xdr:spPr bwMode="auto">
        <a:xfrm>
          <a:off x="4305300" y="2882557"/>
          <a:ext cx="698500" cy="27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79426</xdr:rowOff>
    </xdr:from>
    <xdr:to>
      <xdr:col>22</xdr:col>
      <xdr:colOff>114300</xdr:colOff>
      <xdr:row>16</xdr:row>
      <xdr:rowOff>91732</xdr:rowOff>
    </xdr:to>
    <xdr:cxnSp macro="">
      <xdr:nvCxnSpPr>
        <xdr:cNvPr id="56" name="直線コネクタ 55"/>
        <xdr:cNvCxnSpPr/>
      </xdr:nvCxnSpPr>
      <xdr:spPr bwMode="auto">
        <a:xfrm>
          <a:off x="3606800" y="2870251"/>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79426</xdr:rowOff>
    </xdr:from>
    <xdr:to>
      <xdr:col>18</xdr:col>
      <xdr:colOff>177800</xdr:colOff>
      <xdr:row>16</xdr:row>
      <xdr:rowOff>102095</xdr:rowOff>
    </xdr:to>
    <xdr:cxnSp macro="">
      <xdr:nvCxnSpPr>
        <xdr:cNvPr id="59" name="直線コネクタ 58"/>
        <xdr:cNvCxnSpPr/>
      </xdr:nvCxnSpPr>
      <xdr:spPr bwMode="auto">
        <a:xfrm flipV="1">
          <a:off x="2908300" y="2870251"/>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80747</xdr:rowOff>
    </xdr:from>
    <xdr:to>
      <xdr:col>29</xdr:col>
      <xdr:colOff>177800</xdr:colOff>
      <xdr:row>17</xdr:row>
      <xdr:rowOff>10897</xdr:rowOff>
    </xdr:to>
    <xdr:sp macro="" textlink="">
      <xdr:nvSpPr>
        <xdr:cNvPr id="69" name="楕円 68"/>
        <xdr:cNvSpPr/>
      </xdr:nvSpPr>
      <xdr:spPr bwMode="auto">
        <a:xfrm>
          <a:off x="5600700" y="287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97274</xdr:rowOff>
    </xdr:from>
    <xdr:ext cx="762000" cy="259045"/>
    <xdr:sp macro="" textlink="">
      <xdr:nvSpPr>
        <xdr:cNvPr id="70" name="人口1人当たり決算額の推移該当値テキスト130"/>
        <xdr:cNvSpPr txBox="1"/>
      </xdr:nvSpPr>
      <xdr:spPr>
        <a:xfrm>
          <a:off x="5740400" y="27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68237</xdr:rowOff>
    </xdr:from>
    <xdr:to>
      <xdr:col>26</xdr:col>
      <xdr:colOff>101600</xdr:colOff>
      <xdr:row>16</xdr:row>
      <xdr:rowOff>169837</xdr:rowOff>
    </xdr:to>
    <xdr:sp macro="" textlink="">
      <xdr:nvSpPr>
        <xdr:cNvPr id="71" name="楕円 70"/>
        <xdr:cNvSpPr/>
      </xdr:nvSpPr>
      <xdr:spPr bwMode="auto">
        <a:xfrm>
          <a:off x="4953000" y="285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8564</xdr:rowOff>
    </xdr:from>
    <xdr:ext cx="736600" cy="259045"/>
    <xdr:sp macro="" textlink="">
      <xdr:nvSpPr>
        <xdr:cNvPr id="72" name="テキスト ボックス 71"/>
        <xdr:cNvSpPr txBox="1"/>
      </xdr:nvSpPr>
      <xdr:spPr>
        <a:xfrm>
          <a:off x="4622800" y="262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40932</xdr:rowOff>
    </xdr:from>
    <xdr:to>
      <xdr:col>22</xdr:col>
      <xdr:colOff>165100</xdr:colOff>
      <xdr:row>16</xdr:row>
      <xdr:rowOff>142532</xdr:rowOff>
    </xdr:to>
    <xdr:sp macro="" textlink="">
      <xdr:nvSpPr>
        <xdr:cNvPr id="73" name="楕円 72"/>
        <xdr:cNvSpPr/>
      </xdr:nvSpPr>
      <xdr:spPr bwMode="auto">
        <a:xfrm>
          <a:off x="4254500" y="283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152709</xdr:rowOff>
    </xdr:from>
    <xdr:ext cx="762000" cy="259045"/>
    <xdr:sp macro="" textlink="">
      <xdr:nvSpPr>
        <xdr:cNvPr id="74" name="テキスト ボックス 73"/>
        <xdr:cNvSpPr txBox="1"/>
      </xdr:nvSpPr>
      <xdr:spPr>
        <a:xfrm>
          <a:off x="3924300" y="260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28626</xdr:rowOff>
    </xdr:from>
    <xdr:to>
      <xdr:col>19</xdr:col>
      <xdr:colOff>38100</xdr:colOff>
      <xdr:row>16</xdr:row>
      <xdr:rowOff>130226</xdr:rowOff>
    </xdr:to>
    <xdr:sp macro="" textlink="">
      <xdr:nvSpPr>
        <xdr:cNvPr id="75" name="楕円 74"/>
        <xdr:cNvSpPr/>
      </xdr:nvSpPr>
      <xdr:spPr bwMode="auto">
        <a:xfrm>
          <a:off x="3556000" y="28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140403</xdr:rowOff>
    </xdr:from>
    <xdr:ext cx="762000" cy="259045"/>
    <xdr:sp macro="" textlink="">
      <xdr:nvSpPr>
        <xdr:cNvPr id="76" name="テキスト ボックス 75"/>
        <xdr:cNvSpPr txBox="1"/>
      </xdr:nvSpPr>
      <xdr:spPr>
        <a:xfrm>
          <a:off x="3225800" y="25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51295</xdr:rowOff>
    </xdr:from>
    <xdr:to>
      <xdr:col>15</xdr:col>
      <xdr:colOff>101600</xdr:colOff>
      <xdr:row>16</xdr:row>
      <xdr:rowOff>152895</xdr:rowOff>
    </xdr:to>
    <xdr:sp macro="" textlink="">
      <xdr:nvSpPr>
        <xdr:cNvPr id="77" name="楕円 76"/>
        <xdr:cNvSpPr/>
      </xdr:nvSpPr>
      <xdr:spPr bwMode="auto">
        <a:xfrm>
          <a:off x="2857500" y="28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163072</xdr:rowOff>
    </xdr:from>
    <xdr:ext cx="762000" cy="259045"/>
    <xdr:sp macro="" textlink="">
      <xdr:nvSpPr>
        <xdr:cNvPr id="78" name="テキスト ボックス 77"/>
        <xdr:cNvSpPr txBox="1"/>
      </xdr:nvSpPr>
      <xdr:spPr>
        <a:xfrm>
          <a:off x="2527300" y="26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208409</xdr:rowOff>
    </xdr:from>
    <xdr:to>
      <xdr:col>29</xdr:col>
      <xdr:colOff>127000</xdr:colOff>
      <xdr:row>37</xdr:row>
      <xdr:rowOff>211266</xdr:rowOff>
    </xdr:to>
    <xdr:cxnSp macro="">
      <xdr:nvCxnSpPr>
        <xdr:cNvPr id="110" name="直線コネクタ 109"/>
        <xdr:cNvCxnSpPr/>
      </xdr:nvCxnSpPr>
      <xdr:spPr bwMode="auto">
        <a:xfrm flipV="1">
          <a:off x="5003800" y="7333109"/>
          <a:ext cx="6477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193186</xdr:rowOff>
    </xdr:from>
    <xdr:ext cx="762000" cy="259045"/>
    <xdr:sp macro="" textlink="">
      <xdr:nvSpPr>
        <xdr:cNvPr id="111" name="人口1人当たり決算額の推移平均値テキスト445"/>
        <xdr:cNvSpPr txBox="1"/>
      </xdr:nvSpPr>
      <xdr:spPr>
        <a:xfrm>
          <a:off x="5740400" y="7317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199091</xdr:rowOff>
    </xdr:from>
    <xdr:to>
      <xdr:col>26</xdr:col>
      <xdr:colOff>50800</xdr:colOff>
      <xdr:row>37</xdr:row>
      <xdr:rowOff>211266</xdr:rowOff>
    </xdr:to>
    <xdr:cxnSp macro="">
      <xdr:nvCxnSpPr>
        <xdr:cNvPr id="113" name="直線コネクタ 112"/>
        <xdr:cNvCxnSpPr/>
      </xdr:nvCxnSpPr>
      <xdr:spPr bwMode="auto">
        <a:xfrm>
          <a:off x="4305300" y="7323791"/>
          <a:ext cx="698500" cy="1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192754</xdr:rowOff>
    </xdr:from>
    <xdr:to>
      <xdr:col>22</xdr:col>
      <xdr:colOff>114300</xdr:colOff>
      <xdr:row>37</xdr:row>
      <xdr:rowOff>199091</xdr:rowOff>
    </xdr:to>
    <xdr:cxnSp macro="">
      <xdr:nvCxnSpPr>
        <xdr:cNvPr id="116" name="直線コネクタ 115"/>
        <xdr:cNvCxnSpPr/>
      </xdr:nvCxnSpPr>
      <xdr:spPr bwMode="auto">
        <a:xfrm>
          <a:off x="3606800" y="7317454"/>
          <a:ext cx="698500" cy="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178750</xdr:rowOff>
    </xdr:from>
    <xdr:to>
      <xdr:col>18</xdr:col>
      <xdr:colOff>177800</xdr:colOff>
      <xdr:row>37</xdr:row>
      <xdr:rowOff>192754</xdr:rowOff>
    </xdr:to>
    <xdr:cxnSp macro="">
      <xdr:nvCxnSpPr>
        <xdr:cNvPr id="119" name="直線コネクタ 118"/>
        <xdr:cNvCxnSpPr/>
      </xdr:nvCxnSpPr>
      <xdr:spPr bwMode="auto">
        <a:xfrm>
          <a:off x="2908300" y="7303450"/>
          <a:ext cx="698500" cy="1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157609</xdr:rowOff>
    </xdr:from>
    <xdr:to>
      <xdr:col>29</xdr:col>
      <xdr:colOff>177800</xdr:colOff>
      <xdr:row>37</xdr:row>
      <xdr:rowOff>259209</xdr:rowOff>
    </xdr:to>
    <xdr:sp macro="" textlink="">
      <xdr:nvSpPr>
        <xdr:cNvPr id="129" name="楕円 128"/>
        <xdr:cNvSpPr/>
      </xdr:nvSpPr>
      <xdr:spPr bwMode="auto">
        <a:xfrm>
          <a:off x="5600700" y="728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2686</xdr:rowOff>
    </xdr:from>
    <xdr:ext cx="762000" cy="259045"/>
    <xdr:sp macro="" textlink="">
      <xdr:nvSpPr>
        <xdr:cNvPr id="130" name="人口1人当たり決算額の推移該当値テキスト445"/>
        <xdr:cNvSpPr txBox="1"/>
      </xdr:nvSpPr>
      <xdr:spPr>
        <a:xfrm>
          <a:off x="5740400" y="712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160466</xdr:rowOff>
    </xdr:from>
    <xdr:to>
      <xdr:col>26</xdr:col>
      <xdr:colOff>101600</xdr:colOff>
      <xdr:row>37</xdr:row>
      <xdr:rowOff>262066</xdr:rowOff>
    </xdr:to>
    <xdr:sp macro="" textlink="">
      <xdr:nvSpPr>
        <xdr:cNvPr id="131" name="楕円 130"/>
        <xdr:cNvSpPr/>
      </xdr:nvSpPr>
      <xdr:spPr bwMode="auto">
        <a:xfrm>
          <a:off x="4953000" y="728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100793</xdr:rowOff>
    </xdr:from>
    <xdr:ext cx="736600" cy="259045"/>
    <xdr:sp macro="" textlink="">
      <xdr:nvSpPr>
        <xdr:cNvPr id="132" name="テキスト ボックス 131"/>
        <xdr:cNvSpPr txBox="1"/>
      </xdr:nvSpPr>
      <xdr:spPr>
        <a:xfrm>
          <a:off x="4622800" y="705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148291</xdr:rowOff>
    </xdr:from>
    <xdr:to>
      <xdr:col>22</xdr:col>
      <xdr:colOff>165100</xdr:colOff>
      <xdr:row>37</xdr:row>
      <xdr:rowOff>249891</xdr:rowOff>
    </xdr:to>
    <xdr:sp macro="" textlink="">
      <xdr:nvSpPr>
        <xdr:cNvPr id="133" name="楕円 132"/>
        <xdr:cNvSpPr/>
      </xdr:nvSpPr>
      <xdr:spPr bwMode="auto">
        <a:xfrm>
          <a:off x="4254500" y="727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88618</xdr:rowOff>
    </xdr:from>
    <xdr:ext cx="762000" cy="259045"/>
    <xdr:sp macro="" textlink="">
      <xdr:nvSpPr>
        <xdr:cNvPr id="134" name="テキスト ボックス 133"/>
        <xdr:cNvSpPr txBox="1"/>
      </xdr:nvSpPr>
      <xdr:spPr>
        <a:xfrm>
          <a:off x="3924300" y="704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141954</xdr:rowOff>
    </xdr:from>
    <xdr:to>
      <xdr:col>19</xdr:col>
      <xdr:colOff>38100</xdr:colOff>
      <xdr:row>37</xdr:row>
      <xdr:rowOff>243554</xdr:rowOff>
    </xdr:to>
    <xdr:sp macro="" textlink="">
      <xdr:nvSpPr>
        <xdr:cNvPr id="135" name="楕円 134"/>
        <xdr:cNvSpPr/>
      </xdr:nvSpPr>
      <xdr:spPr bwMode="auto">
        <a:xfrm>
          <a:off x="3556000" y="726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82281</xdr:rowOff>
    </xdr:from>
    <xdr:ext cx="762000" cy="259045"/>
    <xdr:sp macro="" textlink="">
      <xdr:nvSpPr>
        <xdr:cNvPr id="136" name="テキスト ボックス 135"/>
        <xdr:cNvSpPr txBox="1"/>
      </xdr:nvSpPr>
      <xdr:spPr>
        <a:xfrm>
          <a:off x="3225800" y="703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127950</xdr:rowOff>
    </xdr:from>
    <xdr:to>
      <xdr:col>15</xdr:col>
      <xdr:colOff>101600</xdr:colOff>
      <xdr:row>37</xdr:row>
      <xdr:rowOff>229550</xdr:rowOff>
    </xdr:to>
    <xdr:sp macro="" textlink="">
      <xdr:nvSpPr>
        <xdr:cNvPr id="137" name="楕円 136"/>
        <xdr:cNvSpPr/>
      </xdr:nvSpPr>
      <xdr:spPr bwMode="auto">
        <a:xfrm>
          <a:off x="2857500" y="72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68277</xdr:rowOff>
    </xdr:from>
    <xdr:ext cx="762000" cy="259045"/>
    <xdr:sp macro="" textlink="">
      <xdr:nvSpPr>
        <xdr:cNvPr id="138" name="テキスト ボックス 137"/>
        <xdr:cNvSpPr txBox="1"/>
      </xdr:nvSpPr>
      <xdr:spPr>
        <a:xfrm>
          <a:off x="2527300" y="70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32144</xdr:rowOff>
    </xdr:from>
    <xdr:to>
      <xdr:col>24</xdr:col>
      <xdr:colOff>63500</xdr:colOff>
      <xdr:row>35</xdr:row>
      <xdr:rowOff>14745</xdr:rowOff>
    </xdr:to>
    <xdr:cxnSp macro="">
      <xdr:nvCxnSpPr>
        <xdr:cNvPr id="61" name="直線コネクタ 60"/>
        <xdr:cNvCxnSpPr/>
      </xdr:nvCxnSpPr>
      <xdr:spPr>
        <a:xfrm flipV="1">
          <a:off x="3797300" y="5861444"/>
          <a:ext cx="8382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10325</xdr:rowOff>
    </xdr:from>
    <xdr:to>
      <xdr:col>19</xdr:col>
      <xdr:colOff>177800</xdr:colOff>
      <xdr:row>35</xdr:row>
      <xdr:rowOff>14745</xdr:rowOff>
    </xdr:to>
    <xdr:cxnSp macro="">
      <xdr:nvCxnSpPr>
        <xdr:cNvPr id="64" name="直線コネクタ 63"/>
        <xdr:cNvCxnSpPr/>
      </xdr:nvCxnSpPr>
      <xdr:spPr>
        <a:xfrm>
          <a:off x="2908300" y="601107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156070</xdr:rowOff>
    </xdr:from>
    <xdr:to>
      <xdr:col>15</xdr:col>
      <xdr:colOff>50800</xdr:colOff>
      <xdr:row>35</xdr:row>
      <xdr:rowOff>10325</xdr:rowOff>
    </xdr:to>
    <xdr:cxnSp macro="">
      <xdr:nvCxnSpPr>
        <xdr:cNvPr id="67" name="直線コネクタ 66"/>
        <xdr:cNvCxnSpPr/>
      </xdr:nvCxnSpPr>
      <xdr:spPr>
        <a:xfrm>
          <a:off x="2019300" y="5985370"/>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156070</xdr:rowOff>
    </xdr:from>
    <xdr:to>
      <xdr:col>10</xdr:col>
      <xdr:colOff>114300</xdr:colOff>
      <xdr:row>34</xdr:row>
      <xdr:rowOff>164122</xdr:rowOff>
    </xdr:to>
    <xdr:cxnSp macro="">
      <xdr:nvCxnSpPr>
        <xdr:cNvPr id="70" name="直線コネクタ 69"/>
        <xdr:cNvCxnSpPr/>
      </xdr:nvCxnSpPr>
      <xdr:spPr>
        <a:xfrm flipV="1">
          <a:off x="1130300" y="598537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152794</xdr:rowOff>
    </xdr:from>
    <xdr:to>
      <xdr:col>24</xdr:col>
      <xdr:colOff>114300</xdr:colOff>
      <xdr:row>34</xdr:row>
      <xdr:rowOff>82944</xdr:rowOff>
    </xdr:to>
    <xdr:sp macro="" textlink="">
      <xdr:nvSpPr>
        <xdr:cNvPr id="80" name="楕円 79"/>
        <xdr:cNvSpPr/>
      </xdr:nvSpPr>
      <xdr:spPr>
        <a:xfrm>
          <a:off x="4584700" y="58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4221</xdr:rowOff>
    </xdr:from>
    <xdr:ext cx="534377" cy="259045"/>
    <xdr:sp macro="" textlink="">
      <xdr:nvSpPr>
        <xdr:cNvPr id="81" name="人件費該当値テキスト"/>
        <xdr:cNvSpPr txBox="1"/>
      </xdr:nvSpPr>
      <xdr:spPr>
        <a:xfrm>
          <a:off x="4686300" y="56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135395</xdr:rowOff>
    </xdr:from>
    <xdr:to>
      <xdr:col>20</xdr:col>
      <xdr:colOff>38100</xdr:colOff>
      <xdr:row>35</xdr:row>
      <xdr:rowOff>65545</xdr:rowOff>
    </xdr:to>
    <xdr:sp macro="" textlink="">
      <xdr:nvSpPr>
        <xdr:cNvPr id="82" name="楕円 81"/>
        <xdr:cNvSpPr/>
      </xdr:nvSpPr>
      <xdr:spPr>
        <a:xfrm>
          <a:off x="3746500" y="59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56672</xdr:rowOff>
    </xdr:from>
    <xdr:ext cx="534377" cy="259045"/>
    <xdr:sp macro="" textlink="">
      <xdr:nvSpPr>
        <xdr:cNvPr id="83" name="テキスト ボックス 82"/>
        <xdr:cNvSpPr txBox="1"/>
      </xdr:nvSpPr>
      <xdr:spPr>
        <a:xfrm>
          <a:off x="3530111" y="60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130975</xdr:rowOff>
    </xdr:from>
    <xdr:to>
      <xdr:col>15</xdr:col>
      <xdr:colOff>101600</xdr:colOff>
      <xdr:row>35</xdr:row>
      <xdr:rowOff>61125</xdr:rowOff>
    </xdr:to>
    <xdr:sp macro="" textlink="">
      <xdr:nvSpPr>
        <xdr:cNvPr id="84" name="楕円 83"/>
        <xdr:cNvSpPr/>
      </xdr:nvSpPr>
      <xdr:spPr>
        <a:xfrm>
          <a:off x="2857500" y="596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52252</xdr:rowOff>
    </xdr:from>
    <xdr:ext cx="534377" cy="259045"/>
    <xdr:sp macro="" textlink="">
      <xdr:nvSpPr>
        <xdr:cNvPr id="85" name="テキスト ボックス 84"/>
        <xdr:cNvSpPr txBox="1"/>
      </xdr:nvSpPr>
      <xdr:spPr>
        <a:xfrm>
          <a:off x="2641111" y="60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105270</xdr:rowOff>
    </xdr:from>
    <xdr:to>
      <xdr:col>10</xdr:col>
      <xdr:colOff>165100</xdr:colOff>
      <xdr:row>35</xdr:row>
      <xdr:rowOff>35420</xdr:rowOff>
    </xdr:to>
    <xdr:sp macro="" textlink="">
      <xdr:nvSpPr>
        <xdr:cNvPr id="86" name="楕円 85"/>
        <xdr:cNvSpPr/>
      </xdr:nvSpPr>
      <xdr:spPr>
        <a:xfrm>
          <a:off x="1968500" y="59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51947</xdr:rowOff>
    </xdr:from>
    <xdr:ext cx="534377" cy="259045"/>
    <xdr:sp macro="" textlink="">
      <xdr:nvSpPr>
        <xdr:cNvPr id="87" name="テキスト ボックス 86"/>
        <xdr:cNvSpPr txBox="1"/>
      </xdr:nvSpPr>
      <xdr:spPr>
        <a:xfrm>
          <a:off x="1752111" y="57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113322</xdr:rowOff>
    </xdr:from>
    <xdr:to>
      <xdr:col>6</xdr:col>
      <xdr:colOff>38100</xdr:colOff>
      <xdr:row>35</xdr:row>
      <xdr:rowOff>43472</xdr:rowOff>
    </xdr:to>
    <xdr:sp macro="" textlink="">
      <xdr:nvSpPr>
        <xdr:cNvPr id="88" name="楕円 87"/>
        <xdr:cNvSpPr/>
      </xdr:nvSpPr>
      <xdr:spPr>
        <a:xfrm>
          <a:off x="1079500" y="59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59999</xdr:rowOff>
    </xdr:from>
    <xdr:ext cx="534377" cy="259045"/>
    <xdr:sp macro="" textlink="">
      <xdr:nvSpPr>
        <xdr:cNvPr id="89" name="テキスト ボックス 88"/>
        <xdr:cNvSpPr txBox="1"/>
      </xdr:nvSpPr>
      <xdr:spPr>
        <a:xfrm>
          <a:off x="863111" y="57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144894</xdr:rowOff>
    </xdr:from>
    <xdr:to>
      <xdr:col>24</xdr:col>
      <xdr:colOff>63500</xdr:colOff>
      <xdr:row>57</xdr:row>
      <xdr:rowOff>38494</xdr:rowOff>
    </xdr:to>
    <xdr:cxnSp macro="">
      <xdr:nvCxnSpPr>
        <xdr:cNvPr id="119" name="直線コネクタ 118"/>
        <xdr:cNvCxnSpPr/>
      </xdr:nvCxnSpPr>
      <xdr:spPr>
        <a:xfrm>
          <a:off x="3797300" y="9746094"/>
          <a:ext cx="838200" cy="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144894</xdr:rowOff>
    </xdr:from>
    <xdr:to>
      <xdr:col>19</xdr:col>
      <xdr:colOff>177800</xdr:colOff>
      <xdr:row>57</xdr:row>
      <xdr:rowOff>4800</xdr:rowOff>
    </xdr:to>
    <xdr:cxnSp macro="">
      <xdr:nvCxnSpPr>
        <xdr:cNvPr id="122" name="直線コネクタ 121"/>
        <xdr:cNvCxnSpPr/>
      </xdr:nvCxnSpPr>
      <xdr:spPr>
        <a:xfrm flipV="1">
          <a:off x="2908300" y="9746094"/>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4800</xdr:rowOff>
    </xdr:from>
    <xdr:to>
      <xdr:col>15</xdr:col>
      <xdr:colOff>50800</xdr:colOff>
      <xdr:row>57</xdr:row>
      <xdr:rowOff>48171</xdr:rowOff>
    </xdr:to>
    <xdr:cxnSp macro="">
      <xdr:nvCxnSpPr>
        <xdr:cNvPr id="125" name="直線コネクタ 124"/>
        <xdr:cNvCxnSpPr/>
      </xdr:nvCxnSpPr>
      <xdr:spPr>
        <a:xfrm flipV="1">
          <a:off x="2019300" y="9777450"/>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23520</xdr:rowOff>
    </xdr:from>
    <xdr:to>
      <xdr:col>10</xdr:col>
      <xdr:colOff>114300</xdr:colOff>
      <xdr:row>57</xdr:row>
      <xdr:rowOff>48171</xdr:rowOff>
    </xdr:to>
    <xdr:cxnSp macro="">
      <xdr:nvCxnSpPr>
        <xdr:cNvPr id="128" name="直線コネクタ 127"/>
        <xdr:cNvCxnSpPr/>
      </xdr:nvCxnSpPr>
      <xdr:spPr>
        <a:xfrm>
          <a:off x="1130300" y="9796170"/>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159144</xdr:rowOff>
    </xdr:from>
    <xdr:to>
      <xdr:col>24</xdr:col>
      <xdr:colOff>114300</xdr:colOff>
      <xdr:row>57</xdr:row>
      <xdr:rowOff>89294</xdr:rowOff>
    </xdr:to>
    <xdr:sp macro="" textlink="">
      <xdr:nvSpPr>
        <xdr:cNvPr id="138" name="楕円 137"/>
        <xdr:cNvSpPr/>
      </xdr:nvSpPr>
      <xdr:spPr>
        <a:xfrm>
          <a:off x="4584700" y="97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137571</xdr:rowOff>
    </xdr:from>
    <xdr:ext cx="534377" cy="259045"/>
    <xdr:sp macro="" textlink="">
      <xdr:nvSpPr>
        <xdr:cNvPr id="139" name="物件費該当値テキスト"/>
        <xdr:cNvSpPr txBox="1"/>
      </xdr:nvSpPr>
      <xdr:spPr>
        <a:xfrm>
          <a:off x="4686300" y="97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94094</xdr:rowOff>
    </xdr:from>
    <xdr:to>
      <xdr:col>20</xdr:col>
      <xdr:colOff>38100</xdr:colOff>
      <xdr:row>57</xdr:row>
      <xdr:rowOff>24244</xdr:rowOff>
    </xdr:to>
    <xdr:sp macro="" textlink="">
      <xdr:nvSpPr>
        <xdr:cNvPr id="140" name="楕円 139"/>
        <xdr:cNvSpPr/>
      </xdr:nvSpPr>
      <xdr:spPr>
        <a:xfrm>
          <a:off x="3746500" y="96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15371</xdr:rowOff>
    </xdr:from>
    <xdr:ext cx="534377" cy="259045"/>
    <xdr:sp macro="" textlink="">
      <xdr:nvSpPr>
        <xdr:cNvPr id="141" name="テキスト ボックス 140"/>
        <xdr:cNvSpPr txBox="1"/>
      </xdr:nvSpPr>
      <xdr:spPr>
        <a:xfrm>
          <a:off x="3530111" y="97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125450</xdr:rowOff>
    </xdr:from>
    <xdr:to>
      <xdr:col>15</xdr:col>
      <xdr:colOff>101600</xdr:colOff>
      <xdr:row>57</xdr:row>
      <xdr:rowOff>55600</xdr:rowOff>
    </xdr:to>
    <xdr:sp macro="" textlink="">
      <xdr:nvSpPr>
        <xdr:cNvPr id="142" name="楕円 141"/>
        <xdr:cNvSpPr/>
      </xdr:nvSpPr>
      <xdr:spPr>
        <a:xfrm>
          <a:off x="2857500" y="97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46727</xdr:rowOff>
    </xdr:from>
    <xdr:ext cx="534377" cy="259045"/>
    <xdr:sp macro="" textlink="">
      <xdr:nvSpPr>
        <xdr:cNvPr id="143" name="テキスト ボックス 142"/>
        <xdr:cNvSpPr txBox="1"/>
      </xdr:nvSpPr>
      <xdr:spPr>
        <a:xfrm>
          <a:off x="2641111" y="98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168821</xdr:rowOff>
    </xdr:from>
    <xdr:to>
      <xdr:col>10</xdr:col>
      <xdr:colOff>165100</xdr:colOff>
      <xdr:row>57</xdr:row>
      <xdr:rowOff>98971</xdr:rowOff>
    </xdr:to>
    <xdr:sp macro="" textlink="">
      <xdr:nvSpPr>
        <xdr:cNvPr id="144" name="楕円 143"/>
        <xdr:cNvSpPr/>
      </xdr:nvSpPr>
      <xdr:spPr>
        <a:xfrm>
          <a:off x="1968500" y="9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90098</xdr:rowOff>
    </xdr:from>
    <xdr:ext cx="534377" cy="259045"/>
    <xdr:sp macro="" textlink="">
      <xdr:nvSpPr>
        <xdr:cNvPr id="145" name="テキスト ボックス 144"/>
        <xdr:cNvSpPr txBox="1"/>
      </xdr:nvSpPr>
      <xdr:spPr>
        <a:xfrm>
          <a:off x="1752111" y="98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144170</xdr:rowOff>
    </xdr:from>
    <xdr:to>
      <xdr:col>6</xdr:col>
      <xdr:colOff>38100</xdr:colOff>
      <xdr:row>57</xdr:row>
      <xdr:rowOff>74320</xdr:rowOff>
    </xdr:to>
    <xdr:sp macro="" textlink="">
      <xdr:nvSpPr>
        <xdr:cNvPr id="146" name="楕円 145"/>
        <xdr:cNvSpPr/>
      </xdr:nvSpPr>
      <xdr:spPr>
        <a:xfrm>
          <a:off x="1079500" y="97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65447</xdr:rowOff>
    </xdr:from>
    <xdr:ext cx="534377" cy="259045"/>
    <xdr:sp macro="" textlink="">
      <xdr:nvSpPr>
        <xdr:cNvPr id="147" name="テキスト ボックス 146"/>
        <xdr:cNvSpPr txBox="1"/>
      </xdr:nvSpPr>
      <xdr:spPr>
        <a:xfrm>
          <a:off x="863111" y="98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151549</xdr:rowOff>
    </xdr:from>
    <xdr:to>
      <xdr:col>24</xdr:col>
      <xdr:colOff>63500</xdr:colOff>
      <xdr:row>78</xdr:row>
      <xdr:rowOff>64776</xdr:rowOff>
    </xdr:to>
    <xdr:cxnSp macro="">
      <xdr:nvCxnSpPr>
        <xdr:cNvPr id="176" name="直線コネクタ 175"/>
        <xdr:cNvCxnSpPr/>
      </xdr:nvCxnSpPr>
      <xdr:spPr>
        <a:xfrm>
          <a:off x="3797300" y="13353199"/>
          <a:ext cx="838200" cy="8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151549</xdr:rowOff>
    </xdr:from>
    <xdr:to>
      <xdr:col>19</xdr:col>
      <xdr:colOff>177800</xdr:colOff>
      <xdr:row>78</xdr:row>
      <xdr:rowOff>95980</xdr:rowOff>
    </xdr:to>
    <xdr:cxnSp macro="">
      <xdr:nvCxnSpPr>
        <xdr:cNvPr id="179" name="直線コネクタ 178"/>
        <xdr:cNvCxnSpPr/>
      </xdr:nvCxnSpPr>
      <xdr:spPr>
        <a:xfrm flipV="1">
          <a:off x="2908300" y="13353199"/>
          <a:ext cx="889000" cy="1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65653</xdr:rowOff>
    </xdr:from>
    <xdr:to>
      <xdr:col>15</xdr:col>
      <xdr:colOff>50800</xdr:colOff>
      <xdr:row>78</xdr:row>
      <xdr:rowOff>95980</xdr:rowOff>
    </xdr:to>
    <xdr:cxnSp macro="">
      <xdr:nvCxnSpPr>
        <xdr:cNvPr id="182" name="直線コネクタ 181"/>
        <xdr:cNvCxnSpPr/>
      </xdr:nvCxnSpPr>
      <xdr:spPr>
        <a:xfrm>
          <a:off x="2019300" y="13438753"/>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59156</xdr:rowOff>
    </xdr:from>
    <xdr:to>
      <xdr:col>10</xdr:col>
      <xdr:colOff>114300</xdr:colOff>
      <xdr:row>78</xdr:row>
      <xdr:rowOff>65653</xdr:rowOff>
    </xdr:to>
    <xdr:cxnSp macro="">
      <xdr:nvCxnSpPr>
        <xdr:cNvPr id="185" name="直線コネクタ 184"/>
        <xdr:cNvCxnSpPr/>
      </xdr:nvCxnSpPr>
      <xdr:spPr>
        <a:xfrm>
          <a:off x="1130300" y="1343225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13976</xdr:rowOff>
    </xdr:from>
    <xdr:to>
      <xdr:col>24</xdr:col>
      <xdr:colOff>114300</xdr:colOff>
      <xdr:row>78</xdr:row>
      <xdr:rowOff>115576</xdr:rowOff>
    </xdr:to>
    <xdr:sp macro="" textlink="">
      <xdr:nvSpPr>
        <xdr:cNvPr id="195" name="楕円 194"/>
        <xdr:cNvSpPr/>
      </xdr:nvSpPr>
      <xdr:spPr>
        <a:xfrm>
          <a:off x="4584700" y="13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163853</xdr:rowOff>
    </xdr:from>
    <xdr:ext cx="469744" cy="259045"/>
    <xdr:sp macro="" textlink="">
      <xdr:nvSpPr>
        <xdr:cNvPr id="196" name="維持補修費該当値テキスト"/>
        <xdr:cNvSpPr txBox="1"/>
      </xdr:nvSpPr>
      <xdr:spPr>
        <a:xfrm>
          <a:off x="4686300" y="133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100749</xdr:rowOff>
    </xdr:from>
    <xdr:to>
      <xdr:col>20</xdr:col>
      <xdr:colOff>38100</xdr:colOff>
      <xdr:row>78</xdr:row>
      <xdr:rowOff>30899</xdr:rowOff>
    </xdr:to>
    <xdr:sp macro="" textlink="">
      <xdr:nvSpPr>
        <xdr:cNvPr id="197" name="楕円 196"/>
        <xdr:cNvSpPr/>
      </xdr:nvSpPr>
      <xdr:spPr>
        <a:xfrm>
          <a:off x="3746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47426</xdr:rowOff>
    </xdr:from>
    <xdr:ext cx="534377" cy="259045"/>
    <xdr:sp macro="" textlink="">
      <xdr:nvSpPr>
        <xdr:cNvPr id="198" name="テキスト ボックス 197"/>
        <xdr:cNvSpPr txBox="1"/>
      </xdr:nvSpPr>
      <xdr:spPr>
        <a:xfrm>
          <a:off x="3530111" y="130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45180</xdr:rowOff>
    </xdr:from>
    <xdr:to>
      <xdr:col>15</xdr:col>
      <xdr:colOff>101600</xdr:colOff>
      <xdr:row>78</xdr:row>
      <xdr:rowOff>146780</xdr:rowOff>
    </xdr:to>
    <xdr:sp macro="" textlink="">
      <xdr:nvSpPr>
        <xdr:cNvPr id="199" name="楕円 198"/>
        <xdr:cNvSpPr/>
      </xdr:nvSpPr>
      <xdr:spPr>
        <a:xfrm>
          <a:off x="2857500" y="134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163307</xdr:rowOff>
    </xdr:from>
    <xdr:ext cx="469744" cy="259045"/>
    <xdr:sp macro="" textlink="">
      <xdr:nvSpPr>
        <xdr:cNvPr id="200" name="テキスト ボックス 199"/>
        <xdr:cNvSpPr txBox="1"/>
      </xdr:nvSpPr>
      <xdr:spPr>
        <a:xfrm>
          <a:off x="2673428" y="131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14853</xdr:rowOff>
    </xdr:from>
    <xdr:to>
      <xdr:col>10</xdr:col>
      <xdr:colOff>165100</xdr:colOff>
      <xdr:row>78</xdr:row>
      <xdr:rowOff>116453</xdr:rowOff>
    </xdr:to>
    <xdr:sp macro="" textlink="">
      <xdr:nvSpPr>
        <xdr:cNvPr id="201" name="楕円 200"/>
        <xdr:cNvSpPr/>
      </xdr:nvSpPr>
      <xdr:spPr>
        <a:xfrm>
          <a:off x="1968500" y="133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132980</xdr:rowOff>
    </xdr:from>
    <xdr:ext cx="469744" cy="259045"/>
    <xdr:sp macro="" textlink="">
      <xdr:nvSpPr>
        <xdr:cNvPr id="202" name="テキスト ボックス 201"/>
        <xdr:cNvSpPr txBox="1"/>
      </xdr:nvSpPr>
      <xdr:spPr>
        <a:xfrm>
          <a:off x="1784428" y="131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xdr:rowOff>
    </xdr:from>
    <xdr:to>
      <xdr:col>6</xdr:col>
      <xdr:colOff>38100</xdr:colOff>
      <xdr:row>78</xdr:row>
      <xdr:rowOff>109956</xdr:rowOff>
    </xdr:to>
    <xdr:sp macro="" textlink="">
      <xdr:nvSpPr>
        <xdr:cNvPr id="203" name="楕円 202"/>
        <xdr:cNvSpPr/>
      </xdr:nvSpPr>
      <xdr:spPr>
        <a:xfrm>
          <a:off x="1079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126483</xdr:rowOff>
    </xdr:from>
    <xdr:ext cx="469744" cy="259045"/>
    <xdr:sp macro="" textlink="">
      <xdr:nvSpPr>
        <xdr:cNvPr id="204" name="テキスト ボックス 203"/>
        <xdr:cNvSpPr txBox="1"/>
      </xdr:nvSpPr>
      <xdr:spPr>
        <a:xfrm>
          <a:off x="895428" y="1315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115176</xdr:rowOff>
    </xdr:from>
    <xdr:to>
      <xdr:col>24</xdr:col>
      <xdr:colOff>63500</xdr:colOff>
      <xdr:row>95</xdr:row>
      <xdr:rowOff>133020</xdr:rowOff>
    </xdr:to>
    <xdr:cxnSp macro="">
      <xdr:nvCxnSpPr>
        <xdr:cNvPr id="234" name="直線コネクタ 233"/>
        <xdr:cNvCxnSpPr/>
      </xdr:nvCxnSpPr>
      <xdr:spPr>
        <a:xfrm flipV="1">
          <a:off x="3797300" y="16402926"/>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133020</xdr:rowOff>
    </xdr:from>
    <xdr:to>
      <xdr:col>19</xdr:col>
      <xdr:colOff>177800</xdr:colOff>
      <xdr:row>96</xdr:row>
      <xdr:rowOff>146749</xdr:rowOff>
    </xdr:to>
    <xdr:cxnSp macro="">
      <xdr:nvCxnSpPr>
        <xdr:cNvPr id="237" name="直線コネクタ 236"/>
        <xdr:cNvCxnSpPr/>
      </xdr:nvCxnSpPr>
      <xdr:spPr>
        <a:xfrm flipV="1">
          <a:off x="2908300" y="164207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120104</xdr:rowOff>
    </xdr:from>
    <xdr:to>
      <xdr:col>15</xdr:col>
      <xdr:colOff>50800</xdr:colOff>
      <xdr:row>96</xdr:row>
      <xdr:rowOff>146749</xdr:rowOff>
    </xdr:to>
    <xdr:cxnSp macro="">
      <xdr:nvCxnSpPr>
        <xdr:cNvPr id="240" name="直線コネクタ 239"/>
        <xdr:cNvCxnSpPr/>
      </xdr:nvCxnSpPr>
      <xdr:spPr>
        <a:xfrm>
          <a:off x="2019300" y="16579304"/>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120104</xdr:rowOff>
    </xdr:from>
    <xdr:to>
      <xdr:col>10</xdr:col>
      <xdr:colOff>114300</xdr:colOff>
      <xdr:row>96</xdr:row>
      <xdr:rowOff>157798</xdr:rowOff>
    </xdr:to>
    <xdr:cxnSp macro="">
      <xdr:nvCxnSpPr>
        <xdr:cNvPr id="243" name="直線コネクタ 242"/>
        <xdr:cNvCxnSpPr/>
      </xdr:nvCxnSpPr>
      <xdr:spPr>
        <a:xfrm flipV="1">
          <a:off x="1130300" y="16579304"/>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64376</xdr:rowOff>
    </xdr:from>
    <xdr:to>
      <xdr:col>24</xdr:col>
      <xdr:colOff>114300</xdr:colOff>
      <xdr:row>95</xdr:row>
      <xdr:rowOff>165976</xdr:rowOff>
    </xdr:to>
    <xdr:sp macro="" textlink="">
      <xdr:nvSpPr>
        <xdr:cNvPr id="253" name="楕円 252"/>
        <xdr:cNvSpPr/>
      </xdr:nvSpPr>
      <xdr:spPr>
        <a:xfrm>
          <a:off x="4584700" y="163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87253</xdr:rowOff>
    </xdr:from>
    <xdr:ext cx="599010" cy="259045"/>
    <xdr:sp macro="" textlink="">
      <xdr:nvSpPr>
        <xdr:cNvPr id="254" name="扶助費該当値テキスト"/>
        <xdr:cNvSpPr txBox="1"/>
      </xdr:nvSpPr>
      <xdr:spPr>
        <a:xfrm>
          <a:off x="4686300" y="1620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82220</xdr:rowOff>
    </xdr:from>
    <xdr:to>
      <xdr:col>20</xdr:col>
      <xdr:colOff>38100</xdr:colOff>
      <xdr:row>96</xdr:row>
      <xdr:rowOff>12370</xdr:rowOff>
    </xdr:to>
    <xdr:sp macro="" textlink="">
      <xdr:nvSpPr>
        <xdr:cNvPr id="255" name="楕円 254"/>
        <xdr:cNvSpPr/>
      </xdr:nvSpPr>
      <xdr:spPr>
        <a:xfrm>
          <a:off x="3746500" y="16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28897</xdr:rowOff>
    </xdr:from>
    <xdr:ext cx="599010" cy="259045"/>
    <xdr:sp macro="" textlink="">
      <xdr:nvSpPr>
        <xdr:cNvPr id="256" name="テキスト ボックス 255"/>
        <xdr:cNvSpPr txBox="1"/>
      </xdr:nvSpPr>
      <xdr:spPr>
        <a:xfrm>
          <a:off x="3497795" y="161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95949</xdr:rowOff>
    </xdr:from>
    <xdr:to>
      <xdr:col>15</xdr:col>
      <xdr:colOff>101600</xdr:colOff>
      <xdr:row>97</xdr:row>
      <xdr:rowOff>26099</xdr:rowOff>
    </xdr:to>
    <xdr:sp macro="" textlink="">
      <xdr:nvSpPr>
        <xdr:cNvPr id="257" name="楕円 256"/>
        <xdr:cNvSpPr/>
      </xdr:nvSpPr>
      <xdr:spPr>
        <a:xfrm>
          <a:off x="28575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42626</xdr:rowOff>
    </xdr:from>
    <xdr:ext cx="534377" cy="259045"/>
    <xdr:sp macro="" textlink="">
      <xdr:nvSpPr>
        <xdr:cNvPr id="258" name="テキスト ボックス 257"/>
        <xdr:cNvSpPr txBox="1"/>
      </xdr:nvSpPr>
      <xdr:spPr>
        <a:xfrm>
          <a:off x="2641111" y="163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69304</xdr:rowOff>
    </xdr:from>
    <xdr:to>
      <xdr:col>10</xdr:col>
      <xdr:colOff>165100</xdr:colOff>
      <xdr:row>96</xdr:row>
      <xdr:rowOff>170904</xdr:rowOff>
    </xdr:to>
    <xdr:sp macro="" textlink="">
      <xdr:nvSpPr>
        <xdr:cNvPr id="259" name="楕円 258"/>
        <xdr:cNvSpPr/>
      </xdr:nvSpPr>
      <xdr:spPr>
        <a:xfrm>
          <a:off x="1968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15981</xdr:rowOff>
    </xdr:from>
    <xdr:ext cx="534377" cy="259045"/>
    <xdr:sp macro="" textlink="">
      <xdr:nvSpPr>
        <xdr:cNvPr id="260" name="テキスト ボックス 259"/>
        <xdr:cNvSpPr txBox="1"/>
      </xdr:nvSpPr>
      <xdr:spPr>
        <a:xfrm>
          <a:off x="1752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106998</xdr:rowOff>
    </xdr:from>
    <xdr:to>
      <xdr:col>6</xdr:col>
      <xdr:colOff>38100</xdr:colOff>
      <xdr:row>97</xdr:row>
      <xdr:rowOff>37148</xdr:rowOff>
    </xdr:to>
    <xdr:sp macro="" textlink="">
      <xdr:nvSpPr>
        <xdr:cNvPr id="261" name="楕円 260"/>
        <xdr:cNvSpPr/>
      </xdr:nvSpPr>
      <xdr:spPr>
        <a:xfrm>
          <a:off x="1079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53675</xdr:rowOff>
    </xdr:from>
    <xdr:ext cx="534377" cy="259045"/>
    <xdr:sp macro="" textlink="">
      <xdr:nvSpPr>
        <xdr:cNvPr id="262" name="テキスト ボックス 261"/>
        <xdr:cNvSpPr txBox="1"/>
      </xdr:nvSpPr>
      <xdr:spPr>
        <a:xfrm>
          <a:off x="863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84668</xdr:rowOff>
    </xdr:from>
    <xdr:to>
      <xdr:col>55</xdr:col>
      <xdr:colOff>0</xdr:colOff>
      <xdr:row>34</xdr:row>
      <xdr:rowOff>125085</xdr:rowOff>
    </xdr:to>
    <xdr:cxnSp macro="">
      <xdr:nvCxnSpPr>
        <xdr:cNvPr id="291" name="直線コネクタ 290"/>
        <xdr:cNvCxnSpPr/>
      </xdr:nvCxnSpPr>
      <xdr:spPr>
        <a:xfrm>
          <a:off x="9639300" y="5913968"/>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162644</xdr:rowOff>
    </xdr:from>
    <xdr:to>
      <xdr:col>50</xdr:col>
      <xdr:colOff>114300</xdr:colOff>
      <xdr:row>34</xdr:row>
      <xdr:rowOff>84668</xdr:rowOff>
    </xdr:to>
    <xdr:cxnSp macro="">
      <xdr:nvCxnSpPr>
        <xdr:cNvPr id="294" name="直線コネクタ 293"/>
        <xdr:cNvCxnSpPr/>
      </xdr:nvCxnSpPr>
      <xdr:spPr>
        <a:xfrm>
          <a:off x="8750300" y="5820494"/>
          <a:ext cx="889000" cy="9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162644</xdr:rowOff>
    </xdr:from>
    <xdr:to>
      <xdr:col>45</xdr:col>
      <xdr:colOff>177800</xdr:colOff>
      <xdr:row>34</xdr:row>
      <xdr:rowOff>100777</xdr:rowOff>
    </xdr:to>
    <xdr:cxnSp macro="">
      <xdr:nvCxnSpPr>
        <xdr:cNvPr id="297" name="直線コネクタ 296"/>
        <xdr:cNvCxnSpPr/>
      </xdr:nvCxnSpPr>
      <xdr:spPr>
        <a:xfrm flipV="1">
          <a:off x="7861300" y="5820494"/>
          <a:ext cx="88900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100777</xdr:rowOff>
    </xdr:from>
    <xdr:to>
      <xdr:col>41</xdr:col>
      <xdr:colOff>50800</xdr:colOff>
      <xdr:row>35</xdr:row>
      <xdr:rowOff>127698</xdr:rowOff>
    </xdr:to>
    <xdr:cxnSp macro="">
      <xdr:nvCxnSpPr>
        <xdr:cNvPr id="300" name="直線コネクタ 299"/>
        <xdr:cNvCxnSpPr/>
      </xdr:nvCxnSpPr>
      <xdr:spPr>
        <a:xfrm flipV="1">
          <a:off x="6972300" y="5930077"/>
          <a:ext cx="889000" cy="1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74285</xdr:rowOff>
    </xdr:from>
    <xdr:to>
      <xdr:col>55</xdr:col>
      <xdr:colOff>50800</xdr:colOff>
      <xdr:row>35</xdr:row>
      <xdr:rowOff>4435</xdr:rowOff>
    </xdr:to>
    <xdr:sp macro="" textlink="">
      <xdr:nvSpPr>
        <xdr:cNvPr id="310" name="楕円 309"/>
        <xdr:cNvSpPr/>
      </xdr:nvSpPr>
      <xdr:spPr>
        <a:xfrm>
          <a:off x="10426700" y="5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97162</xdr:rowOff>
    </xdr:from>
    <xdr:ext cx="599010" cy="259045"/>
    <xdr:sp macro="" textlink="">
      <xdr:nvSpPr>
        <xdr:cNvPr id="311" name="補助費等該当値テキスト"/>
        <xdr:cNvSpPr txBox="1"/>
      </xdr:nvSpPr>
      <xdr:spPr>
        <a:xfrm>
          <a:off x="10528300" y="57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33868</xdr:rowOff>
    </xdr:from>
    <xdr:to>
      <xdr:col>50</xdr:col>
      <xdr:colOff>165100</xdr:colOff>
      <xdr:row>34</xdr:row>
      <xdr:rowOff>135468</xdr:rowOff>
    </xdr:to>
    <xdr:sp macro="" textlink="">
      <xdr:nvSpPr>
        <xdr:cNvPr id="312" name="楕円 311"/>
        <xdr:cNvSpPr/>
      </xdr:nvSpPr>
      <xdr:spPr>
        <a:xfrm>
          <a:off x="9588500" y="58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151995</xdr:rowOff>
    </xdr:from>
    <xdr:ext cx="599010" cy="259045"/>
    <xdr:sp macro="" textlink="">
      <xdr:nvSpPr>
        <xdr:cNvPr id="313" name="テキスト ボックス 312"/>
        <xdr:cNvSpPr txBox="1"/>
      </xdr:nvSpPr>
      <xdr:spPr>
        <a:xfrm>
          <a:off x="9339795" y="56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111844</xdr:rowOff>
    </xdr:from>
    <xdr:to>
      <xdr:col>46</xdr:col>
      <xdr:colOff>38100</xdr:colOff>
      <xdr:row>34</xdr:row>
      <xdr:rowOff>41994</xdr:rowOff>
    </xdr:to>
    <xdr:sp macro="" textlink="">
      <xdr:nvSpPr>
        <xdr:cNvPr id="314" name="楕円 313"/>
        <xdr:cNvSpPr/>
      </xdr:nvSpPr>
      <xdr:spPr>
        <a:xfrm>
          <a:off x="8699500" y="57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58521</xdr:rowOff>
    </xdr:from>
    <xdr:ext cx="599010" cy="259045"/>
    <xdr:sp macro="" textlink="">
      <xdr:nvSpPr>
        <xdr:cNvPr id="315" name="テキスト ボックス 314"/>
        <xdr:cNvSpPr txBox="1"/>
      </xdr:nvSpPr>
      <xdr:spPr>
        <a:xfrm>
          <a:off x="8450795" y="55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49977</xdr:rowOff>
    </xdr:from>
    <xdr:to>
      <xdr:col>41</xdr:col>
      <xdr:colOff>101600</xdr:colOff>
      <xdr:row>34</xdr:row>
      <xdr:rowOff>151577</xdr:rowOff>
    </xdr:to>
    <xdr:sp macro="" textlink="">
      <xdr:nvSpPr>
        <xdr:cNvPr id="316" name="楕円 315"/>
        <xdr:cNvSpPr/>
      </xdr:nvSpPr>
      <xdr:spPr>
        <a:xfrm>
          <a:off x="7810500" y="58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168104</xdr:rowOff>
    </xdr:from>
    <xdr:ext cx="599010" cy="259045"/>
    <xdr:sp macro="" textlink="">
      <xdr:nvSpPr>
        <xdr:cNvPr id="317" name="テキスト ボックス 316"/>
        <xdr:cNvSpPr txBox="1"/>
      </xdr:nvSpPr>
      <xdr:spPr>
        <a:xfrm>
          <a:off x="7561795" y="56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76898</xdr:rowOff>
    </xdr:from>
    <xdr:to>
      <xdr:col>36</xdr:col>
      <xdr:colOff>165100</xdr:colOff>
      <xdr:row>36</xdr:row>
      <xdr:rowOff>7048</xdr:rowOff>
    </xdr:to>
    <xdr:sp macro="" textlink="">
      <xdr:nvSpPr>
        <xdr:cNvPr id="318" name="楕円 317"/>
        <xdr:cNvSpPr/>
      </xdr:nvSpPr>
      <xdr:spPr>
        <a:xfrm>
          <a:off x="6921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23575</xdr:rowOff>
    </xdr:from>
    <xdr:ext cx="534377" cy="259045"/>
    <xdr:sp macro="" textlink="">
      <xdr:nvSpPr>
        <xdr:cNvPr id="319" name="テキスト ボックス 318"/>
        <xdr:cNvSpPr txBox="1"/>
      </xdr:nvSpPr>
      <xdr:spPr>
        <a:xfrm>
          <a:off x="6705111" y="58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121723</xdr:rowOff>
    </xdr:from>
    <xdr:to>
      <xdr:col>55</xdr:col>
      <xdr:colOff>0</xdr:colOff>
      <xdr:row>57</xdr:row>
      <xdr:rowOff>28564</xdr:rowOff>
    </xdr:to>
    <xdr:cxnSp macro="">
      <xdr:nvCxnSpPr>
        <xdr:cNvPr id="346" name="直線コネクタ 345"/>
        <xdr:cNvCxnSpPr/>
      </xdr:nvCxnSpPr>
      <xdr:spPr>
        <a:xfrm flipV="1">
          <a:off x="9639300" y="9722923"/>
          <a:ext cx="838200" cy="7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106334</xdr:rowOff>
    </xdr:from>
    <xdr:to>
      <xdr:col>50</xdr:col>
      <xdr:colOff>114300</xdr:colOff>
      <xdr:row>57</xdr:row>
      <xdr:rowOff>28564</xdr:rowOff>
    </xdr:to>
    <xdr:cxnSp macro="">
      <xdr:nvCxnSpPr>
        <xdr:cNvPr id="349" name="直線コネクタ 348"/>
        <xdr:cNvCxnSpPr/>
      </xdr:nvCxnSpPr>
      <xdr:spPr>
        <a:xfrm>
          <a:off x="8750300" y="9707534"/>
          <a:ext cx="8890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106334</xdr:rowOff>
    </xdr:from>
    <xdr:to>
      <xdr:col>45</xdr:col>
      <xdr:colOff>177800</xdr:colOff>
      <xdr:row>57</xdr:row>
      <xdr:rowOff>24481</xdr:rowOff>
    </xdr:to>
    <xdr:cxnSp macro="">
      <xdr:nvCxnSpPr>
        <xdr:cNvPr id="352" name="直線コネクタ 351"/>
        <xdr:cNvCxnSpPr/>
      </xdr:nvCxnSpPr>
      <xdr:spPr>
        <a:xfrm flipV="1">
          <a:off x="7861300" y="9707534"/>
          <a:ext cx="889000" cy="8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167534</xdr:rowOff>
    </xdr:from>
    <xdr:to>
      <xdr:col>41</xdr:col>
      <xdr:colOff>50800</xdr:colOff>
      <xdr:row>57</xdr:row>
      <xdr:rowOff>24481</xdr:rowOff>
    </xdr:to>
    <xdr:cxnSp macro="">
      <xdr:nvCxnSpPr>
        <xdr:cNvPr id="355" name="直線コネクタ 354"/>
        <xdr:cNvCxnSpPr/>
      </xdr:nvCxnSpPr>
      <xdr:spPr>
        <a:xfrm>
          <a:off x="6972300" y="9768734"/>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70923</xdr:rowOff>
    </xdr:from>
    <xdr:to>
      <xdr:col>55</xdr:col>
      <xdr:colOff>50800</xdr:colOff>
      <xdr:row>57</xdr:row>
      <xdr:rowOff>1073</xdr:rowOff>
    </xdr:to>
    <xdr:sp macro="" textlink="">
      <xdr:nvSpPr>
        <xdr:cNvPr id="365" name="楕円 364"/>
        <xdr:cNvSpPr/>
      </xdr:nvSpPr>
      <xdr:spPr>
        <a:xfrm>
          <a:off x="10426700" y="9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49350</xdr:rowOff>
    </xdr:from>
    <xdr:ext cx="534377" cy="259045"/>
    <xdr:sp macro="" textlink="">
      <xdr:nvSpPr>
        <xdr:cNvPr id="366" name="普通建設事業費該当値テキスト"/>
        <xdr:cNvSpPr txBox="1"/>
      </xdr:nvSpPr>
      <xdr:spPr>
        <a:xfrm>
          <a:off x="10528300" y="9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149214</xdr:rowOff>
    </xdr:from>
    <xdr:to>
      <xdr:col>50</xdr:col>
      <xdr:colOff>165100</xdr:colOff>
      <xdr:row>57</xdr:row>
      <xdr:rowOff>79364</xdr:rowOff>
    </xdr:to>
    <xdr:sp macro="" textlink="">
      <xdr:nvSpPr>
        <xdr:cNvPr id="367" name="楕円 366"/>
        <xdr:cNvSpPr/>
      </xdr:nvSpPr>
      <xdr:spPr>
        <a:xfrm>
          <a:off x="9588500" y="97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70491</xdr:rowOff>
    </xdr:from>
    <xdr:ext cx="534377" cy="259045"/>
    <xdr:sp macro="" textlink="">
      <xdr:nvSpPr>
        <xdr:cNvPr id="368" name="テキスト ボックス 367"/>
        <xdr:cNvSpPr txBox="1"/>
      </xdr:nvSpPr>
      <xdr:spPr>
        <a:xfrm>
          <a:off x="9372111" y="98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55534</xdr:rowOff>
    </xdr:from>
    <xdr:to>
      <xdr:col>46</xdr:col>
      <xdr:colOff>38100</xdr:colOff>
      <xdr:row>56</xdr:row>
      <xdr:rowOff>157134</xdr:rowOff>
    </xdr:to>
    <xdr:sp macro="" textlink="">
      <xdr:nvSpPr>
        <xdr:cNvPr id="369" name="楕円 368"/>
        <xdr:cNvSpPr/>
      </xdr:nvSpPr>
      <xdr:spPr>
        <a:xfrm>
          <a:off x="8699500" y="96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148261</xdr:rowOff>
    </xdr:from>
    <xdr:ext cx="534377" cy="259045"/>
    <xdr:sp macro="" textlink="">
      <xdr:nvSpPr>
        <xdr:cNvPr id="370" name="テキスト ボックス 369"/>
        <xdr:cNvSpPr txBox="1"/>
      </xdr:nvSpPr>
      <xdr:spPr>
        <a:xfrm>
          <a:off x="8483111" y="97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145131</xdr:rowOff>
    </xdr:from>
    <xdr:to>
      <xdr:col>41</xdr:col>
      <xdr:colOff>101600</xdr:colOff>
      <xdr:row>57</xdr:row>
      <xdr:rowOff>75281</xdr:rowOff>
    </xdr:to>
    <xdr:sp macro="" textlink="">
      <xdr:nvSpPr>
        <xdr:cNvPr id="371" name="楕円 370"/>
        <xdr:cNvSpPr/>
      </xdr:nvSpPr>
      <xdr:spPr>
        <a:xfrm>
          <a:off x="7810500" y="97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66408</xdr:rowOff>
    </xdr:from>
    <xdr:ext cx="534377" cy="259045"/>
    <xdr:sp macro="" textlink="">
      <xdr:nvSpPr>
        <xdr:cNvPr id="372" name="テキスト ボックス 371"/>
        <xdr:cNvSpPr txBox="1"/>
      </xdr:nvSpPr>
      <xdr:spPr>
        <a:xfrm>
          <a:off x="7594111" y="983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116734</xdr:rowOff>
    </xdr:from>
    <xdr:to>
      <xdr:col>36</xdr:col>
      <xdr:colOff>165100</xdr:colOff>
      <xdr:row>57</xdr:row>
      <xdr:rowOff>46884</xdr:rowOff>
    </xdr:to>
    <xdr:sp macro="" textlink="">
      <xdr:nvSpPr>
        <xdr:cNvPr id="373" name="楕円 372"/>
        <xdr:cNvSpPr/>
      </xdr:nvSpPr>
      <xdr:spPr>
        <a:xfrm>
          <a:off x="6921500" y="97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38011</xdr:rowOff>
    </xdr:from>
    <xdr:ext cx="534377" cy="259045"/>
    <xdr:sp macro="" textlink="">
      <xdr:nvSpPr>
        <xdr:cNvPr id="374" name="テキスト ボックス 373"/>
        <xdr:cNvSpPr txBox="1"/>
      </xdr:nvSpPr>
      <xdr:spPr>
        <a:xfrm>
          <a:off x="6705111" y="98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93773</xdr:rowOff>
    </xdr:from>
    <xdr:to>
      <xdr:col>55</xdr:col>
      <xdr:colOff>0</xdr:colOff>
      <xdr:row>78</xdr:row>
      <xdr:rowOff>20828</xdr:rowOff>
    </xdr:to>
    <xdr:cxnSp macro="">
      <xdr:nvCxnSpPr>
        <xdr:cNvPr id="405" name="直線コネクタ 404"/>
        <xdr:cNvCxnSpPr/>
      </xdr:nvCxnSpPr>
      <xdr:spPr>
        <a:xfrm flipV="1">
          <a:off x="9639300" y="13123973"/>
          <a:ext cx="838200" cy="2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122512</xdr:rowOff>
    </xdr:from>
    <xdr:to>
      <xdr:col>50</xdr:col>
      <xdr:colOff>114300</xdr:colOff>
      <xdr:row>78</xdr:row>
      <xdr:rowOff>20828</xdr:rowOff>
    </xdr:to>
    <xdr:cxnSp macro="">
      <xdr:nvCxnSpPr>
        <xdr:cNvPr id="408" name="直線コネクタ 407"/>
        <xdr:cNvCxnSpPr/>
      </xdr:nvCxnSpPr>
      <xdr:spPr>
        <a:xfrm>
          <a:off x="8750300" y="13152712"/>
          <a:ext cx="889000" cy="2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122512</xdr:rowOff>
    </xdr:from>
    <xdr:to>
      <xdr:col>45</xdr:col>
      <xdr:colOff>177800</xdr:colOff>
      <xdr:row>77</xdr:row>
      <xdr:rowOff>64763</xdr:rowOff>
    </xdr:to>
    <xdr:cxnSp macro="">
      <xdr:nvCxnSpPr>
        <xdr:cNvPr id="411" name="直線コネクタ 410"/>
        <xdr:cNvCxnSpPr/>
      </xdr:nvCxnSpPr>
      <xdr:spPr>
        <a:xfrm flipV="1">
          <a:off x="7861300" y="13152712"/>
          <a:ext cx="889000" cy="1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42973</xdr:rowOff>
    </xdr:from>
    <xdr:to>
      <xdr:col>55</xdr:col>
      <xdr:colOff>50800</xdr:colOff>
      <xdr:row>76</xdr:row>
      <xdr:rowOff>144573</xdr:rowOff>
    </xdr:to>
    <xdr:sp macro="" textlink="">
      <xdr:nvSpPr>
        <xdr:cNvPr id="421" name="楕円 420"/>
        <xdr:cNvSpPr/>
      </xdr:nvSpPr>
      <xdr:spPr>
        <a:xfrm>
          <a:off x="10426700" y="130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65850</xdr:rowOff>
    </xdr:from>
    <xdr:ext cx="534377" cy="259045"/>
    <xdr:sp macro="" textlink="">
      <xdr:nvSpPr>
        <xdr:cNvPr id="422" name="普通建設事業費 （ うち新規整備　）該当値テキスト"/>
        <xdr:cNvSpPr txBox="1"/>
      </xdr:nvSpPr>
      <xdr:spPr>
        <a:xfrm>
          <a:off x="10528300" y="129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141478</xdr:rowOff>
    </xdr:from>
    <xdr:to>
      <xdr:col>50</xdr:col>
      <xdr:colOff>165100</xdr:colOff>
      <xdr:row>78</xdr:row>
      <xdr:rowOff>71628</xdr:rowOff>
    </xdr:to>
    <xdr:sp macro="" textlink="">
      <xdr:nvSpPr>
        <xdr:cNvPr id="423" name="楕円 422"/>
        <xdr:cNvSpPr/>
      </xdr:nvSpPr>
      <xdr:spPr>
        <a:xfrm>
          <a:off x="9588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62755</xdr:rowOff>
    </xdr:from>
    <xdr:ext cx="534377" cy="259045"/>
    <xdr:sp macro="" textlink="">
      <xdr:nvSpPr>
        <xdr:cNvPr id="424" name="テキスト ボックス 423"/>
        <xdr:cNvSpPr txBox="1"/>
      </xdr:nvSpPr>
      <xdr:spPr>
        <a:xfrm>
          <a:off x="9372111" y="134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71712</xdr:rowOff>
    </xdr:from>
    <xdr:to>
      <xdr:col>46</xdr:col>
      <xdr:colOff>38100</xdr:colOff>
      <xdr:row>77</xdr:row>
      <xdr:rowOff>1862</xdr:rowOff>
    </xdr:to>
    <xdr:sp macro="" textlink="">
      <xdr:nvSpPr>
        <xdr:cNvPr id="425" name="楕円 424"/>
        <xdr:cNvSpPr/>
      </xdr:nvSpPr>
      <xdr:spPr>
        <a:xfrm>
          <a:off x="8699500" y="13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18388</xdr:rowOff>
    </xdr:from>
    <xdr:ext cx="534377" cy="259045"/>
    <xdr:sp macro="" textlink="">
      <xdr:nvSpPr>
        <xdr:cNvPr id="426" name="テキスト ボックス 425"/>
        <xdr:cNvSpPr txBox="1"/>
      </xdr:nvSpPr>
      <xdr:spPr>
        <a:xfrm>
          <a:off x="8483111" y="128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13963</xdr:rowOff>
    </xdr:from>
    <xdr:to>
      <xdr:col>41</xdr:col>
      <xdr:colOff>101600</xdr:colOff>
      <xdr:row>77</xdr:row>
      <xdr:rowOff>115563</xdr:rowOff>
    </xdr:to>
    <xdr:sp macro="" textlink="">
      <xdr:nvSpPr>
        <xdr:cNvPr id="427" name="楕円 426"/>
        <xdr:cNvSpPr/>
      </xdr:nvSpPr>
      <xdr:spPr>
        <a:xfrm>
          <a:off x="7810500" y="132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106690</xdr:rowOff>
    </xdr:from>
    <xdr:ext cx="534377" cy="259045"/>
    <xdr:sp macro="" textlink="">
      <xdr:nvSpPr>
        <xdr:cNvPr id="428" name="テキスト ボックス 427"/>
        <xdr:cNvSpPr txBox="1"/>
      </xdr:nvSpPr>
      <xdr:spPr>
        <a:xfrm>
          <a:off x="7594111" y="133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231</xdr:rowOff>
    </xdr:from>
    <xdr:to>
      <xdr:col>55</xdr:col>
      <xdr:colOff>0</xdr:colOff>
      <xdr:row>98</xdr:row>
      <xdr:rowOff>125839</xdr:rowOff>
    </xdr:to>
    <xdr:cxnSp macro="">
      <xdr:nvCxnSpPr>
        <xdr:cNvPr id="457" name="直線コネクタ 456"/>
        <xdr:cNvCxnSpPr/>
      </xdr:nvCxnSpPr>
      <xdr:spPr>
        <a:xfrm>
          <a:off x="9639300" y="16802331"/>
          <a:ext cx="838200" cy="1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163199</xdr:rowOff>
    </xdr:from>
    <xdr:to>
      <xdr:col>50</xdr:col>
      <xdr:colOff>114300</xdr:colOff>
      <xdr:row>98</xdr:row>
      <xdr:rowOff>231</xdr:rowOff>
    </xdr:to>
    <xdr:cxnSp macro="">
      <xdr:nvCxnSpPr>
        <xdr:cNvPr id="460" name="直線コネクタ 459"/>
        <xdr:cNvCxnSpPr/>
      </xdr:nvCxnSpPr>
      <xdr:spPr>
        <a:xfrm>
          <a:off x="8750300" y="16793849"/>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163199</xdr:rowOff>
    </xdr:from>
    <xdr:to>
      <xdr:col>45</xdr:col>
      <xdr:colOff>177800</xdr:colOff>
      <xdr:row>98</xdr:row>
      <xdr:rowOff>99977</xdr:rowOff>
    </xdr:to>
    <xdr:cxnSp macro="">
      <xdr:nvCxnSpPr>
        <xdr:cNvPr id="463" name="直線コネクタ 462"/>
        <xdr:cNvCxnSpPr/>
      </xdr:nvCxnSpPr>
      <xdr:spPr>
        <a:xfrm flipV="1">
          <a:off x="7861300" y="16793849"/>
          <a:ext cx="889000" cy="10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75039</xdr:rowOff>
    </xdr:from>
    <xdr:to>
      <xdr:col>55</xdr:col>
      <xdr:colOff>50800</xdr:colOff>
      <xdr:row>99</xdr:row>
      <xdr:rowOff>5189</xdr:rowOff>
    </xdr:to>
    <xdr:sp macro="" textlink="">
      <xdr:nvSpPr>
        <xdr:cNvPr id="473" name="楕円 472"/>
        <xdr:cNvSpPr/>
      </xdr:nvSpPr>
      <xdr:spPr>
        <a:xfrm>
          <a:off x="10426700" y="168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161416</xdr:rowOff>
    </xdr:from>
    <xdr:ext cx="534377" cy="259045"/>
    <xdr:sp macro="" textlink="">
      <xdr:nvSpPr>
        <xdr:cNvPr id="474" name="普通建設事業費 （ うち更新整備　）該当値テキスト"/>
        <xdr:cNvSpPr txBox="1"/>
      </xdr:nvSpPr>
      <xdr:spPr>
        <a:xfrm>
          <a:off x="10528300" y="167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120881</xdr:rowOff>
    </xdr:from>
    <xdr:to>
      <xdr:col>50</xdr:col>
      <xdr:colOff>165100</xdr:colOff>
      <xdr:row>98</xdr:row>
      <xdr:rowOff>51031</xdr:rowOff>
    </xdr:to>
    <xdr:sp macro="" textlink="">
      <xdr:nvSpPr>
        <xdr:cNvPr id="475" name="楕円 474"/>
        <xdr:cNvSpPr/>
      </xdr:nvSpPr>
      <xdr:spPr>
        <a:xfrm>
          <a:off x="9588500" y="167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42158</xdr:rowOff>
    </xdr:from>
    <xdr:ext cx="534377" cy="259045"/>
    <xdr:sp macro="" textlink="">
      <xdr:nvSpPr>
        <xdr:cNvPr id="476" name="テキスト ボックス 475"/>
        <xdr:cNvSpPr txBox="1"/>
      </xdr:nvSpPr>
      <xdr:spPr>
        <a:xfrm>
          <a:off x="9372111" y="168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112399</xdr:rowOff>
    </xdr:from>
    <xdr:to>
      <xdr:col>46</xdr:col>
      <xdr:colOff>38100</xdr:colOff>
      <xdr:row>98</xdr:row>
      <xdr:rowOff>42549</xdr:rowOff>
    </xdr:to>
    <xdr:sp macro="" textlink="">
      <xdr:nvSpPr>
        <xdr:cNvPr id="477" name="楕円 476"/>
        <xdr:cNvSpPr/>
      </xdr:nvSpPr>
      <xdr:spPr>
        <a:xfrm>
          <a:off x="86995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33676</xdr:rowOff>
    </xdr:from>
    <xdr:ext cx="534377" cy="259045"/>
    <xdr:sp macro="" textlink="">
      <xdr:nvSpPr>
        <xdr:cNvPr id="478" name="テキスト ボックス 477"/>
        <xdr:cNvSpPr txBox="1"/>
      </xdr:nvSpPr>
      <xdr:spPr>
        <a:xfrm>
          <a:off x="8483111" y="168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49177</xdr:rowOff>
    </xdr:from>
    <xdr:to>
      <xdr:col>41</xdr:col>
      <xdr:colOff>101600</xdr:colOff>
      <xdr:row>98</xdr:row>
      <xdr:rowOff>150777</xdr:rowOff>
    </xdr:to>
    <xdr:sp macro="" textlink="">
      <xdr:nvSpPr>
        <xdr:cNvPr id="479" name="楕円 478"/>
        <xdr:cNvSpPr/>
      </xdr:nvSpPr>
      <xdr:spPr>
        <a:xfrm>
          <a:off x="7810500" y="16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141904</xdr:rowOff>
    </xdr:from>
    <xdr:ext cx="534377" cy="259045"/>
    <xdr:sp macro="" textlink="">
      <xdr:nvSpPr>
        <xdr:cNvPr id="480" name="テキスト ボックス 479"/>
        <xdr:cNvSpPr txBox="1"/>
      </xdr:nvSpPr>
      <xdr:spPr>
        <a:xfrm>
          <a:off x="7594111" y="169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27216</xdr:rowOff>
    </xdr:from>
    <xdr:to>
      <xdr:col>85</xdr:col>
      <xdr:colOff>127000</xdr:colOff>
      <xdr:row>39</xdr:row>
      <xdr:rowOff>39268</xdr:rowOff>
    </xdr:to>
    <xdr:cxnSp macro="">
      <xdr:nvCxnSpPr>
        <xdr:cNvPr id="509" name="直線コネクタ 508"/>
        <xdr:cNvCxnSpPr/>
      </xdr:nvCxnSpPr>
      <xdr:spPr>
        <a:xfrm flipV="1">
          <a:off x="15481300" y="671376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39268</xdr:rowOff>
    </xdr:from>
    <xdr:to>
      <xdr:col>81</xdr:col>
      <xdr:colOff>50800</xdr:colOff>
      <xdr:row>39</xdr:row>
      <xdr:rowOff>44424</xdr:rowOff>
    </xdr:to>
    <xdr:cxnSp macro="">
      <xdr:nvCxnSpPr>
        <xdr:cNvPr id="512" name="直線コネクタ 511"/>
        <xdr:cNvCxnSpPr/>
      </xdr:nvCxnSpPr>
      <xdr:spPr>
        <a:xfrm flipV="1">
          <a:off x="14592300" y="6725818"/>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142646</xdr:rowOff>
    </xdr:from>
    <xdr:to>
      <xdr:col>76</xdr:col>
      <xdr:colOff>114300</xdr:colOff>
      <xdr:row>39</xdr:row>
      <xdr:rowOff>44424</xdr:rowOff>
    </xdr:to>
    <xdr:cxnSp macro="">
      <xdr:nvCxnSpPr>
        <xdr:cNvPr id="515" name="直線コネクタ 514"/>
        <xdr:cNvCxnSpPr/>
      </xdr:nvCxnSpPr>
      <xdr:spPr>
        <a:xfrm>
          <a:off x="13703300" y="6657746"/>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142646</xdr:rowOff>
    </xdr:from>
    <xdr:to>
      <xdr:col>71</xdr:col>
      <xdr:colOff>177800</xdr:colOff>
      <xdr:row>39</xdr:row>
      <xdr:rowOff>1054</xdr:rowOff>
    </xdr:to>
    <xdr:cxnSp macro="">
      <xdr:nvCxnSpPr>
        <xdr:cNvPr id="518" name="直線コネクタ 517"/>
        <xdr:cNvCxnSpPr/>
      </xdr:nvCxnSpPr>
      <xdr:spPr>
        <a:xfrm flipV="1">
          <a:off x="12814300" y="6657746"/>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147866</xdr:rowOff>
    </xdr:from>
    <xdr:to>
      <xdr:col>85</xdr:col>
      <xdr:colOff>177800</xdr:colOff>
      <xdr:row>39</xdr:row>
      <xdr:rowOff>78016</xdr:rowOff>
    </xdr:to>
    <xdr:sp macro="" textlink="">
      <xdr:nvSpPr>
        <xdr:cNvPr id="528" name="楕円 527"/>
        <xdr:cNvSpPr/>
      </xdr:nvSpPr>
      <xdr:spPr>
        <a:xfrm>
          <a:off x="16268700" y="66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159918</xdr:rowOff>
    </xdr:from>
    <xdr:to>
      <xdr:col>81</xdr:col>
      <xdr:colOff>101600</xdr:colOff>
      <xdr:row>39</xdr:row>
      <xdr:rowOff>90068</xdr:rowOff>
    </xdr:to>
    <xdr:sp macro="" textlink="">
      <xdr:nvSpPr>
        <xdr:cNvPr id="530" name="楕円 529"/>
        <xdr:cNvSpPr/>
      </xdr:nvSpPr>
      <xdr:spPr>
        <a:xfrm>
          <a:off x="15430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81195</xdr:rowOff>
    </xdr:from>
    <xdr:ext cx="378565" cy="259045"/>
    <xdr:sp macro="" textlink="">
      <xdr:nvSpPr>
        <xdr:cNvPr id="531" name="テキスト ボックス 530"/>
        <xdr:cNvSpPr txBox="1"/>
      </xdr:nvSpPr>
      <xdr:spPr>
        <a:xfrm>
          <a:off x="15292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165074</xdr:rowOff>
    </xdr:from>
    <xdr:to>
      <xdr:col>76</xdr:col>
      <xdr:colOff>165100</xdr:colOff>
      <xdr:row>39</xdr:row>
      <xdr:rowOff>95224</xdr:rowOff>
    </xdr:to>
    <xdr:sp macro="" textlink="">
      <xdr:nvSpPr>
        <xdr:cNvPr id="532" name="楕円 531"/>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86351</xdr:rowOff>
    </xdr:from>
    <xdr:ext cx="249299" cy="259045"/>
    <xdr:sp macro="" textlink="">
      <xdr:nvSpPr>
        <xdr:cNvPr id="533" name="テキスト ボックス 532"/>
        <xdr:cNvSpPr txBox="1"/>
      </xdr:nvSpPr>
      <xdr:spPr>
        <a:xfrm>
          <a:off x="14467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91846</xdr:rowOff>
    </xdr:from>
    <xdr:to>
      <xdr:col>72</xdr:col>
      <xdr:colOff>38100</xdr:colOff>
      <xdr:row>39</xdr:row>
      <xdr:rowOff>21996</xdr:rowOff>
    </xdr:to>
    <xdr:sp macro="" textlink="">
      <xdr:nvSpPr>
        <xdr:cNvPr id="534" name="楕円 533"/>
        <xdr:cNvSpPr/>
      </xdr:nvSpPr>
      <xdr:spPr>
        <a:xfrm>
          <a:off x="13652500" y="66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13123</xdr:rowOff>
    </xdr:from>
    <xdr:ext cx="469744" cy="259045"/>
    <xdr:sp macro="" textlink="">
      <xdr:nvSpPr>
        <xdr:cNvPr id="535" name="テキスト ボックス 534"/>
        <xdr:cNvSpPr txBox="1"/>
      </xdr:nvSpPr>
      <xdr:spPr>
        <a:xfrm>
          <a:off x="13468428" y="669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121704</xdr:rowOff>
    </xdr:from>
    <xdr:to>
      <xdr:col>67</xdr:col>
      <xdr:colOff>101600</xdr:colOff>
      <xdr:row>39</xdr:row>
      <xdr:rowOff>51854</xdr:rowOff>
    </xdr:to>
    <xdr:sp macro="" textlink="">
      <xdr:nvSpPr>
        <xdr:cNvPr id="536" name="楕円 535"/>
        <xdr:cNvSpPr/>
      </xdr:nvSpPr>
      <xdr:spPr>
        <a:xfrm>
          <a:off x="12763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42981</xdr:rowOff>
    </xdr:from>
    <xdr:ext cx="469744" cy="259045"/>
    <xdr:sp macro="" textlink="">
      <xdr:nvSpPr>
        <xdr:cNvPr id="537" name="テキスト ボックス 536"/>
        <xdr:cNvSpPr txBox="1"/>
      </xdr:nvSpPr>
      <xdr:spPr>
        <a:xfrm>
          <a:off x="12579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157618</xdr:rowOff>
    </xdr:from>
    <xdr:to>
      <xdr:col>85</xdr:col>
      <xdr:colOff>127000</xdr:colOff>
      <xdr:row>77</xdr:row>
      <xdr:rowOff>167056</xdr:rowOff>
    </xdr:to>
    <xdr:cxnSp macro="">
      <xdr:nvCxnSpPr>
        <xdr:cNvPr id="623" name="直線コネクタ 622"/>
        <xdr:cNvCxnSpPr/>
      </xdr:nvCxnSpPr>
      <xdr:spPr>
        <a:xfrm flipV="1">
          <a:off x="15481300" y="13359268"/>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167056</xdr:rowOff>
    </xdr:from>
    <xdr:to>
      <xdr:col>81</xdr:col>
      <xdr:colOff>50800</xdr:colOff>
      <xdr:row>78</xdr:row>
      <xdr:rowOff>4311</xdr:rowOff>
    </xdr:to>
    <xdr:cxnSp macro="">
      <xdr:nvCxnSpPr>
        <xdr:cNvPr id="626" name="直線コネクタ 625"/>
        <xdr:cNvCxnSpPr/>
      </xdr:nvCxnSpPr>
      <xdr:spPr>
        <a:xfrm flipV="1">
          <a:off x="14592300" y="13368706"/>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4311</xdr:rowOff>
    </xdr:from>
    <xdr:to>
      <xdr:col>76</xdr:col>
      <xdr:colOff>114300</xdr:colOff>
      <xdr:row>78</xdr:row>
      <xdr:rowOff>4766</xdr:rowOff>
    </xdr:to>
    <xdr:cxnSp macro="">
      <xdr:nvCxnSpPr>
        <xdr:cNvPr id="629" name="直線コネクタ 628"/>
        <xdr:cNvCxnSpPr/>
      </xdr:nvCxnSpPr>
      <xdr:spPr>
        <a:xfrm flipV="1">
          <a:off x="13703300" y="1337741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4766</xdr:rowOff>
    </xdr:from>
    <xdr:to>
      <xdr:col>71</xdr:col>
      <xdr:colOff>177800</xdr:colOff>
      <xdr:row>78</xdr:row>
      <xdr:rowOff>4998</xdr:rowOff>
    </xdr:to>
    <xdr:cxnSp macro="">
      <xdr:nvCxnSpPr>
        <xdr:cNvPr id="632" name="直線コネクタ 631"/>
        <xdr:cNvCxnSpPr/>
      </xdr:nvCxnSpPr>
      <xdr:spPr>
        <a:xfrm flipV="1">
          <a:off x="12814300" y="1337786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106818</xdr:rowOff>
    </xdr:from>
    <xdr:to>
      <xdr:col>85</xdr:col>
      <xdr:colOff>177800</xdr:colOff>
      <xdr:row>78</xdr:row>
      <xdr:rowOff>36968</xdr:rowOff>
    </xdr:to>
    <xdr:sp macro="" textlink="">
      <xdr:nvSpPr>
        <xdr:cNvPr id="642" name="楕円 641"/>
        <xdr:cNvSpPr/>
      </xdr:nvSpPr>
      <xdr:spPr>
        <a:xfrm>
          <a:off x="16268700" y="133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85245</xdr:rowOff>
    </xdr:from>
    <xdr:ext cx="534377" cy="259045"/>
    <xdr:sp macro="" textlink="">
      <xdr:nvSpPr>
        <xdr:cNvPr id="643" name="公債費該当値テキスト"/>
        <xdr:cNvSpPr txBox="1"/>
      </xdr:nvSpPr>
      <xdr:spPr>
        <a:xfrm>
          <a:off x="16370300" y="132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116256</xdr:rowOff>
    </xdr:from>
    <xdr:to>
      <xdr:col>81</xdr:col>
      <xdr:colOff>101600</xdr:colOff>
      <xdr:row>78</xdr:row>
      <xdr:rowOff>46406</xdr:rowOff>
    </xdr:to>
    <xdr:sp macro="" textlink="">
      <xdr:nvSpPr>
        <xdr:cNvPr id="644" name="楕円 643"/>
        <xdr:cNvSpPr/>
      </xdr:nvSpPr>
      <xdr:spPr>
        <a:xfrm>
          <a:off x="15430500" y="133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37533</xdr:rowOff>
    </xdr:from>
    <xdr:ext cx="534377" cy="259045"/>
    <xdr:sp macro="" textlink="">
      <xdr:nvSpPr>
        <xdr:cNvPr id="645" name="テキスト ボックス 644"/>
        <xdr:cNvSpPr txBox="1"/>
      </xdr:nvSpPr>
      <xdr:spPr>
        <a:xfrm>
          <a:off x="15214111" y="134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124961</xdr:rowOff>
    </xdr:from>
    <xdr:to>
      <xdr:col>76</xdr:col>
      <xdr:colOff>165100</xdr:colOff>
      <xdr:row>78</xdr:row>
      <xdr:rowOff>55111</xdr:rowOff>
    </xdr:to>
    <xdr:sp macro="" textlink="">
      <xdr:nvSpPr>
        <xdr:cNvPr id="646" name="楕円 645"/>
        <xdr:cNvSpPr/>
      </xdr:nvSpPr>
      <xdr:spPr>
        <a:xfrm>
          <a:off x="14541500" y="13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46238</xdr:rowOff>
    </xdr:from>
    <xdr:ext cx="534377" cy="259045"/>
    <xdr:sp macro="" textlink="">
      <xdr:nvSpPr>
        <xdr:cNvPr id="647" name="テキスト ボックス 646"/>
        <xdr:cNvSpPr txBox="1"/>
      </xdr:nvSpPr>
      <xdr:spPr>
        <a:xfrm>
          <a:off x="14325111" y="134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125416</xdr:rowOff>
    </xdr:from>
    <xdr:to>
      <xdr:col>72</xdr:col>
      <xdr:colOff>38100</xdr:colOff>
      <xdr:row>78</xdr:row>
      <xdr:rowOff>55566</xdr:rowOff>
    </xdr:to>
    <xdr:sp macro="" textlink="">
      <xdr:nvSpPr>
        <xdr:cNvPr id="648" name="楕円 647"/>
        <xdr:cNvSpPr/>
      </xdr:nvSpPr>
      <xdr:spPr>
        <a:xfrm>
          <a:off x="13652500" y="133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46693</xdr:rowOff>
    </xdr:from>
    <xdr:ext cx="534377" cy="259045"/>
    <xdr:sp macro="" textlink="">
      <xdr:nvSpPr>
        <xdr:cNvPr id="649" name="テキスト ボックス 648"/>
        <xdr:cNvSpPr txBox="1"/>
      </xdr:nvSpPr>
      <xdr:spPr>
        <a:xfrm>
          <a:off x="13436111" y="13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125648</xdr:rowOff>
    </xdr:from>
    <xdr:to>
      <xdr:col>67</xdr:col>
      <xdr:colOff>101600</xdr:colOff>
      <xdr:row>78</xdr:row>
      <xdr:rowOff>55798</xdr:rowOff>
    </xdr:to>
    <xdr:sp macro="" textlink="">
      <xdr:nvSpPr>
        <xdr:cNvPr id="650" name="楕円 649"/>
        <xdr:cNvSpPr/>
      </xdr:nvSpPr>
      <xdr:spPr>
        <a:xfrm>
          <a:off x="12763500" y="13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46925</xdr:rowOff>
    </xdr:from>
    <xdr:ext cx="534377" cy="259045"/>
    <xdr:sp macro="" textlink="">
      <xdr:nvSpPr>
        <xdr:cNvPr id="651" name="テキスト ボックス 650"/>
        <xdr:cNvSpPr txBox="1"/>
      </xdr:nvSpPr>
      <xdr:spPr>
        <a:xfrm>
          <a:off x="12547111" y="134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124369</xdr:rowOff>
    </xdr:from>
    <xdr:to>
      <xdr:col>85</xdr:col>
      <xdr:colOff>127000</xdr:colOff>
      <xdr:row>99</xdr:row>
      <xdr:rowOff>9283</xdr:rowOff>
    </xdr:to>
    <xdr:cxnSp macro="">
      <xdr:nvCxnSpPr>
        <xdr:cNvPr id="680" name="直線コネクタ 679"/>
        <xdr:cNvCxnSpPr/>
      </xdr:nvCxnSpPr>
      <xdr:spPr>
        <a:xfrm flipV="1">
          <a:off x="15481300" y="16926469"/>
          <a:ext cx="838200" cy="5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140105</xdr:rowOff>
    </xdr:from>
    <xdr:to>
      <xdr:col>81</xdr:col>
      <xdr:colOff>50800</xdr:colOff>
      <xdr:row>99</xdr:row>
      <xdr:rowOff>9283</xdr:rowOff>
    </xdr:to>
    <xdr:cxnSp macro="">
      <xdr:nvCxnSpPr>
        <xdr:cNvPr id="683" name="直線コネクタ 682"/>
        <xdr:cNvCxnSpPr/>
      </xdr:nvCxnSpPr>
      <xdr:spPr>
        <a:xfrm>
          <a:off x="14592300" y="16942205"/>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140105</xdr:rowOff>
    </xdr:from>
    <xdr:to>
      <xdr:col>76</xdr:col>
      <xdr:colOff>114300</xdr:colOff>
      <xdr:row>99</xdr:row>
      <xdr:rowOff>12759</xdr:rowOff>
    </xdr:to>
    <xdr:cxnSp macro="">
      <xdr:nvCxnSpPr>
        <xdr:cNvPr id="686" name="直線コネクタ 685"/>
        <xdr:cNvCxnSpPr/>
      </xdr:nvCxnSpPr>
      <xdr:spPr>
        <a:xfrm flipV="1">
          <a:off x="13703300" y="16942205"/>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12759</xdr:rowOff>
    </xdr:from>
    <xdr:to>
      <xdr:col>71</xdr:col>
      <xdr:colOff>177800</xdr:colOff>
      <xdr:row>99</xdr:row>
      <xdr:rowOff>44176</xdr:rowOff>
    </xdr:to>
    <xdr:cxnSp macro="">
      <xdr:nvCxnSpPr>
        <xdr:cNvPr id="689" name="直線コネクタ 688"/>
        <xdr:cNvCxnSpPr/>
      </xdr:nvCxnSpPr>
      <xdr:spPr>
        <a:xfrm flipV="1">
          <a:off x="12814300" y="16986309"/>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73569</xdr:rowOff>
    </xdr:from>
    <xdr:to>
      <xdr:col>85</xdr:col>
      <xdr:colOff>177800</xdr:colOff>
      <xdr:row>99</xdr:row>
      <xdr:rowOff>3719</xdr:rowOff>
    </xdr:to>
    <xdr:sp macro="" textlink="">
      <xdr:nvSpPr>
        <xdr:cNvPr id="699" name="楕円 698"/>
        <xdr:cNvSpPr/>
      </xdr:nvSpPr>
      <xdr:spPr>
        <a:xfrm>
          <a:off x="16268700" y="168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160932</xdr:rowOff>
    </xdr:from>
    <xdr:ext cx="534377" cy="259045"/>
    <xdr:sp macro="" textlink="">
      <xdr:nvSpPr>
        <xdr:cNvPr id="700" name="積立金該当値テキスト"/>
        <xdr:cNvSpPr txBox="1"/>
      </xdr:nvSpPr>
      <xdr:spPr>
        <a:xfrm>
          <a:off x="16370300" y="167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129933</xdr:rowOff>
    </xdr:from>
    <xdr:to>
      <xdr:col>81</xdr:col>
      <xdr:colOff>101600</xdr:colOff>
      <xdr:row>99</xdr:row>
      <xdr:rowOff>60083</xdr:rowOff>
    </xdr:to>
    <xdr:sp macro="" textlink="">
      <xdr:nvSpPr>
        <xdr:cNvPr id="701" name="楕円 700"/>
        <xdr:cNvSpPr/>
      </xdr:nvSpPr>
      <xdr:spPr>
        <a:xfrm>
          <a:off x="15430500" y="169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51210</xdr:rowOff>
    </xdr:from>
    <xdr:ext cx="469744" cy="259045"/>
    <xdr:sp macro="" textlink="">
      <xdr:nvSpPr>
        <xdr:cNvPr id="702" name="テキスト ボックス 701"/>
        <xdr:cNvSpPr txBox="1"/>
      </xdr:nvSpPr>
      <xdr:spPr>
        <a:xfrm>
          <a:off x="15246428" y="1702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89305</xdr:rowOff>
    </xdr:from>
    <xdr:to>
      <xdr:col>76</xdr:col>
      <xdr:colOff>165100</xdr:colOff>
      <xdr:row>99</xdr:row>
      <xdr:rowOff>19455</xdr:rowOff>
    </xdr:to>
    <xdr:sp macro="" textlink="">
      <xdr:nvSpPr>
        <xdr:cNvPr id="703" name="楕円 702"/>
        <xdr:cNvSpPr/>
      </xdr:nvSpPr>
      <xdr:spPr>
        <a:xfrm>
          <a:off x="14541500" y="168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10582</xdr:rowOff>
    </xdr:from>
    <xdr:ext cx="469744" cy="259045"/>
    <xdr:sp macro="" textlink="">
      <xdr:nvSpPr>
        <xdr:cNvPr id="704" name="テキスト ボックス 703"/>
        <xdr:cNvSpPr txBox="1"/>
      </xdr:nvSpPr>
      <xdr:spPr>
        <a:xfrm>
          <a:off x="14357428" y="1698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133409</xdr:rowOff>
    </xdr:from>
    <xdr:to>
      <xdr:col>72</xdr:col>
      <xdr:colOff>38100</xdr:colOff>
      <xdr:row>99</xdr:row>
      <xdr:rowOff>63559</xdr:rowOff>
    </xdr:to>
    <xdr:sp macro="" textlink="">
      <xdr:nvSpPr>
        <xdr:cNvPr id="705" name="楕円 704"/>
        <xdr:cNvSpPr/>
      </xdr:nvSpPr>
      <xdr:spPr>
        <a:xfrm>
          <a:off x="13652500" y="169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54686</xdr:rowOff>
    </xdr:from>
    <xdr:ext cx="469744" cy="259045"/>
    <xdr:sp macro="" textlink="">
      <xdr:nvSpPr>
        <xdr:cNvPr id="706" name="テキスト ボックス 705"/>
        <xdr:cNvSpPr txBox="1"/>
      </xdr:nvSpPr>
      <xdr:spPr>
        <a:xfrm>
          <a:off x="13468428" y="1702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164826</xdr:rowOff>
    </xdr:from>
    <xdr:to>
      <xdr:col>67</xdr:col>
      <xdr:colOff>101600</xdr:colOff>
      <xdr:row>99</xdr:row>
      <xdr:rowOff>94976</xdr:rowOff>
    </xdr:to>
    <xdr:sp macro="" textlink="">
      <xdr:nvSpPr>
        <xdr:cNvPr id="707" name="楕円 706"/>
        <xdr:cNvSpPr/>
      </xdr:nvSpPr>
      <xdr:spPr>
        <a:xfrm>
          <a:off x="12763500" y="169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86103</xdr:rowOff>
    </xdr:from>
    <xdr:ext cx="313932" cy="259045"/>
    <xdr:sp macro="" textlink="">
      <xdr:nvSpPr>
        <xdr:cNvPr id="708" name="テキスト ボックス 707"/>
        <xdr:cNvSpPr txBox="1"/>
      </xdr:nvSpPr>
      <xdr:spPr>
        <a:xfrm>
          <a:off x="12657333" y="17059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39345</xdr:rowOff>
    </xdr:from>
    <xdr:to>
      <xdr:col>116</xdr:col>
      <xdr:colOff>63500</xdr:colOff>
      <xdr:row>39</xdr:row>
      <xdr:rowOff>44450</xdr:rowOff>
    </xdr:to>
    <xdr:cxnSp macro="">
      <xdr:nvCxnSpPr>
        <xdr:cNvPr id="737" name="直線コネクタ 736"/>
        <xdr:cNvCxnSpPr/>
      </xdr:nvCxnSpPr>
      <xdr:spPr>
        <a:xfrm flipV="1">
          <a:off x="21323300" y="6725895"/>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43155</xdr:rowOff>
    </xdr:from>
    <xdr:to>
      <xdr:col>111</xdr:col>
      <xdr:colOff>177800</xdr:colOff>
      <xdr:row>39</xdr:row>
      <xdr:rowOff>44450</xdr:rowOff>
    </xdr:to>
    <xdr:cxnSp macro="">
      <xdr:nvCxnSpPr>
        <xdr:cNvPr id="740" name="直線コネクタ 739"/>
        <xdr:cNvCxnSpPr/>
      </xdr:nvCxnSpPr>
      <xdr:spPr>
        <a:xfrm>
          <a:off x="20434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88646</xdr:rowOff>
    </xdr:from>
    <xdr:to>
      <xdr:col>107</xdr:col>
      <xdr:colOff>50800</xdr:colOff>
      <xdr:row>39</xdr:row>
      <xdr:rowOff>43155</xdr:rowOff>
    </xdr:to>
    <xdr:cxnSp macro="">
      <xdr:nvCxnSpPr>
        <xdr:cNvPr id="743" name="直線コネクタ 742"/>
        <xdr:cNvCxnSpPr/>
      </xdr:nvCxnSpPr>
      <xdr:spPr>
        <a:xfrm>
          <a:off x="19545300" y="6603746"/>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55804</xdr:rowOff>
    </xdr:from>
    <xdr:to>
      <xdr:col>102</xdr:col>
      <xdr:colOff>114300</xdr:colOff>
      <xdr:row>38</xdr:row>
      <xdr:rowOff>88646</xdr:rowOff>
    </xdr:to>
    <xdr:cxnSp macro="">
      <xdr:nvCxnSpPr>
        <xdr:cNvPr id="746" name="直線コネクタ 745"/>
        <xdr:cNvCxnSpPr/>
      </xdr:nvCxnSpPr>
      <xdr:spPr>
        <a:xfrm>
          <a:off x="18656300" y="6570904"/>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159995</xdr:rowOff>
    </xdr:from>
    <xdr:to>
      <xdr:col>116</xdr:col>
      <xdr:colOff>114300</xdr:colOff>
      <xdr:row>39</xdr:row>
      <xdr:rowOff>90145</xdr:rowOff>
    </xdr:to>
    <xdr:sp macro="" textlink="">
      <xdr:nvSpPr>
        <xdr:cNvPr id="756" name="楕円 755"/>
        <xdr:cNvSpPr/>
      </xdr:nvSpPr>
      <xdr:spPr>
        <a:xfrm>
          <a:off x="221107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74922</xdr:rowOff>
    </xdr:from>
    <xdr:ext cx="378565" cy="259045"/>
    <xdr:sp macro="" textlink="">
      <xdr:nvSpPr>
        <xdr:cNvPr id="757" name="投資及び出資金該当値テキスト"/>
        <xdr:cNvSpPr txBox="1"/>
      </xdr:nvSpPr>
      <xdr:spPr>
        <a:xfrm>
          <a:off x="22212300" y="659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163805</xdr:rowOff>
    </xdr:from>
    <xdr:to>
      <xdr:col>107</xdr:col>
      <xdr:colOff>101600</xdr:colOff>
      <xdr:row>39</xdr:row>
      <xdr:rowOff>93955</xdr:rowOff>
    </xdr:to>
    <xdr:sp macro="" textlink="">
      <xdr:nvSpPr>
        <xdr:cNvPr id="760" name="楕円 759"/>
        <xdr:cNvSpPr/>
      </xdr:nvSpPr>
      <xdr:spPr>
        <a:xfrm>
          <a:off x="20383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85082</xdr:rowOff>
    </xdr:from>
    <xdr:ext cx="313932" cy="259045"/>
    <xdr:sp macro="" textlink="">
      <xdr:nvSpPr>
        <xdr:cNvPr id="761" name="テキスト ボックス 760"/>
        <xdr:cNvSpPr txBox="1"/>
      </xdr:nvSpPr>
      <xdr:spPr>
        <a:xfrm>
          <a:off x="20277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37846</xdr:rowOff>
    </xdr:from>
    <xdr:to>
      <xdr:col>102</xdr:col>
      <xdr:colOff>165100</xdr:colOff>
      <xdr:row>38</xdr:row>
      <xdr:rowOff>139446</xdr:rowOff>
    </xdr:to>
    <xdr:sp macro="" textlink="">
      <xdr:nvSpPr>
        <xdr:cNvPr id="762" name="楕円 761"/>
        <xdr:cNvSpPr/>
      </xdr:nvSpPr>
      <xdr:spPr>
        <a:xfrm>
          <a:off x="19494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155973</xdr:rowOff>
    </xdr:from>
    <xdr:ext cx="469744" cy="259045"/>
    <xdr:sp macro="" textlink="">
      <xdr:nvSpPr>
        <xdr:cNvPr id="763" name="テキスト ボックス 762"/>
        <xdr:cNvSpPr txBox="1"/>
      </xdr:nvSpPr>
      <xdr:spPr>
        <a:xfrm>
          <a:off x="19310428"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5004</xdr:rowOff>
    </xdr:from>
    <xdr:to>
      <xdr:col>98</xdr:col>
      <xdr:colOff>38100</xdr:colOff>
      <xdr:row>38</xdr:row>
      <xdr:rowOff>106604</xdr:rowOff>
    </xdr:to>
    <xdr:sp macro="" textlink="">
      <xdr:nvSpPr>
        <xdr:cNvPr id="764" name="楕円 763"/>
        <xdr:cNvSpPr/>
      </xdr:nvSpPr>
      <xdr:spPr>
        <a:xfrm>
          <a:off x="18605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123131</xdr:rowOff>
    </xdr:from>
    <xdr:ext cx="469744" cy="259045"/>
    <xdr:sp macro="" textlink="">
      <xdr:nvSpPr>
        <xdr:cNvPr id="765" name="テキスト ボックス 764"/>
        <xdr:cNvSpPr txBox="1"/>
      </xdr:nvSpPr>
      <xdr:spPr>
        <a:xfrm>
          <a:off x="18421428" y="62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68125</xdr:rowOff>
    </xdr:from>
    <xdr:to>
      <xdr:col>116</xdr:col>
      <xdr:colOff>63500</xdr:colOff>
      <xdr:row>57</xdr:row>
      <xdr:rowOff>73475</xdr:rowOff>
    </xdr:to>
    <xdr:cxnSp macro="">
      <xdr:nvCxnSpPr>
        <xdr:cNvPr id="792" name="直線コネクタ 791"/>
        <xdr:cNvCxnSpPr/>
      </xdr:nvCxnSpPr>
      <xdr:spPr>
        <a:xfrm flipV="1">
          <a:off x="21323300" y="9840775"/>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73475</xdr:rowOff>
    </xdr:from>
    <xdr:to>
      <xdr:col>111</xdr:col>
      <xdr:colOff>177800</xdr:colOff>
      <xdr:row>57</xdr:row>
      <xdr:rowOff>78458</xdr:rowOff>
    </xdr:to>
    <xdr:cxnSp macro="">
      <xdr:nvCxnSpPr>
        <xdr:cNvPr id="795" name="直線コネクタ 794"/>
        <xdr:cNvCxnSpPr/>
      </xdr:nvCxnSpPr>
      <xdr:spPr>
        <a:xfrm flipV="1">
          <a:off x="20434300" y="9846125"/>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78458</xdr:rowOff>
    </xdr:from>
    <xdr:to>
      <xdr:col>107</xdr:col>
      <xdr:colOff>50800</xdr:colOff>
      <xdr:row>57</xdr:row>
      <xdr:rowOff>82847</xdr:rowOff>
    </xdr:to>
    <xdr:cxnSp macro="">
      <xdr:nvCxnSpPr>
        <xdr:cNvPr id="798" name="直線コネクタ 797"/>
        <xdr:cNvCxnSpPr/>
      </xdr:nvCxnSpPr>
      <xdr:spPr>
        <a:xfrm flipV="1">
          <a:off x="19545300" y="9851108"/>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17787</xdr:rowOff>
    </xdr:from>
    <xdr:to>
      <xdr:col>102</xdr:col>
      <xdr:colOff>114300</xdr:colOff>
      <xdr:row>57</xdr:row>
      <xdr:rowOff>82847</xdr:rowOff>
    </xdr:to>
    <xdr:cxnSp macro="">
      <xdr:nvCxnSpPr>
        <xdr:cNvPr id="801" name="直線コネクタ 800"/>
        <xdr:cNvCxnSpPr/>
      </xdr:nvCxnSpPr>
      <xdr:spPr>
        <a:xfrm>
          <a:off x="18656300" y="9790437"/>
          <a:ext cx="8890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17325</xdr:rowOff>
    </xdr:from>
    <xdr:to>
      <xdr:col>116</xdr:col>
      <xdr:colOff>114300</xdr:colOff>
      <xdr:row>57</xdr:row>
      <xdr:rowOff>118925</xdr:rowOff>
    </xdr:to>
    <xdr:sp macro="" textlink="">
      <xdr:nvSpPr>
        <xdr:cNvPr id="811" name="楕円 810"/>
        <xdr:cNvSpPr/>
      </xdr:nvSpPr>
      <xdr:spPr>
        <a:xfrm>
          <a:off x="22110700" y="97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40202</xdr:rowOff>
    </xdr:from>
    <xdr:ext cx="534377" cy="259045"/>
    <xdr:sp macro="" textlink="">
      <xdr:nvSpPr>
        <xdr:cNvPr id="812" name="貸付金該当値テキスト"/>
        <xdr:cNvSpPr txBox="1"/>
      </xdr:nvSpPr>
      <xdr:spPr>
        <a:xfrm>
          <a:off x="22212300" y="96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22675</xdr:rowOff>
    </xdr:from>
    <xdr:to>
      <xdr:col>112</xdr:col>
      <xdr:colOff>38100</xdr:colOff>
      <xdr:row>57</xdr:row>
      <xdr:rowOff>124275</xdr:rowOff>
    </xdr:to>
    <xdr:sp macro="" textlink="">
      <xdr:nvSpPr>
        <xdr:cNvPr id="813" name="楕円 812"/>
        <xdr:cNvSpPr/>
      </xdr:nvSpPr>
      <xdr:spPr>
        <a:xfrm>
          <a:off x="212725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140802</xdr:rowOff>
    </xdr:from>
    <xdr:ext cx="534377" cy="259045"/>
    <xdr:sp macro="" textlink="">
      <xdr:nvSpPr>
        <xdr:cNvPr id="814" name="テキスト ボックス 813"/>
        <xdr:cNvSpPr txBox="1"/>
      </xdr:nvSpPr>
      <xdr:spPr>
        <a:xfrm>
          <a:off x="21056111" y="95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27658</xdr:rowOff>
    </xdr:from>
    <xdr:to>
      <xdr:col>107</xdr:col>
      <xdr:colOff>101600</xdr:colOff>
      <xdr:row>57</xdr:row>
      <xdr:rowOff>129258</xdr:rowOff>
    </xdr:to>
    <xdr:sp macro="" textlink="">
      <xdr:nvSpPr>
        <xdr:cNvPr id="815" name="楕円 814"/>
        <xdr:cNvSpPr/>
      </xdr:nvSpPr>
      <xdr:spPr>
        <a:xfrm>
          <a:off x="20383500" y="98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145785</xdr:rowOff>
    </xdr:from>
    <xdr:ext cx="534377" cy="259045"/>
    <xdr:sp macro="" textlink="">
      <xdr:nvSpPr>
        <xdr:cNvPr id="816" name="テキスト ボックス 815"/>
        <xdr:cNvSpPr txBox="1"/>
      </xdr:nvSpPr>
      <xdr:spPr>
        <a:xfrm>
          <a:off x="20167111" y="95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32047</xdr:rowOff>
    </xdr:from>
    <xdr:to>
      <xdr:col>102</xdr:col>
      <xdr:colOff>165100</xdr:colOff>
      <xdr:row>57</xdr:row>
      <xdr:rowOff>133647</xdr:rowOff>
    </xdr:to>
    <xdr:sp macro="" textlink="">
      <xdr:nvSpPr>
        <xdr:cNvPr id="817" name="楕円 816"/>
        <xdr:cNvSpPr/>
      </xdr:nvSpPr>
      <xdr:spPr>
        <a:xfrm>
          <a:off x="19494500" y="98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150174</xdr:rowOff>
    </xdr:from>
    <xdr:ext cx="469744" cy="259045"/>
    <xdr:sp macro="" textlink="">
      <xdr:nvSpPr>
        <xdr:cNvPr id="818" name="テキスト ボックス 817"/>
        <xdr:cNvSpPr txBox="1"/>
      </xdr:nvSpPr>
      <xdr:spPr>
        <a:xfrm>
          <a:off x="19310428" y="95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138437</xdr:rowOff>
    </xdr:from>
    <xdr:to>
      <xdr:col>98</xdr:col>
      <xdr:colOff>38100</xdr:colOff>
      <xdr:row>57</xdr:row>
      <xdr:rowOff>68587</xdr:rowOff>
    </xdr:to>
    <xdr:sp macro="" textlink="">
      <xdr:nvSpPr>
        <xdr:cNvPr id="819" name="楕円 818"/>
        <xdr:cNvSpPr/>
      </xdr:nvSpPr>
      <xdr:spPr>
        <a:xfrm>
          <a:off x="18605500" y="9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85114</xdr:rowOff>
    </xdr:from>
    <xdr:ext cx="534377" cy="259045"/>
    <xdr:sp macro="" textlink="">
      <xdr:nvSpPr>
        <xdr:cNvPr id="820" name="テキスト ボックス 819"/>
        <xdr:cNvSpPr txBox="1"/>
      </xdr:nvSpPr>
      <xdr:spPr>
        <a:xfrm>
          <a:off x="18389111" y="95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67920</xdr:rowOff>
    </xdr:from>
    <xdr:to>
      <xdr:col>116</xdr:col>
      <xdr:colOff>63500</xdr:colOff>
      <xdr:row>75</xdr:row>
      <xdr:rowOff>121118</xdr:rowOff>
    </xdr:to>
    <xdr:cxnSp macro="">
      <xdr:nvCxnSpPr>
        <xdr:cNvPr id="852" name="直線コネクタ 851"/>
        <xdr:cNvCxnSpPr/>
      </xdr:nvCxnSpPr>
      <xdr:spPr>
        <a:xfrm>
          <a:off x="21323300" y="12926670"/>
          <a:ext cx="8382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45354</xdr:rowOff>
    </xdr:from>
    <xdr:to>
      <xdr:col>111</xdr:col>
      <xdr:colOff>177800</xdr:colOff>
      <xdr:row>75</xdr:row>
      <xdr:rowOff>67920</xdr:rowOff>
    </xdr:to>
    <xdr:cxnSp macro="">
      <xdr:nvCxnSpPr>
        <xdr:cNvPr id="855" name="直線コネクタ 854"/>
        <xdr:cNvCxnSpPr/>
      </xdr:nvCxnSpPr>
      <xdr:spPr>
        <a:xfrm>
          <a:off x="20434300" y="12904104"/>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45354</xdr:rowOff>
    </xdr:from>
    <xdr:to>
      <xdr:col>107</xdr:col>
      <xdr:colOff>50800</xdr:colOff>
      <xdr:row>76</xdr:row>
      <xdr:rowOff>18951</xdr:rowOff>
    </xdr:to>
    <xdr:cxnSp macro="">
      <xdr:nvCxnSpPr>
        <xdr:cNvPr id="858" name="直線コネクタ 857"/>
        <xdr:cNvCxnSpPr/>
      </xdr:nvCxnSpPr>
      <xdr:spPr>
        <a:xfrm flipV="1">
          <a:off x="19545300" y="12904104"/>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63821</xdr:rowOff>
    </xdr:from>
    <xdr:to>
      <xdr:col>102</xdr:col>
      <xdr:colOff>114300</xdr:colOff>
      <xdr:row>76</xdr:row>
      <xdr:rowOff>18951</xdr:rowOff>
    </xdr:to>
    <xdr:cxnSp macro="">
      <xdr:nvCxnSpPr>
        <xdr:cNvPr id="861" name="直線コネクタ 860"/>
        <xdr:cNvCxnSpPr/>
      </xdr:nvCxnSpPr>
      <xdr:spPr>
        <a:xfrm>
          <a:off x="18656300" y="12751121"/>
          <a:ext cx="889000" cy="29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70318</xdr:rowOff>
    </xdr:from>
    <xdr:to>
      <xdr:col>116</xdr:col>
      <xdr:colOff>114300</xdr:colOff>
      <xdr:row>76</xdr:row>
      <xdr:rowOff>468</xdr:rowOff>
    </xdr:to>
    <xdr:sp macro="" textlink="">
      <xdr:nvSpPr>
        <xdr:cNvPr id="871" name="楕円 870"/>
        <xdr:cNvSpPr/>
      </xdr:nvSpPr>
      <xdr:spPr>
        <a:xfrm>
          <a:off x="22110700" y="129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48745</xdr:rowOff>
    </xdr:from>
    <xdr:ext cx="534377" cy="259045"/>
    <xdr:sp macro="" textlink="">
      <xdr:nvSpPr>
        <xdr:cNvPr id="872" name="繰出金該当値テキスト"/>
        <xdr:cNvSpPr txBox="1"/>
      </xdr:nvSpPr>
      <xdr:spPr>
        <a:xfrm>
          <a:off x="22212300" y="129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17120</xdr:rowOff>
    </xdr:from>
    <xdr:to>
      <xdr:col>112</xdr:col>
      <xdr:colOff>38100</xdr:colOff>
      <xdr:row>75</xdr:row>
      <xdr:rowOff>118720</xdr:rowOff>
    </xdr:to>
    <xdr:sp macro="" textlink="">
      <xdr:nvSpPr>
        <xdr:cNvPr id="873" name="楕円 872"/>
        <xdr:cNvSpPr/>
      </xdr:nvSpPr>
      <xdr:spPr>
        <a:xfrm>
          <a:off x="21272500" y="128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109847</xdr:rowOff>
    </xdr:from>
    <xdr:ext cx="534377" cy="259045"/>
    <xdr:sp macro="" textlink="">
      <xdr:nvSpPr>
        <xdr:cNvPr id="874" name="テキスト ボックス 873"/>
        <xdr:cNvSpPr txBox="1"/>
      </xdr:nvSpPr>
      <xdr:spPr>
        <a:xfrm>
          <a:off x="21056111" y="129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166004</xdr:rowOff>
    </xdr:from>
    <xdr:to>
      <xdr:col>107</xdr:col>
      <xdr:colOff>101600</xdr:colOff>
      <xdr:row>75</xdr:row>
      <xdr:rowOff>96154</xdr:rowOff>
    </xdr:to>
    <xdr:sp macro="" textlink="">
      <xdr:nvSpPr>
        <xdr:cNvPr id="875" name="楕円 874"/>
        <xdr:cNvSpPr/>
      </xdr:nvSpPr>
      <xdr:spPr>
        <a:xfrm>
          <a:off x="20383500" y="12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112681</xdr:rowOff>
    </xdr:from>
    <xdr:ext cx="534377" cy="259045"/>
    <xdr:sp macro="" textlink="">
      <xdr:nvSpPr>
        <xdr:cNvPr id="876" name="テキスト ボックス 875"/>
        <xdr:cNvSpPr txBox="1"/>
      </xdr:nvSpPr>
      <xdr:spPr>
        <a:xfrm>
          <a:off x="20167111" y="126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139600</xdr:rowOff>
    </xdr:from>
    <xdr:to>
      <xdr:col>102</xdr:col>
      <xdr:colOff>165100</xdr:colOff>
      <xdr:row>76</xdr:row>
      <xdr:rowOff>69751</xdr:rowOff>
    </xdr:to>
    <xdr:sp macro="" textlink="">
      <xdr:nvSpPr>
        <xdr:cNvPr id="877" name="楕円 876"/>
        <xdr:cNvSpPr/>
      </xdr:nvSpPr>
      <xdr:spPr>
        <a:xfrm>
          <a:off x="19494500" y="129983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60878</xdr:rowOff>
    </xdr:from>
    <xdr:ext cx="534377" cy="259045"/>
    <xdr:sp macro="" textlink="">
      <xdr:nvSpPr>
        <xdr:cNvPr id="878" name="テキスト ボックス 877"/>
        <xdr:cNvSpPr txBox="1"/>
      </xdr:nvSpPr>
      <xdr:spPr>
        <a:xfrm>
          <a:off x="19278111" y="130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13021</xdr:rowOff>
    </xdr:from>
    <xdr:to>
      <xdr:col>98</xdr:col>
      <xdr:colOff>38100</xdr:colOff>
      <xdr:row>74</xdr:row>
      <xdr:rowOff>114621</xdr:rowOff>
    </xdr:to>
    <xdr:sp macro="" textlink="">
      <xdr:nvSpPr>
        <xdr:cNvPr id="879" name="楕円 878"/>
        <xdr:cNvSpPr/>
      </xdr:nvSpPr>
      <xdr:spPr>
        <a:xfrm>
          <a:off x="18605500" y="127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131148</xdr:rowOff>
    </xdr:from>
    <xdr:ext cx="534377" cy="259045"/>
    <xdr:sp macro="" textlink="">
      <xdr:nvSpPr>
        <xdr:cNvPr id="880" name="テキスト ボックス 879"/>
        <xdr:cNvSpPr txBox="1"/>
      </xdr:nvSpPr>
      <xdr:spPr>
        <a:xfrm>
          <a:off x="18389111" y="1247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598,222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人件費では、住民一人当たり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円となっており、前年度より増加し類似団体を上回っている。これは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年度以降、負担金は減額となる見込みであることや定員管理計画に基づき職員数が減少していることから、人件費は減少する見込みである。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おける高齢者の割合が高い状況にあり、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医療費扶助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分母となる人口も減少傾向にあること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101,918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円となっており、前年度より減少したものの、依然類似団体平均を大きく上回っている。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下水道事業会計や男鹿みなと市民病院事業会計など公営企業会計への負担金・補助金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が大きいことが要因である。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今後も施設の老朽化に伴う修繕費の増加のほか、人口減少により住民一人当たりのコストの増加も予想されることから、第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次男鹿市行政改革大綱に基づく事業の見直しを行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うなど事業の取捨選択を徹底していくことで事業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を目指すこととしている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28,407
28,361
241.09
17,285,688
16,993,700
268,782
10,412,754
15,674,316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159512</xdr:rowOff>
    </xdr:from>
    <xdr:to>
      <xdr:col>24</xdr:col>
      <xdr:colOff>63500</xdr:colOff>
      <xdr:row>34</xdr:row>
      <xdr:rowOff>22352</xdr:rowOff>
    </xdr:to>
    <xdr:cxnSp macro="">
      <xdr:nvCxnSpPr>
        <xdr:cNvPr id="61" name="直線コネクタ 60"/>
        <xdr:cNvCxnSpPr/>
      </xdr:nvCxnSpPr>
      <xdr:spPr>
        <a:xfrm>
          <a:off x="3797300" y="581736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29782</xdr:rowOff>
    </xdr:from>
    <xdr:to>
      <xdr:col>19</xdr:col>
      <xdr:colOff>177800</xdr:colOff>
      <xdr:row>33</xdr:row>
      <xdr:rowOff>159512</xdr:rowOff>
    </xdr:to>
    <xdr:cxnSp macro="">
      <xdr:nvCxnSpPr>
        <xdr:cNvPr id="64" name="直線コネクタ 63"/>
        <xdr:cNvCxnSpPr/>
      </xdr:nvCxnSpPr>
      <xdr:spPr>
        <a:xfrm>
          <a:off x="2908300" y="5687632"/>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29782</xdr:rowOff>
    </xdr:from>
    <xdr:to>
      <xdr:col>15</xdr:col>
      <xdr:colOff>50800</xdr:colOff>
      <xdr:row>33</xdr:row>
      <xdr:rowOff>144272</xdr:rowOff>
    </xdr:to>
    <xdr:cxnSp macro="">
      <xdr:nvCxnSpPr>
        <xdr:cNvPr id="67" name="直線コネクタ 66"/>
        <xdr:cNvCxnSpPr/>
      </xdr:nvCxnSpPr>
      <xdr:spPr>
        <a:xfrm flipV="1">
          <a:off x="2019300" y="5687632"/>
          <a:ext cx="8890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144272</xdr:rowOff>
    </xdr:from>
    <xdr:to>
      <xdr:col>10</xdr:col>
      <xdr:colOff>114300</xdr:colOff>
      <xdr:row>34</xdr:row>
      <xdr:rowOff>20638</xdr:rowOff>
    </xdr:to>
    <xdr:cxnSp macro="">
      <xdr:nvCxnSpPr>
        <xdr:cNvPr id="70" name="直線コネクタ 69"/>
        <xdr:cNvCxnSpPr/>
      </xdr:nvCxnSpPr>
      <xdr:spPr>
        <a:xfrm flipV="1">
          <a:off x="1130300" y="580212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143002</xdr:rowOff>
    </xdr:from>
    <xdr:to>
      <xdr:col>24</xdr:col>
      <xdr:colOff>114300</xdr:colOff>
      <xdr:row>34</xdr:row>
      <xdr:rowOff>73152</xdr:rowOff>
    </xdr:to>
    <xdr:sp macro="" textlink="">
      <xdr:nvSpPr>
        <xdr:cNvPr id="80" name="楕円 79"/>
        <xdr:cNvSpPr/>
      </xdr:nvSpPr>
      <xdr:spPr>
        <a:xfrm>
          <a:off x="45847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165879</xdr:rowOff>
    </xdr:from>
    <xdr:ext cx="469744" cy="259045"/>
    <xdr:sp macro="" textlink="">
      <xdr:nvSpPr>
        <xdr:cNvPr id="81" name="議会費該当値テキスト"/>
        <xdr:cNvSpPr txBox="1"/>
      </xdr:nvSpPr>
      <xdr:spPr>
        <a:xfrm>
          <a:off x="4686300"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108712</xdr:rowOff>
    </xdr:from>
    <xdr:to>
      <xdr:col>20</xdr:col>
      <xdr:colOff>38100</xdr:colOff>
      <xdr:row>34</xdr:row>
      <xdr:rowOff>38862</xdr:rowOff>
    </xdr:to>
    <xdr:sp macro="" textlink="">
      <xdr:nvSpPr>
        <xdr:cNvPr id="82" name="楕円 81"/>
        <xdr:cNvSpPr/>
      </xdr:nvSpPr>
      <xdr:spPr>
        <a:xfrm>
          <a:off x="3746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55389</xdr:rowOff>
    </xdr:from>
    <xdr:ext cx="469744" cy="259045"/>
    <xdr:sp macro="" textlink="">
      <xdr:nvSpPr>
        <xdr:cNvPr id="83" name="テキスト ボックス 82"/>
        <xdr:cNvSpPr txBox="1"/>
      </xdr:nvSpPr>
      <xdr:spPr>
        <a:xfrm>
          <a:off x="3562428"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150432</xdr:rowOff>
    </xdr:from>
    <xdr:to>
      <xdr:col>15</xdr:col>
      <xdr:colOff>101600</xdr:colOff>
      <xdr:row>33</xdr:row>
      <xdr:rowOff>80582</xdr:rowOff>
    </xdr:to>
    <xdr:sp macro="" textlink="">
      <xdr:nvSpPr>
        <xdr:cNvPr id="84" name="楕円 83"/>
        <xdr:cNvSpPr/>
      </xdr:nvSpPr>
      <xdr:spPr>
        <a:xfrm>
          <a:off x="2857500" y="56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97109</xdr:rowOff>
    </xdr:from>
    <xdr:ext cx="469744" cy="259045"/>
    <xdr:sp macro="" textlink="">
      <xdr:nvSpPr>
        <xdr:cNvPr id="85" name="テキスト ボックス 84"/>
        <xdr:cNvSpPr txBox="1"/>
      </xdr:nvSpPr>
      <xdr:spPr>
        <a:xfrm>
          <a:off x="2673428" y="54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93472</xdr:rowOff>
    </xdr:from>
    <xdr:to>
      <xdr:col>10</xdr:col>
      <xdr:colOff>165100</xdr:colOff>
      <xdr:row>34</xdr:row>
      <xdr:rowOff>23622</xdr:rowOff>
    </xdr:to>
    <xdr:sp macro="" textlink="">
      <xdr:nvSpPr>
        <xdr:cNvPr id="86" name="楕円 85"/>
        <xdr:cNvSpPr/>
      </xdr:nvSpPr>
      <xdr:spPr>
        <a:xfrm>
          <a:off x="1968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40149</xdr:rowOff>
    </xdr:from>
    <xdr:ext cx="469744" cy="259045"/>
    <xdr:sp macro="" textlink="">
      <xdr:nvSpPr>
        <xdr:cNvPr id="87" name="テキスト ボックス 86"/>
        <xdr:cNvSpPr txBox="1"/>
      </xdr:nvSpPr>
      <xdr:spPr>
        <a:xfrm>
          <a:off x="1784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141288</xdr:rowOff>
    </xdr:from>
    <xdr:to>
      <xdr:col>6</xdr:col>
      <xdr:colOff>38100</xdr:colOff>
      <xdr:row>34</xdr:row>
      <xdr:rowOff>71438</xdr:rowOff>
    </xdr:to>
    <xdr:sp macro="" textlink="">
      <xdr:nvSpPr>
        <xdr:cNvPr id="88" name="楕円 87"/>
        <xdr:cNvSpPr/>
      </xdr:nvSpPr>
      <xdr:spPr>
        <a:xfrm>
          <a:off x="1079500" y="5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87965</xdr:rowOff>
    </xdr:from>
    <xdr:ext cx="469744" cy="259045"/>
    <xdr:sp macro="" textlink="">
      <xdr:nvSpPr>
        <xdr:cNvPr id="89" name="テキスト ボックス 88"/>
        <xdr:cNvSpPr txBox="1"/>
      </xdr:nvSpPr>
      <xdr:spPr>
        <a:xfrm>
          <a:off x="895428" y="55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128174</xdr:rowOff>
    </xdr:from>
    <xdr:to>
      <xdr:col>24</xdr:col>
      <xdr:colOff>63500</xdr:colOff>
      <xdr:row>57</xdr:row>
      <xdr:rowOff>18473</xdr:rowOff>
    </xdr:to>
    <xdr:cxnSp macro="">
      <xdr:nvCxnSpPr>
        <xdr:cNvPr id="116" name="直線コネクタ 115"/>
        <xdr:cNvCxnSpPr/>
      </xdr:nvCxnSpPr>
      <xdr:spPr>
        <a:xfrm flipV="1">
          <a:off x="3797300" y="9729374"/>
          <a:ext cx="838200" cy="6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124306</xdr:rowOff>
    </xdr:from>
    <xdr:to>
      <xdr:col>19</xdr:col>
      <xdr:colOff>177800</xdr:colOff>
      <xdr:row>57</xdr:row>
      <xdr:rowOff>18473</xdr:rowOff>
    </xdr:to>
    <xdr:cxnSp macro="">
      <xdr:nvCxnSpPr>
        <xdr:cNvPr id="119" name="直線コネクタ 118"/>
        <xdr:cNvCxnSpPr/>
      </xdr:nvCxnSpPr>
      <xdr:spPr>
        <a:xfrm>
          <a:off x="2908300" y="9725506"/>
          <a:ext cx="8890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124306</xdr:rowOff>
    </xdr:from>
    <xdr:to>
      <xdr:col>15</xdr:col>
      <xdr:colOff>50800</xdr:colOff>
      <xdr:row>57</xdr:row>
      <xdr:rowOff>33424</xdr:rowOff>
    </xdr:to>
    <xdr:cxnSp macro="">
      <xdr:nvCxnSpPr>
        <xdr:cNvPr id="122" name="直線コネクタ 121"/>
        <xdr:cNvCxnSpPr/>
      </xdr:nvCxnSpPr>
      <xdr:spPr>
        <a:xfrm flipV="1">
          <a:off x="2019300" y="9725506"/>
          <a:ext cx="889000" cy="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33424</xdr:rowOff>
    </xdr:from>
    <xdr:to>
      <xdr:col>10</xdr:col>
      <xdr:colOff>114300</xdr:colOff>
      <xdr:row>57</xdr:row>
      <xdr:rowOff>47387</xdr:rowOff>
    </xdr:to>
    <xdr:cxnSp macro="">
      <xdr:nvCxnSpPr>
        <xdr:cNvPr id="125" name="直線コネクタ 124"/>
        <xdr:cNvCxnSpPr/>
      </xdr:nvCxnSpPr>
      <xdr:spPr>
        <a:xfrm flipV="1">
          <a:off x="1130300" y="9806074"/>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77374</xdr:rowOff>
    </xdr:from>
    <xdr:to>
      <xdr:col>24</xdr:col>
      <xdr:colOff>114300</xdr:colOff>
      <xdr:row>57</xdr:row>
      <xdr:rowOff>7524</xdr:rowOff>
    </xdr:to>
    <xdr:sp macro="" textlink="">
      <xdr:nvSpPr>
        <xdr:cNvPr id="135" name="楕円 134"/>
        <xdr:cNvSpPr/>
      </xdr:nvSpPr>
      <xdr:spPr>
        <a:xfrm>
          <a:off x="4584700" y="96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55801</xdr:rowOff>
    </xdr:from>
    <xdr:ext cx="534377" cy="259045"/>
    <xdr:sp macro="" textlink="">
      <xdr:nvSpPr>
        <xdr:cNvPr id="136" name="総務費該当値テキスト"/>
        <xdr:cNvSpPr txBox="1"/>
      </xdr:nvSpPr>
      <xdr:spPr>
        <a:xfrm>
          <a:off x="4686300" y="96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139123</xdr:rowOff>
    </xdr:from>
    <xdr:to>
      <xdr:col>20</xdr:col>
      <xdr:colOff>38100</xdr:colOff>
      <xdr:row>57</xdr:row>
      <xdr:rowOff>69273</xdr:rowOff>
    </xdr:to>
    <xdr:sp macro="" textlink="">
      <xdr:nvSpPr>
        <xdr:cNvPr id="137" name="楕円 136"/>
        <xdr:cNvSpPr/>
      </xdr:nvSpPr>
      <xdr:spPr>
        <a:xfrm>
          <a:off x="3746500" y="97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60400</xdr:rowOff>
    </xdr:from>
    <xdr:ext cx="534377" cy="259045"/>
    <xdr:sp macro="" textlink="">
      <xdr:nvSpPr>
        <xdr:cNvPr id="138" name="テキスト ボックス 137"/>
        <xdr:cNvSpPr txBox="1"/>
      </xdr:nvSpPr>
      <xdr:spPr>
        <a:xfrm>
          <a:off x="3530111" y="98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73506</xdr:rowOff>
    </xdr:from>
    <xdr:to>
      <xdr:col>15</xdr:col>
      <xdr:colOff>101600</xdr:colOff>
      <xdr:row>57</xdr:row>
      <xdr:rowOff>3656</xdr:rowOff>
    </xdr:to>
    <xdr:sp macro="" textlink="">
      <xdr:nvSpPr>
        <xdr:cNvPr id="139" name="楕円 138"/>
        <xdr:cNvSpPr/>
      </xdr:nvSpPr>
      <xdr:spPr>
        <a:xfrm>
          <a:off x="2857500" y="9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166233</xdr:rowOff>
    </xdr:from>
    <xdr:ext cx="534377" cy="259045"/>
    <xdr:sp macro="" textlink="">
      <xdr:nvSpPr>
        <xdr:cNvPr id="140" name="テキスト ボックス 139"/>
        <xdr:cNvSpPr txBox="1"/>
      </xdr:nvSpPr>
      <xdr:spPr>
        <a:xfrm>
          <a:off x="2641111" y="97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154074</xdr:rowOff>
    </xdr:from>
    <xdr:to>
      <xdr:col>10</xdr:col>
      <xdr:colOff>165100</xdr:colOff>
      <xdr:row>57</xdr:row>
      <xdr:rowOff>84224</xdr:rowOff>
    </xdr:to>
    <xdr:sp macro="" textlink="">
      <xdr:nvSpPr>
        <xdr:cNvPr id="141" name="楕円 140"/>
        <xdr:cNvSpPr/>
      </xdr:nvSpPr>
      <xdr:spPr>
        <a:xfrm>
          <a:off x="1968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75351</xdr:rowOff>
    </xdr:from>
    <xdr:ext cx="534377" cy="259045"/>
    <xdr:sp macro="" textlink="">
      <xdr:nvSpPr>
        <xdr:cNvPr id="142" name="テキスト ボックス 141"/>
        <xdr:cNvSpPr txBox="1"/>
      </xdr:nvSpPr>
      <xdr:spPr>
        <a:xfrm>
          <a:off x="1752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168037</xdr:rowOff>
    </xdr:from>
    <xdr:to>
      <xdr:col>6</xdr:col>
      <xdr:colOff>38100</xdr:colOff>
      <xdr:row>57</xdr:row>
      <xdr:rowOff>98187</xdr:rowOff>
    </xdr:to>
    <xdr:sp macro="" textlink="">
      <xdr:nvSpPr>
        <xdr:cNvPr id="143" name="楕円 142"/>
        <xdr:cNvSpPr/>
      </xdr:nvSpPr>
      <xdr:spPr>
        <a:xfrm>
          <a:off x="1079500" y="97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89314</xdr:rowOff>
    </xdr:from>
    <xdr:ext cx="534377" cy="259045"/>
    <xdr:sp macro="" textlink="">
      <xdr:nvSpPr>
        <xdr:cNvPr id="144" name="テキスト ボックス 143"/>
        <xdr:cNvSpPr txBox="1"/>
      </xdr:nvSpPr>
      <xdr:spPr>
        <a:xfrm>
          <a:off x="863111" y="98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10267</xdr:rowOff>
    </xdr:from>
    <xdr:to>
      <xdr:col>24</xdr:col>
      <xdr:colOff>63500</xdr:colOff>
      <xdr:row>75</xdr:row>
      <xdr:rowOff>36061</xdr:rowOff>
    </xdr:to>
    <xdr:cxnSp macro="">
      <xdr:nvCxnSpPr>
        <xdr:cNvPr id="174" name="直線コネクタ 173"/>
        <xdr:cNvCxnSpPr/>
      </xdr:nvCxnSpPr>
      <xdr:spPr>
        <a:xfrm>
          <a:off x="3797300" y="12869017"/>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10267</xdr:rowOff>
    </xdr:from>
    <xdr:to>
      <xdr:col>19</xdr:col>
      <xdr:colOff>177800</xdr:colOff>
      <xdr:row>75</xdr:row>
      <xdr:rowOff>99062</xdr:rowOff>
    </xdr:to>
    <xdr:cxnSp macro="">
      <xdr:nvCxnSpPr>
        <xdr:cNvPr id="177" name="直線コネクタ 176"/>
        <xdr:cNvCxnSpPr/>
      </xdr:nvCxnSpPr>
      <xdr:spPr>
        <a:xfrm flipV="1">
          <a:off x="2908300" y="12869017"/>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99062</xdr:rowOff>
    </xdr:from>
    <xdr:to>
      <xdr:col>15</xdr:col>
      <xdr:colOff>50800</xdr:colOff>
      <xdr:row>75</xdr:row>
      <xdr:rowOff>159581</xdr:rowOff>
    </xdr:to>
    <xdr:cxnSp macro="">
      <xdr:nvCxnSpPr>
        <xdr:cNvPr id="180" name="直線コネクタ 179"/>
        <xdr:cNvCxnSpPr/>
      </xdr:nvCxnSpPr>
      <xdr:spPr>
        <a:xfrm flipV="1">
          <a:off x="2019300" y="12957812"/>
          <a:ext cx="889000" cy="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159581</xdr:rowOff>
    </xdr:from>
    <xdr:to>
      <xdr:col>10</xdr:col>
      <xdr:colOff>114300</xdr:colOff>
      <xdr:row>76</xdr:row>
      <xdr:rowOff>52519</xdr:rowOff>
    </xdr:to>
    <xdr:cxnSp macro="">
      <xdr:nvCxnSpPr>
        <xdr:cNvPr id="183" name="直線コネクタ 182"/>
        <xdr:cNvCxnSpPr/>
      </xdr:nvCxnSpPr>
      <xdr:spPr>
        <a:xfrm flipV="1">
          <a:off x="1130300" y="13018331"/>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156711</xdr:rowOff>
    </xdr:from>
    <xdr:to>
      <xdr:col>24</xdr:col>
      <xdr:colOff>114300</xdr:colOff>
      <xdr:row>75</xdr:row>
      <xdr:rowOff>86861</xdr:rowOff>
    </xdr:to>
    <xdr:sp macro="" textlink="">
      <xdr:nvSpPr>
        <xdr:cNvPr id="193" name="楕円 192"/>
        <xdr:cNvSpPr/>
      </xdr:nvSpPr>
      <xdr:spPr>
        <a:xfrm>
          <a:off x="4584700" y="128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8138</xdr:rowOff>
    </xdr:from>
    <xdr:ext cx="599010" cy="259045"/>
    <xdr:sp macro="" textlink="">
      <xdr:nvSpPr>
        <xdr:cNvPr id="194" name="民生費該当値テキスト"/>
        <xdr:cNvSpPr txBox="1"/>
      </xdr:nvSpPr>
      <xdr:spPr>
        <a:xfrm>
          <a:off x="4686300" y="126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130917</xdr:rowOff>
    </xdr:from>
    <xdr:to>
      <xdr:col>20</xdr:col>
      <xdr:colOff>38100</xdr:colOff>
      <xdr:row>75</xdr:row>
      <xdr:rowOff>61067</xdr:rowOff>
    </xdr:to>
    <xdr:sp macro="" textlink="">
      <xdr:nvSpPr>
        <xdr:cNvPr id="195" name="楕円 194"/>
        <xdr:cNvSpPr/>
      </xdr:nvSpPr>
      <xdr:spPr>
        <a:xfrm>
          <a:off x="3746500" y="128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77594</xdr:rowOff>
    </xdr:from>
    <xdr:ext cx="599010" cy="259045"/>
    <xdr:sp macro="" textlink="">
      <xdr:nvSpPr>
        <xdr:cNvPr id="196" name="テキスト ボックス 195"/>
        <xdr:cNvSpPr txBox="1"/>
      </xdr:nvSpPr>
      <xdr:spPr>
        <a:xfrm>
          <a:off x="3497795" y="1259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48262</xdr:rowOff>
    </xdr:from>
    <xdr:to>
      <xdr:col>15</xdr:col>
      <xdr:colOff>101600</xdr:colOff>
      <xdr:row>75</xdr:row>
      <xdr:rowOff>149862</xdr:rowOff>
    </xdr:to>
    <xdr:sp macro="" textlink="">
      <xdr:nvSpPr>
        <xdr:cNvPr id="197" name="楕円 196"/>
        <xdr:cNvSpPr/>
      </xdr:nvSpPr>
      <xdr:spPr>
        <a:xfrm>
          <a:off x="2857500" y="129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166389</xdr:rowOff>
    </xdr:from>
    <xdr:ext cx="599010" cy="259045"/>
    <xdr:sp macro="" textlink="">
      <xdr:nvSpPr>
        <xdr:cNvPr id="198" name="テキスト ボックス 197"/>
        <xdr:cNvSpPr txBox="1"/>
      </xdr:nvSpPr>
      <xdr:spPr>
        <a:xfrm>
          <a:off x="2608795" y="126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108781</xdr:rowOff>
    </xdr:from>
    <xdr:to>
      <xdr:col>10</xdr:col>
      <xdr:colOff>165100</xdr:colOff>
      <xdr:row>76</xdr:row>
      <xdr:rowOff>38931</xdr:rowOff>
    </xdr:to>
    <xdr:sp macro="" textlink="">
      <xdr:nvSpPr>
        <xdr:cNvPr id="199" name="楕円 198"/>
        <xdr:cNvSpPr/>
      </xdr:nvSpPr>
      <xdr:spPr>
        <a:xfrm>
          <a:off x="1968500" y="129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55458</xdr:rowOff>
    </xdr:from>
    <xdr:ext cx="599010" cy="259045"/>
    <xdr:sp macro="" textlink="">
      <xdr:nvSpPr>
        <xdr:cNvPr id="200" name="テキスト ボックス 199"/>
        <xdr:cNvSpPr txBox="1"/>
      </xdr:nvSpPr>
      <xdr:spPr>
        <a:xfrm>
          <a:off x="1719795" y="127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1719</xdr:rowOff>
    </xdr:from>
    <xdr:to>
      <xdr:col>6</xdr:col>
      <xdr:colOff>38100</xdr:colOff>
      <xdr:row>76</xdr:row>
      <xdr:rowOff>103319</xdr:rowOff>
    </xdr:to>
    <xdr:sp macro="" textlink="">
      <xdr:nvSpPr>
        <xdr:cNvPr id="201" name="楕円 200"/>
        <xdr:cNvSpPr/>
      </xdr:nvSpPr>
      <xdr:spPr>
        <a:xfrm>
          <a:off x="1079500" y="130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119846</xdr:rowOff>
    </xdr:from>
    <xdr:ext cx="599010" cy="259045"/>
    <xdr:sp macro="" textlink="">
      <xdr:nvSpPr>
        <xdr:cNvPr id="202" name="テキスト ボックス 201"/>
        <xdr:cNvSpPr txBox="1"/>
      </xdr:nvSpPr>
      <xdr:spPr>
        <a:xfrm>
          <a:off x="830795" y="1280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132766</xdr:rowOff>
    </xdr:from>
    <xdr:to>
      <xdr:col>24</xdr:col>
      <xdr:colOff>63500</xdr:colOff>
      <xdr:row>96</xdr:row>
      <xdr:rowOff>165083</xdr:rowOff>
    </xdr:to>
    <xdr:cxnSp macro="">
      <xdr:nvCxnSpPr>
        <xdr:cNvPr id="231" name="直線コネクタ 230"/>
        <xdr:cNvCxnSpPr/>
      </xdr:nvCxnSpPr>
      <xdr:spPr>
        <a:xfrm>
          <a:off x="3797300" y="16591966"/>
          <a:ext cx="8382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113151</xdr:rowOff>
    </xdr:from>
    <xdr:to>
      <xdr:col>19</xdr:col>
      <xdr:colOff>177800</xdr:colOff>
      <xdr:row>96</xdr:row>
      <xdr:rowOff>132766</xdr:rowOff>
    </xdr:to>
    <xdr:cxnSp macro="">
      <xdr:nvCxnSpPr>
        <xdr:cNvPr id="234" name="直線コネクタ 233"/>
        <xdr:cNvCxnSpPr/>
      </xdr:nvCxnSpPr>
      <xdr:spPr>
        <a:xfrm>
          <a:off x="2908300" y="16572351"/>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113151</xdr:rowOff>
    </xdr:from>
    <xdr:to>
      <xdr:col>15</xdr:col>
      <xdr:colOff>50800</xdr:colOff>
      <xdr:row>96</xdr:row>
      <xdr:rowOff>116650</xdr:rowOff>
    </xdr:to>
    <xdr:cxnSp macro="">
      <xdr:nvCxnSpPr>
        <xdr:cNvPr id="237" name="直線コネクタ 236"/>
        <xdr:cNvCxnSpPr/>
      </xdr:nvCxnSpPr>
      <xdr:spPr>
        <a:xfrm flipV="1">
          <a:off x="2019300" y="16572351"/>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116650</xdr:rowOff>
    </xdr:from>
    <xdr:to>
      <xdr:col>10</xdr:col>
      <xdr:colOff>114300</xdr:colOff>
      <xdr:row>96</xdr:row>
      <xdr:rowOff>129352</xdr:rowOff>
    </xdr:to>
    <xdr:cxnSp macro="">
      <xdr:nvCxnSpPr>
        <xdr:cNvPr id="240" name="直線コネクタ 239"/>
        <xdr:cNvCxnSpPr/>
      </xdr:nvCxnSpPr>
      <xdr:spPr>
        <a:xfrm flipV="1">
          <a:off x="1130300" y="16575850"/>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114283</xdr:rowOff>
    </xdr:from>
    <xdr:to>
      <xdr:col>24</xdr:col>
      <xdr:colOff>114300</xdr:colOff>
      <xdr:row>97</xdr:row>
      <xdr:rowOff>44433</xdr:rowOff>
    </xdr:to>
    <xdr:sp macro="" textlink="">
      <xdr:nvSpPr>
        <xdr:cNvPr id="250" name="楕円 249"/>
        <xdr:cNvSpPr/>
      </xdr:nvSpPr>
      <xdr:spPr>
        <a:xfrm>
          <a:off x="4584700" y="16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92710</xdr:rowOff>
    </xdr:from>
    <xdr:ext cx="534377" cy="259045"/>
    <xdr:sp macro="" textlink="">
      <xdr:nvSpPr>
        <xdr:cNvPr id="251" name="衛生費該当値テキスト"/>
        <xdr:cNvSpPr txBox="1"/>
      </xdr:nvSpPr>
      <xdr:spPr>
        <a:xfrm>
          <a:off x="4686300" y="165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81966</xdr:rowOff>
    </xdr:from>
    <xdr:to>
      <xdr:col>20</xdr:col>
      <xdr:colOff>38100</xdr:colOff>
      <xdr:row>97</xdr:row>
      <xdr:rowOff>12116</xdr:rowOff>
    </xdr:to>
    <xdr:sp macro="" textlink="">
      <xdr:nvSpPr>
        <xdr:cNvPr id="252" name="楕円 251"/>
        <xdr:cNvSpPr/>
      </xdr:nvSpPr>
      <xdr:spPr>
        <a:xfrm>
          <a:off x="3746500" y="16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28643</xdr:rowOff>
    </xdr:from>
    <xdr:ext cx="534377" cy="259045"/>
    <xdr:sp macro="" textlink="">
      <xdr:nvSpPr>
        <xdr:cNvPr id="253" name="テキスト ボックス 252"/>
        <xdr:cNvSpPr txBox="1"/>
      </xdr:nvSpPr>
      <xdr:spPr>
        <a:xfrm>
          <a:off x="3530111" y="163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62351</xdr:rowOff>
    </xdr:from>
    <xdr:to>
      <xdr:col>15</xdr:col>
      <xdr:colOff>101600</xdr:colOff>
      <xdr:row>96</xdr:row>
      <xdr:rowOff>163951</xdr:rowOff>
    </xdr:to>
    <xdr:sp macro="" textlink="">
      <xdr:nvSpPr>
        <xdr:cNvPr id="254" name="楕円 253"/>
        <xdr:cNvSpPr/>
      </xdr:nvSpPr>
      <xdr:spPr>
        <a:xfrm>
          <a:off x="2857500" y="165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9028</xdr:rowOff>
    </xdr:from>
    <xdr:ext cx="534377" cy="259045"/>
    <xdr:sp macro="" textlink="">
      <xdr:nvSpPr>
        <xdr:cNvPr id="255" name="テキスト ボックス 254"/>
        <xdr:cNvSpPr txBox="1"/>
      </xdr:nvSpPr>
      <xdr:spPr>
        <a:xfrm>
          <a:off x="2641111" y="1629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65850</xdr:rowOff>
    </xdr:from>
    <xdr:to>
      <xdr:col>10</xdr:col>
      <xdr:colOff>165100</xdr:colOff>
      <xdr:row>96</xdr:row>
      <xdr:rowOff>167450</xdr:rowOff>
    </xdr:to>
    <xdr:sp macro="" textlink="">
      <xdr:nvSpPr>
        <xdr:cNvPr id="256" name="楕円 255"/>
        <xdr:cNvSpPr/>
      </xdr:nvSpPr>
      <xdr:spPr>
        <a:xfrm>
          <a:off x="1968500" y="165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12527</xdr:rowOff>
    </xdr:from>
    <xdr:ext cx="534377" cy="259045"/>
    <xdr:sp macro="" textlink="">
      <xdr:nvSpPr>
        <xdr:cNvPr id="257" name="テキスト ボックス 256"/>
        <xdr:cNvSpPr txBox="1"/>
      </xdr:nvSpPr>
      <xdr:spPr>
        <a:xfrm>
          <a:off x="1752111" y="163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78552</xdr:rowOff>
    </xdr:from>
    <xdr:to>
      <xdr:col>6</xdr:col>
      <xdr:colOff>38100</xdr:colOff>
      <xdr:row>97</xdr:row>
      <xdr:rowOff>8702</xdr:rowOff>
    </xdr:to>
    <xdr:sp macro="" textlink="">
      <xdr:nvSpPr>
        <xdr:cNvPr id="258" name="楕円 257"/>
        <xdr:cNvSpPr/>
      </xdr:nvSpPr>
      <xdr:spPr>
        <a:xfrm>
          <a:off x="1079500" y="1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25229</xdr:rowOff>
    </xdr:from>
    <xdr:ext cx="534377" cy="259045"/>
    <xdr:sp macro="" textlink="">
      <xdr:nvSpPr>
        <xdr:cNvPr id="259" name="テキスト ボックス 258"/>
        <xdr:cNvSpPr txBox="1"/>
      </xdr:nvSpPr>
      <xdr:spPr>
        <a:xfrm>
          <a:off x="863111" y="163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27686</xdr:rowOff>
    </xdr:from>
    <xdr:to>
      <xdr:col>55</xdr:col>
      <xdr:colOff>0</xdr:colOff>
      <xdr:row>37</xdr:row>
      <xdr:rowOff>49631</xdr:rowOff>
    </xdr:to>
    <xdr:cxnSp macro="">
      <xdr:nvCxnSpPr>
        <xdr:cNvPr id="286" name="直線コネクタ 285"/>
        <xdr:cNvCxnSpPr/>
      </xdr:nvCxnSpPr>
      <xdr:spPr>
        <a:xfrm>
          <a:off x="9639300" y="6371336"/>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64812</xdr:rowOff>
    </xdr:from>
    <xdr:ext cx="378565" cy="259045"/>
    <xdr:sp macro="" textlink="">
      <xdr:nvSpPr>
        <xdr:cNvPr id="287" name="労働費平均値テキスト"/>
        <xdr:cNvSpPr txBox="1"/>
      </xdr:nvSpPr>
      <xdr:spPr>
        <a:xfrm>
          <a:off x="10528300" y="6408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88265</xdr:rowOff>
    </xdr:from>
    <xdr:to>
      <xdr:col>50</xdr:col>
      <xdr:colOff>114300</xdr:colOff>
      <xdr:row>37</xdr:row>
      <xdr:rowOff>27686</xdr:rowOff>
    </xdr:to>
    <xdr:cxnSp macro="">
      <xdr:nvCxnSpPr>
        <xdr:cNvPr id="289" name="直線コネクタ 288"/>
        <xdr:cNvCxnSpPr/>
      </xdr:nvCxnSpPr>
      <xdr:spPr>
        <a:xfrm>
          <a:off x="8750300" y="6260465"/>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7434</xdr:rowOff>
    </xdr:from>
    <xdr:ext cx="378565" cy="259045"/>
    <xdr:sp macro="" textlink="">
      <xdr:nvSpPr>
        <xdr:cNvPr id="291" name="テキスト ボックス 290"/>
        <xdr:cNvSpPr txBox="1"/>
      </xdr:nvSpPr>
      <xdr:spPr>
        <a:xfrm>
          <a:off x="9450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38659</xdr:rowOff>
    </xdr:from>
    <xdr:to>
      <xdr:col>45</xdr:col>
      <xdr:colOff>177800</xdr:colOff>
      <xdr:row>36</xdr:row>
      <xdr:rowOff>88265</xdr:rowOff>
    </xdr:to>
    <xdr:cxnSp macro="">
      <xdr:nvCxnSpPr>
        <xdr:cNvPr id="292" name="直線コネクタ 291"/>
        <xdr:cNvCxnSpPr/>
      </xdr:nvCxnSpPr>
      <xdr:spPr>
        <a:xfrm>
          <a:off x="7861300" y="6210859"/>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3" name="フローチャート: 判断 292"/>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154423</xdr:rowOff>
    </xdr:from>
    <xdr:ext cx="378565" cy="259045"/>
    <xdr:sp macro="" textlink="">
      <xdr:nvSpPr>
        <xdr:cNvPr id="294" name="テキスト ボックス 293"/>
        <xdr:cNvSpPr txBox="1"/>
      </xdr:nvSpPr>
      <xdr:spPr>
        <a:xfrm>
          <a:off x="8561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110896</xdr:rowOff>
    </xdr:from>
    <xdr:to>
      <xdr:col>41</xdr:col>
      <xdr:colOff>50800</xdr:colOff>
      <xdr:row>36</xdr:row>
      <xdr:rowOff>38659</xdr:rowOff>
    </xdr:to>
    <xdr:cxnSp macro="">
      <xdr:nvCxnSpPr>
        <xdr:cNvPr id="295" name="直線コネクタ 294"/>
        <xdr:cNvCxnSpPr/>
      </xdr:nvCxnSpPr>
      <xdr:spPr>
        <a:xfrm>
          <a:off x="6972300" y="5425846"/>
          <a:ext cx="889000" cy="7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297" name="テキスト ボックス 296"/>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170281</xdr:rowOff>
    </xdr:from>
    <xdr:to>
      <xdr:col>55</xdr:col>
      <xdr:colOff>50800</xdr:colOff>
      <xdr:row>37</xdr:row>
      <xdr:rowOff>100431</xdr:rowOff>
    </xdr:to>
    <xdr:sp macro="" textlink="">
      <xdr:nvSpPr>
        <xdr:cNvPr id="305" name="楕円 304"/>
        <xdr:cNvSpPr/>
      </xdr:nvSpPr>
      <xdr:spPr>
        <a:xfrm>
          <a:off x="104267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21708</xdr:rowOff>
    </xdr:from>
    <xdr:ext cx="469744" cy="259045"/>
    <xdr:sp macro="" textlink="">
      <xdr:nvSpPr>
        <xdr:cNvPr id="306" name="労働費該当値テキスト"/>
        <xdr:cNvSpPr txBox="1"/>
      </xdr:nvSpPr>
      <xdr:spPr>
        <a:xfrm>
          <a:off x="10528300" y="619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148336</xdr:rowOff>
    </xdr:from>
    <xdr:to>
      <xdr:col>50</xdr:col>
      <xdr:colOff>165100</xdr:colOff>
      <xdr:row>37</xdr:row>
      <xdr:rowOff>78486</xdr:rowOff>
    </xdr:to>
    <xdr:sp macro="" textlink="">
      <xdr:nvSpPr>
        <xdr:cNvPr id="307" name="楕円 306"/>
        <xdr:cNvSpPr/>
      </xdr:nvSpPr>
      <xdr:spPr>
        <a:xfrm>
          <a:off x="958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95013</xdr:rowOff>
    </xdr:from>
    <xdr:ext cx="469744" cy="259045"/>
    <xdr:sp macro="" textlink="">
      <xdr:nvSpPr>
        <xdr:cNvPr id="308" name="テキスト ボックス 307"/>
        <xdr:cNvSpPr txBox="1"/>
      </xdr:nvSpPr>
      <xdr:spPr>
        <a:xfrm>
          <a:off x="9404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37465</xdr:rowOff>
    </xdr:from>
    <xdr:to>
      <xdr:col>46</xdr:col>
      <xdr:colOff>38100</xdr:colOff>
      <xdr:row>36</xdr:row>
      <xdr:rowOff>139065</xdr:rowOff>
    </xdr:to>
    <xdr:sp macro="" textlink="">
      <xdr:nvSpPr>
        <xdr:cNvPr id="309" name="楕円 308"/>
        <xdr:cNvSpPr/>
      </xdr:nvSpPr>
      <xdr:spPr>
        <a:xfrm>
          <a:off x="869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155592</xdr:rowOff>
    </xdr:from>
    <xdr:ext cx="469744" cy="259045"/>
    <xdr:sp macro="" textlink="">
      <xdr:nvSpPr>
        <xdr:cNvPr id="310" name="テキスト ボックス 309"/>
        <xdr:cNvSpPr txBox="1"/>
      </xdr:nvSpPr>
      <xdr:spPr>
        <a:xfrm>
          <a:off x="8515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159309</xdr:rowOff>
    </xdr:from>
    <xdr:to>
      <xdr:col>41</xdr:col>
      <xdr:colOff>101600</xdr:colOff>
      <xdr:row>36</xdr:row>
      <xdr:rowOff>89459</xdr:rowOff>
    </xdr:to>
    <xdr:sp macro="" textlink="">
      <xdr:nvSpPr>
        <xdr:cNvPr id="311" name="楕円 310"/>
        <xdr:cNvSpPr/>
      </xdr:nvSpPr>
      <xdr:spPr>
        <a:xfrm>
          <a:off x="7810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105986</xdr:rowOff>
    </xdr:from>
    <xdr:ext cx="469744" cy="259045"/>
    <xdr:sp macro="" textlink="">
      <xdr:nvSpPr>
        <xdr:cNvPr id="312" name="テキスト ボックス 311"/>
        <xdr:cNvSpPr txBox="1"/>
      </xdr:nvSpPr>
      <xdr:spPr>
        <a:xfrm>
          <a:off x="7626428" y="5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60096</xdr:rowOff>
    </xdr:from>
    <xdr:to>
      <xdr:col>36</xdr:col>
      <xdr:colOff>165100</xdr:colOff>
      <xdr:row>31</xdr:row>
      <xdr:rowOff>161696</xdr:rowOff>
    </xdr:to>
    <xdr:sp macro="" textlink="">
      <xdr:nvSpPr>
        <xdr:cNvPr id="313" name="楕円 312"/>
        <xdr:cNvSpPr/>
      </xdr:nvSpPr>
      <xdr:spPr>
        <a:xfrm>
          <a:off x="6921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6773</xdr:rowOff>
    </xdr:from>
    <xdr:ext cx="469744" cy="259045"/>
    <xdr:sp macro="" textlink="">
      <xdr:nvSpPr>
        <xdr:cNvPr id="314" name="テキスト ボックス 313"/>
        <xdr:cNvSpPr txBox="1"/>
      </xdr:nvSpPr>
      <xdr:spPr>
        <a:xfrm>
          <a:off x="6737428" y="51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165303</xdr:rowOff>
    </xdr:from>
    <xdr:to>
      <xdr:col>55</xdr:col>
      <xdr:colOff>0</xdr:colOff>
      <xdr:row>57</xdr:row>
      <xdr:rowOff>76487</xdr:rowOff>
    </xdr:to>
    <xdr:cxnSp macro="">
      <xdr:nvCxnSpPr>
        <xdr:cNvPr id="345" name="直線コネクタ 344"/>
        <xdr:cNvCxnSpPr/>
      </xdr:nvCxnSpPr>
      <xdr:spPr>
        <a:xfrm flipV="1">
          <a:off x="9639300" y="9766503"/>
          <a:ext cx="838200" cy="8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6"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59418</xdr:rowOff>
    </xdr:from>
    <xdr:to>
      <xdr:col>50</xdr:col>
      <xdr:colOff>114300</xdr:colOff>
      <xdr:row>57</xdr:row>
      <xdr:rowOff>76487</xdr:rowOff>
    </xdr:to>
    <xdr:cxnSp macro="">
      <xdr:nvCxnSpPr>
        <xdr:cNvPr id="348" name="直線コネクタ 347"/>
        <xdr:cNvCxnSpPr/>
      </xdr:nvCxnSpPr>
      <xdr:spPr>
        <a:xfrm>
          <a:off x="8750300" y="983206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0" name="テキスト ボックス 349"/>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59418</xdr:rowOff>
    </xdr:from>
    <xdr:to>
      <xdr:col>45</xdr:col>
      <xdr:colOff>177800</xdr:colOff>
      <xdr:row>57</xdr:row>
      <xdr:rowOff>119355</xdr:rowOff>
    </xdr:to>
    <xdr:cxnSp macro="">
      <xdr:nvCxnSpPr>
        <xdr:cNvPr id="351" name="直線コネクタ 350"/>
        <xdr:cNvCxnSpPr/>
      </xdr:nvCxnSpPr>
      <xdr:spPr>
        <a:xfrm flipV="1">
          <a:off x="7861300" y="9832068"/>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2" name="フローチャート: 判断 351"/>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3" name="テキスト ボックス 352"/>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118908</xdr:rowOff>
    </xdr:from>
    <xdr:to>
      <xdr:col>41</xdr:col>
      <xdr:colOff>50800</xdr:colOff>
      <xdr:row>57</xdr:row>
      <xdr:rowOff>119355</xdr:rowOff>
    </xdr:to>
    <xdr:cxnSp macro="">
      <xdr:nvCxnSpPr>
        <xdr:cNvPr id="354" name="直線コネクタ 353"/>
        <xdr:cNvCxnSpPr/>
      </xdr:nvCxnSpPr>
      <xdr:spPr>
        <a:xfrm>
          <a:off x="6972300" y="9891558"/>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5" name="フローチャート: 判断 354"/>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56" name="テキスト ボックス 355"/>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7" name="フローチャート: 判断 356"/>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58" name="テキスト ボックス 357"/>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114503</xdr:rowOff>
    </xdr:from>
    <xdr:to>
      <xdr:col>55</xdr:col>
      <xdr:colOff>50800</xdr:colOff>
      <xdr:row>57</xdr:row>
      <xdr:rowOff>44653</xdr:rowOff>
    </xdr:to>
    <xdr:sp macro="" textlink="">
      <xdr:nvSpPr>
        <xdr:cNvPr id="364" name="楕円 363"/>
        <xdr:cNvSpPr/>
      </xdr:nvSpPr>
      <xdr:spPr>
        <a:xfrm>
          <a:off x="104267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137380</xdr:rowOff>
    </xdr:from>
    <xdr:ext cx="534377" cy="259045"/>
    <xdr:sp macro="" textlink="">
      <xdr:nvSpPr>
        <xdr:cNvPr id="365" name="農林水産業費該当値テキスト"/>
        <xdr:cNvSpPr txBox="1"/>
      </xdr:nvSpPr>
      <xdr:spPr>
        <a:xfrm>
          <a:off x="10528300" y="95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25687</xdr:rowOff>
    </xdr:from>
    <xdr:to>
      <xdr:col>50</xdr:col>
      <xdr:colOff>165100</xdr:colOff>
      <xdr:row>57</xdr:row>
      <xdr:rowOff>127287</xdr:rowOff>
    </xdr:to>
    <xdr:sp macro="" textlink="">
      <xdr:nvSpPr>
        <xdr:cNvPr id="366" name="楕円 365"/>
        <xdr:cNvSpPr/>
      </xdr:nvSpPr>
      <xdr:spPr>
        <a:xfrm>
          <a:off x="9588500" y="97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143814</xdr:rowOff>
    </xdr:from>
    <xdr:ext cx="534377" cy="259045"/>
    <xdr:sp macro="" textlink="">
      <xdr:nvSpPr>
        <xdr:cNvPr id="367" name="テキスト ボックス 366"/>
        <xdr:cNvSpPr txBox="1"/>
      </xdr:nvSpPr>
      <xdr:spPr>
        <a:xfrm>
          <a:off x="9372111" y="95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8618</xdr:rowOff>
    </xdr:from>
    <xdr:to>
      <xdr:col>46</xdr:col>
      <xdr:colOff>38100</xdr:colOff>
      <xdr:row>57</xdr:row>
      <xdr:rowOff>110218</xdr:rowOff>
    </xdr:to>
    <xdr:sp macro="" textlink="">
      <xdr:nvSpPr>
        <xdr:cNvPr id="368" name="楕円 367"/>
        <xdr:cNvSpPr/>
      </xdr:nvSpPr>
      <xdr:spPr>
        <a:xfrm>
          <a:off x="8699500" y="97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126745</xdr:rowOff>
    </xdr:from>
    <xdr:ext cx="534377" cy="259045"/>
    <xdr:sp macro="" textlink="">
      <xdr:nvSpPr>
        <xdr:cNvPr id="369" name="テキスト ボックス 368"/>
        <xdr:cNvSpPr txBox="1"/>
      </xdr:nvSpPr>
      <xdr:spPr>
        <a:xfrm>
          <a:off x="8483111" y="95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68555</xdr:rowOff>
    </xdr:from>
    <xdr:to>
      <xdr:col>41</xdr:col>
      <xdr:colOff>101600</xdr:colOff>
      <xdr:row>57</xdr:row>
      <xdr:rowOff>170155</xdr:rowOff>
    </xdr:to>
    <xdr:sp macro="" textlink="">
      <xdr:nvSpPr>
        <xdr:cNvPr id="370" name="楕円 369"/>
        <xdr:cNvSpPr/>
      </xdr:nvSpPr>
      <xdr:spPr>
        <a:xfrm>
          <a:off x="7810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15232</xdr:rowOff>
    </xdr:from>
    <xdr:ext cx="534377" cy="259045"/>
    <xdr:sp macro="" textlink="">
      <xdr:nvSpPr>
        <xdr:cNvPr id="371" name="テキスト ボックス 370"/>
        <xdr:cNvSpPr txBox="1"/>
      </xdr:nvSpPr>
      <xdr:spPr>
        <a:xfrm>
          <a:off x="7594111" y="96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68108</xdr:rowOff>
    </xdr:from>
    <xdr:to>
      <xdr:col>36</xdr:col>
      <xdr:colOff>165100</xdr:colOff>
      <xdr:row>57</xdr:row>
      <xdr:rowOff>169708</xdr:rowOff>
    </xdr:to>
    <xdr:sp macro="" textlink="">
      <xdr:nvSpPr>
        <xdr:cNvPr id="372" name="楕円 371"/>
        <xdr:cNvSpPr/>
      </xdr:nvSpPr>
      <xdr:spPr>
        <a:xfrm>
          <a:off x="6921500" y="98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14785</xdr:rowOff>
    </xdr:from>
    <xdr:ext cx="534377" cy="259045"/>
    <xdr:sp macro="" textlink="">
      <xdr:nvSpPr>
        <xdr:cNvPr id="373" name="テキスト ボックス 372"/>
        <xdr:cNvSpPr txBox="1"/>
      </xdr:nvSpPr>
      <xdr:spPr>
        <a:xfrm>
          <a:off x="6705111" y="96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24143</xdr:rowOff>
    </xdr:from>
    <xdr:to>
      <xdr:col>55</xdr:col>
      <xdr:colOff>0</xdr:colOff>
      <xdr:row>78</xdr:row>
      <xdr:rowOff>71059</xdr:rowOff>
    </xdr:to>
    <xdr:cxnSp macro="">
      <xdr:nvCxnSpPr>
        <xdr:cNvPr id="402" name="直線コネクタ 401"/>
        <xdr:cNvCxnSpPr/>
      </xdr:nvCxnSpPr>
      <xdr:spPr>
        <a:xfrm flipV="1">
          <a:off x="9639300" y="13225793"/>
          <a:ext cx="838200" cy="2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3"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60787</xdr:rowOff>
    </xdr:from>
    <xdr:to>
      <xdr:col>50</xdr:col>
      <xdr:colOff>114300</xdr:colOff>
      <xdr:row>78</xdr:row>
      <xdr:rowOff>71059</xdr:rowOff>
    </xdr:to>
    <xdr:cxnSp macro="">
      <xdr:nvCxnSpPr>
        <xdr:cNvPr id="405" name="直線コネクタ 404"/>
        <xdr:cNvCxnSpPr/>
      </xdr:nvCxnSpPr>
      <xdr:spPr>
        <a:xfrm>
          <a:off x="8750300" y="13433887"/>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7" name="テキスト ボックス 406"/>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55476</xdr:rowOff>
    </xdr:from>
    <xdr:to>
      <xdr:col>45</xdr:col>
      <xdr:colOff>177800</xdr:colOff>
      <xdr:row>78</xdr:row>
      <xdr:rowOff>60787</xdr:rowOff>
    </xdr:to>
    <xdr:cxnSp macro="">
      <xdr:nvCxnSpPr>
        <xdr:cNvPr id="408" name="直線コネクタ 407"/>
        <xdr:cNvCxnSpPr/>
      </xdr:nvCxnSpPr>
      <xdr:spPr>
        <a:xfrm>
          <a:off x="7861300" y="13428576"/>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09" name="フローチャート: 判断 408"/>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0" name="テキスト ボックス 409"/>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32167</xdr:rowOff>
    </xdr:from>
    <xdr:to>
      <xdr:col>41</xdr:col>
      <xdr:colOff>50800</xdr:colOff>
      <xdr:row>78</xdr:row>
      <xdr:rowOff>55476</xdr:rowOff>
    </xdr:to>
    <xdr:cxnSp macro="">
      <xdr:nvCxnSpPr>
        <xdr:cNvPr id="411" name="直線コネクタ 410"/>
        <xdr:cNvCxnSpPr/>
      </xdr:nvCxnSpPr>
      <xdr:spPr>
        <a:xfrm>
          <a:off x="6972300" y="13405267"/>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2" name="フローチャート: 判断 411"/>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3" name="テキスト ボックス 412"/>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4" name="フローチャート: 判断 413"/>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5" name="テキスト ボックス 414"/>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144793</xdr:rowOff>
    </xdr:from>
    <xdr:to>
      <xdr:col>55</xdr:col>
      <xdr:colOff>50800</xdr:colOff>
      <xdr:row>77</xdr:row>
      <xdr:rowOff>74943</xdr:rowOff>
    </xdr:to>
    <xdr:sp macro="" textlink="">
      <xdr:nvSpPr>
        <xdr:cNvPr id="421" name="楕円 420"/>
        <xdr:cNvSpPr/>
      </xdr:nvSpPr>
      <xdr:spPr>
        <a:xfrm>
          <a:off x="10426700" y="13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167670</xdr:rowOff>
    </xdr:from>
    <xdr:ext cx="534377" cy="259045"/>
    <xdr:sp macro="" textlink="">
      <xdr:nvSpPr>
        <xdr:cNvPr id="422" name="商工費該当値テキスト"/>
        <xdr:cNvSpPr txBox="1"/>
      </xdr:nvSpPr>
      <xdr:spPr>
        <a:xfrm>
          <a:off x="10528300"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20259</xdr:rowOff>
    </xdr:from>
    <xdr:to>
      <xdr:col>50</xdr:col>
      <xdr:colOff>165100</xdr:colOff>
      <xdr:row>78</xdr:row>
      <xdr:rowOff>121859</xdr:rowOff>
    </xdr:to>
    <xdr:sp macro="" textlink="">
      <xdr:nvSpPr>
        <xdr:cNvPr id="423" name="楕円 422"/>
        <xdr:cNvSpPr/>
      </xdr:nvSpPr>
      <xdr:spPr>
        <a:xfrm>
          <a:off x="9588500" y="133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138386</xdr:rowOff>
    </xdr:from>
    <xdr:ext cx="534377" cy="259045"/>
    <xdr:sp macro="" textlink="">
      <xdr:nvSpPr>
        <xdr:cNvPr id="424" name="テキスト ボックス 423"/>
        <xdr:cNvSpPr txBox="1"/>
      </xdr:nvSpPr>
      <xdr:spPr>
        <a:xfrm>
          <a:off x="9372111" y="1316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9987</xdr:rowOff>
    </xdr:from>
    <xdr:to>
      <xdr:col>46</xdr:col>
      <xdr:colOff>38100</xdr:colOff>
      <xdr:row>78</xdr:row>
      <xdr:rowOff>111587</xdr:rowOff>
    </xdr:to>
    <xdr:sp macro="" textlink="">
      <xdr:nvSpPr>
        <xdr:cNvPr id="425" name="楕円 424"/>
        <xdr:cNvSpPr/>
      </xdr:nvSpPr>
      <xdr:spPr>
        <a:xfrm>
          <a:off x="8699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128114</xdr:rowOff>
    </xdr:from>
    <xdr:ext cx="534377" cy="259045"/>
    <xdr:sp macro="" textlink="">
      <xdr:nvSpPr>
        <xdr:cNvPr id="426" name="テキスト ボックス 425"/>
        <xdr:cNvSpPr txBox="1"/>
      </xdr:nvSpPr>
      <xdr:spPr>
        <a:xfrm>
          <a:off x="8483111" y="13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4676</xdr:rowOff>
    </xdr:from>
    <xdr:to>
      <xdr:col>41</xdr:col>
      <xdr:colOff>101600</xdr:colOff>
      <xdr:row>78</xdr:row>
      <xdr:rowOff>106276</xdr:rowOff>
    </xdr:to>
    <xdr:sp macro="" textlink="">
      <xdr:nvSpPr>
        <xdr:cNvPr id="427" name="楕円 426"/>
        <xdr:cNvSpPr/>
      </xdr:nvSpPr>
      <xdr:spPr>
        <a:xfrm>
          <a:off x="7810500" y="133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122803</xdr:rowOff>
    </xdr:from>
    <xdr:ext cx="534377" cy="259045"/>
    <xdr:sp macro="" textlink="">
      <xdr:nvSpPr>
        <xdr:cNvPr id="428" name="テキスト ボックス 427"/>
        <xdr:cNvSpPr txBox="1"/>
      </xdr:nvSpPr>
      <xdr:spPr>
        <a:xfrm>
          <a:off x="7594111" y="131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152817</xdr:rowOff>
    </xdr:from>
    <xdr:to>
      <xdr:col>36</xdr:col>
      <xdr:colOff>165100</xdr:colOff>
      <xdr:row>78</xdr:row>
      <xdr:rowOff>82967</xdr:rowOff>
    </xdr:to>
    <xdr:sp macro="" textlink="">
      <xdr:nvSpPr>
        <xdr:cNvPr id="429" name="楕円 428"/>
        <xdr:cNvSpPr/>
      </xdr:nvSpPr>
      <xdr:spPr>
        <a:xfrm>
          <a:off x="6921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99494</xdr:rowOff>
    </xdr:from>
    <xdr:ext cx="534377" cy="259045"/>
    <xdr:sp macro="" textlink="">
      <xdr:nvSpPr>
        <xdr:cNvPr id="430" name="テキスト ボックス 429"/>
        <xdr:cNvSpPr txBox="1"/>
      </xdr:nvSpPr>
      <xdr:spPr>
        <a:xfrm>
          <a:off x="6705111" y="131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92601</xdr:rowOff>
    </xdr:from>
    <xdr:to>
      <xdr:col>55</xdr:col>
      <xdr:colOff>0</xdr:colOff>
      <xdr:row>96</xdr:row>
      <xdr:rowOff>136537</xdr:rowOff>
    </xdr:to>
    <xdr:cxnSp macro="">
      <xdr:nvCxnSpPr>
        <xdr:cNvPr id="459" name="直線コネクタ 458"/>
        <xdr:cNvCxnSpPr/>
      </xdr:nvCxnSpPr>
      <xdr:spPr>
        <a:xfrm>
          <a:off x="9639300" y="16551801"/>
          <a:ext cx="838200" cy="4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0"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75014</xdr:rowOff>
    </xdr:from>
    <xdr:to>
      <xdr:col>50</xdr:col>
      <xdr:colOff>114300</xdr:colOff>
      <xdr:row>96</xdr:row>
      <xdr:rowOff>92601</xdr:rowOff>
    </xdr:to>
    <xdr:cxnSp macro="">
      <xdr:nvCxnSpPr>
        <xdr:cNvPr id="462" name="直線コネクタ 461"/>
        <xdr:cNvCxnSpPr/>
      </xdr:nvCxnSpPr>
      <xdr:spPr>
        <a:xfrm>
          <a:off x="8750300" y="1653421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75014</xdr:rowOff>
    </xdr:from>
    <xdr:to>
      <xdr:col>45</xdr:col>
      <xdr:colOff>177800</xdr:colOff>
      <xdr:row>96</xdr:row>
      <xdr:rowOff>110553</xdr:rowOff>
    </xdr:to>
    <xdr:cxnSp macro="">
      <xdr:nvCxnSpPr>
        <xdr:cNvPr id="465" name="直線コネクタ 464"/>
        <xdr:cNvCxnSpPr/>
      </xdr:nvCxnSpPr>
      <xdr:spPr>
        <a:xfrm flipV="1">
          <a:off x="7861300" y="16534214"/>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6" name="フローチャート: 判断 465"/>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67" name="テキスト ボックス 466"/>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107361</xdr:rowOff>
    </xdr:from>
    <xdr:to>
      <xdr:col>41</xdr:col>
      <xdr:colOff>50800</xdr:colOff>
      <xdr:row>96</xdr:row>
      <xdr:rowOff>110553</xdr:rowOff>
    </xdr:to>
    <xdr:cxnSp macro="">
      <xdr:nvCxnSpPr>
        <xdr:cNvPr id="468" name="直線コネクタ 467"/>
        <xdr:cNvCxnSpPr/>
      </xdr:nvCxnSpPr>
      <xdr:spPr>
        <a:xfrm>
          <a:off x="6972300" y="16566561"/>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69" name="フローチャート: 判断 468"/>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0" name="テキスト ボックス 469"/>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1" name="フローチャート: 判断 470"/>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2" name="テキスト ボックス 471"/>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85737</xdr:rowOff>
    </xdr:from>
    <xdr:to>
      <xdr:col>55</xdr:col>
      <xdr:colOff>50800</xdr:colOff>
      <xdr:row>97</xdr:row>
      <xdr:rowOff>15887</xdr:rowOff>
    </xdr:to>
    <xdr:sp macro="" textlink="">
      <xdr:nvSpPr>
        <xdr:cNvPr id="478" name="楕円 477"/>
        <xdr:cNvSpPr/>
      </xdr:nvSpPr>
      <xdr:spPr>
        <a:xfrm>
          <a:off x="104267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64164</xdr:rowOff>
    </xdr:from>
    <xdr:ext cx="534377" cy="259045"/>
    <xdr:sp macro="" textlink="">
      <xdr:nvSpPr>
        <xdr:cNvPr id="479" name="土木費該当値テキスト"/>
        <xdr:cNvSpPr txBox="1"/>
      </xdr:nvSpPr>
      <xdr:spPr>
        <a:xfrm>
          <a:off x="10528300" y="165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41801</xdr:rowOff>
    </xdr:from>
    <xdr:to>
      <xdr:col>50</xdr:col>
      <xdr:colOff>165100</xdr:colOff>
      <xdr:row>96</xdr:row>
      <xdr:rowOff>143401</xdr:rowOff>
    </xdr:to>
    <xdr:sp macro="" textlink="">
      <xdr:nvSpPr>
        <xdr:cNvPr id="480" name="楕円 479"/>
        <xdr:cNvSpPr/>
      </xdr:nvSpPr>
      <xdr:spPr>
        <a:xfrm>
          <a:off x="9588500" y="165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159928</xdr:rowOff>
    </xdr:from>
    <xdr:ext cx="534377" cy="259045"/>
    <xdr:sp macro="" textlink="">
      <xdr:nvSpPr>
        <xdr:cNvPr id="481" name="テキスト ボックス 480"/>
        <xdr:cNvSpPr txBox="1"/>
      </xdr:nvSpPr>
      <xdr:spPr>
        <a:xfrm>
          <a:off x="9372111" y="162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24214</xdr:rowOff>
    </xdr:from>
    <xdr:to>
      <xdr:col>46</xdr:col>
      <xdr:colOff>38100</xdr:colOff>
      <xdr:row>96</xdr:row>
      <xdr:rowOff>125814</xdr:rowOff>
    </xdr:to>
    <xdr:sp macro="" textlink="">
      <xdr:nvSpPr>
        <xdr:cNvPr id="482" name="楕円 481"/>
        <xdr:cNvSpPr/>
      </xdr:nvSpPr>
      <xdr:spPr>
        <a:xfrm>
          <a:off x="8699500" y="1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142341</xdr:rowOff>
    </xdr:from>
    <xdr:ext cx="534377" cy="259045"/>
    <xdr:sp macro="" textlink="">
      <xdr:nvSpPr>
        <xdr:cNvPr id="483" name="テキスト ボックス 482"/>
        <xdr:cNvSpPr txBox="1"/>
      </xdr:nvSpPr>
      <xdr:spPr>
        <a:xfrm>
          <a:off x="8483111" y="16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59753</xdr:rowOff>
    </xdr:from>
    <xdr:to>
      <xdr:col>41</xdr:col>
      <xdr:colOff>101600</xdr:colOff>
      <xdr:row>96</xdr:row>
      <xdr:rowOff>161353</xdr:rowOff>
    </xdr:to>
    <xdr:sp macro="" textlink="">
      <xdr:nvSpPr>
        <xdr:cNvPr id="484" name="楕円 483"/>
        <xdr:cNvSpPr/>
      </xdr:nvSpPr>
      <xdr:spPr>
        <a:xfrm>
          <a:off x="7810500" y="165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152480</xdr:rowOff>
    </xdr:from>
    <xdr:ext cx="534377" cy="259045"/>
    <xdr:sp macro="" textlink="">
      <xdr:nvSpPr>
        <xdr:cNvPr id="485" name="テキスト ボックス 484"/>
        <xdr:cNvSpPr txBox="1"/>
      </xdr:nvSpPr>
      <xdr:spPr>
        <a:xfrm>
          <a:off x="7594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56561</xdr:rowOff>
    </xdr:from>
    <xdr:to>
      <xdr:col>36</xdr:col>
      <xdr:colOff>165100</xdr:colOff>
      <xdr:row>96</xdr:row>
      <xdr:rowOff>158161</xdr:rowOff>
    </xdr:to>
    <xdr:sp macro="" textlink="">
      <xdr:nvSpPr>
        <xdr:cNvPr id="486" name="楕円 485"/>
        <xdr:cNvSpPr/>
      </xdr:nvSpPr>
      <xdr:spPr>
        <a:xfrm>
          <a:off x="6921500" y="165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149288</xdr:rowOff>
    </xdr:from>
    <xdr:ext cx="534377" cy="259045"/>
    <xdr:sp macro="" textlink="">
      <xdr:nvSpPr>
        <xdr:cNvPr id="487" name="テキスト ボックス 486"/>
        <xdr:cNvSpPr txBox="1"/>
      </xdr:nvSpPr>
      <xdr:spPr>
        <a:xfrm>
          <a:off x="6705111" y="166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107663</xdr:rowOff>
    </xdr:from>
    <xdr:to>
      <xdr:col>85</xdr:col>
      <xdr:colOff>127000</xdr:colOff>
      <xdr:row>36</xdr:row>
      <xdr:rowOff>123339</xdr:rowOff>
    </xdr:to>
    <xdr:cxnSp macro="">
      <xdr:nvCxnSpPr>
        <xdr:cNvPr id="518" name="直線コネクタ 517"/>
        <xdr:cNvCxnSpPr/>
      </xdr:nvCxnSpPr>
      <xdr:spPr>
        <a:xfrm flipV="1">
          <a:off x="15481300" y="6279863"/>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19"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88053</xdr:rowOff>
    </xdr:from>
    <xdr:to>
      <xdr:col>81</xdr:col>
      <xdr:colOff>50800</xdr:colOff>
      <xdr:row>36</xdr:row>
      <xdr:rowOff>123339</xdr:rowOff>
    </xdr:to>
    <xdr:cxnSp macro="">
      <xdr:nvCxnSpPr>
        <xdr:cNvPr id="521" name="直線コネクタ 520"/>
        <xdr:cNvCxnSpPr/>
      </xdr:nvCxnSpPr>
      <xdr:spPr>
        <a:xfrm>
          <a:off x="14592300" y="6260253"/>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3" name="テキスト ボックス 522"/>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88053</xdr:rowOff>
    </xdr:from>
    <xdr:to>
      <xdr:col>76</xdr:col>
      <xdr:colOff>114300</xdr:colOff>
      <xdr:row>36</xdr:row>
      <xdr:rowOff>105394</xdr:rowOff>
    </xdr:to>
    <xdr:cxnSp macro="">
      <xdr:nvCxnSpPr>
        <xdr:cNvPr id="524" name="直線コネクタ 523"/>
        <xdr:cNvCxnSpPr/>
      </xdr:nvCxnSpPr>
      <xdr:spPr>
        <a:xfrm flipV="1">
          <a:off x="13703300" y="6260253"/>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5" name="フローチャート: 判断 524"/>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6" name="テキスト ボックス 525"/>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105394</xdr:rowOff>
    </xdr:from>
    <xdr:to>
      <xdr:col>71</xdr:col>
      <xdr:colOff>177800</xdr:colOff>
      <xdr:row>36</xdr:row>
      <xdr:rowOff>138459</xdr:rowOff>
    </xdr:to>
    <xdr:cxnSp macro="">
      <xdr:nvCxnSpPr>
        <xdr:cNvPr id="527" name="直線コネクタ 526"/>
        <xdr:cNvCxnSpPr/>
      </xdr:nvCxnSpPr>
      <xdr:spPr>
        <a:xfrm flipV="1">
          <a:off x="12814300" y="6277594"/>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28" name="フローチャート: 判断 527"/>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29" name="テキスト ボックス 528"/>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0" name="フローチャート: 判断 529"/>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1" name="テキスト ボックス 530"/>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56863</xdr:rowOff>
    </xdr:from>
    <xdr:to>
      <xdr:col>85</xdr:col>
      <xdr:colOff>177800</xdr:colOff>
      <xdr:row>36</xdr:row>
      <xdr:rowOff>158463</xdr:rowOff>
    </xdr:to>
    <xdr:sp macro="" textlink="">
      <xdr:nvSpPr>
        <xdr:cNvPr id="537" name="楕円 536"/>
        <xdr:cNvSpPr/>
      </xdr:nvSpPr>
      <xdr:spPr>
        <a:xfrm>
          <a:off x="16268700" y="62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79740</xdr:rowOff>
    </xdr:from>
    <xdr:ext cx="534377" cy="259045"/>
    <xdr:sp macro="" textlink="">
      <xdr:nvSpPr>
        <xdr:cNvPr id="538" name="消防費該当値テキスト"/>
        <xdr:cNvSpPr txBox="1"/>
      </xdr:nvSpPr>
      <xdr:spPr>
        <a:xfrm>
          <a:off x="16370300" y="60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72539</xdr:rowOff>
    </xdr:from>
    <xdr:to>
      <xdr:col>81</xdr:col>
      <xdr:colOff>101600</xdr:colOff>
      <xdr:row>37</xdr:row>
      <xdr:rowOff>2689</xdr:rowOff>
    </xdr:to>
    <xdr:sp macro="" textlink="">
      <xdr:nvSpPr>
        <xdr:cNvPr id="539" name="楕円 538"/>
        <xdr:cNvSpPr/>
      </xdr:nvSpPr>
      <xdr:spPr>
        <a:xfrm>
          <a:off x="15430500" y="6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19216</xdr:rowOff>
    </xdr:from>
    <xdr:ext cx="534377" cy="259045"/>
    <xdr:sp macro="" textlink="">
      <xdr:nvSpPr>
        <xdr:cNvPr id="540" name="テキスト ボックス 539"/>
        <xdr:cNvSpPr txBox="1"/>
      </xdr:nvSpPr>
      <xdr:spPr>
        <a:xfrm>
          <a:off x="15214111" y="601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37253</xdr:rowOff>
    </xdr:from>
    <xdr:to>
      <xdr:col>76</xdr:col>
      <xdr:colOff>165100</xdr:colOff>
      <xdr:row>36</xdr:row>
      <xdr:rowOff>138853</xdr:rowOff>
    </xdr:to>
    <xdr:sp macro="" textlink="">
      <xdr:nvSpPr>
        <xdr:cNvPr id="541" name="楕円 540"/>
        <xdr:cNvSpPr/>
      </xdr:nvSpPr>
      <xdr:spPr>
        <a:xfrm>
          <a:off x="14541500" y="62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155380</xdr:rowOff>
    </xdr:from>
    <xdr:ext cx="534377" cy="259045"/>
    <xdr:sp macro="" textlink="">
      <xdr:nvSpPr>
        <xdr:cNvPr id="542" name="テキスト ボックス 541"/>
        <xdr:cNvSpPr txBox="1"/>
      </xdr:nvSpPr>
      <xdr:spPr>
        <a:xfrm>
          <a:off x="14325111" y="5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54594</xdr:rowOff>
    </xdr:from>
    <xdr:to>
      <xdr:col>72</xdr:col>
      <xdr:colOff>38100</xdr:colOff>
      <xdr:row>36</xdr:row>
      <xdr:rowOff>156194</xdr:rowOff>
    </xdr:to>
    <xdr:sp macro="" textlink="">
      <xdr:nvSpPr>
        <xdr:cNvPr id="543" name="楕円 542"/>
        <xdr:cNvSpPr/>
      </xdr:nvSpPr>
      <xdr:spPr>
        <a:xfrm>
          <a:off x="13652500" y="6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1271</xdr:rowOff>
    </xdr:from>
    <xdr:ext cx="534377" cy="259045"/>
    <xdr:sp macro="" textlink="">
      <xdr:nvSpPr>
        <xdr:cNvPr id="544" name="テキスト ボックス 543"/>
        <xdr:cNvSpPr txBox="1"/>
      </xdr:nvSpPr>
      <xdr:spPr>
        <a:xfrm>
          <a:off x="13436111" y="60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87659</xdr:rowOff>
    </xdr:from>
    <xdr:to>
      <xdr:col>67</xdr:col>
      <xdr:colOff>101600</xdr:colOff>
      <xdr:row>37</xdr:row>
      <xdr:rowOff>17809</xdr:rowOff>
    </xdr:to>
    <xdr:sp macro="" textlink="">
      <xdr:nvSpPr>
        <xdr:cNvPr id="545" name="楕円 544"/>
        <xdr:cNvSpPr/>
      </xdr:nvSpPr>
      <xdr:spPr>
        <a:xfrm>
          <a:off x="12763500" y="62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34336</xdr:rowOff>
    </xdr:from>
    <xdr:ext cx="534377" cy="259045"/>
    <xdr:sp macro="" textlink="">
      <xdr:nvSpPr>
        <xdr:cNvPr id="546" name="テキスト ボックス 545"/>
        <xdr:cNvSpPr txBox="1"/>
      </xdr:nvSpPr>
      <xdr:spPr>
        <a:xfrm>
          <a:off x="12547111" y="60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5923</xdr:rowOff>
    </xdr:from>
    <xdr:to>
      <xdr:col>85</xdr:col>
      <xdr:colOff>127000</xdr:colOff>
      <xdr:row>57</xdr:row>
      <xdr:rowOff>133604</xdr:rowOff>
    </xdr:to>
    <xdr:cxnSp macro="">
      <xdr:nvCxnSpPr>
        <xdr:cNvPr id="575" name="直線コネクタ 574"/>
        <xdr:cNvCxnSpPr/>
      </xdr:nvCxnSpPr>
      <xdr:spPr>
        <a:xfrm>
          <a:off x="15481300" y="9778573"/>
          <a:ext cx="838200" cy="1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6"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157035</xdr:rowOff>
    </xdr:from>
    <xdr:to>
      <xdr:col>81</xdr:col>
      <xdr:colOff>50800</xdr:colOff>
      <xdr:row>57</xdr:row>
      <xdr:rowOff>5923</xdr:rowOff>
    </xdr:to>
    <xdr:cxnSp macro="">
      <xdr:nvCxnSpPr>
        <xdr:cNvPr id="578" name="直線コネクタ 577"/>
        <xdr:cNvCxnSpPr/>
      </xdr:nvCxnSpPr>
      <xdr:spPr>
        <a:xfrm>
          <a:off x="14592300" y="9758235"/>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0" name="テキスト ボックス 579"/>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157035</xdr:rowOff>
    </xdr:from>
    <xdr:to>
      <xdr:col>76</xdr:col>
      <xdr:colOff>114300</xdr:colOff>
      <xdr:row>57</xdr:row>
      <xdr:rowOff>36914</xdr:rowOff>
    </xdr:to>
    <xdr:cxnSp macro="">
      <xdr:nvCxnSpPr>
        <xdr:cNvPr id="581" name="直線コネクタ 580"/>
        <xdr:cNvCxnSpPr/>
      </xdr:nvCxnSpPr>
      <xdr:spPr>
        <a:xfrm flipV="1">
          <a:off x="13703300" y="9758235"/>
          <a:ext cx="889000" cy="5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2" name="フローチャート: 判断 581"/>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3" name="テキスト ボックス 582"/>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165601</xdr:rowOff>
    </xdr:from>
    <xdr:to>
      <xdr:col>71</xdr:col>
      <xdr:colOff>177800</xdr:colOff>
      <xdr:row>57</xdr:row>
      <xdr:rowOff>36914</xdr:rowOff>
    </xdr:to>
    <xdr:cxnSp macro="">
      <xdr:nvCxnSpPr>
        <xdr:cNvPr id="584" name="直線コネクタ 583"/>
        <xdr:cNvCxnSpPr/>
      </xdr:nvCxnSpPr>
      <xdr:spPr>
        <a:xfrm>
          <a:off x="12814300" y="9766801"/>
          <a:ext cx="8890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5" name="フローチャート: 判断 584"/>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6" name="テキスト ボックス 585"/>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7" name="フローチャート: 判断 586"/>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8" name="テキスト ボックス 587"/>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82804</xdr:rowOff>
    </xdr:from>
    <xdr:to>
      <xdr:col>85</xdr:col>
      <xdr:colOff>177800</xdr:colOff>
      <xdr:row>58</xdr:row>
      <xdr:rowOff>12954</xdr:rowOff>
    </xdr:to>
    <xdr:sp macro="" textlink="">
      <xdr:nvSpPr>
        <xdr:cNvPr id="594" name="楕円 593"/>
        <xdr:cNvSpPr/>
      </xdr:nvSpPr>
      <xdr:spPr>
        <a:xfrm>
          <a:off x="16268700" y="98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169181</xdr:rowOff>
    </xdr:from>
    <xdr:ext cx="534377" cy="259045"/>
    <xdr:sp macro="" textlink="">
      <xdr:nvSpPr>
        <xdr:cNvPr id="595" name="教育費該当値テキスト"/>
        <xdr:cNvSpPr txBox="1"/>
      </xdr:nvSpPr>
      <xdr:spPr>
        <a:xfrm>
          <a:off x="16370300" y="97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126573</xdr:rowOff>
    </xdr:from>
    <xdr:to>
      <xdr:col>81</xdr:col>
      <xdr:colOff>101600</xdr:colOff>
      <xdr:row>57</xdr:row>
      <xdr:rowOff>56723</xdr:rowOff>
    </xdr:to>
    <xdr:sp macro="" textlink="">
      <xdr:nvSpPr>
        <xdr:cNvPr id="596" name="楕円 595"/>
        <xdr:cNvSpPr/>
      </xdr:nvSpPr>
      <xdr:spPr>
        <a:xfrm>
          <a:off x="15430500" y="97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47850</xdr:rowOff>
    </xdr:from>
    <xdr:ext cx="534377" cy="259045"/>
    <xdr:sp macro="" textlink="">
      <xdr:nvSpPr>
        <xdr:cNvPr id="597" name="テキスト ボックス 596"/>
        <xdr:cNvSpPr txBox="1"/>
      </xdr:nvSpPr>
      <xdr:spPr>
        <a:xfrm>
          <a:off x="15214111" y="98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106235</xdr:rowOff>
    </xdr:from>
    <xdr:to>
      <xdr:col>76</xdr:col>
      <xdr:colOff>165100</xdr:colOff>
      <xdr:row>57</xdr:row>
      <xdr:rowOff>36385</xdr:rowOff>
    </xdr:to>
    <xdr:sp macro="" textlink="">
      <xdr:nvSpPr>
        <xdr:cNvPr id="598" name="楕円 597"/>
        <xdr:cNvSpPr/>
      </xdr:nvSpPr>
      <xdr:spPr>
        <a:xfrm>
          <a:off x="14541500" y="9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27512</xdr:rowOff>
    </xdr:from>
    <xdr:ext cx="534377" cy="259045"/>
    <xdr:sp macro="" textlink="">
      <xdr:nvSpPr>
        <xdr:cNvPr id="599" name="テキスト ボックス 598"/>
        <xdr:cNvSpPr txBox="1"/>
      </xdr:nvSpPr>
      <xdr:spPr>
        <a:xfrm>
          <a:off x="14325111"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157564</xdr:rowOff>
    </xdr:from>
    <xdr:to>
      <xdr:col>72</xdr:col>
      <xdr:colOff>38100</xdr:colOff>
      <xdr:row>57</xdr:row>
      <xdr:rowOff>87714</xdr:rowOff>
    </xdr:to>
    <xdr:sp macro="" textlink="">
      <xdr:nvSpPr>
        <xdr:cNvPr id="600" name="楕円 599"/>
        <xdr:cNvSpPr/>
      </xdr:nvSpPr>
      <xdr:spPr>
        <a:xfrm>
          <a:off x="13652500" y="97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78841</xdr:rowOff>
    </xdr:from>
    <xdr:ext cx="534377" cy="259045"/>
    <xdr:sp macro="" textlink="">
      <xdr:nvSpPr>
        <xdr:cNvPr id="601" name="テキスト ボックス 600"/>
        <xdr:cNvSpPr txBox="1"/>
      </xdr:nvSpPr>
      <xdr:spPr>
        <a:xfrm>
          <a:off x="13436111" y="98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114801</xdr:rowOff>
    </xdr:from>
    <xdr:to>
      <xdr:col>67</xdr:col>
      <xdr:colOff>101600</xdr:colOff>
      <xdr:row>57</xdr:row>
      <xdr:rowOff>44951</xdr:rowOff>
    </xdr:to>
    <xdr:sp macro="" textlink="">
      <xdr:nvSpPr>
        <xdr:cNvPr id="602" name="楕円 601"/>
        <xdr:cNvSpPr/>
      </xdr:nvSpPr>
      <xdr:spPr>
        <a:xfrm>
          <a:off x="12763500" y="9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36078</xdr:rowOff>
    </xdr:from>
    <xdr:ext cx="534377" cy="259045"/>
    <xdr:sp macro="" textlink="">
      <xdr:nvSpPr>
        <xdr:cNvPr id="603" name="テキスト ボックス 602"/>
        <xdr:cNvSpPr txBox="1"/>
      </xdr:nvSpPr>
      <xdr:spPr>
        <a:xfrm>
          <a:off x="12547111" y="98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27215</xdr:rowOff>
    </xdr:from>
    <xdr:to>
      <xdr:col>85</xdr:col>
      <xdr:colOff>127000</xdr:colOff>
      <xdr:row>79</xdr:row>
      <xdr:rowOff>39269</xdr:rowOff>
    </xdr:to>
    <xdr:cxnSp macro="">
      <xdr:nvCxnSpPr>
        <xdr:cNvPr id="632" name="直線コネクタ 631"/>
        <xdr:cNvCxnSpPr/>
      </xdr:nvCxnSpPr>
      <xdr:spPr>
        <a:xfrm flipV="1">
          <a:off x="15481300" y="13571765"/>
          <a:ext cx="838200" cy="1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3"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39269</xdr:rowOff>
    </xdr:from>
    <xdr:to>
      <xdr:col>81</xdr:col>
      <xdr:colOff>50800</xdr:colOff>
      <xdr:row>79</xdr:row>
      <xdr:rowOff>44425</xdr:rowOff>
    </xdr:to>
    <xdr:cxnSp macro="">
      <xdr:nvCxnSpPr>
        <xdr:cNvPr id="635" name="直線コネクタ 634"/>
        <xdr:cNvCxnSpPr/>
      </xdr:nvCxnSpPr>
      <xdr:spPr>
        <a:xfrm flipV="1">
          <a:off x="14592300" y="13583819"/>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7" name="テキスト ボックス 636"/>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142647</xdr:rowOff>
    </xdr:from>
    <xdr:to>
      <xdr:col>76</xdr:col>
      <xdr:colOff>114300</xdr:colOff>
      <xdr:row>79</xdr:row>
      <xdr:rowOff>44425</xdr:rowOff>
    </xdr:to>
    <xdr:cxnSp macro="">
      <xdr:nvCxnSpPr>
        <xdr:cNvPr id="638" name="直線コネクタ 637"/>
        <xdr:cNvCxnSpPr/>
      </xdr:nvCxnSpPr>
      <xdr:spPr>
        <a:xfrm>
          <a:off x="13703300" y="13515747"/>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39" name="フローチャート: 判断 638"/>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0" name="テキスト ボックス 639"/>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142647</xdr:rowOff>
    </xdr:from>
    <xdr:to>
      <xdr:col>71</xdr:col>
      <xdr:colOff>177800</xdr:colOff>
      <xdr:row>79</xdr:row>
      <xdr:rowOff>1054</xdr:rowOff>
    </xdr:to>
    <xdr:cxnSp macro="">
      <xdr:nvCxnSpPr>
        <xdr:cNvPr id="641" name="直線コネクタ 640"/>
        <xdr:cNvCxnSpPr/>
      </xdr:nvCxnSpPr>
      <xdr:spPr>
        <a:xfrm flipV="1">
          <a:off x="12814300" y="13515747"/>
          <a:ext cx="8890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2" name="フローチャート: 判断 641"/>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3" name="テキスト ボックス 642"/>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4" name="フローチャート: 判断 643"/>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5" name="テキスト ボックス 644"/>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147865</xdr:rowOff>
    </xdr:from>
    <xdr:to>
      <xdr:col>85</xdr:col>
      <xdr:colOff>177800</xdr:colOff>
      <xdr:row>79</xdr:row>
      <xdr:rowOff>78015</xdr:rowOff>
    </xdr:to>
    <xdr:sp macro="" textlink="">
      <xdr:nvSpPr>
        <xdr:cNvPr id="651" name="楕円 650"/>
        <xdr:cNvSpPr/>
      </xdr:nvSpPr>
      <xdr:spPr>
        <a:xfrm>
          <a:off x="16268700" y="135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75771</xdr:rowOff>
    </xdr:from>
    <xdr:ext cx="469744" cy="259045"/>
    <xdr:sp macro="" textlink="">
      <xdr:nvSpPr>
        <xdr:cNvPr id="652" name="災害復旧費該当値テキスト"/>
        <xdr:cNvSpPr txBox="1"/>
      </xdr:nvSpPr>
      <xdr:spPr>
        <a:xfrm>
          <a:off x="16370300" y="134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159919</xdr:rowOff>
    </xdr:from>
    <xdr:to>
      <xdr:col>81</xdr:col>
      <xdr:colOff>101600</xdr:colOff>
      <xdr:row>79</xdr:row>
      <xdr:rowOff>90069</xdr:rowOff>
    </xdr:to>
    <xdr:sp macro="" textlink="">
      <xdr:nvSpPr>
        <xdr:cNvPr id="653" name="楕円 652"/>
        <xdr:cNvSpPr/>
      </xdr:nvSpPr>
      <xdr:spPr>
        <a:xfrm>
          <a:off x="15430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81196</xdr:rowOff>
    </xdr:from>
    <xdr:ext cx="378565" cy="259045"/>
    <xdr:sp macro="" textlink="">
      <xdr:nvSpPr>
        <xdr:cNvPr id="654" name="テキスト ボックス 653"/>
        <xdr:cNvSpPr txBox="1"/>
      </xdr:nvSpPr>
      <xdr:spPr>
        <a:xfrm>
          <a:off x="15292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165075</xdr:rowOff>
    </xdr:from>
    <xdr:to>
      <xdr:col>76</xdr:col>
      <xdr:colOff>165100</xdr:colOff>
      <xdr:row>79</xdr:row>
      <xdr:rowOff>95225</xdr:rowOff>
    </xdr:to>
    <xdr:sp macro="" textlink="">
      <xdr:nvSpPr>
        <xdr:cNvPr id="655" name="楕円 654"/>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86352</xdr:rowOff>
    </xdr:from>
    <xdr:ext cx="249299" cy="259045"/>
    <xdr:sp macro="" textlink="">
      <xdr:nvSpPr>
        <xdr:cNvPr id="656" name="テキスト ボックス 655"/>
        <xdr:cNvSpPr txBox="1"/>
      </xdr:nvSpPr>
      <xdr:spPr>
        <a:xfrm>
          <a:off x="14467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91847</xdr:rowOff>
    </xdr:from>
    <xdr:to>
      <xdr:col>72</xdr:col>
      <xdr:colOff>38100</xdr:colOff>
      <xdr:row>79</xdr:row>
      <xdr:rowOff>21997</xdr:rowOff>
    </xdr:to>
    <xdr:sp macro="" textlink="">
      <xdr:nvSpPr>
        <xdr:cNvPr id="657" name="楕円 656"/>
        <xdr:cNvSpPr/>
      </xdr:nvSpPr>
      <xdr:spPr>
        <a:xfrm>
          <a:off x="13652500" y="134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13124</xdr:rowOff>
    </xdr:from>
    <xdr:ext cx="469744" cy="259045"/>
    <xdr:sp macro="" textlink="">
      <xdr:nvSpPr>
        <xdr:cNvPr id="658" name="テキスト ボックス 657"/>
        <xdr:cNvSpPr txBox="1"/>
      </xdr:nvSpPr>
      <xdr:spPr>
        <a:xfrm>
          <a:off x="13468428" y="135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121704</xdr:rowOff>
    </xdr:from>
    <xdr:to>
      <xdr:col>67</xdr:col>
      <xdr:colOff>101600</xdr:colOff>
      <xdr:row>79</xdr:row>
      <xdr:rowOff>51854</xdr:rowOff>
    </xdr:to>
    <xdr:sp macro="" textlink="">
      <xdr:nvSpPr>
        <xdr:cNvPr id="659" name="楕円 658"/>
        <xdr:cNvSpPr/>
      </xdr:nvSpPr>
      <xdr:spPr>
        <a:xfrm>
          <a:off x="12763500" y="134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42981</xdr:rowOff>
    </xdr:from>
    <xdr:ext cx="469744" cy="259045"/>
    <xdr:sp macro="" textlink="">
      <xdr:nvSpPr>
        <xdr:cNvPr id="660" name="テキスト ボックス 659"/>
        <xdr:cNvSpPr txBox="1"/>
      </xdr:nvSpPr>
      <xdr:spPr>
        <a:xfrm>
          <a:off x="12579428" y="13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157618</xdr:rowOff>
    </xdr:from>
    <xdr:to>
      <xdr:col>85</xdr:col>
      <xdr:colOff>127000</xdr:colOff>
      <xdr:row>97</xdr:row>
      <xdr:rowOff>167056</xdr:rowOff>
    </xdr:to>
    <xdr:cxnSp macro="">
      <xdr:nvCxnSpPr>
        <xdr:cNvPr id="689" name="直線コネクタ 688"/>
        <xdr:cNvCxnSpPr/>
      </xdr:nvCxnSpPr>
      <xdr:spPr>
        <a:xfrm flipV="1">
          <a:off x="15481300" y="16788268"/>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0"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167056</xdr:rowOff>
    </xdr:from>
    <xdr:to>
      <xdr:col>81</xdr:col>
      <xdr:colOff>50800</xdr:colOff>
      <xdr:row>98</xdr:row>
      <xdr:rowOff>4311</xdr:rowOff>
    </xdr:to>
    <xdr:cxnSp macro="">
      <xdr:nvCxnSpPr>
        <xdr:cNvPr id="692" name="直線コネクタ 691"/>
        <xdr:cNvCxnSpPr/>
      </xdr:nvCxnSpPr>
      <xdr:spPr>
        <a:xfrm flipV="1">
          <a:off x="14592300" y="16797706"/>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4" name="テキスト ボックス 693"/>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4311</xdr:rowOff>
    </xdr:from>
    <xdr:to>
      <xdr:col>76</xdr:col>
      <xdr:colOff>114300</xdr:colOff>
      <xdr:row>98</xdr:row>
      <xdr:rowOff>4766</xdr:rowOff>
    </xdr:to>
    <xdr:cxnSp macro="">
      <xdr:nvCxnSpPr>
        <xdr:cNvPr id="695" name="直線コネクタ 694"/>
        <xdr:cNvCxnSpPr/>
      </xdr:nvCxnSpPr>
      <xdr:spPr>
        <a:xfrm flipV="1">
          <a:off x="13703300" y="1680641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6" name="フローチャート: 判断 695"/>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697" name="テキスト ボックス 696"/>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4766</xdr:rowOff>
    </xdr:from>
    <xdr:to>
      <xdr:col>71</xdr:col>
      <xdr:colOff>177800</xdr:colOff>
      <xdr:row>98</xdr:row>
      <xdr:rowOff>4998</xdr:rowOff>
    </xdr:to>
    <xdr:cxnSp macro="">
      <xdr:nvCxnSpPr>
        <xdr:cNvPr id="698" name="直線コネクタ 697"/>
        <xdr:cNvCxnSpPr/>
      </xdr:nvCxnSpPr>
      <xdr:spPr>
        <a:xfrm flipV="1">
          <a:off x="12814300" y="1680686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699" name="フローチャート: 判断 698"/>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0" name="テキスト ボックス 699"/>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1" name="フローチャート: 判断 700"/>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2" name="テキスト ボックス 701"/>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106818</xdr:rowOff>
    </xdr:from>
    <xdr:to>
      <xdr:col>85</xdr:col>
      <xdr:colOff>177800</xdr:colOff>
      <xdr:row>98</xdr:row>
      <xdr:rowOff>36968</xdr:rowOff>
    </xdr:to>
    <xdr:sp macro="" textlink="">
      <xdr:nvSpPr>
        <xdr:cNvPr id="708" name="楕円 707"/>
        <xdr:cNvSpPr/>
      </xdr:nvSpPr>
      <xdr:spPr>
        <a:xfrm>
          <a:off x="16268700" y="167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85245</xdr:rowOff>
    </xdr:from>
    <xdr:ext cx="534377" cy="259045"/>
    <xdr:sp macro="" textlink="">
      <xdr:nvSpPr>
        <xdr:cNvPr id="709" name="公債費該当値テキスト"/>
        <xdr:cNvSpPr txBox="1"/>
      </xdr:nvSpPr>
      <xdr:spPr>
        <a:xfrm>
          <a:off x="16370300" y="167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116256</xdr:rowOff>
    </xdr:from>
    <xdr:to>
      <xdr:col>81</xdr:col>
      <xdr:colOff>101600</xdr:colOff>
      <xdr:row>98</xdr:row>
      <xdr:rowOff>46406</xdr:rowOff>
    </xdr:to>
    <xdr:sp macro="" textlink="">
      <xdr:nvSpPr>
        <xdr:cNvPr id="710" name="楕円 709"/>
        <xdr:cNvSpPr/>
      </xdr:nvSpPr>
      <xdr:spPr>
        <a:xfrm>
          <a:off x="15430500" y="167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37533</xdr:rowOff>
    </xdr:from>
    <xdr:ext cx="534377" cy="259045"/>
    <xdr:sp macro="" textlink="">
      <xdr:nvSpPr>
        <xdr:cNvPr id="711" name="テキスト ボックス 710"/>
        <xdr:cNvSpPr txBox="1"/>
      </xdr:nvSpPr>
      <xdr:spPr>
        <a:xfrm>
          <a:off x="15214111" y="168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124961</xdr:rowOff>
    </xdr:from>
    <xdr:to>
      <xdr:col>76</xdr:col>
      <xdr:colOff>165100</xdr:colOff>
      <xdr:row>98</xdr:row>
      <xdr:rowOff>55111</xdr:rowOff>
    </xdr:to>
    <xdr:sp macro="" textlink="">
      <xdr:nvSpPr>
        <xdr:cNvPr id="712" name="楕円 711"/>
        <xdr:cNvSpPr/>
      </xdr:nvSpPr>
      <xdr:spPr>
        <a:xfrm>
          <a:off x="14541500" y="167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46238</xdr:rowOff>
    </xdr:from>
    <xdr:ext cx="534377" cy="259045"/>
    <xdr:sp macro="" textlink="">
      <xdr:nvSpPr>
        <xdr:cNvPr id="713" name="テキスト ボックス 712"/>
        <xdr:cNvSpPr txBox="1"/>
      </xdr:nvSpPr>
      <xdr:spPr>
        <a:xfrm>
          <a:off x="14325111" y="168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125416</xdr:rowOff>
    </xdr:from>
    <xdr:to>
      <xdr:col>72</xdr:col>
      <xdr:colOff>38100</xdr:colOff>
      <xdr:row>98</xdr:row>
      <xdr:rowOff>55566</xdr:rowOff>
    </xdr:to>
    <xdr:sp macro="" textlink="">
      <xdr:nvSpPr>
        <xdr:cNvPr id="714" name="楕円 713"/>
        <xdr:cNvSpPr/>
      </xdr:nvSpPr>
      <xdr:spPr>
        <a:xfrm>
          <a:off x="13652500" y="167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46693</xdr:rowOff>
    </xdr:from>
    <xdr:ext cx="534377" cy="259045"/>
    <xdr:sp macro="" textlink="">
      <xdr:nvSpPr>
        <xdr:cNvPr id="715" name="テキスト ボックス 714"/>
        <xdr:cNvSpPr txBox="1"/>
      </xdr:nvSpPr>
      <xdr:spPr>
        <a:xfrm>
          <a:off x="13436111" y="16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125648</xdr:rowOff>
    </xdr:from>
    <xdr:to>
      <xdr:col>67</xdr:col>
      <xdr:colOff>101600</xdr:colOff>
      <xdr:row>98</xdr:row>
      <xdr:rowOff>55798</xdr:rowOff>
    </xdr:to>
    <xdr:sp macro="" textlink="">
      <xdr:nvSpPr>
        <xdr:cNvPr id="716" name="楕円 715"/>
        <xdr:cNvSpPr/>
      </xdr:nvSpPr>
      <xdr:spPr>
        <a:xfrm>
          <a:off x="12763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46925</xdr:rowOff>
    </xdr:from>
    <xdr:ext cx="534377" cy="259045"/>
    <xdr:sp macro="" textlink="">
      <xdr:nvSpPr>
        <xdr:cNvPr id="717" name="テキスト ボックス 716"/>
        <xdr:cNvSpPr txBox="1"/>
      </xdr:nvSpPr>
      <xdr:spPr>
        <a:xfrm>
          <a:off x="12547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23857</xdr:rowOff>
    </xdr:from>
    <xdr:to>
      <xdr:col>116</xdr:col>
      <xdr:colOff>63500</xdr:colOff>
      <xdr:row>38</xdr:row>
      <xdr:rowOff>24143</xdr:rowOff>
    </xdr:to>
    <xdr:cxnSp macro="">
      <xdr:nvCxnSpPr>
        <xdr:cNvPr id="742" name="直線コネクタ 741"/>
        <xdr:cNvCxnSpPr/>
      </xdr:nvCxnSpPr>
      <xdr:spPr>
        <a:xfrm flipV="1">
          <a:off x="21323300" y="6538957"/>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23743</xdr:rowOff>
    </xdr:from>
    <xdr:to>
      <xdr:col>111</xdr:col>
      <xdr:colOff>177800</xdr:colOff>
      <xdr:row>38</xdr:row>
      <xdr:rowOff>24143</xdr:rowOff>
    </xdr:to>
    <xdr:cxnSp macro="">
      <xdr:nvCxnSpPr>
        <xdr:cNvPr id="745" name="直線コネクタ 744"/>
        <xdr:cNvCxnSpPr/>
      </xdr:nvCxnSpPr>
      <xdr:spPr>
        <a:xfrm>
          <a:off x="20434300" y="653884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169818</xdr:rowOff>
    </xdr:from>
    <xdr:to>
      <xdr:col>107</xdr:col>
      <xdr:colOff>50800</xdr:colOff>
      <xdr:row>38</xdr:row>
      <xdr:rowOff>23743</xdr:rowOff>
    </xdr:to>
    <xdr:cxnSp macro="">
      <xdr:nvCxnSpPr>
        <xdr:cNvPr id="748" name="直線コネクタ 747"/>
        <xdr:cNvCxnSpPr/>
      </xdr:nvCxnSpPr>
      <xdr:spPr>
        <a:xfrm>
          <a:off x="19545300" y="651346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49" name="フローチャート: 判断 748"/>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0" name="テキスト ボックス 749"/>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169818</xdr:rowOff>
    </xdr:from>
    <xdr:to>
      <xdr:col>102</xdr:col>
      <xdr:colOff>114300</xdr:colOff>
      <xdr:row>38</xdr:row>
      <xdr:rowOff>22599</xdr:rowOff>
    </xdr:to>
    <xdr:cxnSp macro="">
      <xdr:nvCxnSpPr>
        <xdr:cNvPr id="751" name="直線コネクタ 750"/>
        <xdr:cNvCxnSpPr/>
      </xdr:nvCxnSpPr>
      <xdr:spPr>
        <a:xfrm flipV="1">
          <a:off x="18656300" y="651346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2" name="フローチャート: 判断 751"/>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3" name="テキスト ボックス 752"/>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4" name="フローチャート: 判断 753"/>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5" name="テキスト ボックス 754"/>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144507</xdr:rowOff>
    </xdr:from>
    <xdr:to>
      <xdr:col>116</xdr:col>
      <xdr:colOff>114300</xdr:colOff>
      <xdr:row>38</xdr:row>
      <xdr:rowOff>74657</xdr:rowOff>
    </xdr:to>
    <xdr:sp macro="" textlink="">
      <xdr:nvSpPr>
        <xdr:cNvPr id="761" name="楕円 760"/>
        <xdr:cNvSpPr/>
      </xdr:nvSpPr>
      <xdr:spPr>
        <a:xfrm>
          <a:off x="221107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313932" cy="259045"/>
    <xdr:sp macro="" textlink="">
      <xdr:nvSpPr>
        <xdr:cNvPr id="762" name="諸支出金該当値テキスト"/>
        <xdr:cNvSpPr txBox="1"/>
      </xdr:nvSpPr>
      <xdr:spPr>
        <a:xfrm>
          <a:off x="22212300" y="64453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144793</xdr:rowOff>
    </xdr:from>
    <xdr:to>
      <xdr:col>112</xdr:col>
      <xdr:colOff>38100</xdr:colOff>
      <xdr:row>38</xdr:row>
      <xdr:rowOff>74943</xdr:rowOff>
    </xdr:to>
    <xdr:sp macro="" textlink="">
      <xdr:nvSpPr>
        <xdr:cNvPr id="763" name="楕円 762"/>
        <xdr:cNvSpPr/>
      </xdr:nvSpPr>
      <xdr:spPr>
        <a:xfrm>
          <a:off x="212725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66070</xdr:rowOff>
    </xdr:from>
    <xdr:ext cx="313932" cy="259045"/>
    <xdr:sp macro="" textlink="">
      <xdr:nvSpPr>
        <xdr:cNvPr id="764" name="テキスト ボックス 763"/>
        <xdr:cNvSpPr txBox="1"/>
      </xdr:nvSpPr>
      <xdr:spPr>
        <a:xfrm>
          <a:off x="21166333" y="658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144393</xdr:rowOff>
    </xdr:from>
    <xdr:to>
      <xdr:col>107</xdr:col>
      <xdr:colOff>101600</xdr:colOff>
      <xdr:row>38</xdr:row>
      <xdr:rowOff>74543</xdr:rowOff>
    </xdr:to>
    <xdr:sp macro="" textlink="">
      <xdr:nvSpPr>
        <xdr:cNvPr id="765" name="楕円 764"/>
        <xdr:cNvSpPr/>
      </xdr:nvSpPr>
      <xdr:spPr>
        <a:xfrm>
          <a:off x="20383500" y="6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65670</xdr:rowOff>
    </xdr:from>
    <xdr:ext cx="313932" cy="259045"/>
    <xdr:sp macro="" textlink="">
      <xdr:nvSpPr>
        <xdr:cNvPr id="766" name="テキスト ボックス 765"/>
        <xdr:cNvSpPr txBox="1"/>
      </xdr:nvSpPr>
      <xdr:spPr>
        <a:xfrm>
          <a:off x="20277333" y="658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119018</xdr:rowOff>
    </xdr:from>
    <xdr:to>
      <xdr:col>102</xdr:col>
      <xdr:colOff>165100</xdr:colOff>
      <xdr:row>38</xdr:row>
      <xdr:rowOff>49168</xdr:rowOff>
    </xdr:to>
    <xdr:sp macro="" textlink="">
      <xdr:nvSpPr>
        <xdr:cNvPr id="767" name="楕円 766"/>
        <xdr:cNvSpPr/>
      </xdr:nvSpPr>
      <xdr:spPr>
        <a:xfrm>
          <a:off x="19494500" y="64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65695</xdr:rowOff>
    </xdr:from>
    <xdr:ext cx="378565" cy="259045"/>
    <xdr:sp macro="" textlink="">
      <xdr:nvSpPr>
        <xdr:cNvPr id="768" name="テキスト ボックス 767"/>
        <xdr:cNvSpPr txBox="1"/>
      </xdr:nvSpPr>
      <xdr:spPr>
        <a:xfrm>
          <a:off x="19356017" y="623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143250</xdr:rowOff>
    </xdr:from>
    <xdr:to>
      <xdr:col>98</xdr:col>
      <xdr:colOff>38100</xdr:colOff>
      <xdr:row>38</xdr:row>
      <xdr:rowOff>73400</xdr:rowOff>
    </xdr:to>
    <xdr:sp macro="" textlink="">
      <xdr:nvSpPr>
        <xdr:cNvPr id="769" name="楕円 768"/>
        <xdr:cNvSpPr/>
      </xdr:nvSpPr>
      <xdr:spPr>
        <a:xfrm>
          <a:off x="18605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64526</xdr:rowOff>
    </xdr:from>
    <xdr:ext cx="313932" cy="259045"/>
    <xdr:sp macro="" textlink="">
      <xdr:nvSpPr>
        <xdr:cNvPr id="770" name="テキスト ボックス 769"/>
        <xdr:cNvSpPr txBox="1"/>
      </xdr:nvSpPr>
      <xdr:spPr>
        <a:xfrm>
          <a:off x="18499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6" name="フローチャート: 判断 805"/>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7" name="テキスト ボックス 806"/>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09" name="フローチャート: 判断 808"/>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0" name="テキスト ボックス 809"/>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1" name="フローチャート: 判断 810"/>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2" name="テキスト ボックス 811"/>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77,521</a:t>
          </a:r>
          <a:r>
            <a:rPr kumimoji="1" lang="ja-JP" altLang="en-US" sz="1300">
              <a:latin typeface="ＭＳ Ｐゴシック" panose="020B0600070205080204" pitchFamily="50" charset="-128"/>
              <a:ea typeface="ＭＳ Ｐゴシック" panose="020B0600070205080204" pitchFamily="50" charset="-128"/>
            </a:rPr>
            <a:t>円で、類似団体平均を下回っているものの、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退職手当組合負担金が増額となったこと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による人件費の増加により前年度から増加した。退職手当負担金の増額は一時的なものであり、平成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年度以降は減額となる見込みである。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191,101</a:t>
          </a:r>
          <a:r>
            <a:rPr kumimoji="1" lang="ja-JP" altLang="en-US" sz="1300">
              <a:latin typeface="ＭＳ Ｐゴシック" panose="020B0600070205080204" pitchFamily="50" charset="-128"/>
              <a:ea typeface="ＭＳ Ｐゴシック" panose="020B0600070205080204" pitchFamily="50" charset="-128"/>
            </a:rPr>
            <a:t>円となり、国民健康保険特別会計への赤字補填分の繰出しがなかったことなどにより前年度に比べ減少したものの、依然、類似団体を大きく上回った。これは、高齢化の進行による医療費の増や介護施設利用者の増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国民健康保険特別会計や介護保険特別会計への繰出金が多額であることや生活保護受給率が高いことにより生活保護費の負担が大きいことが要因である。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商工費は、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latin typeface="ＭＳ Ｐゴシック" panose="020B0600070205080204" pitchFamily="50" charset="-128"/>
              <a:ea typeface="ＭＳ Ｐゴシック" panose="020B0600070205080204" pitchFamily="50" charset="-128"/>
            </a:rPr>
            <a:t>、前年度と比べて大幅に増加し、類似団体平均を大きく上回った。これは中心市街地に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観光物産振興の核となる複合観光施設「オガーレ」</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の整備（平成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年度竣工）やなまはげ館などの観光施設の更新改修事業が行われたことによるものである。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460460460</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教育費では、住民一人当たり</a:t>
          </a:r>
          <a:r>
            <a:rPr kumimoji="1" lang="en-US" altLang="ja-JP" sz="1300">
              <a:latin typeface="ＭＳ Ｐゴシック" panose="020B0600070205080204" pitchFamily="50" charset="-128"/>
              <a:ea typeface="ＭＳ Ｐゴシック" panose="020B0600070205080204" pitchFamily="50" charset="-128"/>
            </a:rPr>
            <a:t>33,300</a:t>
          </a:r>
          <a:r>
            <a:rPr kumimoji="1" lang="ja-JP" altLang="en-US" sz="1300">
              <a:latin typeface="ＭＳ Ｐゴシック" panose="020B0600070205080204" pitchFamily="50" charset="-128"/>
              <a:ea typeface="ＭＳ Ｐゴシック" panose="020B0600070205080204" pitchFamily="50" charset="-128"/>
            </a:rPr>
            <a:t>円となり、前年度と比べて大幅に減少し、類似団体平均を大きく下回った。これは、平成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年度から実施した船川第一小学校、北陽小学校の大規模改修事業が平成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年度で終了したことなどによるものである。今後、改修を行っていない小中学校でも老朽化が進んでいることから計画的に長寿命化を行い、年度間の財政負担を平準化する必要がある。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財政調整基金については、財源不足に対応するための取崩額が積立額を上回っており残高は年々減少している。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実質単年度収支については、地方交付税や臨時財政対策債の減少などによる実質収支の減と、財政調整基金の取崩しにより引き続き赤字となっている。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合併算定替えの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段階的縮減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に伴い、地方交付税の大幅な減少が見込まれるほか、経済の低迷により市税の増も見込めない状況である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経費の徹底した削減と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取捨選択</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によって、歳入規模に見合った歳出としていく。</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男鹿みなと市民病院事業、下水道事業会計においては、一般会計からの負担金・補助金に頼らざるを得ない厳しい状況であるが、一般会計においても赤字額全額を補填することはできず、病院事業において赤字が発生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今後は、男鹿みなと市民病院事業、下水道事業など公営企業において人口減少や少子高齢化、地域性を考慮した経営戦略等の推進により、一般会計からの繰入金に依存しない健全な事業経営に努める。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17285688</v>
      </c>
      <c r="BO4" s="441"/>
      <c r="BP4" s="441"/>
      <c r="BQ4" s="441"/>
      <c r="BR4" s="441"/>
      <c r="BS4" s="441"/>
      <c r="BT4" s="441"/>
      <c r="BU4" s="442"/>
      <c r="BV4" s="440">
        <v>17050512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2.6</v>
      </c>
      <c r="CU4" s="622"/>
      <c r="CV4" s="622"/>
      <c r="CW4" s="622"/>
      <c r="CX4" s="622"/>
      <c r="CY4" s="622"/>
      <c r="CZ4" s="622"/>
      <c r="DA4" s="623"/>
      <c r="DB4" s="621">
        <v>2.6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16993700</v>
      </c>
      <c r="BO5" s="446"/>
      <c r="BP5" s="446"/>
      <c r="BQ5" s="446"/>
      <c r="BR5" s="446"/>
      <c r="BS5" s="446"/>
      <c r="BT5" s="446"/>
      <c r="BU5" s="447"/>
      <c r="BV5" s="445">
        <v>16686973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291988</v>
      </c>
      <c r="BO6" s="446"/>
      <c r="BP6" s="446"/>
      <c r="BQ6" s="446"/>
      <c r="BR6" s="446"/>
      <c r="BS6" s="446"/>
      <c r="BT6" s="446"/>
      <c r="BU6" s="447"/>
      <c r="BV6" s="445">
        <v>363539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102.8</v>
      </c>
      <c r="CU6" s="596"/>
      <c r="CV6" s="596"/>
      <c r="CW6" s="596"/>
      <c r="CX6" s="596"/>
      <c r="CY6" s="596"/>
      <c r="CZ6" s="596"/>
      <c r="DA6" s="597"/>
      <c r="DB6" s="595">
        <v>99.1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23206</v>
      </c>
      <c r="BO7" s="446"/>
      <c r="BP7" s="446"/>
      <c r="BQ7" s="446"/>
      <c r="BR7" s="446"/>
      <c r="BS7" s="446"/>
      <c r="BT7" s="446"/>
      <c r="BU7" s="447"/>
      <c r="BV7" s="445">
        <v>89785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10412754</v>
      </c>
      <c r="CU7" s="446"/>
      <c r="CV7" s="446"/>
      <c r="CW7" s="446"/>
      <c r="CX7" s="446"/>
      <c r="CY7" s="446"/>
      <c r="CZ7" s="446"/>
      <c r="DA7" s="447"/>
      <c r="DB7" s="445">
        <v>10558505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268782</v>
      </c>
      <c r="BO8" s="446"/>
      <c r="BP8" s="446"/>
      <c r="BQ8" s="446"/>
      <c r="BR8" s="446"/>
      <c r="BS8" s="446"/>
      <c r="BT8" s="446"/>
      <c r="BU8" s="447"/>
      <c r="BV8" s="445">
        <v>273754</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0.36</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28375</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87</v>
      </c>
      <c r="AV9" s="503"/>
      <c r="AW9" s="503"/>
      <c r="AX9" s="503"/>
      <c r="AY9" s="425" t="s">
        <v>107</v>
      </c>
      <c r="AZ9" s="426"/>
      <c r="BA9" s="426"/>
      <c r="BB9" s="426"/>
      <c r="BC9" s="426"/>
      <c r="BD9" s="426"/>
      <c r="BE9" s="426"/>
      <c r="BF9" s="426"/>
      <c r="BG9" s="426"/>
      <c r="BH9" s="426"/>
      <c r="BI9" s="426"/>
      <c r="BJ9" s="426"/>
      <c r="BK9" s="426"/>
      <c r="BL9" s="426"/>
      <c r="BM9" s="427"/>
      <c r="BN9" s="445">
        <v>-4972</v>
      </c>
      <c r="BO9" s="446"/>
      <c r="BP9" s="446"/>
      <c r="BQ9" s="446"/>
      <c r="BR9" s="446"/>
      <c r="BS9" s="446"/>
      <c r="BT9" s="446"/>
      <c r="BU9" s="447"/>
      <c r="BV9" s="445">
        <v>-70790</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109</v>
      </c>
      <c r="M10" s="419"/>
      <c r="N10" s="419"/>
      <c r="O10" s="419"/>
      <c r="P10" s="419"/>
      <c r="Q10" s="420"/>
      <c r="R10" s="421">
        <v>32294</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275780</v>
      </c>
      <c r="BO10" s="446"/>
      <c r="BP10" s="446"/>
      <c r="BQ10" s="446"/>
      <c r="BR10" s="446"/>
      <c r="BS10" s="446"/>
      <c r="BT10" s="446"/>
      <c r="BU10" s="447"/>
      <c r="BV10" s="445">
        <v>133620</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76</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28407</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492200</v>
      </c>
      <c r="BO12" s="446"/>
      <c r="BP12" s="446"/>
      <c r="BQ12" s="446"/>
      <c r="BR12" s="446"/>
      <c r="BS12" s="446"/>
      <c r="BT12" s="446"/>
      <c r="BU12" s="447"/>
      <c r="BV12" s="445">
        <v>450000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28361</v>
      </c>
      <c r="S13" s="549"/>
      <c r="T13" s="549"/>
      <c r="U13" s="549"/>
      <c r="V13" s="550"/>
      <c r="W13" s="536" t="s">
        <v>132</v>
      </c>
      <c r="X13" s="458"/>
      <c r="Y13" s="458"/>
      <c r="Z13" s="458"/>
      <c r="AA13" s="458"/>
      <c r="AB13" s="459"/>
      <c r="AC13" s="421">
        <v>1720</v>
      </c>
      <c r="AD13" s="422"/>
      <c r="AE13" s="422"/>
      <c r="AF13" s="422"/>
      <c r="AG13" s="423"/>
      <c r="AH13" s="421">
        <v>2024</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-221392</v>
      </c>
      <c r="BO13" s="446"/>
      <c r="BP13" s="446"/>
      <c r="BQ13" s="446"/>
      <c r="BR13" s="446"/>
      <c r="BS13" s="446"/>
      <c r="BT13" s="446"/>
      <c r="BU13" s="447"/>
      <c r="BV13" s="445">
        <v>-387094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10.7</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29046</v>
      </c>
      <c r="S14" s="549"/>
      <c r="T14" s="549"/>
      <c r="U14" s="549"/>
      <c r="V14" s="550"/>
      <c r="W14" s="551"/>
      <c r="X14" s="461"/>
      <c r="Y14" s="461"/>
      <c r="Z14" s="461"/>
      <c r="AA14" s="461"/>
      <c r="AB14" s="462"/>
      <c r="AC14" s="541">
        <v>13.8</v>
      </c>
      <c r="AD14" s="542"/>
      <c r="AE14" s="542"/>
      <c r="AF14" s="542"/>
      <c r="AG14" s="543"/>
      <c r="AH14" s="541">
        <v>14.6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105.7</v>
      </c>
      <c r="CU14" s="553"/>
      <c r="CV14" s="553"/>
      <c r="CW14" s="553"/>
      <c r="CX14" s="553"/>
      <c r="CY14" s="553"/>
      <c r="CZ14" s="553"/>
      <c r="DA14" s="554"/>
      <c r="DB14" s="552">
        <v>117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28992</v>
      </c>
      <c r="S15" s="549"/>
      <c r="T15" s="549"/>
      <c r="U15" s="549"/>
      <c r="V15" s="550"/>
      <c r="W15" s="536" t="s">
        <v>139</v>
      </c>
      <c r="X15" s="458"/>
      <c r="Y15" s="458"/>
      <c r="Z15" s="458"/>
      <c r="AA15" s="458"/>
      <c r="AB15" s="459"/>
      <c r="AC15" s="421">
        <v>2900</v>
      </c>
      <c r="AD15" s="422"/>
      <c r="AE15" s="422"/>
      <c r="AF15" s="422"/>
      <c r="AG15" s="423"/>
      <c r="AH15" s="421">
        <v>3138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3120688</v>
      </c>
      <c r="BO15" s="441"/>
      <c r="BP15" s="441"/>
      <c r="BQ15" s="441"/>
      <c r="BR15" s="441"/>
      <c r="BS15" s="441"/>
      <c r="BT15" s="441"/>
      <c r="BU15" s="442"/>
      <c r="BV15" s="440">
        <v>3160637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23.2</v>
      </c>
      <c r="AD16" s="542"/>
      <c r="AE16" s="542"/>
      <c r="AF16" s="542"/>
      <c r="AG16" s="543"/>
      <c r="AH16" s="541">
        <v>22.6</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8897806</v>
      </c>
      <c r="BO16" s="446"/>
      <c r="BP16" s="446"/>
      <c r="BQ16" s="446"/>
      <c r="BR16" s="446"/>
      <c r="BS16" s="446"/>
      <c r="BT16" s="446"/>
      <c r="BU16" s="447"/>
      <c r="BV16" s="445">
        <v>8983188</v>
      </c>
      <c r="BW16" s="446"/>
      <c r="BX16" s="446"/>
      <c r="BY16" s="446"/>
      <c r="BZ16" s="446"/>
      <c r="CA16" s="446"/>
      <c r="CB16" s="446"/>
      <c r="CC16" s="447"/>
      <c r="CD16" s="180"/>
      <c r="CE16" s="443" t="s">
        <v>145</v>
      </c>
      <c r="CF16" s="443"/>
      <c r="CG16" s="443"/>
      <c r="CH16" s="443"/>
      <c r="CI16" s="443"/>
      <c r="CJ16" s="443"/>
      <c r="CK16" s="443"/>
      <c r="CL16" s="443"/>
      <c r="CM16" s="443"/>
      <c r="CN16" s="443"/>
      <c r="CO16" s="443"/>
      <c r="CP16" s="443"/>
      <c r="CQ16" s="443"/>
      <c r="CR16" s="443"/>
      <c r="CS16" s="444"/>
      <c r="CT16" s="415">
        <v>0.9</v>
      </c>
      <c r="CU16" s="416"/>
      <c r="CV16" s="416"/>
      <c r="CW16" s="416"/>
      <c r="CX16" s="416"/>
      <c r="CY16" s="416"/>
      <c r="CZ16" s="416"/>
      <c r="DA16" s="417"/>
      <c r="DB16" s="415" t="s">
        <v>129</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143</v>
      </c>
      <c r="S17" s="534"/>
      <c r="T17" s="534"/>
      <c r="U17" s="534"/>
      <c r="V17" s="535"/>
      <c r="W17" s="536" t="s">
        <v>147</v>
      </c>
      <c r="X17" s="458"/>
      <c r="Y17" s="458"/>
      <c r="Z17" s="458"/>
      <c r="AA17" s="458"/>
      <c r="AB17" s="459"/>
      <c r="AC17" s="421">
        <v>7877</v>
      </c>
      <c r="AD17" s="422"/>
      <c r="AE17" s="422"/>
      <c r="AF17" s="422"/>
      <c r="AG17" s="423"/>
      <c r="AH17" s="421">
        <v>8734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3965794</v>
      </c>
      <c r="BO17" s="446"/>
      <c r="BP17" s="446"/>
      <c r="BQ17" s="446"/>
      <c r="BR17" s="446"/>
      <c r="BS17" s="446"/>
      <c r="BT17" s="446"/>
      <c r="BU17" s="447"/>
      <c r="BV17" s="445">
        <v>4000954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241.09</v>
      </c>
      <c r="M18" s="510"/>
      <c r="N18" s="510"/>
      <c r="O18" s="510"/>
      <c r="P18" s="510"/>
      <c r="Q18" s="510"/>
      <c r="R18" s="511"/>
      <c r="S18" s="511"/>
      <c r="T18" s="511"/>
      <c r="U18" s="511"/>
      <c r="V18" s="512"/>
      <c r="W18" s="526"/>
      <c r="X18" s="527"/>
      <c r="Y18" s="527"/>
      <c r="Z18" s="527"/>
      <c r="AA18" s="527"/>
      <c r="AB18" s="537"/>
      <c r="AC18" s="409">
        <v>63</v>
      </c>
      <c r="AD18" s="410"/>
      <c r="AE18" s="410"/>
      <c r="AF18" s="410"/>
      <c r="AG18" s="513"/>
      <c r="AH18" s="409">
        <v>62.9</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10311589</v>
      </c>
      <c r="BO18" s="446"/>
      <c r="BP18" s="446"/>
      <c r="BQ18" s="446"/>
      <c r="BR18" s="446"/>
      <c r="BS18" s="446"/>
      <c r="BT18" s="446"/>
      <c r="BU18" s="447"/>
      <c r="BV18" s="445">
        <v>10000943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12195887</v>
      </c>
      <c r="BO19" s="446"/>
      <c r="BP19" s="446"/>
      <c r="BQ19" s="446"/>
      <c r="BR19" s="446"/>
      <c r="BS19" s="446"/>
      <c r="BT19" s="446"/>
      <c r="BU19" s="447"/>
      <c r="BV19" s="445">
        <v>12402275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11147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15674316</v>
      </c>
      <c r="BO23" s="446"/>
      <c r="BP23" s="446"/>
      <c r="BQ23" s="446"/>
      <c r="BR23" s="446"/>
      <c r="BS23" s="446"/>
      <c r="BT23" s="446"/>
      <c r="BU23" s="447"/>
      <c r="BV23" s="445">
        <v>16081021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8750</v>
      </c>
      <c r="R24" s="422"/>
      <c r="S24" s="422"/>
      <c r="T24" s="422"/>
      <c r="U24" s="422"/>
      <c r="V24" s="423"/>
      <c r="W24" s="487"/>
      <c r="X24" s="478"/>
      <c r="Y24" s="479"/>
      <c r="Z24" s="418" t="s">
        <v>163</v>
      </c>
      <c r="AA24" s="419"/>
      <c r="AB24" s="419"/>
      <c r="AC24" s="419"/>
      <c r="AD24" s="419"/>
      <c r="AE24" s="419"/>
      <c r="AF24" s="419"/>
      <c r="AG24" s="420"/>
      <c r="AH24" s="421">
        <v>258</v>
      </c>
      <c r="AI24" s="422"/>
      <c r="AJ24" s="422"/>
      <c r="AK24" s="422"/>
      <c r="AL24" s="423"/>
      <c r="AM24" s="421">
        <v>783804</v>
      </c>
      <c r="AN24" s="422"/>
      <c r="AO24" s="422"/>
      <c r="AP24" s="422"/>
      <c r="AQ24" s="422"/>
      <c r="AR24" s="423"/>
      <c r="AS24" s="421">
        <v>3038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10127655</v>
      </c>
      <c r="BO24" s="446"/>
      <c r="BP24" s="446"/>
      <c r="BQ24" s="446"/>
      <c r="BR24" s="446"/>
      <c r="BS24" s="446"/>
      <c r="BT24" s="446"/>
      <c r="BU24" s="447"/>
      <c r="BV24" s="445">
        <v>10159336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7140</v>
      </c>
      <c r="R25" s="422"/>
      <c r="S25" s="422"/>
      <c r="T25" s="422"/>
      <c r="U25" s="422"/>
      <c r="V25" s="423"/>
      <c r="W25" s="487"/>
      <c r="X25" s="478"/>
      <c r="Y25" s="479"/>
      <c r="Z25" s="418" t="s">
        <v>166</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4114356</v>
      </c>
      <c r="BO25" s="441"/>
      <c r="BP25" s="441"/>
      <c r="BQ25" s="441"/>
      <c r="BR25" s="441"/>
      <c r="BS25" s="441"/>
      <c r="BT25" s="441"/>
      <c r="BU25" s="442"/>
      <c r="BV25" s="440">
        <v>2195948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5980</v>
      </c>
      <c r="R26" s="422"/>
      <c r="S26" s="422"/>
      <c r="T26" s="422"/>
      <c r="U26" s="422"/>
      <c r="V26" s="423"/>
      <c r="W26" s="487"/>
      <c r="X26" s="478"/>
      <c r="Y26" s="479"/>
      <c r="Z26" s="418" t="s">
        <v>169</v>
      </c>
      <c r="AA26" s="500"/>
      <c r="AB26" s="500"/>
      <c r="AC26" s="500"/>
      <c r="AD26" s="500"/>
      <c r="AE26" s="500"/>
      <c r="AF26" s="500"/>
      <c r="AG26" s="501"/>
      <c r="AH26" s="421">
        <v>25</v>
      </c>
      <c r="AI26" s="422"/>
      <c r="AJ26" s="422"/>
      <c r="AK26" s="422"/>
      <c r="AL26" s="423"/>
      <c r="AM26" s="421">
        <v>79975</v>
      </c>
      <c r="AN26" s="422"/>
      <c r="AO26" s="422"/>
      <c r="AP26" s="422"/>
      <c r="AQ26" s="422"/>
      <c r="AR26" s="423"/>
      <c r="AS26" s="421">
        <v>3199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4020</v>
      </c>
      <c r="R27" s="422"/>
      <c r="S27" s="422"/>
      <c r="T27" s="422"/>
      <c r="U27" s="422"/>
      <c r="V27" s="423"/>
      <c r="W27" s="487"/>
      <c r="X27" s="478"/>
      <c r="Y27" s="479"/>
      <c r="Z27" s="418" t="s">
        <v>172</v>
      </c>
      <c r="AA27" s="419"/>
      <c r="AB27" s="419"/>
      <c r="AC27" s="419"/>
      <c r="AD27" s="419"/>
      <c r="AE27" s="419"/>
      <c r="AF27" s="419"/>
      <c r="AG27" s="420"/>
      <c r="AH27" s="421">
        <v>5</v>
      </c>
      <c r="AI27" s="422"/>
      <c r="AJ27" s="422"/>
      <c r="AK27" s="422"/>
      <c r="AL27" s="423"/>
      <c r="AM27" s="421">
        <v>13910</v>
      </c>
      <c r="AN27" s="422"/>
      <c r="AO27" s="422"/>
      <c r="AP27" s="422"/>
      <c r="AQ27" s="422"/>
      <c r="AR27" s="423"/>
      <c r="AS27" s="421">
        <v>2782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129</v>
      </c>
      <c r="BO27" s="449"/>
      <c r="BP27" s="449"/>
      <c r="BQ27" s="449"/>
      <c r="BR27" s="449"/>
      <c r="BS27" s="449"/>
      <c r="BT27" s="449"/>
      <c r="BU27" s="450"/>
      <c r="BV27" s="448" t="s">
        <v>129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3600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838775</v>
      </c>
      <c r="BO28" s="441"/>
      <c r="BP28" s="441"/>
      <c r="BQ28" s="441"/>
      <c r="BR28" s="441"/>
      <c r="BS28" s="441"/>
      <c r="BT28" s="441"/>
      <c r="BU28" s="442"/>
      <c r="BV28" s="440">
        <v>885195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18</v>
      </c>
      <c r="M29" s="422"/>
      <c r="N29" s="422"/>
      <c r="O29" s="422"/>
      <c r="P29" s="423"/>
      <c r="Q29" s="421">
        <v>3440</v>
      </c>
      <c r="R29" s="422"/>
      <c r="S29" s="422"/>
      <c r="T29" s="422"/>
      <c r="U29" s="422"/>
      <c r="V29" s="423"/>
      <c r="W29" s="488"/>
      <c r="X29" s="489"/>
      <c r="Y29" s="490"/>
      <c r="Z29" s="418" t="s">
        <v>178</v>
      </c>
      <c r="AA29" s="419"/>
      <c r="AB29" s="419"/>
      <c r="AC29" s="419"/>
      <c r="AD29" s="419"/>
      <c r="AE29" s="419"/>
      <c r="AF29" s="419"/>
      <c r="AG29" s="420"/>
      <c r="AH29" s="421">
        <v>263</v>
      </c>
      <c r="AI29" s="422"/>
      <c r="AJ29" s="422"/>
      <c r="AK29" s="422"/>
      <c r="AL29" s="423"/>
      <c r="AM29" s="421">
        <v>797714</v>
      </c>
      <c r="AN29" s="422"/>
      <c r="AO29" s="422"/>
      <c r="AP29" s="422"/>
      <c r="AQ29" s="422"/>
      <c r="AR29" s="423"/>
      <c r="AS29" s="421">
        <v>3033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567</v>
      </c>
      <c r="BO29" s="446"/>
      <c r="BP29" s="446"/>
      <c r="BQ29" s="446"/>
      <c r="BR29" s="446"/>
      <c r="BS29" s="446"/>
      <c r="BT29" s="446"/>
      <c r="BU29" s="447"/>
      <c r="BV29" s="445">
        <v>567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1178113</v>
      </c>
      <c r="BO30" s="449"/>
      <c r="BP30" s="449"/>
      <c r="BQ30" s="449"/>
      <c r="BR30" s="449"/>
      <c r="BS30" s="449"/>
      <c r="BT30" s="449"/>
      <c r="BU30" s="450"/>
      <c r="BV30" s="448">
        <v>1330861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ガス事業会計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男鹿地区消防一部事務組合（一般会計）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おが地域振興公社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診療所特別会計（一般会計）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診療所特別会計（特別会計）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上水道事業会計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男鹿地区衛生処理一部事務組合（一般会計）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秋田中央交通　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IF('各会計、関係団体の財政状況及び健全化判断比率'!B35="","",'各会計、関係団体の財政状況及び健全化判断比率'!B35)</f>
        <v>男鹿みなと市民病院事業会計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八郎湖周辺清掃事務組合（一般会計）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株式会社　男鹿水族館</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介護保険特別会計（保険サービス事業勘定）</v>
      </c>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IF('各会計、関係団体の財政状況及び健全化判断比率'!B36="","",'各会計、関係団体の財政状況及び健全化判断比率'!B36)</f>
        <v>下水道事業会計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秋田県市町村総合事務組合（一般会計）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f t="shared" si="0"/>
        <v>12</v>
      </c>
      <c r="AN38" s="404"/>
      <c r="AO38" s="403" t="str">
        <f>IF('各会計、関係団体の財政状況及び健全化判断比率'!B37="","",'各会計、関係団体の財政状況及び健全化判断比率'!B37)</f>
        <v>農業集落排水事業会計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秋田県市町村総合事務組合（交通災害共済事業等特別会計）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13</v>
      </c>
      <c r="AN39" s="404"/>
      <c r="AO39" s="403" t="str">
        <f>IF('各会計、関係団体の財政状況及び健全化判断比率'!B38="","",'各会計、関係団体の財政状況及び健全化判断比率'!B38)</f>
        <v>漁業集落排水事業会計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秋田県市町村会館管理組合（一般会計）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秋田県後期高齢者医療広域連合（一般会計）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秋田県後期高齢者医療広域連合（後期高齢者医療特別会計）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o+NnkQrVo0FiQ670y+oEHYPzkf3RKNlpQUs3GhgbqP9LwnKgLnrjiWAmxG1jsZpY586jeXdU88BRKQqqwFLXA==" saltValue="CWH1wtKSKtwUK4RZQgaI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553</v>
      </c>
      <c r="D34" s="1224"/>
      <c r="E34" s="1225"/>
      <c r="F34" s="32" t="s">
        <v>554</v>
      </c>
      <c r="G34" s="33" t="s">
        <v>555</v>
      </c>
      <c r="H34" s="33">
        <v>0.22</v>
      </c>
      <c r="I34" s="33">
        <v>0.51</v>
      </c>
      <c r="J34" s="34" t="s">
        <v>556</v>
      </c>
      <c r="K34" s="22"/>
      <c r="L34" s="22"/>
      <c r="M34" s="22"/>
      <c r="N34" s="22"/>
      <c r="O34" s="22"/>
      <c r="P34" s="22"/>
    </row>
    <row r="35" spans="1:16" ht="39" customHeight="1" x14ac:dyDescent="0.15">
      <c r="A35" s="22"/>
      <c r="B35" s="35"/>
      <c r="C35" s="1218" t="s">
        <v>557</v>
      </c>
      <c r="D35" s="1219"/>
      <c r="E35" s="1220"/>
      <c r="F35" s="36">
        <v>3.09</v>
      </c>
      <c r="G35" s="37">
        <v>2.81</v>
      </c>
      <c r="H35" s="37">
        <v>3.18</v>
      </c>
      <c r="I35" s="37">
        <v>3.48</v>
      </c>
      <c r="J35" s="38">
        <v>3.33</v>
      </c>
      <c r="K35" s="22"/>
      <c r="L35" s="22"/>
      <c r="M35" s="22"/>
      <c r="N35" s="22"/>
      <c r="O35" s="22"/>
      <c r="P35" s="22"/>
    </row>
    <row r="36" spans="1:16" ht="39" customHeight="1" x14ac:dyDescent="0.15">
      <c r="A36" s="22"/>
      <c r="B36" s="35"/>
      <c r="C36" s="1218" t="s">
        <v>558</v>
      </c>
      <c r="D36" s="1219"/>
      <c r="E36" s="1220"/>
      <c r="F36" s="36">
        <v>1.33</v>
      </c>
      <c r="G36" s="37">
        <v>3</v>
      </c>
      <c r="H36" s="37">
        <v>3.3</v>
      </c>
      <c r="I36" s="37">
        <v>2.7</v>
      </c>
      <c r="J36" s="38">
        <v>2.69</v>
      </c>
      <c r="K36" s="22"/>
      <c r="L36" s="22"/>
      <c r="M36" s="22"/>
      <c r="N36" s="22"/>
      <c r="O36" s="22"/>
      <c r="P36" s="22"/>
    </row>
    <row r="37" spans="1:16" ht="39" customHeight="1" x14ac:dyDescent="0.15">
      <c r="A37" s="22"/>
      <c r="B37" s="35"/>
      <c r="C37" s="1218" t="s">
        <v>559</v>
      </c>
      <c r="D37" s="1219"/>
      <c r="E37" s="1220"/>
      <c r="F37" s="36">
        <v>0.16</v>
      </c>
      <c r="G37" s="37" t="s">
        <v>560</v>
      </c>
      <c r="H37" s="37">
        <v>0.71</v>
      </c>
      <c r="I37" s="37">
        <v>2.2799999999999998</v>
      </c>
      <c r="J37" s="38">
        <v>2.2200000000000002</v>
      </c>
      <c r="K37" s="22"/>
      <c r="L37" s="22"/>
      <c r="M37" s="22"/>
      <c r="N37" s="22"/>
      <c r="O37" s="22"/>
      <c r="P37" s="22"/>
    </row>
    <row r="38" spans="1:16" ht="39" customHeight="1" x14ac:dyDescent="0.15">
      <c r="A38" s="22"/>
      <c r="B38" s="35"/>
      <c r="C38" s="1218" t="s">
        <v>561</v>
      </c>
      <c r="D38" s="1219"/>
      <c r="E38" s="1220"/>
      <c r="F38" s="36">
        <v>1.67</v>
      </c>
      <c r="G38" s="37">
        <v>1.4</v>
      </c>
      <c r="H38" s="37">
        <v>1.23</v>
      </c>
      <c r="I38" s="37">
        <v>1.53</v>
      </c>
      <c r="J38" s="38">
        <v>1.81</v>
      </c>
      <c r="K38" s="22"/>
      <c r="L38" s="22"/>
      <c r="M38" s="22"/>
      <c r="N38" s="22"/>
      <c r="O38" s="22"/>
      <c r="P38" s="22"/>
    </row>
    <row r="39" spans="1:16" ht="39" customHeight="1" x14ac:dyDescent="0.15">
      <c r="A39" s="22"/>
      <c r="B39" s="35"/>
      <c r="C39" s="1218" t="s">
        <v>562</v>
      </c>
      <c r="D39" s="1219"/>
      <c r="E39" s="1220"/>
      <c r="F39" s="36">
        <v>0.36</v>
      </c>
      <c r="G39" s="37">
        <v>1.1399999999999999</v>
      </c>
      <c r="H39" s="37">
        <v>0.73</v>
      </c>
      <c r="I39" s="37">
        <v>0.83</v>
      </c>
      <c r="J39" s="38">
        <v>1.08</v>
      </c>
      <c r="K39" s="22"/>
      <c r="L39" s="22"/>
      <c r="M39" s="22"/>
      <c r="N39" s="22"/>
      <c r="O39" s="22"/>
      <c r="P39" s="22"/>
    </row>
    <row r="40" spans="1:16" ht="39" customHeight="1" x14ac:dyDescent="0.15">
      <c r="A40" s="22"/>
      <c r="B40" s="35"/>
      <c r="C40" s="1218" t="s">
        <v>563</v>
      </c>
      <c r="D40" s="1219"/>
      <c r="E40" s="1220"/>
      <c r="F40" s="36">
        <v>0</v>
      </c>
      <c r="G40" s="37">
        <v>0.43</v>
      </c>
      <c r="H40" s="37">
        <v>0.72</v>
      </c>
      <c r="I40" s="37">
        <v>0.64</v>
      </c>
      <c r="J40" s="38">
        <v>0.52</v>
      </c>
      <c r="K40" s="22"/>
      <c r="L40" s="22"/>
      <c r="M40" s="22"/>
      <c r="N40" s="22"/>
      <c r="O40" s="22"/>
      <c r="P40" s="22"/>
    </row>
    <row r="41" spans="1:16" ht="39" customHeight="1" x14ac:dyDescent="0.15">
      <c r="A41" s="22"/>
      <c r="B41" s="35"/>
      <c r="C41" s="1218" t="s">
        <v>564</v>
      </c>
      <c r="D41" s="1219"/>
      <c r="E41" s="1220"/>
      <c r="F41" s="36">
        <v>0.08</v>
      </c>
      <c r="G41" s="37">
        <v>0.16</v>
      </c>
      <c r="H41" s="37">
        <v>0.22</v>
      </c>
      <c r="I41" s="37">
        <v>0.27</v>
      </c>
      <c r="J41" s="38">
        <v>0.14000000000000001</v>
      </c>
      <c r="K41" s="22"/>
      <c r="L41" s="22"/>
      <c r="M41" s="22"/>
      <c r="N41" s="22"/>
      <c r="O41" s="22"/>
      <c r="P41" s="22"/>
    </row>
    <row r="42" spans="1:16" ht="39" customHeight="1" x14ac:dyDescent="0.15">
      <c r="A42" s="22"/>
      <c r="B42" s="39"/>
      <c r="C42" s="1218" t="s">
        <v>565</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566</v>
      </c>
      <c r="D43" s="1222"/>
      <c r="E43" s="1223"/>
      <c r="F43" s="41">
        <v>0.06</v>
      </c>
      <c r="G43" s="42">
        <v>0.14000000000000001</v>
      </c>
      <c r="H43" s="42">
        <v>0.16</v>
      </c>
      <c r="I43" s="42">
        <v>0.16</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Z6HDxkZp7adYSD+J0o+RkiYz2tYSw2ALM0xgJzqvn6DiT+biWQ73SM5mk3rv8oCZcrqXqFkYgnBXMsobGfGA==" saltValue="6SqyhtOL2k7BMjJ2y9DT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1713</v>
      </c>
      <c r="L45" s="60">
        <v>1676</v>
      </c>
      <c r="M45" s="60">
        <v>1648</v>
      </c>
      <c r="N45" s="60">
        <v>1679</v>
      </c>
      <c r="O45" s="61">
        <v>1713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1026</v>
      </c>
      <c r="L48" s="64">
        <v>1013</v>
      </c>
      <c r="M48" s="64">
        <v>986</v>
      </c>
      <c r="N48" s="64">
        <v>825</v>
      </c>
      <c r="O48" s="65">
        <v>812</v>
      </c>
      <c r="P48" s="48"/>
      <c r="Q48" s="48"/>
      <c r="R48" s="48"/>
      <c r="S48" s="48"/>
      <c r="T48" s="48"/>
      <c r="U48" s="48"/>
    </row>
    <row r="49" spans="1:21" ht="30.75" customHeight="1" x14ac:dyDescent="0.15">
      <c r="A49" s="48"/>
      <c r="B49" s="1236"/>
      <c r="C49" s="1237"/>
      <c r="D49" s="62"/>
      <c r="E49" s="1228" t="s">
        <v>15</v>
      </c>
      <c r="F49" s="1228"/>
      <c r="G49" s="1228"/>
      <c r="H49" s="1228"/>
      <c r="I49" s="1228"/>
      <c r="J49" s="1229"/>
      <c r="K49" s="63">
        <v>135</v>
      </c>
      <c r="L49" s="64">
        <v>140</v>
      </c>
      <c r="M49" s="64">
        <v>140</v>
      </c>
      <c r="N49" s="64">
        <v>160</v>
      </c>
      <c r="O49" s="65">
        <v>179</v>
      </c>
      <c r="P49" s="48"/>
      <c r="Q49" s="48"/>
      <c r="R49" s="48"/>
      <c r="S49" s="48"/>
      <c r="T49" s="48"/>
      <c r="U49" s="48"/>
    </row>
    <row r="50" spans="1:21" ht="30.75" customHeight="1" x14ac:dyDescent="0.15">
      <c r="A50" s="48"/>
      <c r="B50" s="1236"/>
      <c r="C50" s="1237"/>
      <c r="D50" s="62"/>
      <c r="E50" s="1228" t="s">
        <v>16</v>
      </c>
      <c r="F50" s="1228"/>
      <c r="G50" s="1228"/>
      <c r="H50" s="1228"/>
      <c r="I50" s="1228"/>
      <c r="J50" s="1229"/>
      <c r="K50" s="63">
        <v>64</v>
      </c>
      <c r="L50" s="64">
        <v>58</v>
      </c>
      <c r="M50" s="64">
        <v>50</v>
      </c>
      <c r="N50" s="64">
        <v>41</v>
      </c>
      <c r="O50" s="65">
        <v>39</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1742</v>
      </c>
      <c r="L52" s="64">
        <v>1810</v>
      </c>
      <c r="M52" s="64">
        <v>1808</v>
      </c>
      <c r="N52" s="64">
        <v>1788</v>
      </c>
      <c r="O52" s="65">
        <v>1828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1196</v>
      </c>
      <c r="L53" s="69">
        <v>1077</v>
      </c>
      <c r="M53" s="69">
        <v>1016</v>
      </c>
      <c r="N53" s="69">
        <v>917</v>
      </c>
      <c r="O53" s="70">
        <v>915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L3P8+URNdWlQ9Bp5UW5IVZk8oD2OIdsOR9n0IFFXknHBP2nZu/n3z9k5uqF0qydusfu6v7NTub5IUD5kbtKUQ==" saltValue="EtCkozhTOdpJfr132FMR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54" t="s">
        <v>23</v>
      </c>
      <c r="C41" s="1255"/>
      <c r="D41" s="81"/>
      <c r="E41" s="1256" t="s">
        <v>24</v>
      </c>
      <c r="F41" s="1256"/>
      <c r="G41" s="1256"/>
      <c r="H41" s="1257"/>
      <c r="I41" s="82">
        <v>16352</v>
      </c>
      <c r="J41" s="83">
        <v>16332</v>
      </c>
      <c r="K41" s="83">
        <v>16452</v>
      </c>
      <c r="L41" s="83">
        <v>16082</v>
      </c>
      <c r="M41" s="84">
        <v>15674</v>
      </c>
    </row>
    <row r="42" spans="2:13" ht="27.75" customHeight="1" x14ac:dyDescent="0.15">
      <c r="B42" s="1244"/>
      <c r="C42" s="1245"/>
      <c r="D42" s="85"/>
      <c r="E42" s="1248" t="s">
        <v>25</v>
      </c>
      <c r="F42" s="1248"/>
      <c r="G42" s="1248"/>
      <c r="H42" s="1249"/>
      <c r="I42" s="86">
        <v>368</v>
      </c>
      <c r="J42" s="87">
        <v>313</v>
      </c>
      <c r="K42" s="87">
        <v>275</v>
      </c>
      <c r="L42" s="87">
        <v>330</v>
      </c>
      <c r="M42" s="88">
        <v>353</v>
      </c>
    </row>
    <row r="43" spans="2:13" ht="27.75" customHeight="1" x14ac:dyDescent="0.15">
      <c r="B43" s="1244"/>
      <c r="C43" s="1245"/>
      <c r="D43" s="85"/>
      <c r="E43" s="1248" t="s">
        <v>26</v>
      </c>
      <c r="F43" s="1248"/>
      <c r="G43" s="1248"/>
      <c r="H43" s="1249"/>
      <c r="I43" s="86">
        <v>13685</v>
      </c>
      <c r="J43" s="87">
        <v>13206</v>
      </c>
      <c r="K43" s="87">
        <v>12709</v>
      </c>
      <c r="L43" s="87">
        <v>11749</v>
      </c>
      <c r="M43" s="88">
        <v>10849</v>
      </c>
    </row>
    <row r="44" spans="2:13" ht="27.75" customHeight="1" x14ac:dyDescent="0.15">
      <c r="B44" s="1244"/>
      <c r="C44" s="1245"/>
      <c r="D44" s="85"/>
      <c r="E44" s="1248" t="s">
        <v>27</v>
      </c>
      <c r="F44" s="1248"/>
      <c r="G44" s="1248"/>
      <c r="H44" s="1249"/>
      <c r="I44" s="86">
        <v>912</v>
      </c>
      <c r="J44" s="87">
        <v>1047</v>
      </c>
      <c r="K44" s="87">
        <v>977</v>
      </c>
      <c r="L44" s="87">
        <v>895</v>
      </c>
      <c r="M44" s="88">
        <v>808</v>
      </c>
    </row>
    <row r="45" spans="2:13" ht="27.75" customHeight="1" x14ac:dyDescent="0.15">
      <c r="B45" s="1244"/>
      <c r="C45" s="1245"/>
      <c r="D45" s="85"/>
      <c r="E45" s="1248" t="s">
        <v>28</v>
      </c>
      <c r="F45" s="1248"/>
      <c r="G45" s="1248"/>
      <c r="H45" s="1249"/>
      <c r="I45" s="86">
        <v>3086</v>
      </c>
      <c r="J45" s="87">
        <v>2769</v>
      </c>
      <c r="K45" s="87">
        <v>2525</v>
      </c>
      <c r="L45" s="87">
        <v>2352</v>
      </c>
      <c r="M45" s="88">
        <v>1943</v>
      </c>
    </row>
    <row r="46" spans="2:13" ht="27.75" customHeight="1" x14ac:dyDescent="0.15">
      <c r="B46" s="1244"/>
      <c r="C46" s="1245"/>
      <c r="D46" s="89"/>
      <c r="E46" s="1248" t="s">
        <v>29</v>
      </c>
      <c r="F46" s="1248"/>
      <c r="G46" s="1248"/>
      <c r="H46" s="1249"/>
      <c r="I46" s="86" t="s">
        <v>502</v>
      </c>
      <c r="J46" s="87" t="s">
        <v>502</v>
      </c>
      <c r="K46" s="87" t="s">
        <v>502</v>
      </c>
      <c r="L46" s="87" t="s">
        <v>502</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t="s">
        <v>502</v>
      </c>
      <c r="K49" s="87" t="s">
        <v>502</v>
      </c>
      <c r="L49" s="87" t="s">
        <v>502</v>
      </c>
      <c r="M49" s="88" t="s">
        <v>502</v>
      </c>
    </row>
    <row r="50" spans="2:13" ht="27.75" customHeight="1" x14ac:dyDescent="0.15">
      <c r="B50" s="1242" t="s">
        <v>33</v>
      </c>
      <c r="C50" s="1243"/>
      <c r="D50" s="91"/>
      <c r="E50" s="1248" t="s">
        <v>34</v>
      </c>
      <c r="F50" s="1248"/>
      <c r="G50" s="1248"/>
      <c r="H50" s="1249"/>
      <c r="I50" s="86">
        <v>1845</v>
      </c>
      <c r="J50" s="87">
        <v>1307</v>
      </c>
      <c r="K50" s="87">
        <v>897</v>
      </c>
      <c r="L50" s="87">
        <v>939</v>
      </c>
      <c r="M50" s="88">
        <v>874</v>
      </c>
    </row>
    <row r="51" spans="2:13" ht="27.75" customHeight="1" x14ac:dyDescent="0.15">
      <c r="B51" s="1244"/>
      <c r="C51" s="1245"/>
      <c r="D51" s="85"/>
      <c r="E51" s="1248" t="s">
        <v>35</v>
      </c>
      <c r="F51" s="1248"/>
      <c r="G51" s="1248"/>
      <c r="H51" s="1249"/>
      <c r="I51" s="86">
        <v>472</v>
      </c>
      <c r="J51" s="87">
        <v>449</v>
      </c>
      <c r="K51" s="87">
        <v>445</v>
      </c>
      <c r="L51" s="87">
        <v>419</v>
      </c>
      <c r="M51" s="88">
        <v>379</v>
      </c>
    </row>
    <row r="52" spans="2:13" ht="27.75" customHeight="1" x14ac:dyDescent="0.15">
      <c r="B52" s="1246"/>
      <c r="C52" s="1247"/>
      <c r="D52" s="85"/>
      <c r="E52" s="1248" t="s">
        <v>36</v>
      </c>
      <c r="F52" s="1248"/>
      <c r="G52" s="1248"/>
      <c r="H52" s="1249"/>
      <c r="I52" s="86">
        <v>20331</v>
      </c>
      <c r="J52" s="87">
        <v>20146</v>
      </c>
      <c r="K52" s="87">
        <v>19744</v>
      </c>
      <c r="L52" s="87">
        <v>19705</v>
      </c>
      <c r="M52" s="88">
        <v>19224</v>
      </c>
    </row>
    <row r="53" spans="2:13" ht="27.75" customHeight="1" thickBot="1" x14ac:dyDescent="0.2">
      <c r="B53" s="1250" t="s">
        <v>37</v>
      </c>
      <c r="C53" s="1251"/>
      <c r="D53" s="92"/>
      <c r="E53" s="1252" t="s">
        <v>38</v>
      </c>
      <c r="F53" s="1252"/>
      <c r="G53" s="1252"/>
      <c r="H53" s="1253"/>
      <c r="I53" s="93">
        <v>11755</v>
      </c>
      <c r="J53" s="94">
        <v>11765</v>
      </c>
      <c r="K53" s="94">
        <v>11851</v>
      </c>
      <c r="L53" s="94">
        <v>10344</v>
      </c>
      <c r="M53" s="95">
        <v>9150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nis+OuCqix8mtn6Rk4psQJxjOcWyeWhai6UbdOY4/0wBJ/mSCdH8ivTWgyPCGNQ5bKNcDfcV3vRCTtIqh9Zg==" saltValue="tagidMMrXK5jqBSlKeP4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41</v>
      </c>
      <c r="D55" s="1269"/>
      <c r="E55" s="1270"/>
      <c r="F55" s="107">
        <v>1012</v>
      </c>
      <c r="G55" s="107">
        <v>885</v>
      </c>
      <c r="H55" s="108">
        <v>839</v>
      </c>
    </row>
    <row r="56" spans="2:8" ht="52.5" customHeight="1" x14ac:dyDescent="0.15">
      <c r="B56" s="109"/>
      <c r="C56" s="1271" t="s">
        <v>42</v>
      </c>
      <c r="D56" s="1271"/>
      <c r="E56" s="1272"/>
      <c r="F56" s="110">
        <v>1</v>
      </c>
      <c r="G56" s="110">
        <v>1</v>
      </c>
      <c r="H56" s="111">
        <v>1</v>
      </c>
    </row>
    <row r="57" spans="2:8" ht="53.25" customHeight="1" x14ac:dyDescent="0.15">
      <c r="B57" s="109"/>
      <c r="C57" s="1273" t="s">
        <v>43</v>
      </c>
      <c r="D57" s="1273"/>
      <c r="E57" s="1274"/>
      <c r="F57" s="112">
        <v>1370</v>
      </c>
      <c r="G57" s="112">
        <v>1331</v>
      </c>
      <c r="H57" s="113">
        <v>1178</v>
      </c>
    </row>
    <row r="58" spans="2:8" ht="45.75" customHeight="1" x14ac:dyDescent="0.15">
      <c r="B58" s="114"/>
      <c r="C58" s="1261" t="s">
        <v>584</v>
      </c>
      <c r="D58" s="1262"/>
      <c r="E58" s="1263"/>
      <c r="F58" s="115">
        <v>1305</v>
      </c>
      <c r="G58" s="115">
        <v>1301</v>
      </c>
      <c r="H58" s="116">
        <v>1083</v>
      </c>
    </row>
    <row r="59" spans="2:8" ht="45.75" customHeight="1" x14ac:dyDescent="0.15">
      <c r="B59" s="114"/>
      <c r="C59" s="1261" t="s">
        <v>585</v>
      </c>
      <c r="D59" s="1262"/>
      <c r="E59" s="1263"/>
      <c r="F59" s="115" t="s">
        <v>586</v>
      </c>
      <c r="G59" s="115" t="s">
        <v>586</v>
      </c>
      <c r="H59" s="116">
        <v>65</v>
      </c>
    </row>
    <row r="60" spans="2:8" ht="45.75" customHeight="1" x14ac:dyDescent="0.15">
      <c r="B60" s="114"/>
      <c r="C60" s="1261" t="s">
        <v>587</v>
      </c>
      <c r="D60" s="1262"/>
      <c r="E60" s="1263"/>
      <c r="F60" s="115">
        <v>10</v>
      </c>
      <c r="G60" s="115">
        <v>10</v>
      </c>
      <c r="H60" s="116">
        <v>10</v>
      </c>
    </row>
    <row r="61" spans="2:8" ht="45.75" customHeight="1" x14ac:dyDescent="0.15">
      <c r="B61" s="114"/>
      <c r="C61" s="1261" t="s">
        <v>588</v>
      </c>
      <c r="D61" s="1262"/>
      <c r="E61" s="1263"/>
      <c r="F61" s="115">
        <v>45</v>
      </c>
      <c r="G61" s="115">
        <v>9</v>
      </c>
      <c r="H61" s="116">
        <v>9</v>
      </c>
    </row>
    <row r="62" spans="2:8" ht="45.75" customHeight="1" thickBot="1" x14ac:dyDescent="0.2">
      <c r="B62" s="117"/>
      <c r="C62" s="1264" t="s">
        <v>589</v>
      </c>
      <c r="D62" s="1265"/>
      <c r="E62" s="1266"/>
      <c r="F62" s="118">
        <v>6</v>
      </c>
      <c r="G62" s="118">
        <v>6</v>
      </c>
      <c r="H62" s="119">
        <v>6</v>
      </c>
    </row>
    <row r="63" spans="2:8" ht="52.5" customHeight="1" thickBot="1" x14ac:dyDescent="0.2">
      <c r="B63" s="120"/>
      <c r="C63" s="1267" t="s">
        <v>44</v>
      </c>
      <c r="D63" s="1267"/>
      <c r="E63" s="1268"/>
      <c r="F63" s="121">
        <v>2383</v>
      </c>
      <c r="G63" s="121">
        <v>2217</v>
      </c>
      <c r="H63" s="122">
        <v>2017</v>
      </c>
    </row>
    <row r="64" spans="2:8" ht="15" customHeight="1" x14ac:dyDescent="0.15"/>
    <row r="65" ht="0" hidden="1" customHeight="1" x14ac:dyDescent="0.15"/>
    <row r="66" ht="0" hidden="1" customHeight="1" x14ac:dyDescent="0.15"/>
  </sheetData>
  <sheetProtection algorithmName="SHA-512" hashValue="QbwnwohpGcR6F9S/8FfZPBduawoTd1N0idq7+ZcJjK/JPemng29ea9dM/hSI1ju5XL92ha21OtKAoO7XBbeOLQ==" saltValue="da4mTs2Bu1K3TiEMPk1n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595</v>
      </c>
      <c r="AO51" s="1293"/>
      <c r="AP51" s="1293"/>
      <c r="AQ51" s="1293"/>
      <c r="AR51" s="1293"/>
      <c r="AS51" s="1293"/>
      <c r="AT51" s="1293"/>
      <c r="AU51" s="1293"/>
      <c r="AV51" s="1293"/>
      <c r="AW51" s="1293"/>
      <c r="AX51" s="1293"/>
      <c r="AY51" s="1293"/>
      <c r="AZ51" s="1293"/>
      <c r="BA51" s="1293"/>
      <c r="BB51" s="1293" t="s">
        <v>596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130.80000000000001</v>
      </c>
      <c r="CG51" s="1276"/>
      <c r="CH51" s="1276"/>
      <c r="CI51" s="1276"/>
      <c r="CJ51" s="1276"/>
      <c r="CK51" s="1276"/>
      <c r="CL51" s="1276"/>
      <c r="CM51" s="1276"/>
      <c r="CN51" s="1275"/>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31.4</v>
      </c>
      <c r="CG53" s="1276"/>
      <c r="CH53" s="1276"/>
      <c r="CI53" s="1276"/>
      <c r="CJ53" s="1276"/>
      <c r="CK53" s="1276"/>
      <c r="CL53" s="1276"/>
      <c r="CM53" s="1276"/>
      <c r="CN53" s="1275"/>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599</v>
      </c>
      <c r="AO55" s="1290"/>
      <c r="AP55" s="1290"/>
      <c r="AQ55" s="1290"/>
      <c r="AR55" s="1290"/>
      <c r="AS55" s="1290"/>
      <c r="AT55" s="1290"/>
      <c r="AU55" s="1290"/>
      <c r="AV55" s="1290"/>
      <c r="AW55" s="1290"/>
      <c r="AX55" s="1290"/>
      <c r="AY55" s="1290"/>
      <c r="AZ55" s="1290"/>
      <c r="BA55" s="1290"/>
      <c r="BB55" s="1293" t="s">
        <v>600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58.5</v>
      </c>
      <c r="CG55" s="1276"/>
      <c r="CH55" s="1276"/>
      <c r="CI55" s="1276"/>
      <c r="CJ55" s="1276"/>
      <c r="CK55" s="1276"/>
      <c r="CL55" s="1276"/>
      <c r="CM55" s="1276"/>
      <c r="CN55" s="1275"/>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52.9</v>
      </c>
      <c r="CG57" s="1276"/>
      <c r="CH57" s="1276"/>
      <c r="CI57" s="1276"/>
      <c r="CJ57" s="1276"/>
      <c r="CK57" s="1276"/>
      <c r="CL57" s="1276"/>
      <c r="CM57" s="1276"/>
      <c r="CN57" s="1275"/>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595</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76">
        <v>128.1</v>
      </c>
      <c r="BQ73" s="1276"/>
      <c r="BR73" s="1276"/>
      <c r="BS73" s="1276"/>
      <c r="BT73" s="1276"/>
      <c r="BU73" s="1276"/>
      <c r="BV73" s="1276"/>
      <c r="BW73" s="1276"/>
      <c r="BX73" s="1276">
        <v>132.4</v>
      </c>
      <c r="BY73" s="1276"/>
      <c r="BZ73" s="1276"/>
      <c r="CA73" s="1276"/>
      <c r="CB73" s="1276"/>
      <c r="CC73" s="1276"/>
      <c r="CD73" s="1276"/>
      <c r="CE73" s="1276"/>
      <c r="CF73" s="1276">
        <v>130.80000000000001</v>
      </c>
      <c r="CG73" s="1276"/>
      <c r="CH73" s="1276"/>
      <c r="CI73" s="1276"/>
      <c r="CJ73" s="1276"/>
      <c r="CK73" s="1276"/>
      <c r="CL73" s="1276"/>
      <c r="CM73" s="1276"/>
      <c r="CN73" s="1276">
        <v>117</v>
      </c>
      <c r="CO73" s="1276"/>
      <c r="CP73" s="1276"/>
      <c r="CQ73" s="1276"/>
      <c r="CR73" s="1276"/>
      <c r="CS73" s="1276"/>
      <c r="CT73" s="1276"/>
      <c r="CU73" s="1276"/>
      <c r="CV73" s="1276">
        <v>105.7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603</v>
      </c>
      <c r="BC75" s="1293"/>
      <c r="BD75" s="1293"/>
      <c r="BE75" s="1293"/>
      <c r="BF75" s="1293"/>
      <c r="BG75" s="1293"/>
      <c r="BH75" s="1293"/>
      <c r="BI75" s="1293"/>
      <c r="BJ75" s="1293"/>
      <c r="BK75" s="1293"/>
      <c r="BL75" s="1293"/>
      <c r="BM75" s="1293"/>
      <c r="BN75" s="1293"/>
      <c r="BO75" s="1293"/>
      <c r="BP75" s="1276">
        <v>13.7</v>
      </c>
      <c r="BQ75" s="1276"/>
      <c r="BR75" s="1276"/>
      <c r="BS75" s="1276"/>
      <c r="BT75" s="1276"/>
      <c r="BU75" s="1276"/>
      <c r="BV75" s="1276"/>
      <c r="BW75" s="1276"/>
      <c r="BX75" s="1276">
        <v>12.9</v>
      </c>
      <c r="BY75" s="1276"/>
      <c r="BZ75" s="1276"/>
      <c r="CA75" s="1276"/>
      <c r="CB75" s="1276"/>
      <c r="CC75" s="1276"/>
      <c r="CD75" s="1276"/>
      <c r="CE75" s="1276"/>
      <c r="CF75" s="1276">
        <v>12.1</v>
      </c>
      <c r="CG75" s="1276"/>
      <c r="CH75" s="1276"/>
      <c r="CI75" s="1276"/>
      <c r="CJ75" s="1276"/>
      <c r="CK75" s="1276"/>
      <c r="CL75" s="1276"/>
      <c r="CM75" s="1276"/>
      <c r="CN75" s="1276">
        <v>11.2</v>
      </c>
      <c r="CO75" s="1276"/>
      <c r="CP75" s="1276"/>
      <c r="CQ75" s="1276"/>
      <c r="CR75" s="1276"/>
      <c r="CS75" s="1276"/>
      <c r="CT75" s="1276"/>
      <c r="CU75" s="1276"/>
      <c r="CV75" s="1276">
        <v>10.7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599</v>
      </c>
      <c r="AO77" s="1290"/>
      <c r="AP77" s="1290"/>
      <c r="AQ77" s="1290"/>
      <c r="AR77" s="1290"/>
      <c r="AS77" s="1290"/>
      <c r="AT77" s="1290"/>
      <c r="AU77" s="1290"/>
      <c r="AV77" s="1290"/>
      <c r="AW77" s="1290"/>
      <c r="AX77" s="1290"/>
      <c r="AY77" s="1290"/>
      <c r="AZ77" s="1290"/>
      <c r="BA77" s="1290"/>
      <c r="BB77" s="1293" t="s">
        <v>602</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604</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RFJkveauxVllNSbtSbNwkxuMETV/DtfDkSbyH30bi30pxMAwoO3hTXzePxbVlVu9qqNCoHc/oaTHAsQJ9ak7A==" saltValue="lmamPwJ1YejQTxcj3vFR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Th5JYMK6gMQzueO4Od42yHSGft9eM46DZ+K0Yj6VKosXqCyDw7p8hhJx+RShJ+7FOf+Ol7mpESJ4jNYHO+aA==" saltValue="t7lOe/PUdZjy+fhaJ8JB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pLPrd1sVACZOa7vwr8L2iYyiYGaVXjkUfbm9iSk0r6BKSXrcy04bIkvTdJOqrFJ8YgrRdl+xRxynQWmICyDhg==" saltValue="iHuWtMDfp/PIqyNTjvhs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68912</v>
      </c>
      <c r="E3" s="141"/>
      <c r="F3" s="142">
        <v>90961</v>
      </c>
      <c r="G3" s="143"/>
      <c r="H3" s="144"/>
    </row>
    <row r="4" spans="1:8" x14ac:dyDescent="0.15">
      <c r="A4" s="145"/>
      <c r="B4" s="146"/>
      <c r="C4" s="147"/>
      <c r="D4" s="148">
        <v>35217</v>
      </c>
      <c r="E4" s="149"/>
      <c r="F4" s="150">
        <v>37720</v>
      </c>
      <c r="G4" s="151"/>
      <c r="H4" s="152"/>
    </row>
    <row r="5" spans="1:8" x14ac:dyDescent="0.15">
      <c r="A5" s="133" t="s">
        <v>536</v>
      </c>
      <c r="B5" s="138"/>
      <c r="C5" s="139"/>
      <c r="D5" s="140">
        <v>62701</v>
      </c>
      <c r="E5" s="141"/>
      <c r="F5" s="142">
        <v>106614</v>
      </c>
      <c r="G5" s="143"/>
      <c r="H5" s="144"/>
    </row>
    <row r="6" spans="1:8" x14ac:dyDescent="0.15">
      <c r="A6" s="145"/>
      <c r="B6" s="146"/>
      <c r="C6" s="147"/>
      <c r="D6" s="148">
        <v>35270</v>
      </c>
      <c r="E6" s="149"/>
      <c r="F6" s="150">
        <v>45545</v>
      </c>
      <c r="G6" s="151"/>
      <c r="H6" s="152"/>
    </row>
    <row r="7" spans="1:8" x14ac:dyDescent="0.15">
      <c r="A7" s="133" t="s">
        <v>537</v>
      </c>
      <c r="B7" s="138"/>
      <c r="C7" s="139"/>
      <c r="D7" s="140">
        <v>82298</v>
      </c>
      <c r="E7" s="141"/>
      <c r="F7" s="142">
        <v>85459</v>
      </c>
      <c r="G7" s="143"/>
      <c r="H7" s="144"/>
    </row>
    <row r="8" spans="1:8" x14ac:dyDescent="0.15">
      <c r="A8" s="145"/>
      <c r="B8" s="146"/>
      <c r="C8" s="147"/>
      <c r="D8" s="148">
        <v>35180</v>
      </c>
      <c r="E8" s="149"/>
      <c r="F8" s="150">
        <v>44378</v>
      </c>
      <c r="G8" s="151"/>
      <c r="H8" s="152"/>
    </row>
    <row r="9" spans="1:8" x14ac:dyDescent="0.15">
      <c r="A9" s="133" t="s">
        <v>538</v>
      </c>
      <c r="B9" s="138"/>
      <c r="C9" s="139"/>
      <c r="D9" s="140">
        <v>61808</v>
      </c>
      <c r="E9" s="141"/>
      <c r="F9" s="142">
        <v>83280</v>
      </c>
      <c r="G9" s="143"/>
      <c r="H9" s="144"/>
    </row>
    <row r="10" spans="1:8" x14ac:dyDescent="0.15">
      <c r="A10" s="145"/>
      <c r="B10" s="146"/>
      <c r="C10" s="147"/>
      <c r="D10" s="148">
        <v>24593</v>
      </c>
      <c r="E10" s="149"/>
      <c r="F10" s="150">
        <v>43123</v>
      </c>
      <c r="G10" s="151"/>
      <c r="H10" s="152"/>
    </row>
    <row r="11" spans="1:8" x14ac:dyDescent="0.15">
      <c r="A11" s="133" t="s">
        <v>539</v>
      </c>
      <c r="B11" s="138"/>
      <c r="C11" s="139"/>
      <c r="D11" s="140">
        <v>78932</v>
      </c>
      <c r="E11" s="141"/>
      <c r="F11" s="142">
        <v>88968</v>
      </c>
      <c r="G11" s="143"/>
      <c r="H11" s="144"/>
    </row>
    <row r="12" spans="1:8" x14ac:dyDescent="0.15">
      <c r="A12" s="145"/>
      <c r="B12" s="146"/>
      <c r="C12" s="153"/>
      <c r="D12" s="148">
        <v>27854</v>
      </c>
      <c r="E12" s="149"/>
      <c r="F12" s="150">
        <v>45482</v>
      </c>
      <c r="G12" s="151"/>
      <c r="H12" s="152"/>
    </row>
    <row r="13" spans="1:8" x14ac:dyDescent="0.15">
      <c r="A13" s="133"/>
      <c r="B13" s="138"/>
      <c r="C13" s="154"/>
      <c r="D13" s="155">
        <v>70930</v>
      </c>
      <c r="E13" s="156"/>
      <c r="F13" s="157">
        <v>91056</v>
      </c>
      <c r="G13" s="158"/>
      <c r="H13" s="144"/>
    </row>
    <row r="14" spans="1:8" x14ac:dyDescent="0.15">
      <c r="A14" s="145"/>
      <c r="B14" s="146"/>
      <c r="C14" s="147"/>
      <c r="D14" s="148">
        <v>31623</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1.34</v>
      </c>
      <c r="C19" s="159">
        <f>ROUND(VALUE(SUBSTITUTE(実質収支比率等に係る経年分析!G$48,"▲","-")),2)</f>
        <v>3.01</v>
      </c>
      <c r="D19" s="159">
        <f>ROUND(VALUE(SUBSTITUTE(実質収支比率等に係る経年分析!H$48,"▲","-")),2)</f>
        <v>3.22</v>
      </c>
      <c r="E19" s="159">
        <f>ROUND(VALUE(SUBSTITUTE(実質収支比率等に係る経年分析!I$48,"▲","-")),2)</f>
        <v>2.59</v>
      </c>
      <c r="F19" s="159">
        <f>ROUND(VALUE(SUBSTITUTE(実質収支比率等に係る経年分析!J$48,"▲","-")),2)</f>
        <v>2.58</v>
      </c>
    </row>
    <row r="20" spans="1:11" x14ac:dyDescent="0.15">
      <c r="A20" s="159" t="s">
        <v>48</v>
      </c>
      <c r="B20" s="159">
        <f>ROUND(VALUE(SUBSTITUTE(実質収支比率等に係る経年分析!F$47,"▲","-")),2)</f>
        <v>13.88</v>
      </c>
      <c r="C20" s="159">
        <f>ROUND(VALUE(SUBSTITUTE(実質収支比率等に係る経年分析!G$47,"▲","-")),2)</f>
        <v>11.81</v>
      </c>
      <c r="D20" s="159">
        <f>ROUND(VALUE(SUBSTITUTE(実質収支比率等に係る経年分析!H$47,"▲","-")),2)</f>
        <v>9.3699999999999992</v>
      </c>
      <c r="E20" s="159">
        <f>ROUND(VALUE(SUBSTITUTE(実質収支比率等に係る経年分析!I$47,"▲","-")),2)</f>
        <v>8.3800000000000008</v>
      </c>
      <c r="F20" s="159">
        <f>ROUND(VALUE(SUBSTITUTE(実質収支比率等に係る経年分析!J$47,"▲","-")),2)</f>
        <v>8.06</v>
      </c>
    </row>
    <row r="21" spans="1:11" x14ac:dyDescent="0.15">
      <c r="A21" s="159" t="s">
        <v>49</v>
      </c>
      <c r="B21" s="159">
        <f>IF(ISNUMBER(VALUE(SUBSTITUTE(実質収支比率等に係る経年分析!F$49,"▲","-"))),ROUND(VALUE(SUBSTITUTE(実質収支比率等に係る経年分析!F$49,"▲","-")),2),NA())</f>
        <v>-4.3</v>
      </c>
      <c r="C21" s="159">
        <f>IF(ISNUMBER(VALUE(SUBSTITUTE(実質収支比率等に係る経年分析!G$49,"▲","-"))),ROUND(VALUE(SUBSTITUTE(実質収支比率等に係る経年分析!G$49,"▲","-")),2),NA())</f>
        <v>-1.79</v>
      </c>
      <c r="D21" s="159">
        <f>IF(ISNUMBER(VALUE(SUBSTITUTE(実質収支比率等に係る経年分析!H$49,"▲","-"))),ROUND(VALUE(SUBSTITUTE(実質収支比率等に係る経年分析!H$49,"▲","-")),2),NA())</f>
        <v>-3.48</v>
      </c>
      <c r="E21" s="159">
        <f>IF(ISNUMBER(VALUE(SUBSTITUTE(実質収支比率等に係る経年分析!I$49,"▲","-"))),ROUND(VALUE(SUBSTITUTE(実質収支比率等に係る経年分析!I$49,"▲","-")),2),NA())</f>
        <v>-3.67</v>
      </c>
      <c r="F21" s="159">
        <f>IF(ISNUMBER(VALUE(SUBSTITUTE(実質収支比率等に係る経年分析!J$49,"▲","-"))),ROUND(VALUE(SUBSTITUTE(実質収支比率等に係る経年分析!J$49,"▲","-")),2),NA())</f>
        <v>-2.13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漁業集落排水事業会計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0.52</v>
      </c>
    </row>
    <row r="31" spans="1:11" x14ac:dyDescent="0.15">
      <c r="A31" s="160" t="str">
        <f>IF(連結実質赤字比率に係る赤字・黒字の構成分析!C$39="",NA(),連結実質赤字比率に係る赤字・黒字の構成分析!C$39)</f>
        <v>介護保険特別会計（保険事業勘定）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1.1399999999999999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1.08</v>
      </c>
    </row>
    <row r="32" spans="1:11" x14ac:dyDescent="0.15">
      <c r="A32" s="160" t="str">
        <f>IF(連結実質赤字比率に係る赤字・黒字の構成分析!C$38="",NA(),連結実質赤字比率に係る赤字・黒字の構成分析!C$38)</f>
        <v>ガス事業会計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f>IF(ROUND(VALUE(SUBSTITUTE(連結実質赤字比率に係る赤字・黒字の構成分析!G$37,"▲", "-")), 2) &lt; 0, ABS(ROUND(VALUE(SUBSTITUTE(連結実質赤字比率に係る赤字・黒字の構成分析!G$37,"▲", "-")), 2)), NA())</f>
        <v>0.96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2.2799999999999998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2.2200000000000002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2.69</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3.33</v>
      </c>
    </row>
    <row r="36" spans="1:16" x14ac:dyDescent="0.15">
      <c r="A36" s="160" t="str">
        <f>IF(連結実質赤字比率に係る赤字・黒字の構成分析!C$34="",NA(),連結実質赤字比率に係る赤字・黒字の構成分析!C$34)</f>
        <v>男鹿みなと市民病院事業会計</v>
      </c>
      <c r="B36" s="160">
        <f>IF(ROUND(VALUE(SUBSTITUTE(連結実質赤字比率に係る赤字・黒字の構成分析!F$34,"▲", "-")), 2) &lt; 0, ABS(ROUND(VALUE(SUBSTITUTE(連結実質赤字比率に係る赤字・黒字の構成分析!F$34,"▲", "-")), 2)), NA())</f>
        <v>0.74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0.21</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0.51</v>
      </c>
      <c r="J36" s="160">
        <f>IF(ROUND(VALUE(SUBSTITUTE(連結実質赤字比率に係る赤字・黒字の構成分析!J$34,"▲", "-")), 2) &lt; 0, ABS(ROUND(VALUE(SUBSTITUTE(連結実質赤字比率に係る赤字・黒字の構成分析!J$34,"▲", "-")), 2)), NA())</f>
        <v>0.19</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1742</v>
      </c>
      <c r="E42" s="161"/>
      <c r="F42" s="161"/>
      <c r="G42" s="161">
        <f>'実質公債費比率（分子）の構造'!L$52</f>
        <v>1810</v>
      </c>
      <c r="H42" s="161"/>
      <c r="I42" s="161"/>
      <c r="J42" s="161">
        <f>'実質公債費比率（分子）の構造'!M$52</f>
        <v>1808</v>
      </c>
      <c r="K42" s="161"/>
      <c r="L42" s="161"/>
      <c r="M42" s="161">
        <f>'実質公債費比率（分子）の構造'!N$52</f>
        <v>1788</v>
      </c>
      <c r="N42" s="161"/>
      <c r="O42" s="161"/>
      <c r="P42" s="161">
        <f>'実質公債費比率（分子）の構造'!O$52</f>
        <v>1828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64</v>
      </c>
      <c r="C44" s="161"/>
      <c r="D44" s="161"/>
      <c r="E44" s="161">
        <f>'実質公債費比率（分子）の構造'!L$50</f>
        <v>58</v>
      </c>
      <c r="F44" s="161"/>
      <c r="G44" s="161"/>
      <c r="H44" s="161">
        <f>'実質公債費比率（分子）の構造'!M$50</f>
        <v>50</v>
      </c>
      <c r="I44" s="161"/>
      <c r="J44" s="161"/>
      <c r="K44" s="161">
        <f>'実質公債費比率（分子）の構造'!N$50</f>
        <v>41</v>
      </c>
      <c r="L44" s="161"/>
      <c r="M44" s="161"/>
      <c r="N44" s="161">
        <f>'実質公債費比率（分子）の構造'!O$50</f>
        <v>39</v>
      </c>
      <c r="O44" s="161"/>
      <c r="P44" s="161"/>
    </row>
    <row r="45" spans="1:16" x14ac:dyDescent="0.15">
      <c r="A45" s="161" t="s">
        <v>59</v>
      </c>
      <c r="B45" s="161">
        <f>'実質公債費比率（分子）の構造'!K$49</f>
        <v>135</v>
      </c>
      <c r="C45" s="161"/>
      <c r="D45" s="161"/>
      <c r="E45" s="161">
        <f>'実質公債費比率（分子）の構造'!L$49</f>
        <v>140</v>
      </c>
      <c r="F45" s="161"/>
      <c r="G45" s="161"/>
      <c r="H45" s="161">
        <f>'実質公債費比率（分子）の構造'!M$49</f>
        <v>140</v>
      </c>
      <c r="I45" s="161"/>
      <c r="J45" s="161"/>
      <c r="K45" s="161">
        <f>'実質公債費比率（分子）の構造'!N$49</f>
        <v>160</v>
      </c>
      <c r="L45" s="161"/>
      <c r="M45" s="161"/>
      <c r="N45" s="161">
        <f>'実質公債費比率（分子）の構造'!O$49</f>
        <v>179</v>
      </c>
      <c r="O45" s="161"/>
      <c r="P45" s="161"/>
    </row>
    <row r="46" spans="1:16" x14ac:dyDescent="0.15">
      <c r="A46" s="161" t="s">
        <v>60</v>
      </c>
      <c r="B46" s="161">
        <f>'実質公債費比率（分子）の構造'!K$48</f>
        <v>1026</v>
      </c>
      <c r="C46" s="161"/>
      <c r="D46" s="161"/>
      <c r="E46" s="161">
        <f>'実質公債費比率（分子）の構造'!L$48</f>
        <v>1013</v>
      </c>
      <c r="F46" s="161"/>
      <c r="G46" s="161"/>
      <c r="H46" s="161">
        <f>'実質公債費比率（分子）の構造'!M$48</f>
        <v>986</v>
      </c>
      <c r="I46" s="161"/>
      <c r="J46" s="161"/>
      <c r="K46" s="161">
        <f>'実質公債費比率（分子）の構造'!N$48</f>
        <v>825</v>
      </c>
      <c r="L46" s="161"/>
      <c r="M46" s="161"/>
      <c r="N46" s="161">
        <f>'実質公債費比率（分子）の構造'!O$48</f>
        <v>812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1713</v>
      </c>
      <c r="C49" s="161"/>
      <c r="D49" s="161"/>
      <c r="E49" s="161">
        <f>'実質公債費比率（分子）の構造'!L$45</f>
        <v>1676</v>
      </c>
      <c r="F49" s="161"/>
      <c r="G49" s="161"/>
      <c r="H49" s="161">
        <f>'実質公債費比率（分子）の構造'!M$45</f>
        <v>1648</v>
      </c>
      <c r="I49" s="161"/>
      <c r="J49" s="161"/>
      <c r="K49" s="161">
        <f>'実質公債費比率（分子）の構造'!N$45</f>
        <v>1679</v>
      </c>
      <c r="L49" s="161"/>
      <c r="M49" s="161"/>
      <c r="N49" s="161">
        <f>'実質公債費比率（分子）の構造'!O$45</f>
        <v>1713</v>
      </c>
      <c r="O49" s="161"/>
      <c r="P49" s="161"/>
    </row>
    <row r="50" spans="1:16" x14ac:dyDescent="0.15">
      <c r="A50" s="161" t="s">
        <v>64</v>
      </c>
      <c r="B50" s="161" t="e">
        <f>NA()</f>
        <v>#N/A</v>
      </c>
      <c r="C50" s="161">
        <f>IF(ISNUMBER('実質公債費比率（分子）の構造'!K$53),'実質公債費比率（分子）の構造'!K$53,NA())</f>
        <v>1196</v>
      </c>
      <c r="D50" s="161" t="e">
        <f>NA()</f>
        <v>#N/A</v>
      </c>
      <c r="E50" s="161" t="e">
        <f>NA()</f>
        <v>#N/A</v>
      </c>
      <c r="F50" s="161">
        <f>IF(ISNUMBER('実質公債費比率（分子）の構造'!L$53),'実質公債費比率（分子）の構造'!L$53,NA())</f>
        <v>1077</v>
      </c>
      <c r="G50" s="161" t="e">
        <f>NA()</f>
        <v>#N/A</v>
      </c>
      <c r="H50" s="161" t="e">
        <f>NA()</f>
        <v>#N/A</v>
      </c>
      <c r="I50" s="161">
        <f>IF(ISNUMBER('実質公債費比率（分子）の構造'!M$53),'実質公債費比率（分子）の構造'!M$53,NA())</f>
        <v>1016</v>
      </c>
      <c r="J50" s="161" t="e">
        <f>NA()</f>
        <v>#N/A</v>
      </c>
      <c r="K50" s="161" t="e">
        <f>NA()</f>
        <v>#N/A</v>
      </c>
      <c r="L50" s="161">
        <f>IF(ISNUMBER('実質公債費比率（分子）の構造'!N$53),'実質公債費比率（分子）の構造'!N$53,NA())</f>
        <v>917</v>
      </c>
      <c r="M50" s="161" t="e">
        <f>NA()</f>
        <v>#N/A</v>
      </c>
      <c r="N50" s="161" t="e">
        <f>NA()</f>
        <v>#N/A</v>
      </c>
      <c r="O50" s="161">
        <f>IF(ISNUMBER('実質公債費比率（分子）の構造'!O$53),'実質公債費比率（分子）の構造'!O$53,NA())</f>
        <v>915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20331</v>
      </c>
      <c r="E56" s="160"/>
      <c r="F56" s="160"/>
      <c r="G56" s="160">
        <f>'将来負担比率（分子）の構造'!J$52</f>
        <v>20146</v>
      </c>
      <c r="H56" s="160"/>
      <c r="I56" s="160"/>
      <c r="J56" s="160">
        <f>'将来負担比率（分子）の構造'!K$52</f>
        <v>19744</v>
      </c>
      <c r="K56" s="160"/>
      <c r="L56" s="160"/>
      <c r="M56" s="160">
        <f>'将来負担比率（分子）の構造'!L$52</f>
        <v>19705</v>
      </c>
      <c r="N56" s="160"/>
      <c r="O56" s="160"/>
      <c r="P56" s="160">
        <f>'将来負担比率（分子）の構造'!M$52</f>
        <v>19224</v>
      </c>
    </row>
    <row r="57" spans="1:16" x14ac:dyDescent="0.15">
      <c r="A57" s="160" t="s">
        <v>35</v>
      </c>
      <c r="B57" s="160"/>
      <c r="C57" s="160"/>
      <c r="D57" s="160">
        <f>'将来負担比率（分子）の構造'!I$51</f>
        <v>472</v>
      </c>
      <c r="E57" s="160"/>
      <c r="F57" s="160"/>
      <c r="G57" s="160">
        <f>'将来負担比率（分子）の構造'!J$51</f>
        <v>449</v>
      </c>
      <c r="H57" s="160"/>
      <c r="I57" s="160"/>
      <c r="J57" s="160">
        <f>'将来負担比率（分子）の構造'!K$51</f>
        <v>445</v>
      </c>
      <c r="K57" s="160"/>
      <c r="L57" s="160"/>
      <c r="M57" s="160">
        <f>'将来負担比率（分子）の構造'!L$51</f>
        <v>419</v>
      </c>
      <c r="N57" s="160"/>
      <c r="O57" s="160"/>
      <c r="P57" s="160">
        <f>'将来負担比率（分子）の構造'!M$51</f>
        <v>379</v>
      </c>
    </row>
    <row r="58" spans="1:16" x14ac:dyDescent="0.15">
      <c r="A58" s="160" t="s">
        <v>34</v>
      </c>
      <c r="B58" s="160"/>
      <c r="C58" s="160"/>
      <c r="D58" s="160">
        <f>'将来負担比率（分子）の構造'!I$50</f>
        <v>1845</v>
      </c>
      <c r="E58" s="160"/>
      <c r="F58" s="160"/>
      <c r="G58" s="160">
        <f>'将来負担比率（分子）の構造'!J$50</f>
        <v>1307</v>
      </c>
      <c r="H58" s="160"/>
      <c r="I58" s="160"/>
      <c r="J58" s="160">
        <f>'将来負担比率（分子）の構造'!K$50</f>
        <v>897</v>
      </c>
      <c r="K58" s="160"/>
      <c r="L58" s="160"/>
      <c r="M58" s="160">
        <f>'将来負担比率（分子）の構造'!L$50</f>
        <v>939</v>
      </c>
      <c r="N58" s="160"/>
      <c r="O58" s="160"/>
      <c r="P58" s="160">
        <f>'将来負担比率（分子）の構造'!M$50</f>
        <v>874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3086</v>
      </c>
      <c r="C62" s="160"/>
      <c r="D62" s="160"/>
      <c r="E62" s="160">
        <f>'将来負担比率（分子）の構造'!J$45</f>
        <v>2769</v>
      </c>
      <c r="F62" s="160"/>
      <c r="G62" s="160"/>
      <c r="H62" s="160">
        <f>'将来負担比率（分子）の構造'!K$45</f>
        <v>2525</v>
      </c>
      <c r="I62" s="160"/>
      <c r="J62" s="160"/>
      <c r="K62" s="160">
        <f>'将来負担比率（分子）の構造'!L$45</f>
        <v>2352</v>
      </c>
      <c r="L62" s="160"/>
      <c r="M62" s="160"/>
      <c r="N62" s="160">
        <f>'将来負担比率（分子）の構造'!M$45</f>
        <v>1943</v>
      </c>
      <c r="O62" s="160"/>
      <c r="P62" s="160"/>
    </row>
    <row r="63" spans="1:16" x14ac:dyDescent="0.15">
      <c r="A63" s="160" t="s">
        <v>27</v>
      </c>
      <c r="B63" s="160">
        <f>'将来負担比率（分子）の構造'!I$44</f>
        <v>912</v>
      </c>
      <c r="C63" s="160"/>
      <c r="D63" s="160"/>
      <c r="E63" s="160">
        <f>'将来負担比率（分子）の構造'!J$44</f>
        <v>1047</v>
      </c>
      <c r="F63" s="160"/>
      <c r="G63" s="160"/>
      <c r="H63" s="160">
        <f>'将来負担比率（分子）の構造'!K$44</f>
        <v>977</v>
      </c>
      <c r="I63" s="160"/>
      <c r="J63" s="160"/>
      <c r="K63" s="160">
        <f>'将来負担比率（分子）の構造'!L$44</f>
        <v>895</v>
      </c>
      <c r="L63" s="160"/>
      <c r="M63" s="160"/>
      <c r="N63" s="160">
        <f>'将来負担比率（分子）の構造'!M$44</f>
        <v>808</v>
      </c>
      <c r="O63" s="160"/>
      <c r="P63" s="160"/>
    </row>
    <row r="64" spans="1:16" x14ac:dyDescent="0.15">
      <c r="A64" s="160" t="s">
        <v>26</v>
      </c>
      <c r="B64" s="160">
        <f>'将来負担比率（分子）の構造'!I$43</f>
        <v>13685</v>
      </c>
      <c r="C64" s="160"/>
      <c r="D64" s="160"/>
      <c r="E64" s="160">
        <f>'将来負担比率（分子）の構造'!J$43</f>
        <v>13206</v>
      </c>
      <c r="F64" s="160"/>
      <c r="G64" s="160"/>
      <c r="H64" s="160">
        <f>'将来負担比率（分子）の構造'!K$43</f>
        <v>12709</v>
      </c>
      <c r="I64" s="160"/>
      <c r="J64" s="160"/>
      <c r="K64" s="160">
        <f>'将来負担比率（分子）の構造'!L$43</f>
        <v>11749</v>
      </c>
      <c r="L64" s="160"/>
      <c r="M64" s="160"/>
      <c r="N64" s="160">
        <f>'将来負担比率（分子）の構造'!M$43</f>
        <v>10849</v>
      </c>
      <c r="O64" s="160"/>
      <c r="P64" s="160"/>
    </row>
    <row r="65" spans="1:16" x14ac:dyDescent="0.15">
      <c r="A65" s="160" t="s">
        <v>25</v>
      </c>
      <c r="B65" s="160">
        <f>'将来負担比率（分子）の構造'!I$42</f>
        <v>368</v>
      </c>
      <c r="C65" s="160"/>
      <c r="D65" s="160"/>
      <c r="E65" s="160">
        <f>'将来負担比率（分子）の構造'!J$42</f>
        <v>313</v>
      </c>
      <c r="F65" s="160"/>
      <c r="G65" s="160"/>
      <c r="H65" s="160">
        <f>'将来負担比率（分子）の構造'!K$42</f>
        <v>275</v>
      </c>
      <c r="I65" s="160"/>
      <c r="J65" s="160"/>
      <c r="K65" s="160">
        <f>'将来負担比率（分子）の構造'!L$42</f>
        <v>330</v>
      </c>
      <c r="L65" s="160"/>
      <c r="M65" s="160"/>
      <c r="N65" s="160">
        <f>'将来負担比率（分子）の構造'!M$42</f>
        <v>353</v>
      </c>
      <c r="O65" s="160"/>
      <c r="P65" s="160"/>
    </row>
    <row r="66" spans="1:16" x14ac:dyDescent="0.15">
      <c r="A66" s="160" t="s">
        <v>24</v>
      </c>
      <c r="B66" s="160">
        <f>'将来負担比率（分子）の構造'!I$41</f>
        <v>16352</v>
      </c>
      <c r="C66" s="160"/>
      <c r="D66" s="160"/>
      <c r="E66" s="160">
        <f>'将来負担比率（分子）の構造'!J$41</f>
        <v>16332</v>
      </c>
      <c r="F66" s="160"/>
      <c r="G66" s="160"/>
      <c r="H66" s="160">
        <f>'将来負担比率（分子）の構造'!K$41</f>
        <v>16452</v>
      </c>
      <c r="I66" s="160"/>
      <c r="J66" s="160"/>
      <c r="K66" s="160">
        <f>'将来負担比率（分子）の構造'!L$41</f>
        <v>16082</v>
      </c>
      <c r="L66" s="160"/>
      <c r="M66" s="160"/>
      <c r="N66" s="160">
        <f>'将来負担比率（分子）の構造'!M$41</f>
        <v>15674</v>
      </c>
      <c r="O66" s="160"/>
      <c r="P66" s="160"/>
    </row>
    <row r="67" spans="1:16" x14ac:dyDescent="0.15">
      <c r="A67" s="160" t="s">
        <v>68</v>
      </c>
      <c r="B67" s="160" t="e">
        <f>NA()</f>
        <v>#N/A</v>
      </c>
      <c r="C67" s="160">
        <f>IF(ISNUMBER('将来負担比率（分子）の構造'!I$53), IF('将来負担比率（分子）の構造'!I$53 &lt; 0, 0, '将来負担比率（分子）の構造'!I$53), NA())</f>
        <v>11755</v>
      </c>
      <c r="D67" s="160" t="e">
        <f>NA()</f>
        <v>#N/A</v>
      </c>
      <c r="E67" s="160" t="e">
        <f>NA()</f>
        <v>#N/A</v>
      </c>
      <c r="F67" s="160">
        <f>IF(ISNUMBER('将来負担比率（分子）の構造'!J$53), IF('将来負担比率（分子）の構造'!J$53 &lt; 0, 0, '将来負担比率（分子）の構造'!J$53), NA())</f>
        <v>11765</v>
      </c>
      <c r="G67" s="160" t="e">
        <f>NA()</f>
        <v>#N/A</v>
      </c>
      <c r="H67" s="160" t="e">
        <f>NA()</f>
        <v>#N/A</v>
      </c>
      <c r="I67" s="160">
        <f>IF(ISNUMBER('将来負担比率（分子）の構造'!K$53), IF('将来負担比率（分子）の構造'!K$53 &lt; 0, 0, '将来負担比率（分子）の構造'!K$53), NA())</f>
        <v>11851</v>
      </c>
      <c r="J67" s="160" t="e">
        <f>NA()</f>
        <v>#N/A</v>
      </c>
      <c r="K67" s="160" t="e">
        <f>NA()</f>
        <v>#N/A</v>
      </c>
      <c r="L67" s="160">
        <f>IF(ISNUMBER('将来負担比率（分子）の構造'!L$53), IF('将来負担比率（分子）の構造'!L$53 &lt; 0, 0, '将来負担比率（分子）の構造'!L$53), NA())</f>
        <v>10344</v>
      </c>
      <c r="M67" s="160" t="e">
        <f>NA()</f>
        <v>#N/A</v>
      </c>
      <c r="N67" s="160" t="e">
        <f>NA()</f>
        <v>#N/A</v>
      </c>
      <c r="O67" s="160">
        <f>IF(ISNUMBER('将来負担比率（分子）の構造'!M$53), IF('将来負担比率（分子）の構造'!M$53 &lt; 0, 0, '将来負担比率（分子）の構造'!M$53), NA())</f>
        <v>9150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1012</v>
      </c>
      <c r="C72" s="164">
        <f>基金残高に係る経年分析!G55</f>
        <v>885</v>
      </c>
      <c r="D72" s="164">
        <f>基金残高に係る経年分析!H55</f>
        <v>839</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1370</v>
      </c>
      <c r="C74" s="164">
        <f>基金残高に係る経年分析!G57</f>
        <v>1331</v>
      </c>
      <c r="D74" s="164">
        <f>基金残高に係る経年分析!H57</f>
        <v>1178</v>
      </c>
    </row>
  </sheetData>
  <sheetProtection algorithmName="SHA-512" hashValue="t/AXeN59S+S2wXp8E044wqTK54GS1KAYl9143gLTT6xFsJZ4w8Me3jHTOz1O7pivQ2IkrdrvvpUWskjDMi/UBA==" saltValue="7WpoWeGW7b3KGqn2TWuD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3316361</v>
      </c>
      <c r="S5" s="707"/>
      <c r="T5" s="707"/>
      <c r="U5" s="707"/>
      <c r="V5" s="707"/>
      <c r="W5" s="707"/>
      <c r="X5" s="707"/>
      <c r="Y5" s="753"/>
      <c r="Z5" s="771">
        <v>19.2</v>
      </c>
      <c r="AA5" s="771"/>
      <c r="AB5" s="771"/>
      <c r="AC5" s="771"/>
      <c r="AD5" s="772">
        <v>3316361</v>
      </c>
      <c r="AE5" s="772"/>
      <c r="AF5" s="772"/>
      <c r="AG5" s="772"/>
      <c r="AH5" s="772"/>
      <c r="AI5" s="772"/>
      <c r="AJ5" s="772"/>
      <c r="AK5" s="772"/>
      <c r="AL5" s="754">
        <v>33.1</v>
      </c>
      <c r="AM5" s="723"/>
      <c r="AN5" s="723"/>
      <c r="AO5" s="755"/>
      <c r="AP5" s="740" t="s">
        <v>217</v>
      </c>
      <c r="AQ5" s="741"/>
      <c r="AR5" s="741"/>
      <c r="AS5" s="741"/>
      <c r="AT5" s="741"/>
      <c r="AU5" s="741"/>
      <c r="AV5" s="741"/>
      <c r="AW5" s="741"/>
      <c r="AX5" s="741"/>
      <c r="AY5" s="741"/>
      <c r="AZ5" s="741"/>
      <c r="BA5" s="741"/>
      <c r="BB5" s="741"/>
      <c r="BC5" s="741"/>
      <c r="BD5" s="741"/>
      <c r="BE5" s="741"/>
      <c r="BF5" s="742"/>
      <c r="BG5" s="641">
        <v>3287792</v>
      </c>
      <c r="BH5" s="644"/>
      <c r="BI5" s="644"/>
      <c r="BJ5" s="644"/>
      <c r="BK5" s="644"/>
      <c r="BL5" s="644"/>
      <c r="BM5" s="644"/>
      <c r="BN5" s="645"/>
      <c r="BO5" s="703">
        <v>99.1</v>
      </c>
      <c r="BP5" s="703"/>
      <c r="BQ5" s="703"/>
      <c r="BR5" s="703"/>
      <c r="BS5" s="704">
        <v>25869</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177991</v>
      </c>
      <c r="S6" s="644"/>
      <c r="T6" s="644"/>
      <c r="U6" s="644"/>
      <c r="V6" s="644"/>
      <c r="W6" s="644"/>
      <c r="X6" s="644"/>
      <c r="Y6" s="645"/>
      <c r="Z6" s="703">
        <v>1</v>
      </c>
      <c r="AA6" s="703"/>
      <c r="AB6" s="703"/>
      <c r="AC6" s="703"/>
      <c r="AD6" s="704">
        <v>177991</v>
      </c>
      <c r="AE6" s="704"/>
      <c r="AF6" s="704"/>
      <c r="AG6" s="704"/>
      <c r="AH6" s="704"/>
      <c r="AI6" s="704"/>
      <c r="AJ6" s="704"/>
      <c r="AK6" s="704"/>
      <c r="AL6" s="646">
        <v>1.8</v>
      </c>
      <c r="AM6" s="647"/>
      <c r="AN6" s="647"/>
      <c r="AO6" s="705"/>
      <c r="AP6" s="638" t="s">
        <v>222</v>
      </c>
      <c r="AQ6" s="639"/>
      <c r="AR6" s="639"/>
      <c r="AS6" s="639"/>
      <c r="AT6" s="639"/>
      <c r="AU6" s="639"/>
      <c r="AV6" s="639"/>
      <c r="AW6" s="639"/>
      <c r="AX6" s="639"/>
      <c r="AY6" s="639"/>
      <c r="AZ6" s="639"/>
      <c r="BA6" s="639"/>
      <c r="BB6" s="639"/>
      <c r="BC6" s="639"/>
      <c r="BD6" s="639"/>
      <c r="BE6" s="639"/>
      <c r="BF6" s="640"/>
      <c r="BG6" s="641">
        <v>3287792</v>
      </c>
      <c r="BH6" s="644"/>
      <c r="BI6" s="644"/>
      <c r="BJ6" s="644"/>
      <c r="BK6" s="644"/>
      <c r="BL6" s="644"/>
      <c r="BM6" s="644"/>
      <c r="BN6" s="645"/>
      <c r="BO6" s="703">
        <v>99.1</v>
      </c>
      <c r="BP6" s="703"/>
      <c r="BQ6" s="703"/>
      <c r="BR6" s="703"/>
      <c r="BS6" s="704">
        <v>25869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187949</v>
      </c>
      <c r="CS6" s="644"/>
      <c r="CT6" s="644"/>
      <c r="CU6" s="644"/>
      <c r="CV6" s="644"/>
      <c r="CW6" s="644"/>
      <c r="CX6" s="644"/>
      <c r="CY6" s="645"/>
      <c r="CZ6" s="754">
        <v>1.1000000000000001</v>
      </c>
      <c r="DA6" s="723"/>
      <c r="DB6" s="723"/>
      <c r="DC6" s="757"/>
      <c r="DD6" s="649" t="s">
        <v>130</v>
      </c>
      <c r="DE6" s="644"/>
      <c r="DF6" s="644"/>
      <c r="DG6" s="644"/>
      <c r="DH6" s="644"/>
      <c r="DI6" s="644"/>
      <c r="DJ6" s="644"/>
      <c r="DK6" s="644"/>
      <c r="DL6" s="644"/>
      <c r="DM6" s="644"/>
      <c r="DN6" s="644"/>
      <c r="DO6" s="644"/>
      <c r="DP6" s="645"/>
      <c r="DQ6" s="649">
        <v>187949</v>
      </c>
      <c r="DR6" s="644"/>
      <c r="DS6" s="644"/>
      <c r="DT6" s="644"/>
      <c r="DU6" s="644"/>
      <c r="DV6" s="644"/>
      <c r="DW6" s="644"/>
      <c r="DX6" s="644"/>
      <c r="DY6" s="644"/>
      <c r="DZ6" s="644"/>
      <c r="EA6" s="644"/>
      <c r="EB6" s="644"/>
      <c r="EC6" s="684"/>
    </row>
    <row r="7" spans="2:143" ht="11.25" customHeight="1" x14ac:dyDescent="0.15">
      <c r="B7" s="638" t="s">
        <v>224</v>
      </c>
      <c r="C7" s="639"/>
      <c r="D7" s="639"/>
      <c r="E7" s="639"/>
      <c r="F7" s="639"/>
      <c r="G7" s="639"/>
      <c r="H7" s="639"/>
      <c r="I7" s="639"/>
      <c r="J7" s="639"/>
      <c r="K7" s="639"/>
      <c r="L7" s="639"/>
      <c r="M7" s="639"/>
      <c r="N7" s="639"/>
      <c r="O7" s="639"/>
      <c r="P7" s="639"/>
      <c r="Q7" s="640"/>
      <c r="R7" s="641">
        <v>4203</v>
      </c>
      <c r="S7" s="644"/>
      <c r="T7" s="644"/>
      <c r="U7" s="644"/>
      <c r="V7" s="644"/>
      <c r="W7" s="644"/>
      <c r="X7" s="644"/>
      <c r="Y7" s="645"/>
      <c r="Z7" s="703">
        <v>0</v>
      </c>
      <c r="AA7" s="703"/>
      <c r="AB7" s="703"/>
      <c r="AC7" s="703"/>
      <c r="AD7" s="704">
        <v>4203</v>
      </c>
      <c r="AE7" s="704"/>
      <c r="AF7" s="704"/>
      <c r="AG7" s="704"/>
      <c r="AH7" s="704"/>
      <c r="AI7" s="704"/>
      <c r="AJ7" s="704"/>
      <c r="AK7" s="704"/>
      <c r="AL7" s="646">
        <v>0</v>
      </c>
      <c r="AM7" s="647"/>
      <c r="AN7" s="647"/>
      <c r="AO7" s="705"/>
      <c r="AP7" s="638" t="s">
        <v>225</v>
      </c>
      <c r="AQ7" s="639"/>
      <c r="AR7" s="639"/>
      <c r="AS7" s="639"/>
      <c r="AT7" s="639"/>
      <c r="AU7" s="639"/>
      <c r="AV7" s="639"/>
      <c r="AW7" s="639"/>
      <c r="AX7" s="639"/>
      <c r="AY7" s="639"/>
      <c r="AZ7" s="639"/>
      <c r="BA7" s="639"/>
      <c r="BB7" s="639"/>
      <c r="BC7" s="639"/>
      <c r="BD7" s="639"/>
      <c r="BE7" s="639"/>
      <c r="BF7" s="640"/>
      <c r="BG7" s="641">
        <v>961970</v>
      </c>
      <c r="BH7" s="644"/>
      <c r="BI7" s="644"/>
      <c r="BJ7" s="644"/>
      <c r="BK7" s="644"/>
      <c r="BL7" s="644"/>
      <c r="BM7" s="644"/>
      <c r="BN7" s="645"/>
      <c r="BO7" s="703">
        <v>29</v>
      </c>
      <c r="BP7" s="703"/>
      <c r="BQ7" s="703"/>
      <c r="BR7" s="703"/>
      <c r="BS7" s="704">
        <v>25869</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2202130</v>
      </c>
      <c r="CS7" s="644"/>
      <c r="CT7" s="644"/>
      <c r="CU7" s="644"/>
      <c r="CV7" s="644"/>
      <c r="CW7" s="644"/>
      <c r="CX7" s="644"/>
      <c r="CY7" s="645"/>
      <c r="CZ7" s="703">
        <v>13</v>
      </c>
      <c r="DA7" s="703"/>
      <c r="DB7" s="703"/>
      <c r="DC7" s="703"/>
      <c r="DD7" s="649">
        <v>3823</v>
      </c>
      <c r="DE7" s="644"/>
      <c r="DF7" s="644"/>
      <c r="DG7" s="644"/>
      <c r="DH7" s="644"/>
      <c r="DI7" s="644"/>
      <c r="DJ7" s="644"/>
      <c r="DK7" s="644"/>
      <c r="DL7" s="644"/>
      <c r="DM7" s="644"/>
      <c r="DN7" s="644"/>
      <c r="DO7" s="644"/>
      <c r="DP7" s="645"/>
      <c r="DQ7" s="649">
        <v>1969311</v>
      </c>
      <c r="DR7" s="644"/>
      <c r="DS7" s="644"/>
      <c r="DT7" s="644"/>
      <c r="DU7" s="644"/>
      <c r="DV7" s="644"/>
      <c r="DW7" s="644"/>
      <c r="DX7" s="644"/>
      <c r="DY7" s="644"/>
      <c r="DZ7" s="644"/>
      <c r="EA7" s="644"/>
      <c r="EB7" s="644"/>
      <c r="EC7" s="684"/>
    </row>
    <row r="8" spans="2:143" ht="11.25" customHeight="1" x14ac:dyDescent="0.15">
      <c r="B8" s="638" t="s">
        <v>227</v>
      </c>
      <c r="C8" s="639"/>
      <c r="D8" s="639"/>
      <c r="E8" s="639"/>
      <c r="F8" s="639"/>
      <c r="G8" s="639"/>
      <c r="H8" s="639"/>
      <c r="I8" s="639"/>
      <c r="J8" s="639"/>
      <c r="K8" s="639"/>
      <c r="L8" s="639"/>
      <c r="M8" s="639"/>
      <c r="N8" s="639"/>
      <c r="O8" s="639"/>
      <c r="P8" s="639"/>
      <c r="Q8" s="640"/>
      <c r="R8" s="641">
        <v>5554</v>
      </c>
      <c r="S8" s="644"/>
      <c r="T8" s="644"/>
      <c r="U8" s="644"/>
      <c r="V8" s="644"/>
      <c r="W8" s="644"/>
      <c r="X8" s="644"/>
      <c r="Y8" s="645"/>
      <c r="Z8" s="703">
        <v>0</v>
      </c>
      <c r="AA8" s="703"/>
      <c r="AB8" s="703"/>
      <c r="AC8" s="703"/>
      <c r="AD8" s="704">
        <v>5554</v>
      </c>
      <c r="AE8" s="704"/>
      <c r="AF8" s="704"/>
      <c r="AG8" s="704"/>
      <c r="AH8" s="704"/>
      <c r="AI8" s="704"/>
      <c r="AJ8" s="704"/>
      <c r="AK8" s="704"/>
      <c r="AL8" s="646">
        <v>0.1</v>
      </c>
      <c r="AM8" s="647"/>
      <c r="AN8" s="647"/>
      <c r="AO8" s="705"/>
      <c r="AP8" s="638" t="s">
        <v>228</v>
      </c>
      <c r="AQ8" s="639"/>
      <c r="AR8" s="639"/>
      <c r="AS8" s="639"/>
      <c r="AT8" s="639"/>
      <c r="AU8" s="639"/>
      <c r="AV8" s="639"/>
      <c r="AW8" s="639"/>
      <c r="AX8" s="639"/>
      <c r="AY8" s="639"/>
      <c r="AZ8" s="639"/>
      <c r="BA8" s="639"/>
      <c r="BB8" s="639"/>
      <c r="BC8" s="639"/>
      <c r="BD8" s="639"/>
      <c r="BE8" s="639"/>
      <c r="BF8" s="640"/>
      <c r="BG8" s="641">
        <v>42473</v>
      </c>
      <c r="BH8" s="644"/>
      <c r="BI8" s="644"/>
      <c r="BJ8" s="644"/>
      <c r="BK8" s="644"/>
      <c r="BL8" s="644"/>
      <c r="BM8" s="644"/>
      <c r="BN8" s="645"/>
      <c r="BO8" s="703">
        <v>1.3</v>
      </c>
      <c r="BP8" s="703"/>
      <c r="BQ8" s="703"/>
      <c r="BR8" s="703"/>
      <c r="BS8" s="649" t="s">
        <v>130</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5428599</v>
      </c>
      <c r="CS8" s="644"/>
      <c r="CT8" s="644"/>
      <c r="CU8" s="644"/>
      <c r="CV8" s="644"/>
      <c r="CW8" s="644"/>
      <c r="CX8" s="644"/>
      <c r="CY8" s="645"/>
      <c r="CZ8" s="703">
        <v>31.9</v>
      </c>
      <c r="DA8" s="703"/>
      <c r="DB8" s="703"/>
      <c r="DC8" s="703"/>
      <c r="DD8" s="649">
        <v>3756</v>
      </c>
      <c r="DE8" s="644"/>
      <c r="DF8" s="644"/>
      <c r="DG8" s="644"/>
      <c r="DH8" s="644"/>
      <c r="DI8" s="644"/>
      <c r="DJ8" s="644"/>
      <c r="DK8" s="644"/>
      <c r="DL8" s="644"/>
      <c r="DM8" s="644"/>
      <c r="DN8" s="644"/>
      <c r="DO8" s="644"/>
      <c r="DP8" s="645"/>
      <c r="DQ8" s="649">
        <v>3079819</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5193</v>
      </c>
      <c r="S9" s="644"/>
      <c r="T9" s="644"/>
      <c r="U9" s="644"/>
      <c r="V9" s="644"/>
      <c r="W9" s="644"/>
      <c r="X9" s="644"/>
      <c r="Y9" s="645"/>
      <c r="Z9" s="703">
        <v>0</v>
      </c>
      <c r="AA9" s="703"/>
      <c r="AB9" s="703"/>
      <c r="AC9" s="703"/>
      <c r="AD9" s="704">
        <v>5193</v>
      </c>
      <c r="AE9" s="704"/>
      <c r="AF9" s="704"/>
      <c r="AG9" s="704"/>
      <c r="AH9" s="704"/>
      <c r="AI9" s="704"/>
      <c r="AJ9" s="704"/>
      <c r="AK9" s="704"/>
      <c r="AL9" s="646">
        <v>0.1</v>
      </c>
      <c r="AM9" s="647"/>
      <c r="AN9" s="647"/>
      <c r="AO9" s="705"/>
      <c r="AP9" s="638" t="s">
        <v>231</v>
      </c>
      <c r="AQ9" s="639"/>
      <c r="AR9" s="639"/>
      <c r="AS9" s="639"/>
      <c r="AT9" s="639"/>
      <c r="AU9" s="639"/>
      <c r="AV9" s="639"/>
      <c r="AW9" s="639"/>
      <c r="AX9" s="639"/>
      <c r="AY9" s="639"/>
      <c r="AZ9" s="639"/>
      <c r="BA9" s="639"/>
      <c r="BB9" s="639"/>
      <c r="BC9" s="639"/>
      <c r="BD9" s="639"/>
      <c r="BE9" s="639"/>
      <c r="BF9" s="640"/>
      <c r="BG9" s="641">
        <v>779384</v>
      </c>
      <c r="BH9" s="644"/>
      <c r="BI9" s="644"/>
      <c r="BJ9" s="644"/>
      <c r="BK9" s="644"/>
      <c r="BL9" s="644"/>
      <c r="BM9" s="644"/>
      <c r="BN9" s="645"/>
      <c r="BO9" s="703">
        <v>23.5</v>
      </c>
      <c r="BP9" s="703"/>
      <c r="BQ9" s="703"/>
      <c r="BR9" s="703"/>
      <c r="BS9" s="649" t="s">
        <v>129</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1467758</v>
      </c>
      <c r="CS9" s="644"/>
      <c r="CT9" s="644"/>
      <c r="CU9" s="644"/>
      <c r="CV9" s="644"/>
      <c r="CW9" s="644"/>
      <c r="CX9" s="644"/>
      <c r="CY9" s="645"/>
      <c r="CZ9" s="703">
        <v>8.6</v>
      </c>
      <c r="DA9" s="703"/>
      <c r="DB9" s="703"/>
      <c r="DC9" s="703"/>
      <c r="DD9" s="649">
        <v>11191</v>
      </c>
      <c r="DE9" s="644"/>
      <c r="DF9" s="644"/>
      <c r="DG9" s="644"/>
      <c r="DH9" s="644"/>
      <c r="DI9" s="644"/>
      <c r="DJ9" s="644"/>
      <c r="DK9" s="644"/>
      <c r="DL9" s="644"/>
      <c r="DM9" s="644"/>
      <c r="DN9" s="644"/>
      <c r="DO9" s="644"/>
      <c r="DP9" s="645"/>
      <c r="DQ9" s="649">
        <v>1424193</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130</v>
      </c>
      <c r="AA10" s="703"/>
      <c r="AB10" s="703"/>
      <c r="AC10" s="703"/>
      <c r="AD10" s="704" t="s">
        <v>234</v>
      </c>
      <c r="AE10" s="704"/>
      <c r="AF10" s="704"/>
      <c r="AG10" s="704"/>
      <c r="AH10" s="704"/>
      <c r="AI10" s="704"/>
      <c r="AJ10" s="704"/>
      <c r="AK10" s="704"/>
      <c r="AL10" s="646" t="s">
        <v>129</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59292</v>
      </c>
      <c r="BH10" s="644"/>
      <c r="BI10" s="644"/>
      <c r="BJ10" s="644"/>
      <c r="BK10" s="644"/>
      <c r="BL10" s="644"/>
      <c r="BM10" s="644"/>
      <c r="BN10" s="645"/>
      <c r="BO10" s="703">
        <v>1.8</v>
      </c>
      <c r="BP10" s="703"/>
      <c r="BQ10" s="703"/>
      <c r="BR10" s="703"/>
      <c r="BS10" s="649">
        <v>9831</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32508</v>
      </c>
      <c r="CS10" s="644"/>
      <c r="CT10" s="644"/>
      <c r="CU10" s="644"/>
      <c r="CV10" s="644"/>
      <c r="CW10" s="644"/>
      <c r="CX10" s="644"/>
      <c r="CY10" s="645"/>
      <c r="CZ10" s="703">
        <v>0.2</v>
      </c>
      <c r="DA10" s="703"/>
      <c r="DB10" s="703"/>
      <c r="DC10" s="703"/>
      <c r="DD10" s="649">
        <v>726</v>
      </c>
      <c r="DE10" s="644"/>
      <c r="DF10" s="644"/>
      <c r="DG10" s="644"/>
      <c r="DH10" s="644"/>
      <c r="DI10" s="644"/>
      <c r="DJ10" s="644"/>
      <c r="DK10" s="644"/>
      <c r="DL10" s="644"/>
      <c r="DM10" s="644"/>
      <c r="DN10" s="644"/>
      <c r="DO10" s="644"/>
      <c r="DP10" s="645"/>
      <c r="DQ10" s="649">
        <v>32508</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130</v>
      </c>
      <c r="AA11" s="703"/>
      <c r="AB11" s="703"/>
      <c r="AC11" s="703"/>
      <c r="AD11" s="704" t="s">
        <v>130</v>
      </c>
      <c r="AE11" s="704"/>
      <c r="AF11" s="704"/>
      <c r="AG11" s="704"/>
      <c r="AH11" s="704"/>
      <c r="AI11" s="704"/>
      <c r="AJ11" s="704"/>
      <c r="AK11" s="704"/>
      <c r="AL11" s="646" t="s">
        <v>234</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80821</v>
      </c>
      <c r="BH11" s="644"/>
      <c r="BI11" s="644"/>
      <c r="BJ11" s="644"/>
      <c r="BK11" s="644"/>
      <c r="BL11" s="644"/>
      <c r="BM11" s="644"/>
      <c r="BN11" s="645"/>
      <c r="BO11" s="703">
        <v>2.4</v>
      </c>
      <c r="BP11" s="703"/>
      <c r="BQ11" s="703"/>
      <c r="BR11" s="703"/>
      <c r="BS11" s="649">
        <v>16038</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1168893</v>
      </c>
      <c r="CS11" s="644"/>
      <c r="CT11" s="644"/>
      <c r="CU11" s="644"/>
      <c r="CV11" s="644"/>
      <c r="CW11" s="644"/>
      <c r="CX11" s="644"/>
      <c r="CY11" s="645"/>
      <c r="CZ11" s="703">
        <v>6.9</v>
      </c>
      <c r="DA11" s="703"/>
      <c r="DB11" s="703"/>
      <c r="DC11" s="703"/>
      <c r="DD11" s="649">
        <v>627193</v>
      </c>
      <c r="DE11" s="644"/>
      <c r="DF11" s="644"/>
      <c r="DG11" s="644"/>
      <c r="DH11" s="644"/>
      <c r="DI11" s="644"/>
      <c r="DJ11" s="644"/>
      <c r="DK11" s="644"/>
      <c r="DL11" s="644"/>
      <c r="DM11" s="644"/>
      <c r="DN11" s="644"/>
      <c r="DO11" s="644"/>
      <c r="DP11" s="645"/>
      <c r="DQ11" s="649">
        <v>400708</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510421</v>
      </c>
      <c r="S12" s="644"/>
      <c r="T12" s="644"/>
      <c r="U12" s="644"/>
      <c r="V12" s="644"/>
      <c r="W12" s="644"/>
      <c r="X12" s="644"/>
      <c r="Y12" s="645"/>
      <c r="Z12" s="703">
        <v>3</v>
      </c>
      <c r="AA12" s="703"/>
      <c r="AB12" s="703"/>
      <c r="AC12" s="703"/>
      <c r="AD12" s="704">
        <v>510421</v>
      </c>
      <c r="AE12" s="704"/>
      <c r="AF12" s="704"/>
      <c r="AG12" s="704"/>
      <c r="AH12" s="704"/>
      <c r="AI12" s="704"/>
      <c r="AJ12" s="704"/>
      <c r="AK12" s="704"/>
      <c r="AL12" s="646">
        <v>5.0999999999999996</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2027415</v>
      </c>
      <c r="BH12" s="644"/>
      <c r="BI12" s="644"/>
      <c r="BJ12" s="644"/>
      <c r="BK12" s="644"/>
      <c r="BL12" s="644"/>
      <c r="BM12" s="644"/>
      <c r="BN12" s="645"/>
      <c r="BO12" s="703">
        <v>61.1</v>
      </c>
      <c r="BP12" s="703"/>
      <c r="BQ12" s="703"/>
      <c r="BR12" s="703"/>
      <c r="BS12" s="649" t="s">
        <v>130</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1354022</v>
      </c>
      <c r="CS12" s="644"/>
      <c r="CT12" s="644"/>
      <c r="CU12" s="644"/>
      <c r="CV12" s="644"/>
      <c r="CW12" s="644"/>
      <c r="CX12" s="644"/>
      <c r="CY12" s="645"/>
      <c r="CZ12" s="703">
        <v>8</v>
      </c>
      <c r="DA12" s="703"/>
      <c r="DB12" s="703"/>
      <c r="DC12" s="703"/>
      <c r="DD12" s="649">
        <v>829630</v>
      </c>
      <c r="DE12" s="644"/>
      <c r="DF12" s="644"/>
      <c r="DG12" s="644"/>
      <c r="DH12" s="644"/>
      <c r="DI12" s="644"/>
      <c r="DJ12" s="644"/>
      <c r="DK12" s="644"/>
      <c r="DL12" s="644"/>
      <c r="DM12" s="644"/>
      <c r="DN12" s="644"/>
      <c r="DO12" s="644"/>
      <c r="DP12" s="645"/>
      <c r="DQ12" s="649">
        <v>261612</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6170</v>
      </c>
      <c r="S13" s="644"/>
      <c r="T13" s="644"/>
      <c r="U13" s="644"/>
      <c r="V13" s="644"/>
      <c r="W13" s="644"/>
      <c r="X13" s="644"/>
      <c r="Y13" s="645"/>
      <c r="Z13" s="703">
        <v>0</v>
      </c>
      <c r="AA13" s="703"/>
      <c r="AB13" s="703"/>
      <c r="AC13" s="703"/>
      <c r="AD13" s="704">
        <v>6170</v>
      </c>
      <c r="AE13" s="704"/>
      <c r="AF13" s="704"/>
      <c r="AG13" s="704"/>
      <c r="AH13" s="704"/>
      <c r="AI13" s="704"/>
      <c r="AJ13" s="704"/>
      <c r="AK13" s="704"/>
      <c r="AL13" s="646">
        <v>0.1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1170470</v>
      </c>
      <c r="BH13" s="644"/>
      <c r="BI13" s="644"/>
      <c r="BJ13" s="644"/>
      <c r="BK13" s="644"/>
      <c r="BL13" s="644"/>
      <c r="BM13" s="644"/>
      <c r="BN13" s="645"/>
      <c r="BO13" s="703">
        <v>35.299999999999997</v>
      </c>
      <c r="BP13" s="703"/>
      <c r="BQ13" s="703"/>
      <c r="BR13" s="703"/>
      <c r="BS13" s="649" t="s">
        <v>234</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1574184</v>
      </c>
      <c r="CS13" s="644"/>
      <c r="CT13" s="644"/>
      <c r="CU13" s="644"/>
      <c r="CV13" s="644"/>
      <c r="CW13" s="644"/>
      <c r="CX13" s="644"/>
      <c r="CY13" s="645"/>
      <c r="CZ13" s="703">
        <v>9.3000000000000007</v>
      </c>
      <c r="DA13" s="703"/>
      <c r="DB13" s="703"/>
      <c r="DC13" s="703"/>
      <c r="DD13" s="649">
        <v>702675</v>
      </c>
      <c r="DE13" s="644"/>
      <c r="DF13" s="644"/>
      <c r="DG13" s="644"/>
      <c r="DH13" s="644"/>
      <c r="DI13" s="644"/>
      <c r="DJ13" s="644"/>
      <c r="DK13" s="644"/>
      <c r="DL13" s="644"/>
      <c r="DM13" s="644"/>
      <c r="DN13" s="644"/>
      <c r="DO13" s="644"/>
      <c r="DP13" s="645"/>
      <c r="DQ13" s="649">
        <v>1107426</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130</v>
      </c>
      <c r="AA14" s="703"/>
      <c r="AB14" s="703"/>
      <c r="AC14" s="703"/>
      <c r="AD14" s="704" t="s">
        <v>234</v>
      </c>
      <c r="AE14" s="704"/>
      <c r="AF14" s="704"/>
      <c r="AG14" s="704"/>
      <c r="AH14" s="704"/>
      <c r="AI14" s="704"/>
      <c r="AJ14" s="704"/>
      <c r="AK14" s="704"/>
      <c r="AL14" s="646" t="s">
        <v>234</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86552</v>
      </c>
      <c r="BH14" s="644"/>
      <c r="BI14" s="644"/>
      <c r="BJ14" s="644"/>
      <c r="BK14" s="644"/>
      <c r="BL14" s="644"/>
      <c r="BM14" s="644"/>
      <c r="BN14" s="645"/>
      <c r="BO14" s="703">
        <v>2.6</v>
      </c>
      <c r="BP14" s="703"/>
      <c r="BQ14" s="703"/>
      <c r="BR14" s="703"/>
      <c r="BS14" s="649" t="s">
        <v>234</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879528</v>
      </c>
      <c r="CS14" s="644"/>
      <c r="CT14" s="644"/>
      <c r="CU14" s="644"/>
      <c r="CV14" s="644"/>
      <c r="CW14" s="644"/>
      <c r="CX14" s="644"/>
      <c r="CY14" s="645"/>
      <c r="CZ14" s="703">
        <v>5.2</v>
      </c>
      <c r="DA14" s="703"/>
      <c r="DB14" s="703"/>
      <c r="DC14" s="703"/>
      <c r="DD14" s="649">
        <v>47481</v>
      </c>
      <c r="DE14" s="644"/>
      <c r="DF14" s="644"/>
      <c r="DG14" s="644"/>
      <c r="DH14" s="644"/>
      <c r="DI14" s="644"/>
      <c r="DJ14" s="644"/>
      <c r="DK14" s="644"/>
      <c r="DL14" s="644"/>
      <c r="DM14" s="644"/>
      <c r="DN14" s="644"/>
      <c r="DO14" s="644"/>
      <c r="DP14" s="645"/>
      <c r="DQ14" s="649">
        <v>869128</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35496</v>
      </c>
      <c r="S15" s="644"/>
      <c r="T15" s="644"/>
      <c r="U15" s="644"/>
      <c r="V15" s="644"/>
      <c r="W15" s="644"/>
      <c r="X15" s="644"/>
      <c r="Y15" s="645"/>
      <c r="Z15" s="703">
        <v>0.2</v>
      </c>
      <c r="AA15" s="703"/>
      <c r="AB15" s="703"/>
      <c r="AC15" s="703"/>
      <c r="AD15" s="704">
        <v>35496</v>
      </c>
      <c r="AE15" s="704"/>
      <c r="AF15" s="704"/>
      <c r="AG15" s="704"/>
      <c r="AH15" s="704"/>
      <c r="AI15" s="704"/>
      <c r="AJ15" s="704"/>
      <c r="AK15" s="704"/>
      <c r="AL15" s="646">
        <v>0.4</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202572</v>
      </c>
      <c r="BH15" s="644"/>
      <c r="BI15" s="644"/>
      <c r="BJ15" s="644"/>
      <c r="BK15" s="644"/>
      <c r="BL15" s="644"/>
      <c r="BM15" s="644"/>
      <c r="BN15" s="645"/>
      <c r="BO15" s="703">
        <v>6.1</v>
      </c>
      <c r="BP15" s="703"/>
      <c r="BQ15" s="703"/>
      <c r="BR15" s="703"/>
      <c r="BS15" s="649" t="s">
        <v>130</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945954</v>
      </c>
      <c r="CS15" s="644"/>
      <c r="CT15" s="644"/>
      <c r="CU15" s="644"/>
      <c r="CV15" s="644"/>
      <c r="CW15" s="644"/>
      <c r="CX15" s="644"/>
      <c r="CY15" s="645"/>
      <c r="CZ15" s="703">
        <v>5.6</v>
      </c>
      <c r="DA15" s="703"/>
      <c r="DB15" s="703"/>
      <c r="DC15" s="703"/>
      <c r="DD15" s="649">
        <v>15758</v>
      </c>
      <c r="DE15" s="644"/>
      <c r="DF15" s="644"/>
      <c r="DG15" s="644"/>
      <c r="DH15" s="644"/>
      <c r="DI15" s="644"/>
      <c r="DJ15" s="644"/>
      <c r="DK15" s="644"/>
      <c r="DL15" s="644"/>
      <c r="DM15" s="644"/>
      <c r="DN15" s="644"/>
      <c r="DO15" s="644"/>
      <c r="DP15" s="645"/>
      <c r="DQ15" s="649">
        <v>912508</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234</v>
      </c>
      <c r="AA16" s="703"/>
      <c r="AB16" s="703"/>
      <c r="AC16" s="703"/>
      <c r="AD16" s="704" t="s">
        <v>130</v>
      </c>
      <c r="AE16" s="704"/>
      <c r="AF16" s="704"/>
      <c r="AG16" s="704"/>
      <c r="AH16" s="704"/>
      <c r="AI16" s="704"/>
      <c r="AJ16" s="704"/>
      <c r="AK16" s="704"/>
      <c r="AL16" s="646" t="s">
        <v>234</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v>9283</v>
      </c>
      <c r="BH16" s="644"/>
      <c r="BI16" s="644"/>
      <c r="BJ16" s="644"/>
      <c r="BK16" s="644"/>
      <c r="BL16" s="644"/>
      <c r="BM16" s="644"/>
      <c r="BN16" s="645"/>
      <c r="BO16" s="703">
        <v>0.3</v>
      </c>
      <c r="BP16" s="703"/>
      <c r="BQ16" s="703"/>
      <c r="BR16" s="703"/>
      <c r="BS16" s="649" t="s">
        <v>130</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38545</v>
      </c>
      <c r="CS16" s="644"/>
      <c r="CT16" s="644"/>
      <c r="CU16" s="644"/>
      <c r="CV16" s="644"/>
      <c r="CW16" s="644"/>
      <c r="CX16" s="644"/>
      <c r="CY16" s="645"/>
      <c r="CZ16" s="703">
        <v>0.2</v>
      </c>
      <c r="DA16" s="703"/>
      <c r="DB16" s="703"/>
      <c r="DC16" s="703"/>
      <c r="DD16" s="649" t="s">
        <v>234</v>
      </c>
      <c r="DE16" s="644"/>
      <c r="DF16" s="644"/>
      <c r="DG16" s="644"/>
      <c r="DH16" s="644"/>
      <c r="DI16" s="644"/>
      <c r="DJ16" s="644"/>
      <c r="DK16" s="644"/>
      <c r="DL16" s="644"/>
      <c r="DM16" s="644"/>
      <c r="DN16" s="644"/>
      <c r="DO16" s="644"/>
      <c r="DP16" s="645"/>
      <c r="DQ16" s="649">
        <v>13196</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7805</v>
      </c>
      <c r="S17" s="644"/>
      <c r="T17" s="644"/>
      <c r="U17" s="644"/>
      <c r="V17" s="644"/>
      <c r="W17" s="644"/>
      <c r="X17" s="644"/>
      <c r="Y17" s="645"/>
      <c r="Z17" s="703">
        <v>0</v>
      </c>
      <c r="AA17" s="703"/>
      <c r="AB17" s="703"/>
      <c r="AC17" s="703"/>
      <c r="AD17" s="704">
        <v>7805</v>
      </c>
      <c r="AE17" s="704"/>
      <c r="AF17" s="704"/>
      <c r="AG17" s="704"/>
      <c r="AH17" s="704"/>
      <c r="AI17" s="704"/>
      <c r="AJ17" s="704"/>
      <c r="AK17" s="704"/>
      <c r="AL17" s="646">
        <v>0.1</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130</v>
      </c>
      <c r="BP17" s="703"/>
      <c r="BQ17" s="703"/>
      <c r="BR17" s="703"/>
      <c r="BS17" s="649" t="s">
        <v>234</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1712865</v>
      </c>
      <c r="CS17" s="644"/>
      <c r="CT17" s="644"/>
      <c r="CU17" s="644"/>
      <c r="CV17" s="644"/>
      <c r="CW17" s="644"/>
      <c r="CX17" s="644"/>
      <c r="CY17" s="645"/>
      <c r="CZ17" s="703">
        <v>10.1</v>
      </c>
      <c r="DA17" s="703"/>
      <c r="DB17" s="703"/>
      <c r="DC17" s="703"/>
      <c r="DD17" s="649" t="s">
        <v>129</v>
      </c>
      <c r="DE17" s="644"/>
      <c r="DF17" s="644"/>
      <c r="DG17" s="644"/>
      <c r="DH17" s="644"/>
      <c r="DI17" s="644"/>
      <c r="DJ17" s="644"/>
      <c r="DK17" s="644"/>
      <c r="DL17" s="644"/>
      <c r="DM17" s="644"/>
      <c r="DN17" s="644"/>
      <c r="DO17" s="644"/>
      <c r="DP17" s="645"/>
      <c r="DQ17" s="649">
        <v>1644776</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6751570</v>
      </c>
      <c r="S18" s="644"/>
      <c r="T18" s="644"/>
      <c r="U18" s="644"/>
      <c r="V18" s="644"/>
      <c r="W18" s="644"/>
      <c r="X18" s="644"/>
      <c r="Y18" s="645"/>
      <c r="Z18" s="703">
        <v>39.1</v>
      </c>
      <c r="AA18" s="703"/>
      <c r="AB18" s="703"/>
      <c r="AC18" s="703"/>
      <c r="AD18" s="704">
        <v>5932615</v>
      </c>
      <c r="AE18" s="704"/>
      <c r="AF18" s="704"/>
      <c r="AG18" s="704"/>
      <c r="AH18" s="704"/>
      <c r="AI18" s="704"/>
      <c r="AJ18" s="704"/>
      <c r="AK18" s="704"/>
      <c r="AL18" s="646">
        <v>59.2</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234</v>
      </c>
      <c r="BP18" s="703"/>
      <c r="BQ18" s="703"/>
      <c r="BR18" s="703"/>
      <c r="BS18" s="649" t="s">
        <v>234</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v>765</v>
      </c>
      <c r="CS18" s="644"/>
      <c r="CT18" s="644"/>
      <c r="CU18" s="644"/>
      <c r="CV18" s="644"/>
      <c r="CW18" s="644"/>
      <c r="CX18" s="644"/>
      <c r="CY18" s="645"/>
      <c r="CZ18" s="703">
        <v>0</v>
      </c>
      <c r="DA18" s="703"/>
      <c r="DB18" s="703"/>
      <c r="DC18" s="703"/>
      <c r="DD18" s="649" t="s">
        <v>234</v>
      </c>
      <c r="DE18" s="644"/>
      <c r="DF18" s="644"/>
      <c r="DG18" s="644"/>
      <c r="DH18" s="644"/>
      <c r="DI18" s="644"/>
      <c r="DJ18" s="644"/>
      <c r="DK18" s="644"/>
      <c r="DL18" s="644"/>
      <c r="DM18" s="644"/>
      <c r="DN18" s="644"/>
      <c r="DO18" s="644"/>
      <c r="DP18" s="645"/>
      <c r="DQ18" s="649">
        <v>765</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5932615</v>
      </c>
      <c r="S19" s="644"/>
      <c r="T19" s="644"/>
      <c r="U19" s="644"/>
      <c r="V19" s="644"/>
      <c r="W19" s="644"/>
      <c r="X19" s="644"/>
      <c r="Y19" s="645"/>
      <c r="Z19" s="703">
        <v>34.299999999999997</v>
      </c>
      <c r="AA19" s="703"/>
      <c r="AB19" s="703"/>
      <c r="AC19" s="703"/>
      <c r="AD19" s="704">
        <v>5932615</v>
      </c>
      <c r="AE19" s="704"/>
      <c r="AF19" s="704"/>
      <c r="AG19" s="704"/>
      <c r="AH19" s="704"/>
      <c r="AI19" s="704"/>
      <c r="AJ19" s="704"/>
      <c r="AK19" s="704"/>
      <c r="AL19" s="646">
        <v>59.2</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28569</v>
      </c>
      <c r="BH19" s="644"/>
      <c r="BI19" s="644"/>
      <c r="BJ19" s="644"/>
      <c r="BK19" s="644"/>
      <c r="BL19" s="644"/>
      <c r="BM19" s="644"/>
      <c r="BN19" s="645"/>
      <c r="BO19" s="703">
        <v>0.9</v>
      </c>
      <c r="BP19" s="703"/>
      <c r="BQ19" s="703"/>
      <c r="BR19" s="703"/>
      <c r="BS19" s="649" t="s">
        <v>130</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234</v>
      </c>
      <c r="DA19" s="703"/>
      <c r="DB19" s="703"/>
      <c r="DC19" s="703"/>
      <c r="DD19" s="649" t="s">
        <v>130</v>
      </c>
      <c r="DE19" s="644"/>
      <c r="DF19" s="644"/>
      <c r="DG19" s="644"/>
      <c r="DH19" s="644"/>
      <c r="DI19" s="644"/>
      <c r="DJ19" s="644"/>
      <c r="DK19" s="644"/>
      <c r="DL19" s="644"/>
      <c r="DM19" s="644"/>
      <c r="DN19" s="644"/>
      <c r="DO19" s="644"/>
      <c r="DP19" s="645"/>
      <c r="DQ19" s="649" t="s">
        <v>234</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817268</v>
      </c>
      <c r="S20" s="644"/>
      <c r="T20" s="644"/>
      <c r="U20" s="644"/>
      <c r="V20" s="644"/>
      <c r="W20" s="644"/>
      <c r="X20" s="644"/>
      <c r="Y20" s="645"/>
      <c r="Z20" s="703">
        <v>4.7</v>
      </c>
      <c r="AA20" s="703"/>
      <c r="AB20" s="703"/>
      <c r="AC20" s="703"/>
      <c r="AD20" s="704" t="s">
        <v>129</v>
      </c>
      <c r="AE20" s="704"/>
      <c r="AF20" s="704"/>
      <c r="AG20" s="704"/>
      <c r="AH20" s="704"/>
      <c r="AI20" s="704"/>
      <c r="AJ20" s="704"/>
      <c r="AK20" s="704"/>
      <c r="AL20" s="646" t="s">
        <v>234</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28569</v>
      </c>
      <c r="BH20" s="644"/>
      <c r="BI20" s="644"/>
      <c r="BJ20" s="644"/>
      <c r="BK20" s="644"/>
      <c r="BL20" s="644"/>
      <c r="BM20" s="644"/>
      <c r="BN20" s="645"/>
      <c r="BO20" s="703">
        <v>0.9</v>
      </c>
      <c r="BP20" s="703"/>
      <c r="BQ20" s="703"/>
      <c r="BR20" s="703"/>
      <c r="BS20" s="649" t="s">
        <v>234</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16993700</v>
      </c>
      <c r="CS20" s="644"/>
      <c r="CT20" s="644"/>
      <c r="CU20" s="644"/>
      <c r="CV20" s="644"/>
      <c r="CW20" s="644"/>
      <c r="CX20" s="644"/>
      <c r="CY20" s="645"/>
      <c r="CZ20" s="703">
        <v>100</v>
      </c>
      <c r="DA20" s="703"/>
      <c r="DB20" s="703"/>
      <c r="DC20" s="703"/>
      <c r="DD20" s="649">
        <v>2242233</v>
      </c>
      <c r="DE20" s="644"/>
      <c r="DF20" s="644"/>
      <c r="DG20" s="644"/>
      <c r="DH20" s="644"/>
      <c r="DI20" s="644"/>
      <c r="DJ20" s="644"/>
      <c r="DK20" s="644"/>
      <c r="DL20" s="644"/>
      <c r="DM20" s="644"/>
      <c r="DN20" s="644"/>
      <c r="DO20" s="644"/>
      <c r="DP20" s="645"/>
      <c r="DQ20" s="649">
        <v>11903899</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1687</v>
      </c>
      <c r="S21" s="644"/>
      <c r="T21" s="644"/>
      <c r="U21" s="644"/>
      <c r="V21" s="644"/>
      <c r="W21" s="644"/>
      <c r="X21" s="644"/>
      <c r="Y21" s="645"/>
      <c r="Z21" s="703">
        <v>0</v>
      </c>
      <c r="AA21" s="703"/>
      <c r="AB21" s="703"/>
      <c r="AC21" s="703"/>
      <c r="AD21" s="704" t="s">
        <v>130</v>
      </c>
      <c r="AE21" s="704"/>
      <c r="AF21" s="704"/>
      <c r="AG21" s="704"/>
      <c r="AH21" s="704"/>
      <c r="AI21" s="704"/>
      <c r="AJ21" s="704"/>
      <c r="AK21" s="704"/>
      <c r="AL21" s="646" t="s">
        <v>234</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28569</v>
      </c>
      <c r="BH21" s="644"/>
      <c r="BI21" s="644"/>
      <c r="BJ21" s="644"/>
      <c r="BK21" s="644"/>
      <c r="BL21" s="644"/>
      <c r="BM21" s="644"/>
      <c r="BN21" s="645"/>
      <c r="BO21" s="703">
        <v>0.9</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10820764</v>
      </c>
      <c r="S22" s="644"/>
      <c r="T22" s="644"/>
      <c r="U22" s="644"/>
      <c r="V22" s="644"/>
      <c r="W22" s="644"/>
      <c r="X22" s="644"/>
      <c r="Y22" s="645"/>
      <c r="Z22" s="703">
        <v>62.6</v>
      </c>
      <c r="AA22" s="703"/>
      <c r="AB22" s="703"/>
      <c r="AC22" s="703"/>
      <c r="AD22" s="704">
        <v>10001809</v>
      </c>
      <c r="AE22" s="704"/>
      <c r="AF22" s="704"/>
      <c r="AG22" s="704"/>
      <c r="AH22" s="704"/>
      <c r="AI22" s="704"/>
      <c r="AJ22" s="704"/>
      <c r="AK22" s="704"/>
      <c r="AL22" s="646">
        <v>99.8</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130</v>
      </c>
      <c r="BP22" s="703"/>
      <c r="BQ22" s="703"/>
      <c r="BR22" s="703"/>
      <c r="BS22" s="649" t="s">
        <v>130</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2818</v>
      </c>
      <c r="S23" s="644"/>
      <c r="T23" s="644"/>
      <c r="U23" s="644"/>
      <c r="V23" s="644"/>
      <c r="W23" s="644"/>
      <c r="X23" s="644"/>
      <c r="Y23" s="645"/>
      <c r="Z23" s="703">
        <v>0</v>
      </c>
      <c r="AA23" s="703"/>
      <c r="AB23" s="703"/>
      <c r="AC23" s="703"/>
      <c r="AD23" s="704">
        <v>2818</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234</v>
      </c>
      <c r="BH23" s="644"/>
      <c r="BI23" s="644"/>
      <c r="BJ23" s="644"/>
      <c r="BK23" s="644"/>
      <c r="BL23" s="644"/>
      <c r="BM23" s="644"/>
      <c r="BN23" s="645"/>
      <c r="BO23" s="703" t="s">
        <v>234</v>
      </c>
      <c r="BP23" s="703"/>
      <c r="BQ23" s="703"/>
      <c r="BR23" s="703"/>
      <c r="BS23" s="649" t="s">
        <v>130</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40088</v>
      </c>
      <c r="S24" s="644"/>
      <c r="T24" s="644"/>
      <c r="U24" s="644"/>
      <c r="V24" s="644"/>
      <c r="W24" s="644"/>
      <c r="X24" s="644"/>
      <c r="Y24" s="645"/>
      <c r="Z24" s="703">
        <v>0.2</v>
      </c>
      <c r="AA24" s="703"/>
      <c r="AB24" s="703"/>
      <c r="AC24" s="703"/>
      <c r="AD24" s="704" t="s">
        <v>130</v>
      </c>
      <c r="AE24" s="704"/>
      <c r="AF24" s="704"/>
      <c r="AG24" s="704"/>
      <c r="AH24" s="704"/>
      <c r="AI24" s="704"/>
      <c r="AJ24" s="704"/>
      <c r="AK24" s="704"/>
      <c r="AL24" s="646" t="s">
        <v>130</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130</v>
      </c>
      <c r="BH24" s="644"/>
      <c r="BI24" s="644"/>
      <c r="BJ24" s="644"/>
      <c r="BK24" s="644"/>
      <c r="BL24" s="644"/>
      <c r="BM24" s="644"/>
      <c r="BN24" s="645"/>
      <c r="BO24" s="703" t="s">
        <v>130</v>
      </c>
      <c r="BP24" s="703"/>
      <c r="BQ24" s="703"/>
      <c r="BR24" s="703"/>
      <c r="BS24" s="649" t="s">
        <v>130</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7590288</v>
      </c>
      <c r="CS24" s="707"/>
      <c r="CT24" s="707"/>
      <c r="CU24" s="707"/>
      <c r="CV24" s="707"/>
      <c r="CW24" s="707"/>
      <c r="CX24" s="707"/>
      <c r="CY24" s="753"/>
      <c r="CZ24" s="754">
        <v>44.7</v>
      </c>
      <c r="DA24" s="723"/>
      <c r="DB24" s="723"/>
      <c r="DC24" s="757"/>
      <c r="DD24" s="752">
        <v>5475272</v>
      </c>
      <c r="DE24" s="707"/>
      <c r="DF24" s="707"/>
      <c r="DG24" s="707"/>
      <c r="DH24" s="707"/>
      <c r="DI24" s="707"/>
      <c r="DJ24" s="707"/>
      <c r="DK24" s="753"/>
      <c r="DL24" s="752">
        <v>5419610</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192257</v>
      </c>
      <c r="S25" s="644"/>
      <c r="T25" s="644"/>
      <c r="U25" s="644"/>
      <c r="V25" s="644"/>
      <c r="W25" s="644"/>
      <c r="X25" s="644"/>
      <c r="Y25" s="645"/>
      <c r="Z25" s="703">
        <v>1.1000000000000001</v>
      </c>
      <c r="AA25" s="703"/>
      <c r="AB25" s="703"/>
      <c r="AC25" s="703"/>
      <c r="AD25" s="704">
        <v>6251</v>
      </c>
      <c r="AE25" s="704"/>
      <c r="AF25" s="704"/>
      <c r="AG25" s="704"/>
      <c r="AH25" s="704"/>
      <c r="AI25" s="704"/>
      <c r="AJ25" s="704"/>
      <c r="AK25" s="704"/>
      <c r="AL25" s="646">
        <v>0.1</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284</v>
      </c>
      <c r="BH25" s="644"/>
      <c r="BI25" s="644"/>
      <c r="BJ25" s="644"/>
      <c r="BK25" s="644"/>
      <c r="BL25" s="644"/>
      <c r="BM25" s="644"/>
      <c r="BN25" s="645"/>
      <c r="BO25" s="703" t="s">
        <v>234</v>
      </c>
      <c r="BP25" s="703"/>
      <c r="BQ25" s="703"/>
      <c r="BR25" s="703"/>
      <c r="BS25" s="649" t="s">
        <v>129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2797222</v>
      </c>
      <c r="CS25" s="642"/>
      <c r="CT25" s="642"/>
      <c r="CU25" s="642"/>
      <c r="CV25" s="642"/>
      <c r="CW25" s="642"/>
      <c r="CX25" s="642"/>
      <c r="CY25" s="643"/>
      <c r="CZ25" s="646">
        <v>16.5</v>
      </c>
      <c r="DA25" s="675"/>
      <c r="DB25" s="675"/>
      <c r="DC25" s="676"/>
      <c r="DD25" s="649">
        <v>2649611</v>
      </c>
      <c r="DE25" s="642"/>
      <c r="DF25" s="642"/>
      <c r="DG25" s="642"/>
      <c r="DH25" s="642"/>
      <c r="DI25" s="642"/>
      <c r="DJ25" s="642"/>
      <c r="DK25" s="643"/>
      <c r="DL25" s="649">
        <v>2594304</v>
      </c>
      <c r="DM25" s="642"/>
      <c r="DN25" s="642"/>
      <c r="DO25" s="642"/>
      <c r="DP25" s="642"/>
      <c r="DQ25" s="642"/>
      <c r="DR25" s="642"/>
      <c r="DS25" s="642"/>
      <c r="DT25" s="642"/>
      <c r="DU25" s="642"/>
      <c r="DV25" s="643"/>
      <c r="DW25" s="646">
        <v>24.6</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16349</v>
      </c>
      <c r="S26" s="644"/>
      <c r="T26" s="644"/>
      <c r="U26" s="644"/>
      <c r="V26" s="644"/>
      <c r="W26" s="644"/>
      <c r="X26" s="644"/>
      <c r="Y26" s="645"/>
      <c r="Z26" s="703">
        <v>0.1</v>
      </c>
      <c r="AA26" s="703"/>
      <c r="AB26" s="703"/>
      <c r="AC26" s="703"/>
      <c r="AD26" s="704" t="s">
        <v>234</v>
      </c>
      <c r="AE26" s="704"/>
      <c r="AF26" s="704"/>
      <c r="AG26" s="704"/>
      <c r="AH26" s="704"/>
      <c r="AI26" s="704"/>
      <c r="AJ26" s="704"/>
      <c r="AK26" s="704"/>
      <c r="AL26" s="646" t="s">
        <v>130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234</v>
      </c>
      <c r="BP26" s="703"/>
      <c r="BQ26" s="703"/>
      <c r="BR26" s="703"/>
      <c r="BS26" s="649" t="s">
        <v>130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1472420</v>
      </c>
      <c r="CS26" s="644"/>
      <c r="CT26" s="644"/>
      <c r="CU26" s="644"/>
      <c r="CV26" s="644"/>
      <c r="CW26" s="644"/>
      <c r="CX26" s="644"/>
      <c r="CY26" s="645"/>
      <c r="CZ26" s="646">
        <v>8.6999999999999993</v>
      </c>
      <c r="DA26" s="675"/>
      <c r="DB26" s="675"/>
      <c r="DC26" s="676"/>
      <c r="DD26" s="649">
        <v>1366113</v>
      </c>
      <c r="DE26" s="644"/>
      <c r="DF26" s="644"/>
      <c r="DG26" s="644"/>
      <c r="DH26" s="644"/>
      <c r="DI26" s="644"/>
      <c r="DJ26" s="644"/>
      <c r="DK26" s="645"/>
      <c r="DL26" s="649" t="s">
        <v>234</v>
      </c>
      <c r="DM26" s="644"/>
      <c r="DN26" s="644"/>
      <c r="DO26" s="644"/>
      <c r="DP26" s="644"/>
      <c r="DQ26" s="644"/>
      <c r="DR26" s="644"/>
      <c r="DS26" s="644"/>
      <c r="DT26" s="644"/>
      <c r="DU26" s="644"/>
      <c r="DV26" s="645"/>
      <c r="DW26" s="646" t="s">
        <v>130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2184623</v>
      </c>
      <c r="S27" s="644"/>
      <c r="T27" s="644"/>
      <c r="U27" s="644"/>
      <c r="V27" s="644"/>
      <c r="W27" s="644"/>
      <c r="X27" s="644"/>
      <c r="Y27" s="645"/>
      <c r="Z27" s="703">
        <v>12.6</v>
      </c>
      <c r="AA27" s="703"/>
      <c r="AB27" s="703"/>
      <c r="AC27" s="703"/>
      <c r="AD27" s="704" t="s">
        <v>130</v>
      </c>
      <c r="AE27" s="704"/>
      <c r="AF27" s="704"/>
      <c r="AG27" s="704"/>
      <c r="AH27" s="704"/>
      <c r="AI27" s="704"/>
      <c r="AJ27" s="704"/>
      <c r="AK27" s="704"/>
      <c r="AL27" s="646" t="s">
        <v>130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3316361</v>
      </c>
      <c r="BH27" s="644"/>
      <c r="BI27" s="644"/>
      <c r="BJ27" s="644"/>
      <c r="BK27" s="644"/>
      <c r="BL27" s="644"/>
      <c r="BM27" s="644"/>
      <c r="BN27" s="645"/>
      <c r="BO27" s="703">
        <v>100</v>
      </c>
      <c r="BP27" s="703"/>
      <c r="BQ27" s="703"/>
      <c r="BR27" s="703"/>
      <c r="BS27" s="649">
        <v>25869</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3080201</v>
      </c>
      <c r="CS27" s="642"/>
      <c r="CT27" s="642"/>
      <c r="CU27" s="642"/>
      <c r="CV27" s="642"/>
      <c r="CW27" s="642"/>
      <c r="CX27" s="642"/>
      <c r="CY27" s="643"/>
      <c r="CZ27" s="646">
        <v>18.100000000000001</v>
      </c>
      <c r="DA27" s="675"/>
      <c r="DB27" s="675"/>
      <c r="DC27" s="676"/>
      <c r="DD27" s="649">
        <v>1180885</v>
      </c>
      <c r="DE27" s="642"/>
      <c r="DF27" s="642"/>
      <c r="DG27" s="642"/>
      <c r="DH27" s="642"/>
      <c r="DI27" s="642"/>
      <c r="DJ27" s="642"/>
      <c r="DK27" s="643"/>
      <c r="DL27" s="649">
        <v>1180530</v>
      </c>
      <c r="DM27" s="642"/>
      <c r="DN27" s="642"/>
      <c r="DO27" s="642"/>
      <c r="DP27" s="642"/>
      <c r="DQ27" s="642"/>
      <c r="DR27" s="642"/>
      <c r="DS27" s="642"/>
      <c r="DT27" s="642"/>
      <c r="DU27" s="642"/>
      <c r="DV27" s="643"/>
      <c r="DW27" s="646">
        <v>11.2</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9972</v>
      </c>
      <c r="S28" s="644"/>
      <c r="T28" s="644"/>
      <c r="U28" s="644"/>
      <c r="V28" s="644"/>
      <c r="W28" s="644"/>
      <c r="X28" s="644"/>
      <c r="Y28" s="645"/>
      <c r="Z28" s="703">
        <v>0.1</v>
      </c>
      <c r="AA28" s="703"/>
      <c r="AB28" s="703"/>
      <c r="AC28" s="703"/>
      <c r="AD28" s="704">
        <v>9972</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1712865</v>
      </c>
      <c r="CS28" s="644"/>
      <c r="CT28" s="644"/>
      <c r="CU28" s="644"/>
      <c r="CV28" s="644"/>
      <c r="CW28" s="644"/>
      <c r="CX28" s="644"/>
      <c r="CY28" s="645"/>
      <c r="CZ28" s="646">
        <v>10.1</v>
      </c>
      <c r="DA28" s="675"/>
      <c r="DB28" s="675"/>
      <c r="DC28" s="676"/>
      <c r="DD28" s="649">
        <v>1644776</v>
      </c>
      <c r="DE28" s="644"/>
      <c r="DF28" s="644"/>
      <c r="DG28" s="644"/>
      <c r="DH28" s="644"/>
      <c r="DI28" s="644"/>
      <c r="DJ28" s="644"/>
      <c r="DK28" s="645"/>
      <c r="DL28" s="649">
        <v>1644776</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1429579</v>
      </c>
      <c r="S29" s="644"/>
      <c r="T29" s="644"/>
      <c r="U29" s="644"/>
      <c r="V29" s="644"/>
      <c r="W29" s="644"/>
      <c r="X29" s="644"/>
      <c r="Y29" s="645"/>
      <c r="Z29" s="703">
        <v>8.3000000000000007</v>
      </c>
      <c r="AA29" s="703"/>
      <c r="AB29" s="703"/>
      <c r="AC29" s="703"/>
      <c r="AD29" s="704" t="s">
        <v>129</v>
      </c>
      <c r="AE29" s="704"/>
      <c r="AF29" s="704"/>
      <c r="AG29" s="704"/>
      <c r="AH29" s="704"/>
      <c r="AI29" s="704"/>
      <c r="AJ29" s="704"/>
      <c r="AK29" s="704"/>
      <c r="AL29" s="646" t="s">
        <v>130</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1712865</v>
      </c>
      <c r="CS29" s="642"/>
      <c r="CT29" s="642"/>
      <c r="CU29" s="642"/>
      <c r="CV29" s="642"/>
      <c r="CW29" s="642"/>
      <c r="CX29" s="642"/>
      <c r="CY29" s="643"/>
      <c r="CZ29" s="646">
        <v>10.1</v>
      </c>
      <c r="DA29" s="675"/>
      <c r="DB29" s="675"/>
      <c r="DC29" s="676"/>
      <c r="DD29" s="649">
        <v>1644776</v>
      </c>
      <c r="DE29" s="642"/>
      <c r="DF29" s="642"/>
      <c r="DG29" s="642"/>
      <c r="DH29" s="642"/>
      <c r="DI29" s="642"/>
      <c r="DJ29" s="642"/>
      <c r="DK29" s="643"/>
      <c r="DL29" s="649">
        <v>1644776</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38298</v>
      </c>
      <c r="S30" s="644"/>
      <c r="T30" s="644"/>
      <c r="U30" s="644"/>
      <c r="V30" s="644"/>
      <c r="W30" s="644"/>
      <c r="X30" s="644"/>
      <c r="Y30" s="645"/>
      <c r="Z30" s="703">
        <v>0.2</v>
      </c>
      <c r="AA30" s="703"/>
      <c r="AB30" s="703"/>
      <c r="AC30" s="703"/>
      <c r="AD30" s="704">
        <v>5604</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98.9</v>
      </c>
      <c r="BH30" s="722"/>
      <c r="BI30" s="722"/>
      <c r="BJ30" s="722"/>
      <c r="BK30" s="722"/>
      <c r="BL30" s="722"/>
      <c r="BM30" s="723">
        <v>95.2</v>
      </c>
      <c r="BN30" s="722"/>
      <c r="BO30" s="722"/>
      <c r="BP30" s="722"/>
      <c r="BQ30" s="724"/>
      <c r="BR30" s="721">
        <v>98.9</v>
      </c>
      <c r="BS30" s="722"/>
      <c r="BT30" s="722"/>
      <c r="BU30" s="722"/>
      <c r="BV30" s="722"/>
      <c r="BW30" s="722"/>
      <c r="BX30" s="723">
        <v>94.6</v>
      </c>
      <c r="BY30" s="722"/>
      <c r="BZ30" s="722"/>
      <c r="CA30" s="722"/>
      <c r="CB30" s="724"/>
      <c r="CD30" s="727"/>
      <c r="CE30" s="728"/>
      <c r="CF30" s="685" t="s">
        <v>302</v>
      </c>
      <c r="CG30" s="682"/>
      <c r="CH30" s="682"/>
      <c r="CI30" s="682"/>
      <c r="CJ30" s="682"/>
      <c r="CK30" s="682"/>
      <c r="CL30" s="682"/>
      <c r="CM30" s="682"/>
      <c r="CN30" s="682"/>
      <c r="CO30" s="682"/>
      <c r="CP30" s="682"/>
      <c r="CQ30" s="683"/>
      <c r="CR30" s="641">
        <v>1588850</v>
      </c>
      <c r="CS30" s="644"/>
      <c r="CT30" s="644"/>
      <c r="CU30" s="644"/>
      <c r="CV30" s="644"/>
      <c r="CW30" s="644"/>
      <c r="CX30" s="644"/>
      <c r="CY30" s="645"/>
      <c r="CZ30" s="646">
        <v>9.3000000000000007</v>
      </c>
      <c r="DA30" s="675"/>
      <c r="DB30" s="675"/>
      <c r="DC30" s="676"/>
      <c r="DD30" s="649">
        <v>1520868</v>
      </c>
      <c r="DE30" s="644"/>
      <c r="DF30" s="644"/>
      <c r="DG30" s="644"/>
      <c r="DH30" s="644"/>
      <c r="DI30" s="644"/>
      <c r="DJ30" s="644"/>
      <c r="DK30" s="645"/>
      <c r="DL30" s="649">
        <v>1520868</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74353</v>
      </c>
      <c r="S31" s="644"/>
      <c r="T31" s="644"/>
      <c r="U31" s="644"/>
      <c r="V31" s="644"/>
      <c r="W31" s="644"/>
      <c r="X31" s="644"/>
      <c r="Y31" s="645"/>
      <c r="Z31" s="703">
        <v>0.4</v>
      </c>
      <c r="AA31" s="703"/>
      <c r="AB31" s="703"/>
      <c r="AC31" s="703"/>
      <c r="AD31" s="704" t="s">
        <v>234</v>
      </c>
      <c r="AE31" s="704"/>
      <c r="AF31" s="704"/>
      <c r="AG31" s="704"/>
      <c r="AH31" s="704"/>
      <c r="AI31" s="704"/>
      <c r="AJ31" s="704"/>
      <c r="AK31" s="704"/>
      <c r="AL31" s="646" t="s">
        <v>234</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99.1</v>
      </c>
      <c r="BH31" s="642"/>
      <c r="BI31" s="642"/>
      <c r="BJ31" s="642"/>
      <c r="BK31" s="642"/>
      <c r="BL31" s="642"/>
      <c r="BM31" s="647">
        <v>95.8</v>
      </c>
      <c r="BN31" s="720"/>
      <c r="BO31" s="720"/>
      <c r="BP31" s="720"/>
      <c r="BQ31" s="681"/>
      <c r="BR31" s="719">
        <v>99.2</v>
      </c>
      <c r="BS31" s="642"/>
      <c r="BT31" s="642"/>
      <c r="BU31" s="642"/>
      <c r="BV31" s="642"/>
      <c r="BW31" s="642"/>
      <c r="BX31" s="647">
        <v>95.4</v>
      </c>
      <c r="BY31" s="720"/>
      <c r="BZ31" s="720"/>
      <c r="CA31" s="720"/>
      <c r="CB31" s="681"/>
      <c r="CD31" s="727"/>
      <c r="CE31" s="728"/>
      <c r="CF31" s="685" t="s">
        <v>306</v>
      </c>
      <c r="CG31" s="682"/>
      <c r="CH31" s="682"/>
      <c r="CI31" s="682"/>
      <c r="CJ31" s="682"/>
      <c r="CK31" s="682"/>
      <c r="CL31" s="682"/>
      <c r="CM31" s="682"/>
      <c r="CN31" s="682"/>
      <c r="CO31" s="682"/>
      <c r="CP31" s="682"/>
      <c r="CQ31" s="683"/>
      <c r="CR31" s="641">
        <v>124015</v>
      </c>
      <c r="CS31" s="642"/>
      <c r="CT31" s="642"/>
      <c r="CU31" s="642"/>
      <c r="CV31" s="642"/>
      <c r="CW31" s="642"/>
      <c r="CX31" s="642"/>
      <c r="CY31" s="643"/>
      <c r="CZ31" s="646">
        <v>0.7</v>
      </c>
      <c r="DA31" s="675"/>
      <c r="DB31" s="675"/>
      <c r="DC31" s="676"/>
      <c r="DD31" s="649">
        <v>123908</v>
      </c>
      <c r="DE31" s="642"/>
      <c r="DF31" s="642"/>
      <c r="DG31" s="642"/>
      <c r="DH31" s="642"/>
      <c r="DI31" s="642"/>
      <c r="DJ31" s="642"/>
      <c r="DK31" s="643"/>
      <c r="DL31" s="649">
        <v>123908</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719851</v>
      </c>
      <c r="S32" s="644"/>
      <c r="T32" s="644"/>
      <c r="U32" s="644"/>
      <c r="V32" s="644"/>
      <c r="W32" s="644"/>
      <c r="X32" s="644"/>
      <c r="Y32" s="645"/>
      <c r="Z32" s="703">
        <v>4.2</v>
      </c>
      <c r="AA32" s="703"/>
      <c r="AB32" s="703"/>
      <c r="AC32" s="703"/>
      <c r="AD32" s="704" t="s">
        <v>130</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97.8</v>
      </c>
      <c r="BH32" s="657"/>
      <c r="BI32" s="657"/>
      <c r="BJ32" s="657"/>
      <c r="BK32" s="657"/>
      <c r="BL32" s="657"/>
      <c r="BM32" s="701">
        <v>90.6</v>
      </c>
      <c r="BN32" s="657"/>
      <c r="BO32" s="657"/>
      <c r="BP32" s="657"/>
      <c r="BQ32" s="694"/>
      <c r="BR32" s="718">
        <v>97.7</v>
      </c>
      <c r="BS32" s="657"/>
      <c r="BT32" s="657"/>
      <c r="BU32" s="657"/>
      <c r="BV32" s="657"/>
      <c r="BW32" s="657"/>
      <c r="BX32" s="701">
        <v>89.1</v>
      </c>
      <c r="BY32" s="657"/>
      <c r="BZ32" s="657"/>
      <c r="CA32" s="657"/>
      <c r="CB32" s="694"/>
      <c r="CD32" s="729"/>
      <c r="CE32" s="730"/>
      <c r="CF32" s="685" t="s">
        <v>309</v>
      </c>
      <c r="CG32" s="682"/>
      <c r="CH32" s="682"/>
      <c r="CI32" s="682"/>
      <c r="CJ32" s="682"/>
      <c r="CK32" s="682"/>
      <c r="CL32" s="682"/>
      <c r="CM32" s="682"/>
      <c r="CN32" s="682"/>
      <c r="CO32" s="682"/>
      <c r="CP32" s="682"/>
      <c r="CQ32" s="683"/>
      <c r="CR32" s="641" t="s">
        <v>129</v>
      </c>
      <c r="CS32" s="644"/>
      <c r="CT32" s="644"/>
      <c r="CU32" s="644"/>
      <c r="CV32" s="644"/>
      <c r="CW32" s="644"/>
      <c r="CX32" s="644"/>
      <c r="CY32" s="645"/>
      <c r="CZ32" s="646" t="s">
        <v>130</v>
      </c>
      <c r="DA32" s="675"/>
      <c r="DB32" s="675"/>
      <c r="DC32" s="676"/>
      <c r="DD32" s="649" t="s">
        <v>234</v>
      </c>
      <c r="DE32" s="644"/>
      <c r="DF32" s="644"/>
      <c r="DG32" s="644"/>
      <c r="DH32" s="644"/>
      <c r="DI32" s="644"/>
      <c r="DJ32" s="644"/>
      <c r="DK32" s="645"/>
      <c r="DL32" s="649" t="s">
        <v>130</v>
      </c>
      <c r="DM32" s="644"/>
      <c r="DN32" s="644"/>
      <c r="DO32" s="644"/>
      <c r="DP32" s="644"/>
      <c r="DQ32" s="644"/>
      <c r="DR32" s="644"/>
      <c r="DS32" s="644"/>
      <c r="DT32" s="644"/>
      <c r="DU32" s="644"/>
      <c r="DV32" s="645"/>
      <c r="DW32" s="646" t="s">
        <v>130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193539</v>
      </c>
      <c r="S33" s="644"/>
      <c r="T33" s="644"/>
      <c r="U33" s="644"/>
      <c r="V33" s="644"/>
      <c r="W33" s="644"/>
      <c r="X33" s="644"/>
      <c r="Y33" s="645"/>
      <c r="Z33" s="703">
        <v>1.1000000000000001</v>
      </c>
      <c r="AA33" s="703"/>
      <c r="AB33" s="703"/>
      <c r="AC33" s="703"/>
      <c r="AD33" s="704" t="s">
        <v>129</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7122634</v>
      </c>
      <c r="CS33" s="642"/>
      <c r="CT33" s="642"/>
      <c r="CU33" s="642"/>
      <c r="CV33" s="642"/>
      <c r="CW33" s="642"/>
      <c r="CX33" s="642"/>
      <c r="CY33" s="643"/>
      <c r="CZ33" s="646">
        <v>41.9</v>
      </c>
      <c r="DA33" s="675"/>
      <c r="DB33" s="675"/>
      <c r="DC33" s="676"/>
      <c r="DD33" s="649">
        <v>5977692</v>
      </c>
      <c r="DE33" s="642"/>
      <c r="DF33" s="642"/>
      <c r="DG33" s="642"/>
      <c r="DH33" s="642"/>
      <c r="DI33" s="642"/>
      <c r="DJ33" s="642"/>
      <c r="DK33" s="643"/>
      <c r="DL33" s="649">
        <v>4891979</v>
      </c>
      <c r="DM33" s="642"/>
      <c r="DN33" s="642"/>
      <c r="DO33" s="642"/>
      <c r="DP33" s="642"/>
      <c r="DQ33" s="642"/>
      <c r="DR33" s="642"/>
      <c r="DS33" s="642"/>
      <c r="DT33" s="642"/>
      <c r="DU33" s="642"/>
      <c r="DV33" s="643"/>
      <c r="DW33" s="646">
        <v>46.4</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381052</v>
      </c>
      <c r="S34" s="644"/>
      <c r="T34" s="644"/>
      <c r="U34" s="644"/>
      <c r="V34" s="644"/>
      <c r="W34" s="644"/>
      <c r="X34" s="644"/>
      <c r="Y34" s="645"/>
      <c r="Z34" s="703">
        <v>2.2000000000000002</v>
      </c>
      <c r="AA34" s="703"/>
      <c r="AB34" s="703"/>
      <c r="AC34" s="703"/>
      <c r="AD34" s="704">
        <v>40</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1632524</v>
      </c>
      <c r="CS34" s="644"/>
      <c r="CT34" s="644"/>
      <c r="CU34" s="644"/>
      <c r="CV34" s="644"/>
      <c r="CW34" s="644"/>
      <c r="CX34" s="644"/>
      <c r="CY34" s="645"/>
      <c r="CZ34" s="646">
        <v>9.6</v>
      </c>
      <c r="DA34" s="675"/>
      <c r="DB34" s="675"/>
      <c r="DC34" s="676"/>
      <c r="DD34" s="649">
        <v>1367262</v>
      </c>
      <c r="DE34" s="644"/>
      <c r="DF34" s="644"/>
      <c r="DG34" s="644"/>
      <c r="DH34" s="644"/>
      <c r="DI34" s="644"/>
      <c r="DJ34" s="644"/>
      <c r="DK34" s="645"/>
      <c r="DL34" s="649">
        <v>989508</v>
      </c>
      <c r="DM34" s="644"/>
      <c r="DN34" s="644"/>
      <c r="DO34" s="644"/>
      <c r="DP34" s="644"/>
      <c r="DQ34" s="644"/>
      <c r="DR34" s="644"/>
      <c r="DS34" s="644"/>
      <c r="DT34" s="644"/>
      <c r="DU34" s="644"/>
      <c r="DV34" s="645"/>
      <c r="DW34" s="646">
        <v>9.4</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1182145</v>
      </c>
      <c r="S35" s="644"/>
      <c r="T35" s="644"/>
      <c r="U35" s="644"/>
      <c r="V35" s="644"/>
      <c r="W35" s="644"/>
      <c r="X35" s="644"/>
      <c r="Y35" s="645"/>
      <c r="Z35" s="703">
        <v>6.8</v>
      </c>
      <c r="AA35" s="703"/>
      <c r="AB35" s="703"/>
      <c r="AC35" s="703"/>
      <c r="AD35" s="704" t="s">
        <v>234</v>
      </c>
      <c r="AE35" s="704"/>
      <c r="AF35" s="704"/>
      <c r="AG35" s="704"/>
      <c r="AH35" s="704"/>
      <c r="AI35" s="704"/>
      <c r="AJ35" s="704"/>
      <c r="AK35" s="704"/>
      <c r="AL35" s="646" t="s">
        <v>130</v>
      </c>
      <c r="AM35" s="647"/>
      <c r="AN35" s="647"/>
      <c r="AO35" s="705"/>
      <c r="AP35" s="214"/>
      <c r="AQ35" s="709" t="s">
        <v>317</v>
      </c>
      <c r="AR35" s="710"/>
      <c r="AS35" s="710"/>
      <c r="AT35" s="710"/>
      <c r="AU35" s="710"/>
      <c r="AV35" s="710"/>
      <c r="AW35" s="710"/>
      <c r="AX35" s="710"/>
      <c r="AY35" s="711"/>
      <c r="AZ35" s="706">
        <v>2867987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231910</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225348</v>
      </c>
      <c r="CS35" s="642"/>
      <c r="CT35" s="642"/>
      <c r="CU35" s="642"/>
      <c r="CV35" s="642"/>
      <c r="CW35" s="642"/>
      <c r="CX35" s="642"/>
      <c r="CY35" s="643"/>
      <c r="CZ35" s="646">
        <v>1.3</v>
      </c>
      <c r="DA35" s="675"/>
      <c r="DB35" s="675"/>
      <c r="DC35" s="676"/>
      <c r="DD35" s="649">
        <v>204478</v>
      </c>
      <c r="DE35" s="642"/>
      <c r="DF35" s="642"/>
      <c r="DG35" s="642"/>
      <c r="DH35" s="642"/>
      <c r="DI35" s="642"/>
      <c r="DJ35" s="642"/>
      <c r="DK35" s="643"/>
      <c r="DL35" s="649">
        <v>153310</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234</v>
      </c>
      <c r="AA36" s="703"/>
      <c r="AB36" s="703"/>
      <c r="AC36" s="703"/>
      <c r="AD36" s="704" t="s">
        <v>234</v>
      </c>
      <c r="AE36" s="704"/>
      <c r="AF36" s="704"/>
      <c r="AG36" s="704"/>
      <c r="AH36" s="704"/>
      <c r="AI36" s="704"/>
      <c r="AJ36" s="704"/>
      <c r="AK36" s="704"/>
      <c r="AL36" s="646" t="s">
        <v>130</v>
      </c>
      <c r="AM36" s="647"/>
      <c r="AN36" s="647"/>
      <c r="AO36" s="705"/>
      <c r="AQ36" s="678" t="s">
        <v>321</v>
      </c>
      <c r="AR36" s="679"/>
      <c r="AS36" s="679"/>
      <c r="AT36" s="679"/>
      <c r="AU36" s="679"/>
      <c r="AV36" s="679"/>
      <c r="AW36" s="679"/>
      <c r="AX36" s="679"/>
      <c r="AY36" s="680"/>
      <c r="AZ36" s="641">
        <v>534246</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163438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2895184</v>
      </c>
      <c r="CS36" s="644"/>
      <c r="CT36" s="644"/>
      <c r="CU36" s="644"/>
      <c r="CV36" s="644"/>
      <c r="CW36" s="644"/>
      <c r="CX36" s="644"/>
      <c r="CY36" s="645"/>
      <c r="CZ36" s="646">
        <v>17</v>
      </c>
      <c r="DA36" s="675"/>
      <c r="DB36" s="675"/>
      <c r="DC36" s="676"/>
      <c r="DD36" s="649">
        <v>2698773</v>
      </c>
      <c r="DE36" s="644"/>
      <c r="DF36" s="644"/>
      <c r="DG36" s="644"/>
      <c r="DH36" s="644"/>
      <c r="DI36" s="644"/>
      <c r="DJ36" s="644"/>
      <c r="DK36" s="645"/>
      <c r="DL36" s="649">
        <v>2398483</v>
      </c>
      <c r="DM36" s="644"/>
      <c r="DN36" s="644"/>
      <c r="DO36" s="644"/>
      <c r="DP36" s="644"/>
      <c r="DQ36" s="644"/>
      <c r="DR36" s="644"/>
      <c r="DS36" s="644"/>
      <c r="DT36" s="644"/>
      <c r="DU36" s="644"/>
      <c r="DV36" s="645"/>
      <c r="DW36" s="646">
        <v>22.8</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514345</v>
      </c>
      <c r="S37" s="644"/>
      <c r="T37" s="644"/>
      <c r="U37" s="644"/>
      <c r="V37" s="644"/>
      <c r="W37" s="644"/>
      <c r="X37" s="644"/>
      <c r="Y37" s="645"/>
      <c r="Z37" s="703">
        <v>3</v>
      </c>
      <c r="AA37" s="703"/>
      <c r="AB37" s="703"/>
      <c r="AC37" s="703"/>
      <c r="AD37" s="704" t="s">
        <v>234</v>
      </c>
      <c r="AE37" s="704"/>
      <c r="AF37" s="704"/>
      <c r="AG37" s="704"/>
      <c r="AH37" s="704"/>
      <c r="AI37" s="704"/>
      <c r="AJ37" s="704"/>
      <c r="AK37" s="704"/>
      <c r="AL37" s="646" t="s">
        <v>130</v>
      </c>
      <c r="AM37" s="647"/>
      <c r="AN37" s="647"/>
      <c r="AO37" s="705"/>
      <c r="AQ37" s="678" t="s">
        <v>325</v>
      </c>
      <c r="AR37" s="679"/>
      <c r="AS37" s="679"/>
      <c r="AT37" s="679"/>
      <c r="AU37" s="679"/>
      <c r="AV37" s="679"/>
      <c r="AW37" s="679"/>
      <c r="AX37" s="679"/>
      <c r="AY37" s="680"/>
      <c r="AZ37" s="641">
        <v>514311</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4745</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1227465</v>
      </c>
      <c r="CS37" s="642"/>
      <c r="CT37" s="642"/>
      <c r="CU37" s="642"/>
      <c r="CV37" s="642"/>
      <c r="CW37" s="642"/>
      <c r="CX37" s="642"/>
      <c r="CY37" s="643"/>
      <c r="CZ37" s="646">
        <v>7.2</v>
      </c>
      <c r="DA37" s="675"/>
      <c r="DB37" s="675"/>
      <c r="DC37" s="676"/>
      <c r="DD37" s="649">
        <v>1227465</v>
      </c>
      <c r="DE37" s="642"/>
      <c r="DF37" s="642"/>
      <c r="DG37" s="642"/>
      <c r="DH37" s="642"/>
      <c r="DI37" s="642"/>
      <c r="DJ37" s="642"/>
      <c r="DK37" s="643"/>
      <c r="DL37" s="649">
        <v>1191228</v>
      </c>
      <c r="DM37" s="642"/>
      <c r="DN37" s="642"/>
      <c r="DO37" s="642"/>
      <c r="DP37" s="642"/>
      <c r="DQ37" s="642"/>
      <c r="DR37" s="642"/>
      <c r="DS37" s="642"/>
      <c r="DT37" s="642"/>
      <c r="DU37" s="642"/>
      <c r="DV37" s="643"/>
      <c r="DW37" s="646">
        <v>11.3</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17285688</v>
      </c>
      <c r="S38" s="693"/>
      <c r="T38" s="693"/>
      <c r="U38" s="693"/>
      <c r="V38" s="693"/>
      <c r="W38" s="693"/>
      <c r="X38" s="693"/>
      <c r="Y38" s="698"/>
      <c r="Z38" s="699">
        <v>100</v>
      </c>
      <c r="AA38" s="699"/>
      <c r="AB38" s="699"/>
      <c r="AC38" s="699"/>
      <c r="AD38" s="700">
        <v>10026494</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78969</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7534</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1722546</v>
      </c>
      <c r="CS38" s="644"/>
      <c r="CT38" s="644"/>
      <c r="CU38" s="644"/>
      <c r="CV38" s="644"/>
      <c r="CW38" s="644"/>
      <c r="CX38" s="644"/>
      <c r="CY38" s="645"/>
      <c r="CZ38" s="646">
        <v>10.1</v>
      </c>
      <c r="DA38" s="675"/>
      <c r="DB38" s="675"/>
      <c r="DC38" s="676"/>
      <c r="DD38" s="649">
        <v>1427753</v>
      </c>
      <c r="DE38" s="644"/>
      <c r="DF38" s="644"/>
      <c r="DG38" s="644"/>
      <c r="DH38" s="644"/>
      <c r="DI38" s="644"/>
      <c r="DJ38" s="644"/>
      <c r="DK38" s="645"/>
      <c r="DL38" s="649">
        <v>1350678</v>
      </c>
      <c r="DM38" s="644"/>
      <c r="DN38" s="644"/>
      <c r="DO38" s="644"/>
      <c r="DP38" s="644"/>
      <c r="DQ38" s="644"/>
      <c r="DR38" s="644"/>
      <c r="DS38" s="644"/>
      <c r="DT38" s="644"/>
      <c r="DU38" s="644"/>
      <c r="DV38" s="645"/>
      <c r="DW38" s="646">
        <v>12.8</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17150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341232</v>
      </c>
      <c r="CS39" s="642"/>
      <c r="CT39" s="642"/>
      <c r="CU39" s="642"/>
      <c r="CV39" s="642"/>
      <c r="CW39" s="642"/>
      <c r="CX39" s="642"/>
      <c r="CY39" s="643"/>
      <c r="CZ39" s="646">
        <v>2</v>
      </c>
      <c r="DA39" s="675"/>
      <c r="DB39" s="675"/>
      <c r="DC39" s="676"/>
      <c r="DD39" s="649">
        <v>275626</v>
      </c>
      <c r="DE39" s="642"/>
      <c r="DF39" s="642"/>
      <c r="DG39" s="642"/>
      <c r="DH39" s="642"/>
      <c r="DI39" s="642"/>
      <c r="DJ39" s="642"/>
      <c r="DK39" s="643"/>
      <c r="DL39" s="649" t="s">
        <v>130</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400165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127</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305800</v>
      </c>
      <c r="CS40" s="644"/>
      <c r="CT40" s="644"/>
      <c r="CU40" s="644"/>
      <c r="CV40" s="644"/>
      <c r="CW40" s="644"/>
      <c r="CX40" s="644"/>
      <c r="CY40" s="645"/>
      <c r="CZ40" s="646">
        <v>1.8</v>
      </c>
      <c r="DA40" s="675"/>
      <c r="DB40" s="675"/>
      <c r="DC40" s="676"/>
      <c r="DD40" s="649">
        <v>3800</v>
      </c>
      <c r="DE40" s="644"/>
      <c r="DF40" s="644"/>
      <c r="DG40" s="644"/>
      <c r="DH40" s="644"/>
      <c r="DI40" s="644"/>
      <c r="DJ40" s="644"/>
      <c r="DK40" s="645"/>
      <c r="DL40" s="649" t="s">
        <v>130</v>
      </c>
      <c r="DM40" s="644"/>
      <c r="DN40" s="644"/>
      <c r="DO40" s="644"/>
      <c r="DP40" s="644"/>
      <c r="DQ40" s="644"/>
      <c r="DR40" s="644"/>
      <c r="DS40" s="644"/>
      <c r="DT40" s="644"/>
      <c r="DU40" s="644"/>
      <c r="DV40" s="645"/>
      <c r="DW40" s="646" t="s">
        <v>130</v>
      </c>
      <c r="DX40" s="675"/>
      <c r="DY40" s="675"/>
      <c r="DZ40" s="675"/>
      <c r="EA40" s="675"/>
      <c r="EB40" s="675"/>
      <c r="EC40" s="677"/>
    </row>
    <row r="41" spans="2:133" ht="11.25" customHeight="1" x14ac:dyDescent="0.15">
      <c r="AQ41" s="690" t="s">
        <v>329</v>
      </c>
      <c r="AR41" s="691"/>
      <c r="AS41" s="691"/>
      <c r="AT41" s="691"/>
      <c r="AU41" s="691"/>
      <c r="AV41" s="691"/>
      <c r="AW41" s="691"/>
      <c r="AX41" s="691"/>
      <c r="AY41" s="692"/>
      <c r="AZ41" s="656">
        <v>1323146</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383</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129</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2280778</v>
      </c>
      <c r="CS42" s="644"/>
      <c r="CT42" s="644"/>
      <c r="CU42" s="644"/>
      <c r="CV42" s="644"/>
      <c r="CW42" s="644"/>
      <c r="CX42" s="644"/>
      <c r="CY42" s="645"/>
      <c r="CZ42" s="646">
        <v>13.4</v>
      </c>
      <c r="DA42" s="647"/>
      <c r="DB42" s="647"/>
      <c r="DC42" s="648"/>
      <c r="DD42" s="649">
        <v>450935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28500</v>
      </c>
      <c r="CS43" s="642"/>
      <c r="CT43" s="642"/>
      <c r="CU43" s="642"/>
      <c r="CV43" s="642"/>
      <c r="CW43" s="642"/>
      <c r="CX43" s="642"/>
      <c r="CY43" s="643"/>
      <c r="CZ43" s="646">
        <v>0.2</v>
      </c>
      <c r="DA43" s="675"/>
      <c r="DB43" s="675"/>
      <c r="DC43" s="676"/>
      <c r="DD43" s="649">
        <v>18476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2242233</v>
      </c>
      <c r="CS44" s="644"/>
      <c r="CT44" s="644"/>
      <c r="CU44" s="644"/>
      <c r="CV44" s="644"/>
      <c r="CW44" s="644"/>
      <c r="CX44" s="644"/>
      <c r="CY44" s="645"/>
      <c r="CZ44" s="646">
        <v>13.2</v>
      </c>
      <c r="DA44" s="647"/>
      <c r="DB44" s="647"/>
      <c r="DC44" s="648"/>
      <c r="DD44" s="649">
        <v>437739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1119706</v>
      </c>
      <c r="CS45" s="642"/>
      <c r="CT45" s="642"/>
      <c r="CU45" s="642"/>
      <c r="CV45" s="642"/>
      <c r="CW45" s="642"/>
      <c r="CX45" s="642"/>
      <c r="CY45" s="643"/>
      <c r="CZ45" s="646">
        <v>6.6</v>
      </c>
      <c r="DA45" s="675"/>
      <c r="DB45" s="675"/>
      <c r="DC45" s="676"/>
      <c r="DD45" s="649">
        <v>68062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791255</v>
      </c>
      <c r="CS46" s="644"/>
      <c r="CT46" s="644"/>
      <c r="CU46" s="644"/>
      <c r="CV46" s="644"/>
      <c r="CW46" s="644"/>
      <c r="CX46" s="644"/>
      <c r="CY46" s="645"/>
      <c r="CZ46" s="646">
        <v>4.7</v>
      </c>
      <c r="DA46" s="647"/>
      <c r="DB46" s="647"/>
      <c r="DC46" s="648"/>
      <c r="DD46" s="649">
        <v>347749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38545</v>
      </c>
      <c r="CS47" s="642"/>
      <c r="CT47" s="642"/>
      <c r="CU47" s="642"/>
      <c r="CV47" s="642"/>
      <c r="CW47" s="642"/>
      <c r="CX47" s="642"/>
      <c r="CY47" s="643"/>
      <c r="CZ47" s="646">
        <v>0.2</v>
      </c>
      <c r="DA47" s="675"/>
      <c r="DB47" s="675"/>
      <c r="DC47" s="676"/>
      <c r="DD47" s="649">
        <v>13196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129</v>
      </c>
      <c r="CS48" s="644"/>
      <c r="CT48" s="644"/>
      <c r="CU48" s="644"/>
      <c r="CV48" s="644"/>
      <c r="CW48" s="644"/>
      <c r="CX48" s="644"/>
      <c r="CY48" s="645"/>
      <c r="CZ48" s="646" t="s">
        <v>130</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16993700</v>
      </c>
      <c r="CS49" s="657"/>
      <c r="CT49" s="657"/>
      <c r="CU49" s="657"/>
      <c r="CV49" s="657"/>
      <c r="CW49" s="657"/>
      <c r="CX49" s="657"/>
      <c r="CY49" s="658"/>
      <c r="CZ49" s="659">
        <v>100</v>
      </c>
      <c r="DA49" s="660"/>
      <c r="DB49" s="660"/>
      <c r="DC49" s="661"/>
      <c r="DD49" s="662">
        <v>11903899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5Din5CvTZaM6sDqtV2hpWApM/gx6xExyYqJxg3vKrmp3Yg8jNa8+M4WxSE7dorMQHkWiDwBr0VZkyctuJRqCg==" saltValue="ff8vKg6HjI9CZx9knIjY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17302</v>
      </c>
      <c r="R7" s="1174"/>
      <c r="S7" s="1174"/>
      <c r="T7" s="1174"/>
      <c r="U7" s="1174"/>
      <c r="V7" s="1174">
        <v>16998</v>
      </c>
      <c r="W7" s="1174"/>
      <c r="X7" s="1174"/>
      <c r="Y7" s="1174"/>
      <c r="Z7" s="1174"/>
      <c r="AA7" s="1174">
        <v>304</v>
      </c>
      <c r="AB7" s="1174"/>
      <c r="AC7" s="1174"/>
      <c r="AD7" s="1174"/>
      <c r="AE7" s="1175"/>
      <c r="AF7" s="1176">
        <v>281</v>
      </c>
      <c r="AG7" s="1177"/>
      <c r="AH7" s="1177"/>
      <c r="AI7" s="1177"/>
      <c r="AJ7" s="1178"/>
      <c r="AK7" s="1160">
        <v>720</v>
      </c>
      <c r="AL7" s="1161"/>
      <c r="AM7" s="1161"/>
      <c r="AN7" s="1161"/>
      <c r="AO7" s="1161"/>
      <c r="AP7" s="1161">
        <v>15674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-5</v>
      </c>
      <c r="CI7" s="1158"/>
      <c r="CJ7" s="1158"/>
      <c r="CK7" s="1158"/>
      <c r="CL7" s="1159"/>
      <c r="CM7" s="1157">
        <v>89</v>
      </c>
      <c r="CN7" s="1158"/>
      <c r="CO7" s="1158"/>
      <c r="CP7" s="1158"/>
      <c r="CQ7" s="1159"/>
      <c r="CR7" s="1157">
        <v>30</v>
      </c>
      <c r="CS7" s="1158"/>
      <c r="CT7" s="1158"/>
      <c r="CU7" s="1158"/>
      <c r="CV7" s="1159"/>
      <c r="CW7" s="1157" t="s">
        <v>575</v>
      </c>
      <c r="CX7" s="1158"/>
      <c r="CY7" s="1158"/>
      <c r="CZ7" s="1158"/>
      <c r="DA7" s="1159"/>
      <c r="DB7" s="1157" t="s">
        <v>575</v>
      </c>
      <c r="DC7" s="1158"/>
      <c r="DD7" s="1158"/>
      <c r="DE7" s="1158"/>
      <c r="DF7" s="1159"/>
      <c r="DG7" s="1157" t="s">
        <v>575</v>
      </c>
      <c r="DH7" s="1158"/>
      <c r="DI7" s="1158"/>
      <c r="DJ7" s="1158"/>
      <c r="DK7" s="1159"/>
      <c r="DL7" s="1157" t="s">
        <v>575</v>
      </c>
      <c r="DM7" s="1158"/>
      <c r="DN7" s="1158"/>
      <c r="DO7" s="1158"/>
      <c r="DP7" s="1159"/>
      <c r="DQ7" s="1157" t="s">
        <v>575</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10</v>
      </c>
      <c r="R8" s="1113"/>
      <c r="S8" s="1113"/>
      <c r="T8" s="1113"/>
      <c r="U8" s="1113"/>
      <c r="V8" s="1113">
        <v>10</v>
      </c>
      <c r="W8" s="1113"/>
      <c r="X8" s="1113"/>
      <c r="Y8" s="1113"/>
      <c r="Z8" s="1113"/>
      <c r="AA8" s="1113" t="s">
        <v>575</v>
      </c>
      <c r="AB8" s="1113"/>
      <c r="AC8" s="1113"/>
      <c r="AD8" s="1113"/>
      <c r="AE8" s="1114"/>
      <c r="AF8" s="1088" t="s">
        <v>130</v>
      </c>
      <c r="AG8" s="1089"/>
      <c r="AH8" s="1089"/>
      <c r="AI8" s="1089"/>
      <c r="AJ8" s="1090"/>
      <c r="AK8" s="1155" t="s">
        <v>575</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582</v>
      </c>
      <c r="BT8" s="1084"/>
      <c r="BU8" s="1084"/>
      <c r="BV8" s="1084"/>
      <c r="BW8" s="1084"/>
      <c r="BX8" s="1084"/>
      <c r="BY8" s="1084"/>
      <c r="BZ8" s="1084"/>
      <c r="CA8" s="1084"/>
      <c r="CB8" s="1084"/>
      <c r="CC8" s="1084"/>
      <c r="CD8" s="1084"/>
      <c r="CE8" s="1084"/>
      <c r="CF8" s="1084"/>
      <c r="CG8" s="1085"/>
      <c r="CH8" s="1058">
        <v>-77</v>
      </c>
      <c r="CI8" s="1059"/>
      <c r="CJ8" s="1059"/>
      <c r="CK8" s="1059"/>
      <c r="CL8" s="1060"/>
      <c r="CM8" s="1058">
        <v>618</v>
      </c>
      <c r="CN8" s="1059"/>
      <c r="CO8" s="1059"/>
      <c r="CP8" s="1059"/>
      <c r="CQ8" s="1060"/>
      <c r="CR8" s="1058" t="s">
        <v>575</v>
      </c>
      <c r="CS8" s="1059"/>
      <c r="CT8" s="1059"/>
      <c r="CU8" s="1059"/>
      <c r="CV8" s="1060"/>
      <c r="CW8" s="1058">
        <v>33</v>
      </c>
      <c r="CX8" s="1059"/>
      <c r="CY8" s="1059"/>
      <c r="CZ8" s="1059"/>
      <c r="DA8" s="1060"/>
      <c r="DB8" s="1058" t="s">
        <v>575</v>
      </c>
      <c r="DC8" s="1059"/>
      <c r="DD8" s="1059"/>
      <c r="DE8" s="1059"/>
      <c r="DF8" s="1060"/>
      <c r="DG8" s="1058" t="s">
        <v>575</v>
      </c>
      <c r="DH8" s="1059"/>
      <c r="DI8" s="1059"/>
      <c r="DJ8" s="1059"/>
      <c r="DK8" s="1060"/>
      <c r="DL8" s="1058" t="s">
        <v>575</v>
      </c>
      <c r="DM8" s="1059"/>
      <c r="DN8" s="1059"/>
      <c r="DO8" s="1059"/>
      <c r="DP8" s="1060"/>
      <c r="DQ8" s="1058" t="s">
        <v>575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583</v>
      </c>
      <c r="BT9" s="1084"/>
      <c r="BU9" s="1084"/>
      <c r="BV9" s="1084"/>
      <c r="BW9" s="1084"/>
      <c r="BX9" s="1084"/>
      <c r="BY9" s="1084"/>
      <c r="BZ9" s="1084"/>
      <c r="CA9" s="1084"/>
      <c r="CB9" s="1084"/>
      <c r="CC9" s="1084"/>
      <c r="CD9" s="1084"/>
      <c r="CE9" s="1084"/>
      <c r="CF9" s="1084"/>
      <c r="CG9" s="1085"/>
      <c r="CH9" s="1058">
        <v>2</v>
      </c>
      <c r="CI9" s="1059"/>
      <c r="CJ9" s="1059"/>
      <c r="CK9" s="1059"/>
      <c r="CL9" s="1060"/>
      <c r="CM9" s="1058">
        <v>217</v>
      </c>
      <c r="CN9" s="1059"/>
      <c r="CO9" s="1059"/>
      <c r="CP9" s="1059"/>
      <c r="CQ9" s="1060"/>
      <c r="CR9" s="1058">
        <v>31</v>
      </c>
      <c r="CS9" s="1059"/>
      <c r="CT9" s="1059"/>
      <c r="CU9" s="1059"/>
      <c r="CV9" s="1060"/>
      <c r="CW9" s="1058" t="s">
        <v>575</v>
      </c>
      <c r="CX9" s="1059"/>
      <c r="CY9" s="1059"/>
      <c r="CZ9" s="1059"/>
      <c r="DA9" s="1060"/>
      <c r="DB9" s="1058" t="s">
        <v>575</v>
      </c>
      <c r="DC9" s="1059"/>
      <c r="DD9" s="1059"/>
      <c r="DE9" s="1059"/>
      <c r="DF9" s="1060"/>
      <c r="DG9" s="1058" t="s">
        <v>577</v>
      </c>
      <c r="DH9" s="1059"/>
      <c r="DI9" s="1059"/>
      <c r="DJ9" s="1059"/>
      <c r="DK9" s="1060"/>
      <c r="DL9" s="1058" t="s">
        <v>575</v>
      </c>
      <c r="DM9" s="1059"/>
      <c r="DN9" s="1059"/>
      <c r="DO9" s="1059"/>
      <c r="DP9" s="1060"/>
      <c r="DQ9" s="1058" t="s">
        <v>575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17305</v>
      </c>
      <c r="R23" s="1138"/>
      <c r="S23" s="1138"/>
      <c r="T23" s="1138"/>
      <c r="U23" s="1138"/>
      <c r="V23" s="1138">
        <v>17002</v>
      </c>
      <c r="W23" s="1138"/>
      <c r="X23" s="1138"/>
      <c r="Y23" s="1138"/>
      <c r="Z23" s="1138"/>
      <c r="AA23" s="1138">
        <v>304</v>
      </c>
      <c r="AB23" s="1138"/>
      <c r="AC23" s="1138"/>
      <c r="AD23" s="1138"/>
      <c r="AE23" s="1139"/>
      <c r="AF23" s="1140">
        <v>281</v>
      </c>
      <c r="AG23" s="1138"/>
      <c r="AH23" s="1138"/>
      <c r="AI23" s="1138"/>
      <c r="AJ23" s="1141"/>
      <c r="AK23" s="1142"/>
      <c r="AL23" s="1143"/>
      <c r="AM23" s="1143"/>
      <c r="AN23" s="1143"/>
      <c r="AO23" s="1143"/>
      <c r="AP23" s="1138">
        <v>15674</v>
      </c>
      <c r="AQ23" s="1138"/>
      <c r="AR23" s="1138"/>
      <c r="AS23" s="1138"/>
      <c r="AT23" s="1138"/>
      <c r="AU23" s="1144"/>
      <c r="AV23" s="1144"/>
      <c r="AW23" s="1144"/>
      <c r="AX23" s="1144"/>
      <c r="AY23" s="1145"/>
      <c r="AZ23" s="1134" t="s">
        <v>130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4859</v>
      </c>
      <c r="R28" s="1123"/>
      <c r="S28" s="1123"/>
      <c r="T28" s="1123"/>
      <c r="U28" s="1123"/>
      <c r="V28" s="1123">
        <v>4627</v>
      </c>
      <c r="W28" s="1123"/>
      <c r="X28" s="1123"/>
      <c r="Y28" s="1123"/>
      <c r="Z28" s="1123"/>
      <c r="AA28" s="1123">
        <v>232</v>
      </c>
      <c r="AB28" s="1123"/>
      <c r="AC28" s="1123"/>
      <c r="AD28" s="1123"/>
      <c r="AE28" s="1124"/>
      <c r="AF28" s="1125">
        <v>232</v>
      </c>
      <c r="AG28" s="1123"/>
      <c r="AH28" s="1123"/>
      <c r="AI28" s="1123"/>
      <c r="AJ28" s="1126"/>
      <c r="AK28" s="1127">
        <v>394</v>
      </c>
      <c r="AL28" s="1115"/>
      <c r="AM28" s="1115"/>
      <c r="AN28" s="1115"/>
      <c r="AO28" s="1115"/>
      <c r="AP28" s="1115" t="s">
        <v>575</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12</v>
      </c>
      <c r="R29" s="1113"/>
      <c r="S29" s="1113"/>
      <c r="T29" s="1113"/>
      <c r="U29" s="1113"/>
      <c r="V29" s="1113">
        <v>9</v>
      </c>
      <c r="W29" s="1113"/>
      <c r="X29" s="1113"/>
      <c r="Y29" s="1113"/>
      <c r="Z29" s="1113"/>
      <c r="AA29" s="1113">
        <v>2</v>
      </c>
      <c r="AB29" s="1113"/>
      <c r="AC29" s="1113"/>
      <c r="AD29" s="1113"/>
      <c r="AE29" s="1114"/>
      <c r="AF29" s="1088">
        <v>2</v>
      </c>
      <c r="AG29" s="1089"/>
      <c r="AH29" s="1089"/>
      <c r="AI29" s="1089"/>
      <c r="AJ29" s="1090"/>
      <c r="AK29" s="1049">
        <v>9</v>
      </c>
      <c r="AL29" s="1040"/>
      <c r="AM29" s="1040"/>
      <c r="AN29" s="1040"/>
      <c r="AO29" s="1040"/>
      <c r="AP29" s="1040" t="s">
        <v>575</v>
      </c>
      <c r="AQ29" s="1040"/>
      <c r="AR29" s="1040"/>
      <c r="AS29" s="1040"/>
      <c r="AT29" s="1040"/>
      <c r="AU29" s="1040" t="s">
        <v>575</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5144</v>
      </c>
      <c r="R30" s="1113"/>
      <c r="S30" s="1113"/>
      <c r="T30" s="1113"/>
      <c r="U30" s="1113"/>
      <c r="V30" s="1113">
        <v>5031</v>
      </c>
      <c r="W30" s="1113"/>
      <c r="X30" s="1113"/>
      <c r="Y30" s="1113"/>
      <c r="Z30" s="1113"/>
      <c r="AA30" s="1113">
        <v>113</v>
      </c>
      <c r="AB30" s="1113"/>
      <c r="AC30" s="1113"/>
      <c r="AD30" s="1113"/>
      <c r="AE30" s="1114"/>
      <c r="AF30" s="1088">
        <v>113</v>
      </c>
      <c r="AG30" s="1089"/>
      <c r="AH30" s="1089"/>
      <c r="AI30" s="1089"/>
      <c r="AJ30" s="1090"/>
      <c r="AK30" s="1049">
        <v>761</v>
      </c>
      <c r="AL30" s="1040"/>
      <c r="AM30" s="1040"/>
      <c r="AN30" s="1040"/>
      <c r="AO30" s="1040"/>
      <c r="AP30" s="1040" t="s">
        <v>577</v>
      </c>
      <c r="AQ30" s="1040"/>
      <c r="AR30" s="1040"/>
      <c r="AS30" s="1040"/>
      <c r="AT30" s="1040"/>
      <c r="AU30" s="1040" t="s">
        <v>577</v>
      </c>
      <c r="AV30" s="1040"/>
      <c r="AW30" s="1040"/>
      <c r="AX30" s="1040"/>
      <c r="AY30" s="1040"/>
      <c r="AZ30" s="1111" t="s">
        <v>575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5</v>
      </c>
      <c r="R31" s="1113"/>
      <c r="S31" s="1113"/>
      <c r="T31" s="1113"/>
      <c r="U31" s="1113"/>
      <c r="V31" s="1113">
        <v>5</v>
      </c>
      <c r="W31" s="1113"/>
      <c r="X31" s="1113"/>
      <c r="Y31" s="1113"/>
      <c r="Z31" s="1113"/>
      <c r="AA31" s="1113" t="s">
        <v>576</v>
      </c>
      <c r="AB31" s="1113"/>
      <c r="AC31" s="1113"/>
      <c r="AD31" s="1113"/>
      <c r="AE31" s="1114"/>
      <c r="AF31" s="1088" t="s">
        <v>130</v>
      </c>
      <c r="AG31" s="1089"/>
      <c r="AH31" s="1089"/>
      <c r="AI31" s="1089"/>
      <c r="AJ31" s="1090"/>
      <c r="AK31" s="1049" t="s">
        <v>575</v>
      </c>
      <c r="AL31" s="1040"/>
      <c r="AM31" s="1040"/>
      <c r="AN31" s="1040"/>
      <c r="AO31" s="1040"/>
      <c r="AP31" s="1040" t="s">
        <v>578</v>
      </c>
      <c r="AQ31" s="1040"/>
      <c r="AR31" s="1040"/>
      <c r="AS31" s="1040"/>
      <c r="AT31" s="1040"/>
      <c r="AU31" s="1040" t="s">
        <v>577</v>
      </c>
      <c r="AV31" s="1040"/>
      <c r="AW31" s="1040"/>
      <c r="AX31" s="1040"/>
      <c r="AY31" s="1040"/>
      <c r="AZ31" s="1111" t="s">
        <v>579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358</v>
      </c>
      <c r="R32" s="1113"/>
      <c r="S32" s="1113"/>
      <c r="T32" s="1113"/>
      <c r="U32" s="1113"/>
      <c r="V32" s="1113">
        <v>356</v>
      </c>
      <c r="W32" s="1113"/>
      <c r="X32" s="1113"/>
      <c r="Y32" s="1113"/>
      <c r="Z32" s="1113"/>
      <c r="AA32" s="1113">
        <v>2</v>
      </c>
      <c r="AB32" s="1113"/>
      <c r="AC32" s="1113"/>
      <c r="AD32" s="1113"/>
      <c r="AE32" s="1114"/>
      <c r="AF32" s="1088">
        <v>2</v>
      </c>
      <c r="AG32" s="1089"/>
      <c r="AH32" s="1089"/>
      <c r="AI32" s="1089"/>
      <c r="AJ32" s="1090"/>
      <c r="AK32" s="1049">
        <v>148</v>
      </c>
      <c r="AL32" s="1040"/>
      <c r="AM32" s="1040"/>
      <c r="AN32" s="1040"/>
      <c r="AO32" s="1040"/>
      <c r="AP32" s="1040" t="s">
        <v>577</v>
      </c>
      <c r="AQ32" s="1040"/>
      <c r="AR32" s="1040"/>
      <c r="AS32" s="1040"/>
      <c r="AT32" s="1040"/>
      <c r="AU32" s="1040" t="s">
        <v>575</v>
      </c>
      <c r="AV32" s="1040"/>
      <c r="AW32" s="1040"/>
      <c r="AX32" s="1040"/>
      <c r="AY32" s="1040"/>
      <c r="AZ32" s="1111" t="s">
        <v>577</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394</v>
      </c>
      <c r="C33" s="1107"/>
      <c r="D33" s="1107"/>
      <c r="E33" s="1107"/>
      <c r="F33" s="1107"/>
      <c r="G33" s="1107"/>
      <c r="H33" s="1107"/>
      <c r="I33" s="1107"/>
      <c r="J33" s="1107"/>
      <c r="K33" s="1107"/>
      <c r="L33" s="1107"/>
      <c r="M33" s="1107"/>
      <c r="N33" s="1107"/>
      <c r="O33" s="1107"/>
      <c r="P33" s="1108"/>
      <c r="Q33" s="1112">
        <v>569</v>
      </c>
      <c r="R33" s="1113"/>
      <c r="S33" s="1113"/>
      <c r="T33" s="1113"/>
      <c r="U33" s="1113"/>
      <c r="V33" s="1113">
        <v>548</v>
      </c>
      <c r="W33" s="1113"/>
      <c r="X33" s="1113"/>
      <c r="Y33" s="1113"/>
      <c r="Z33" s="1113"/>
      <c r="AA33" s="1113">
        <v>21</v>
      </c>
      <c r="AB33" s="1113"/>
      <c r="AC33" s="1113"/>
      <c r="AD33" s="1113"/>
      <c r="AE33" s="1114"/>
      <c r="AF33" s="1088">
        <v>189</v>
      </c>
      <c r="AG33" s="1089"/>
      <c r="AH33" s="1089"/>
      <c r="AI33" s="1089"/>
      <c r="AJ33" s="1090"/>
      <c r="AK33" s="1049">
        <v>1</v>
      </c>
      <c r="AL33" s="1040"/>
      <c r="AM33" s="1040"/>
      <c r="AN33" s="1040"/>
      <c r="AO33" s="1040"/>
      <c r="AP33" s="1040">
        <v>207</v>
      </c>
      <c r="AQ33" s="1040"/>
      <c r="AR33" s="1040"/>
      <c r="AS33" s="1040"/>
      <c r="AT33" s="1040"/>
      <c r="AU33" s="1040" t="s">
        <v>575</v>
      </c>
      <c r="AV33" s="1040"/>
      <c r="AW33" s="1040"/>
      <c r="AX33" s="1040"/>
      <c r="AY33" s="1040"/>
      <c r="AZ33" s="1111" t="s">
        <v>575</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396</v>
      </c>
      <c r="C34" s="1107"/>
      <c r="D34" s="1107"/>
      <c r="E34" s="1107"/>
      <c r="F34" s="1107"/>
      <c r="G34" s="1107"/>
      <c r="H34" s="1107"/>
      <c r="I34" s="1107"/>
      <c r="J34" s="1107"/>
      <c r="K34" s="1107"/>
      <c r="L34" s="1107"/>
      <c r="M34" s="1107"/>
      <c r="N34" s="1107"/>
      <c r="O34" s="1107"/>
      <c r="P34" s="1108"/>
      <c r="Q34" s="1112">
        <v>622</v>
      </c>
      <c r="R34" s="1113"/>
      <c r="S34" s="1113"/>
      <c r="T34" s="1113"/>
      <c r="U34" s="1113"/>
      <c r="V34" s="1113">
        <v>604</v>
      </c>
      <c r="W34" s="1113"/>
      <c r="X34" s="1113"/>
      <c r="Y34" s="1113"/>
      <c r="Z34" s="1113"/>
      <c r="AA34" s="1113">
        <v>19</v>
      </c>
      <c r="AB34" s="1113"/>
      <c r="AC34" s="1113"/>
      <c r="AD34" s="1113"/>
      <c r="AE34" s="1114"/>
      <c r="AF34" s="1088">
        <v>347</v>
      </c>
      <c r="AG34" s="1089"/>
      <c r="AH34" s="1089"/>
      <c r="AI34" s="1089"/>
      <c r="AJ34" s="1090"/>
      <c r="AK34" s="1049">
        <v>17</v>
      </c>
      <c r="AL34" s="1040"/>
      <c r="AM34" s="1040"/>
      <c r="AN34" s="1040"/>
      <c r="AO34" s="1040"/>
      <c r="AP34" s="1040">
        <v>2404</v>
      </c>
      <c r="AQ34" s="1040"/>
      <c r="AR34" s="1040"/>
      <c r="AS34" s="1040"/>
      <c r="AT34" s="1040"/>
      <c r="AU34" s="1040">
        <v>382</v>
      </c>
      <c r="AV34" s="1040"/>
      <c r="AW34" s="1040"/>
      <c r="AX34" s="1040"/>
      <c r="AY34" s="1040"/>
      <c r="AZ34" s="1111" t="s">
        <v>575</v>
      </c>
      <c r="BA34" s="1111"/>
      <c r="BB34" s="1111"/>
      <c r="BC34" s="1111"/>
      <c r="BD34" s="1111"/>
      <c r="BE34" s="1101" t="s">
        <v>395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397</v>
      </c>
      <c r="C35" s="1107"/>
      <c r="D35" s="1107"/>
      <c r="E35" s="1107"/>
      <c r="F35" s="1107"/>
      <c r="G35" s="1107"/>
      <c r="H35" s="1107"/>
      <c r="I35" s="1107"/>
      <c r="J35" s="1107"/>
      <c r="K35" s="1107"/>
      <c r="L35" s="1107"/>
      <c r="M35" s="1107"/>
      <c r="N35" s="1107"/>
      <c r="O35" s="1107"/>
      <c r="P35" s="1108"/>
      <c r="Q35" s="1112">
        <v>2558</v>
      </c>
      <c r="R35" s="1113"/>
      <c r="S35" s="1113"/>
      <c r="T35" s="1113"/>
      <c r="U35" s="1113"/>
      <c r="V35" s="1113">
        <v>2564</v>
      </c>
      <c r="W35" s="1113"/>
      <c r="X35" s="1113"/>
      <c r="Y35" s="1113"/>
      <c r="Z35" s="1113"/>
      <c r="AA35" s="1113">
        <v>-7</v>
      </c>
      <c r="AB35" s="1113"/>
      <c r="AC35" s="1113"/>
      <c r="AD35" s="1113"/>
      <c r="AE35" s="1114"/>
      <c r="AF35" s="1088">
        <v>-20</v>
      </c>
      <c r="AG35" s="1089"/>
      <c r="AH35" s="1089"/>
      <c r="AI35" s="1089"/>
      <c r="AJ35" s="1090"/>
      <c r="AK35" s="1049">
        <v>534</v>
      </c>
      <c r="AL35" s="1040"/>
      <c r="AM35" s="1040"/>
      <c r="AN35" s="1040"/>
      <c r="AO35" s="1040"/>
      <c r="AP35" s="1040">
        <v>2513</v>
      </c>
      <c r="AQ35" s="1040"/>
      <c r="AR35" s="1040"/>
      <c r="AS35" s="1040"/>
      <c r="AT35" s="1040"/>
      <c r="AU35" s="1040">
        <v>1769</v>
      </c>
      <c r="AV35" s="1040"/>
      <c r="AW35" s="1040"/>
      <c r="AX35" s="1040"/>
      <c r="AY35" s="1040"/>
      <c r="AZ35" s="1111">
        <v>0.9</v>
      </c>
      <c r="BA35" s="1111"/>
      <c r="BB35" s="1111"/>
      <c r="BC35" s="1111"/>
      <c r="BD35" s="1111"/>
      <c r="BE35" s="1101" t="s">
        <v>395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398</v>
      </c>
      <c r="C36" s="1107"/>
      <c r="D36" s="1107"/>
      <c r="E36" s="1107"/>
      <c r="F36" s="1107"/>
      <c r="G36" s="1107"/>
      <c r="H36" s="1107"/>
      <c r="I36" s="1107"/>
      <c r="J36" s="1107"/>
      <c r="K36" s="1107"/>
      <c r="L36" s="1107"/>
      <c r="M36" s="1107"/>
      <c r="N36" s="1107"/>
      <c r="O36" s="1107"/>
      <c r="P36" s="1108"/>
      <c r="Q36" s="1112">
        <v>857</v>
      </c>
      <c r="R36" s="1113"/>
      <c r="S36" s="1113"/>
      <c r="T36" s="1113"/>
      <c r="U36" s="1113"/>
      <c r="V36" s="1113">
        <v>775</v>
      </c>
      <c r="W36" s="1113"/>
      <c r="X36" s="1113"/>
      <c r="Y36" s="1113"/>
      <c r="Z36" s="1113"/>
      <c r="AA36" s="1113">
        <v>82</v>
      </c>
      <c r="AB36" s="1113"/>
      <c r="AC36" s="1113"/>
      <c r="AD36" s="1113"/>
      <c r="AE36" s="1114"/>
      <c r="AF36" s="1088">
        <v>55</v>
      </c>
      <c r="AG36" s="1089"/>
      <c r="AH36" s="1089"/>
      <c r="AI36" s="1089"/>
      <c r="AJ36" s="1090"/>
      <c r="AK36" s="1049">
        <v>514</v>
      </c>
      <c r="AL36" s="1040"/>
      <c r="AM36" s="1040"/>
      <c r="AN36" s="1040"/>
      <c r="AO36" s="1040"/>
      <c r="AP36" s="1040">
        <v>9884</v>
      </c>
      <c r="AQ36" s="1040"/>
      <c r="AR36" s="1040"/>
      <c r="AS36" s="1040"/>
      <c r="AT36" s="1040"/>
      <c r="AU36" s="1040">
        <v>7848</v>
      </c>
      <c r="AV36" s="1040"/>
      <c r="AW36" s="1040"/>
      <c r="AX36" s="1040"/>
      <c r="AY36" s="1040"/>
      <c r="AZ36" s="1111" t="s">
        <v>575</v>
      </c>
      <c r="BA36" s="1111"/>
      <c r="BB36" s="1111"/>
      <c r="BC36" s="1111"/>
      <c r="BD36" s="1111"/>
      <c r="BE36" s="1101" t="s">
        <v>395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399</v>
      </c>
      <c r="C37" s="1107"/>
      <c r="D37" s="1107"/>
      <c r="E37" s="1107"/>
      <c r="F37" s="1107"/>
      <c r="G37" s="1107"/>
      <c r="H37" s="1107"/>
      <c r="I37" s="1107"/>
      <c r="J37" s="1107"/>
      <c r="K37" s="1107"/>
      <c r="L37" s="1107"/>
      <c r="M37" s="1107"/>
      <c r="N37" s="1107"/>
      <c r="O37" s="1107"/>
      <c r="P37" s="1108"/>
      <c r="Q37" s="1112">
        <v>99</v>
      </c>
      <c r="R37" s="1113"/>
      <c r="S37" s="1113"/>
      <c r="T37" s="1113"/>
      <c r="U37" s="1113"/>
      <c r="V37" s="1113">
        <v>89</v>
      </c>
      <c r="W37" s="1113"/>
      <c r="X37" s="1113"/>
      <c r="Y37" s="1113"/>
      <c r="Z37" s="1113"/>
      <c r="AA37" s="1113">
        <v>11</v>
      </c>
      <c r="AB37" s="1113"/>
      <c r="AC37" s="1113"/>
      <c r="AD37" s="1113"/>
      <c r="AE37" s="1114"/>
      <c r="AF37" s="1088">
        <v>9</v>
      </c>
      <c r="AG37" s="1089"/>
      <c r="AH37" s="1089"/>
      <c r="AI37" s="1089"/>
      <c r="AJ37" s="1090"/>
      <c r="AK37" s="1049">
        <v>49</v>
      </c>
      <c r="AL37" s="1040"/>
      <c r="AM37" s="1040"/>
      <c r="AN37" s="1040"/>
      <c r="AO37" s="1040"/>
      <c r="AP37" s="1040">
        <v>368</v>
      </c>
      <c r="AQ37" s="1040"/>
      <c r="AR37" s="1040"/>
      <c r="AS37" s="1040"/>
      <c r="AT37" s="1040"/>
      <c r="AU37" s="1040">
        <v>304</v>
      </c>
      <c r="AV37" s="1040"/>
      <c r="AW37" s="1040"/>
      <c r="AX37" s="1040"/>
      <c r="AY37" s="1040"/>
      <c r="AZ37" s="1111" t="s">
        <v>575</v>
      </c>
      <c r="BA37" s="1111"/>
      <c r="BB37" s="1111"/>
      <c r="BC37" s="1111"/>
      <c r="BD37" s="1111"/>
      <c r="BE37" s="1101" t="s">
        <v>395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400</v>
      </c>
      <c r="C38" s="1107"/>
      <c r="D38" s="1107"/>
      <c r="E38" s="1107"/>
      <c r="F38" s="1107"/>
      <c r="G38" s="1107"/>
      <c r="H38" s="1107"/>
      <c r="I38" s="1107"/>
      <c r="J38" s="1107"/>
      <c r="K38" s="1107"/>
      <c r="L38" s="1107"/>
      <c r="M38" s="1107"/>
      <c r="N38" s="1107"/>
      <c r="O38" s="1107"/>
      <c r="P38" s="1108"/>
      <c r="Q38" s="1112">
        <v>76</v>
      </c>
      <c r="R38" s="1113"/>
      <c r="S38" s="1113"/>
      <c r="T38" s="1113"/>
      <c r="U38" s="1113"/>
      <c r="V38" s="1113">
        <v>85</v>
      </c>
      <c r="W38" s="1113"/>
      <c r="X38" s="1113"/>
      <c r="Y38" s="1113"/>
      <c r="Z38" s="1113"/>
      <c r="AA38" s="1113">
        <v>-9</v>
      </c>
      <c r="AB38" s="1113"/>
      <c r="AC38" s="1113"/>
      <c r="AD38" s="1113"/>
      <c r="AE38" s="1114"/>
      <c r="AF38" s="1088">
        <v>15</v>
      </c>
      <c r="AG38" s="1089"/>
      <c r="AH38" s="1089"/>
      <c r="AI38" s="1089"/>
      <c r="AJ38" s="1090"/>
      <c r="AK38" s="1049">
        <v>30</v>
      </c>
      <c r="AL38" s="1040"/>
      <c r="AM38" s="1040"/>
      <c r="AN38" s="1040"/>
      <c r="AO38" s="1040"/>
      <c r="AP38" s="1040">
        <v>545</v>
      </c>
      <c r="AQ38" s="1040"/>
      <c r="AR38" s="1040"/>
      <c r="AS38" s="1040"/>
      <c r="AT38" s="1040"/>
      <c r="AU38" s="1040">
        <v>545</v>
      </c>
      <c r="AV38" s="1040"/>
      <c r="AW38" s="1040"/>
      <c r="AX38" s="1040"/>
      <c r="AY38" s="1040"/>
      <c r="AZ38" s="1111" t="s">
        <v>577</v>
      </c>
      <c r="BA38" s="1111"/>
      <c r="BB38" s="1111"/>
      <c r="BC38" s="1111"/>
      <c r="BD38" s="1111"/>
      <c r="BE38" s="1101" t="s">
        <v>395</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945</v>
      </c>
      <c r="AG63" s="1028"/>
      <c r="AH63" s="1028"/>
      <c r="AI63" s="1028"/>
      <c r="AJ63" s="1099"/>
      <c r="AK63" s="1100"/>
      <c r="AL63" s="1032"/>
      <c r="AM63" s="1032"/>
      <c r="AN63" s="1032"/>
      <c r="AO63" s="1032"/>
      <c r="AP63" s="1028">
        <v>15921</v>
      </c>
      <c r="AQ63" s="1028"/>
      <c r="AR63" s="1028"/>
      <c r="AS63" s="1028"/>
      <c r="AT63" s="1028"/>
      <c r="AU63" s="1028">
        <v>10848</v>
      </c>
      <c r="AV63" s="1028"/>
      <c r="AW63" s="1028"/>
      <c r="AX63" s="1028"/>
      <c r="AY63" s="1028"/>
      <c r="AZ63" s="1094"/>
      <c r="BA63" s="1094"/>
      <c r="BB63" s="1094"/>
      <c r="BC63" s="1094"/>
      <c r="BD63" s="1094"/>
      <c r="BE63" s="1029"/>
      <c r="BF63" s="1029"/>
      <c r="BG63" s="1029"/>
      <c r="BH63" s="1029"/>
      <c r="BI63" s="1030"/>
      <c r="BJ63" s="1095" t="s">
        <v>130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405</v>
      </c>
      <c r="AB66" s="1071"/>
      <c r="AC66" s="1071"/>
      <c r="AD66" s="1071"/>
      <c r="AE66" s="1072"/>
      <c r="AF66" s="1076" t="s">
        <v>384</v>
      </c>
      <c r="AG66" s="1077"/>
      <c r="AH66" s="1077"/>
      <c r="AI66" s="1077"/>
      <c r="AJ66" s="1078"/>
      <c r="AK66" s="1070" t="s">
        <v>385</v>
      </c>
      <c r="AL66" s="1065"/>
      <c r="AM66" s="1065"/>
      <c r="AN66" s="1065"/>
      <c r="AO66" s="1066"/>
      <c r="AP66" s="1070" t="s">
        <v>406</v>
      </c>
      <c r="AQ66" s="1071"/>
      <c r="AR66" s="1071"/>
      <c r="AS66" s="1071"/>
      <c r="AT66" s="1072"/>
      <c r="AU66" s="1070" t="s">
        <v>407</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1504</v>
      </c>
      <c r="R68" s="1051"/>
      <c r="S68" s="1051"/>
      <c r="T68" s="1051"/>
      <c r="U68" s="1051"/>
      <c r="V68" s="1051">
        <v>1499</v>
      </c>
      <c r="W68" s="1051"/>
      <c r="X68" s="1051"/>
      <c r="Y68" s="1051"/>
      <c r="Z68" s="1051"/>
      <c r="AA68" s="1051">
        <v>6</v>
      </c>
      <c r="AB68" s="1051"/>
      <c r="AC68" s="1051"/>
      <c r="AD68" s="1051"/>
      <c r="AE68" s="1051"/>
      <c r="AF68" s="1051">
        <v>6</v>
      </c>
      <c r="AG68" s="1051"/>
      <c r="AH68" s="1051"/>
      <c r="AI68" s="1051"/>
      <c r="AJ68" s="1051"/>
      <c r="AK68" s="1051" t="s">
        <v>575</v>
      </c>
      <c r="AL68" s="1051"/>
      <c r="AM68" s="1051"/>
      <c r="AN68" s="1051"/>
      <c r="AO68" s="1051"/>
      <c r="AP68" s="1051">
        <v>780</v>
      </c>
      <c r="AQ68" s="1051"/>
      <c r="AR68" s="1051"/>
      <c r="AS68" s="1051"/>
      <c r="AT68" s="1051"/>
      <c r="AU68" s="1051">
        <v>413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223</v>
      </c>
      <c r="R69" s="1040"/>
      <c r="S69" s="1040"/>
      <c r="T69" s="1040"/>
      <c r="U69" s="1040"/>
      <c r="V69" s="1040">
        <v>221</v>
      </c>
      <c r="W69" s="1040"/>
      <c r="X69" s="1040"/>
      <c r="Y69" s="1040"/>
      <c r="Z69" s="1040"/>
      <c r="AA69" s="1040">
        <v>3</v>
      </c>
      <c r="AB69" s="1040"/>
      <c r="AC69" s="1040"/>
      <c r="AD69" s="1040"/>
      <c r="AE69" s="1040"/>
      <c r="AF69" s="1040">
        <v>3</v>
      </c>
      <c r="AG69" s="1040"/>
      <c r="AH69" s="1040"/>
      <c r="AI69" s="1040"/>
      <c r="AJ69" s="1040"/>
      <c r="AK69" s="1040" t="s">
        <v>580</v>
      </c>
      <c r="AL69" s="1040"/>
      <c r="AM69" s="1040"/>
      <c r="AN69" s="1040"/>
      <c r="AO69" s="1040"/>
      <c r="AP69" s="1040" t="s">
        <v>575</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631</v>
      </c>
      <c r="R70" s="1040"/>
      <c r="S70" s="1040"/>
      <c r="T70" s="1040"/>
      <c r="U70" s="1040"/>
      <c r="V70" s="1040">
        <v>624</v>
      </c>
      <c r="W70" s="1040"/>
      <c r="X70" s="1040"/>
      <c r="Y70" s="1040"/>
      <c r="Z70" s="1040"/>
      <c r="AA70" s="1040">
        <v>7</v>
      </c>
      <c r="AB70" s="1040"/>
      <c r="AC70" s="1040"/>
      <c r="AD70" s="1040"/>
      <c r="AE70" s="1040"/>
      <c r="AF70" s="1040">
        <v>7</v>
      </c>
      <c r="AG70" s="1040"/>
      <c r="AH70" s="1040"/>
      <c r="AI70" s="1040"/>
      <c r="AJ70" s="1040"/>
      <c r="AK70" s="1040" t="s">
        <v>575</v>
      </c>
      <c r="AL70" s="1040"/>
      <c r="AM70" s="1040"/>
      <c r="AN70" s="1040"/>
      <c r="AO70" s="1040"/>
      <c r="AP70" s="1040">
        <v>782</v>
      </c>
      <c r="AQ70" s="1040"/>
      <c r="AR70" s="1040"/>
      <c r="AS70" s="1040"/>
      <c r="AT70" s="1040"/>
      <c r="AU70" s="1040">
        <v>395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10130</v>
      </c>
      <c r="R71" s="1040"/>
      <c r="S71" s="1040"/>
      <c r="T71" s="1040"/>
      <c r="U71" s="1040"/>
      <c r="V71" s="1040">
        <v>9908</v>
      </c>
      <c r="W71" s="1040"/>
      <c r="X71" s="1040"/>
      <c r="Y71" s="1040"/>
      <c r="Z71" s="1040"/>
      <c r="AA71" s="1040">
        <v>222</v>
      </c>
      <c r="AB71" s="1040"/>
      <c r="AC71" s="1040"/>
      <c r="AD71" s="1040"/>
      <c r="AE71" s="1040"/>
      <c r="AF71" s="1040">
        <v>222</v>
      </c>
      <c r="AG71" s="1040"/>
      <c r="AH71" s="1040"/>
      <c r="AI71" s="1040"/>
      <c r="AJ71" s="1040"/>
      <c r="AK71" s="1040">
        <v>640</v>
      </c>
      <c r="AL71" s="1040"/>
      <c r="AM71" s="1040"/>
      <c r="AN71" s="1040"/>
      <c r="AO71" s="1040"/>
      <c r="AP71" s="1040" t="s">
        <v>575</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116</v>
      </c>
      <c r="R72" s="1040"/>
      <c r="S72" s="1040"/>
      <c r="T72" s="1040"/>
      <c r="U72" s="1040"/>
      <c r="V72" s="1040">
        <v>102</v>
      </c>
      <c r="W72" s="1040"/>
      <c r="X72" s="1040"/>
      <c r="Y72" s="1040"/>
      <c r="Z72" s="1040"/>
      <c r="AA72" s="1040">
        <v>14</v>
      </c>
      <c r="AB72" s="1040"/>
      <c r="AC72" s="1040"/>
      <c r="AD72" s="1040"/>
      <c r="AE72" s="1040"/>
      <c r="AF72" s="1040">
        <v>14</v>
      </c>
      <c r="AG72" s="1040"/>
      <c r="AH72" s="1040"/>
      <c r="AI72" s="1040"/>
      <c r="AJ72" s="1040"/>
      <c r="AK72" s="1040" t="s">
        <v>575</v>
      </c>
      <c r="AL72" s="1040"/>
      <c r="AM72" s="1040"/>
      <c r="AN72" s="1040"/>
      <c r="AO72" s="1040"/>
      <c r="AP72" s="1040" t="s">
        <v>575</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119</v>
      </c>
      <c r="R73" s="1040"/>
      <c r="S73" s="1040"/>
      <c r="T73" s="1040"/>
      <c r="U73" s="1040"/>
      <c r="V73" s="1040">
        <v>110</v>
      </c>
      <c r="W73" s="1040"/>
      <c r="X73" s="1040"/>
      <c r="Y73" s="1040"/>
      <c r="Z73" s="1040"/>
      <c r="AA73" s="1040">
        <v>9</v>
      </c>
      <c r="AB73" s="1040"/>
      <c r="AC73" s="1040"/>
      <c r="AD73" s="1040"/>
      <c r="AE73" s="1040"/>
      <c r="AF73" s="1040">
        <v>9</v>
      </c>
      <c r="AG73" s="1040"/>
      <c r="AH73" s="1040"/>
      <c r="AI73" s="1040"/>
      <c r="AJ73" s="1040"/>
      <c r="AK73" s="1040" t="s">
        <v>575</v>
      </c>
      <c r="AL73" s="1040"/>
      <c r="AM73" s="1040"/>
      <c r="AN73" s="1040"/>
      <c r="AO73" s="1040"/>
      <c r="AP73" s="1040" t="s">
        <v>575</v>
      </c>
      <c r="AQ73" s="1040"/>
      <c r="AR73" s="1040"/>
      <c r="AS73" s="1040"/>
      <c r="AT73" s="1040"/>
      <c r="AU73" s="1040" t="s">
        <v>575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467</v>
      </c>
      <c r="R74" s="1040"/>
      <c r="S74" s="1040"/>
      <c r="T74" s="1040"/>
      <c r="U74" s="1040"/>
      <c r="V74" s="1040">
        <v>440</v>
      </c>
      <c r="W74" s="1040"/>
      <c r="X74" s="1040"/>
      <c r="Y74" s="1040"/>
      <c r="Z74" s="1040"/>
      <c r="AA74" s="1040">
        <v>27</v>
      </c>
      <c r="AB74" s="1040"/>
      <c r="AC74" s="1040"/>
      <c r="AD74" s="1040"/>
      <c r="AE74" s="1040"/>
      <c r="AF74" s="1040">
        <v>27</v>
      </c>
      <c r="AG74" s="1040"/>
      <c r="AH74" s="1040"/>
      <c r="AI74" s="1040"/>
      <c r="AJ74" s="1040"/>
      <c r="AK74" s="1040" t="s">
        <v>575</v>
      </c>
      <c r="AL74" s="1040"/>
      <c r="AM74" s="1040"/>
      <c r="AN74" s="1040"/>
      <c r="AO74" s="1040"/>
      <c r="AP74" s="1040" t="s">
        <v>575</v>
      </c>
      <c r="AQ74" s="1040"/>
      <c r="AR74" s="1040"/>
      <c r="AS74" s="1040"/>
      <c r="AT74" s="1040"/>
      <c r="AU74" s="1040" t="s">
        <v>575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154711</v>
      </c>
      <c r="R75" s="1048"/>
      <c r="S75" s="1048"/>
      <c r="T75" s="1048"/>
      <c r="U75" s="1049"/>
      <c r="V75" s="1050">
        <v>149499</v>
      </c>
      <c r="W75" s="1048"/>
      <c r="X75" s="1048"/>
      <c r="Y75" s="1048"/>
      <c r="Z75" s="1049"/>
      <c r="AA75" s="1050">
        <v>5212</v>
      </c>
      <c r="AB75" s="1048"/>
      <c r="AC75" s="1048"/>
      <c r="AD75" s="1048"/>
      <c r="AE75" s="1049"/>
      <c r="AF75" s="1050">
        <v>5212</v>
      </c>
      <c r="AG75" s="1048"/>
      <c r="AH75" s="1048"/>
      <c r="AI75" s="1048"/>
      <c r="AJ75" s="1049"/>
      <c r="AK75" s="1050">
        <v>1449</v>
      </c>
      <c r="AL75" s="1048"/>
      <c r="AM75" s="1048"/>
      <c r="AN75" s="1048"/>
      <c r="AO75" s="1049"/>
      <c r="AP75" s="1050" t="s">
        <v>575</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5500</v>
      </c>
      <c r="AG88" s="1028"/>
      <c r="AH88" s="1028"/>
      <c r="AI88" s="1028"/>
      <c r="AJ88" s="1028"/>
      <c r="AK88" s="1032"/>
      <c r="AL88" s="1032"/>
      <c r="AM88" s="1032"/>
      <c r="AN88" s="1032"/>
      <c r="AO88" s="1032"/>
      <c r="AP88" s="1028">
        <v>1562</v>
      </c>
      <c r="AQ88" s="1028"/>
      <c r="AR88" s="1028"/>
      <c r="AS88" s="1028"/>
      <c r="AT88" s="1028"/>
      <c r="AU88" s="1028">
        <v>808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61</v>
      </c>
      <c r="CS102" s="1020"/>
      <c r="CT102" s="1020"/>
      <c r="CU102" s="1020"/>
      <c r="CV102" s="1021"/>
      <c r="CW102" s="1019">
        <v>33</v>
      </c>
      <c r="CX102" s="1020"/>
      <c r="CY102" s="1020"/>
      <c r="CZ102" s="1020"/>
      <c r="DA102" s="1021"/>
      <c r="DB102" s="1019" t="s">
        <v>590</v>
      </c>
      <c r="DC102" s="1020"/>
      <c r="DD102" s="1020"/>
      <c r="DE102" s="1020"/>
      <c r="DF102" s="1021"/>
      <c r="DG102" s="1019" t="s">
        <v>590</v>
      </c>
      <c r="DH102" s="1020"/>
      <c r="DI102" s="1020"/>
      <c r="DJ102" s="1020"/>
      <c r="DK102" s="1021"/>
      <c r="DL102" s="1019" t="s">
        <v>590</v>
      </c>
      <c r="DM102" s="1020"/>
      <c r="DN102" s="1020"/>
      <c r="DO102" s="1020"/>
      <c r="DP102" s="1021"/>
      <c r="DQ102" s="1019" t="s">
        <v>590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296</v>
      </c>
      <c r="AG109" s="963"/>
      <c r="AH109" s="963"/>
      <c r="AI109" s="963"/>
      <c r="AJ109" s="964"/>
      <c r="AK109" s="965" t="s">
        <v>295</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296</v>
      </c>
      <c r="BW109" s="963"/>
      <c r="BX109" s="963"/>
      <c r="BY109" s="963"/>
      <c r="BZ109" s="964"/>
      <c r="CA109" s="965" t="s">
        <v>295</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296</v>
      </c>
      <c r="DM109" s="963"/>
      <c r="DN109" s="963"/>
      <c r="DO109" s="963"/>
      <c r="DP109" s="964"/>
      <c r="DQ109" s="965" t="s">
        <v>295</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1647726</v>
      </c>
      <c r="AB110" s="956"/>
      <c r="AC110" s="956"/>
      <c r="AD110" s="956"/>
      <c r="AE110" s="957"/>
      <c r="AF110" s="958">
        <v>1679366</v>
      </c>
      <c r="AG110" s="956"/>
      <c r="AH110" s="956"/>
      <c r="AI110" s="956"/>
      <c r="AJ110" s="957"/>
      <c r="AK110" s="958">
        <v>1712865</v>
      </c>
      <c r="AL110" s="956"/>
      <c r="AM110" s="956"/>
      <c r="AN110" s="956"/>
      <c r="AO110" s="957"/>
      <c r="AP110" s="959">
        <v>19.8</v>
      </c>
      <c r="AQ110" s="960"/>
      <c r="AR110" s="960"/>
      <c r="AS110" s="960"/>
      <c r="AT110" s="961"/>
      <c r="AU110" s="995" t="s">
        <v>66</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16451716</v>
      </c>
      <c r="BR110" s="903"/>
      <c r="BS110" s="903"/>
      <c r="BT110" s="903"/>
      <c r="BU110" s="903"/>
      <c r="BV110" s="903">
        <v>16081745</v>
      </c>
      <c r="BW110" s="903"/>
      <c r="BX110" s="903"/>
      <c r="BY110" s="903"/>
      <c r="BZ110" s="903"/>
      <c r="CA110" s="903">
        <v>15674316</v>
      </c>
      <c r="CB110" s="903"/>
      <c r="CC110" s="903"/>
      <c r="CD110" s="903"/>
      <c r="CE110" s="903"/>
      <c r="CF110" s="927">
        <v>181.2</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424</v>
      </c>
      <c r="DM110" s="903"/>
      <c r="DN110" s="903"/>
      <c r="DO110" s="903"/>
      <c r="DP110" s="903"/>
      <c r="DQ110" s="903" t="s">
        <v>425</v>
      </c>
      <c r="DR110" s="903"/>
      <c r="DS110" s="903"/>
      <c r="DT110" s="903"/>
      <c r="DU110" s="903"/>
      <c r="DV110" s="904" t="s">
        <v>425</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130</v>
      </c>
      <c r="AG111" s="984"/>
      <c r="AH111" s="984"/>
      <c r="AI111" s="984"/>
      <c r="AJ111" s="985"/>
      <c r="AK111" s="986" t="s">
        <v>130</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274608</v>
      </c>
      <c r="BR111" s="875"/>
      <c r="BS111" s="875"/>
      <c r="BT111" s="875"/>
      <c r="BU111" s="875"/>
      <c r="BV111" s="875">
        <v>329821</v>
      </c>
      <c r="BW111" s="875"/>
      <c r="BX111" s="875"/>
      <c r="BY111" s="875"/>
      <c r="BZ111" s="875"/>
      <c r="CA111" s="875">
        <v>352963</v>
      </c>
      <c r="CB111" s="875"/>
      <c r="CC111" s="875"/>
      <c r="CD111" s="875"/>
      <c r="CE111" s="875"/>
      <c r="CF111" s="936">
        <v>4.0999999999999996</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130</v>
      </c>
      <c r="DM111" s="875"/>
      <c r="DN111" s="875"/>
      <c r="DO111" s="875"/>
      <c r="DP111" s="875"/>
      <c r="DQ111" s="875" t="s">
        <v>130</v>
      </c>
      <c r="DR111" s="875"/>
      <c r="DS111" s="875"/>
      <c r="DT111" s="875"/>
      <c r="DU111" s="875"/>
      <c r="DV111" s="852" t="s">
        <v>427</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130</v>
      </c>
      <c r="AB112" s="838"/>
      <c r="AC112" s="838"/>
      <c r="AD112" s="838"/>
      <c r="AE112" s="839"/>
      <c r="AF112" s="840" t="s">
        <v>130</v>
      </c>
      <c r="AG112" s="838"/>
      <c r="AH112" s="838"/>
      <c r="AI112" s="838"/>
      <c r="AJ112" s="839"/>
      <c r="AK112" s="840" t="s">
        <v>427</v>
      </c>
      <c r="AL112" s="838"/>
      <c r="AM112" s="838"/>
      <c r="AN112" s="838"/>
      <c r="AO112" s="839"/>
      <c r="AP112" s="885" t="s">
        <v>427</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12708881</v>
      </c>
      <c r="BR112" s="875"/>
      <c r="BS112" s="875"/>
      <c r="BT112" s="875"/>
      <c r="BU112" s="875"/>
      <c r="BV112" s="875">
        <v>11748734</v>
      </c>
      <c r="BW112" s="875"/>
      <c r="BX112" s="875"/>
      <c r="BY112" s="875"/>
      <c r="BZ112" s="875"/>
      <c r="CA112" s="875">
        <v>10849488</v>
      </c>
      <c r="CB112" s="875"/>
      <c r="CC112" s="875"/>
      <c r="CD112" s="875"/>
      <c r="CE112" s="875"/>
      <c r="CF112" s="936">
        <v>125.4</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130</v>
      </c>
      <c r="DH112" s="875"/>
      <c r="DI112" s="875"/>
      <c r="DJ112" s="875"/>
      <c r="DK112" s="875"/>
      <c r="DL112" s="875" t="s">
        <v>427</v>
      </c>
      <c r="DM112" s="875"/>
      <c r="DN112" s="875"/>
      <c r="DO112" s="875"/>
      <c r="DP112" s="875"/>
      <c r="DQ112" s="875" t="s">
        <v>130</v>
      </c>
      <c r="DR112" s="875"/>
      <c r="DS112" s="875"/>
      <c r="DT112" s="875"/>
      <c r="DU112" s="875"/>
      <c r="DV112" s="852" t="s">
        <v>130</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986496</v>
      </c>
      <c r="AB113" s="984"/>
      <c r="AC113" s="984"/>
      <c r="AD113" s="984"/>
      <c r="AE113" s="985"/>
      <c r="AF113" s="986">
        <v>824931</v>
      </c>
      <c r="AG113" s="984"/>
      <c r="AH113" s="984"/>
      <c r="AI113" s="984"/>
      <c r="AJ113" s="985"/>
      <c r="AK113" s="986">
        <v>811726</v>
      </c>
      <c r="AL113" s="984"/>
      <c r="AM113" s="984"/>
      <c r="AN113" s="984"/>
      <c r="AO113" s="985"/>
      <c r="AP113" s="987">
        <v>9.4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976766</v>
      </c>
      <c r="BR113" s="875"/>
      <c r="BS113" s="875"/>
      <c r="BT113" s="875"/>
      <c r="BU113" s="875"/>
      <c r="BV113" s="875">
        <v>894598</v>
      </c>
      <c r="BW113" s="875"/>
      <c r="BX113" s="875"/>
      <c r="BY113" s="875"/>
      <c r="BZ113" s="875"/>
      <c r="CA113" s="875">
        <v>807651</v>
      </c>
      <c r="CB113" s="875"/>
      <c r="CC113" s="875"/>
      <c r="CD113" s="875"/>
      <c r="CE113" s="875"/>
      <c r="CF113" s="936">
        <v>9.3000000000000007</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130</v>
      </c>
      <c r="DH113" s="838"/>
      <c r="DI113" s="838"/>
      <c r="DJ113" s="838"/>
      <c r="DK113" s="839"/>
      <c r="DL113" s="840" t="s">
        <v>427</v>
      </c>
      <c r="DM113" s="838"/>
      <c r="DN113" s="838"/>
      <c r="DO113" s="838"/>
      <c r="DP113" s="839"/>
      <c r="DQ113" s="840" t="s">
        <v>130</v>
      </c>
      <c r="DR113" s="838"/>
      <c r="DS113" s="838"/>
      <c r="DT113" s="838"/>
      <c r="DU113" s="839"/>
      <c r="DV113" s="885" t="s">
        <v>427</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139505</v>
      </c>
      <c r="AB114" s="838"/>
      <c r="AC114" s="838"/>
      <c r="AD114" s="838"/>
      <c r="AE114" s="839"/>
      <c r="AF114" s="840">
        <v>159925</v>
      </c>
      <c r="AG114" s="838"/>
      <c r="AH114" s="838"/>
      <c r="AI114" s="838"/>
      <c r="AJ114" s="839"/>
      <c r="AK114" s="840">
        <v>179483</v>
      </c>
      <c r="AL114" s="838"/>
      <c r="AM114" s="838"/>
      <c r="AN114" s="838"/>
      <c r="AO114" s="839"/>
      <c r="AP114" s="885">
        <v>2.1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2525228</v>
      </c>
      <c r="BR114" s="875"/>
      <c r="BS114" s="875"/>
      <c r="BT114" s="875"/>
      <c r="BU114" s="875"/>
      <c r="BV114" s="875">
        <v>2351870</v>
      </c>
      <c r="BW114" s="875"/>
      <c r="BX114" s="875"/>
      <c r="BY114" s="875"/>
      <c r="BZ114" s="875"/>
      <c r="CA114" s="875">
        <v>1943251</v>
      </c>
      <c r="CB114" s="875"/>
      <c r="CC114" s="875"/>
      <c r="CD114" s="875"/>
      <c r="CE114" s="875"/>
      <c r="CF114" s="936">
        <v>22.5</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427</v>
      </c>
      <c r="DM114" s="838"/>
      <c r="DN114" s="838"/>
      <c r="DO114" s="838"/>
      <c r="DP114" s="839"/>
      <c r="DQ114" s="840" t="s">
        <v>130</v>
      </c>
      <c r="DR114" s="838"/>
      <c r="DS114" s="838"/>
      <c r="DT114" s="838"/>
      <c r="DU114" s="839"/>
      <c r="DV114" s="885" t="s">
        <v>427</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49925</v>
      </c>
      <c r="AB115" s="984"/>
      <c r="AC115" s="984"/>
      <c r="AD115" s="984"/>
      <c r="AE115" s="985"/>
      <c r="AF115" s="986">
        <v>41256</v>
      </c>
      <c r="AG115" s="984"/>
      <c r="AH115" s="984"/>
      <c r="AI115" s="984"/>
      <c r="AJ115" s="985"/>
      <c r="AK115" s="986">
        <v>39466</v>
      </c>
      <c r="AL115" s="984"/>
      <c r="AM115" s="984"/>
      <c r="AN115" s="984"/>
      <c r="AO115" s="985"/>
      <c r="AP115" s="987">
        <v>0.5</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130</v>
      </c>
      <c r="BR115" s="875"/>
      <c r="BS115" s="875"/>
      <c r="BT115" s="875"/>
      <c r="BU115" s="875"/>
      <c r="BV115" s="875" t="s">
        <v>130</v>
      </c>
      <c r="BW115" s="875"/>
      <c r="BX115" s="875"/>
      <c r="BY115" s="875"/>
      <c r="BZ115" s="875"/>
      <c r="CA115" s="875" t="s">
        <v>427</v>
      </c>
      <c r="CB115" s="875"/>
      <c r="CC115" s="875"/>
      <c r="CD115" s="875"/>
      <c r="CE115" s="875"/>
      <c r="CF115" s="936" t="s">
        <v>427</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130</v>
      </c>
      <c r="DH115" s="838"/>
      <c r="DI115" s="838"/>
      <c r="DJ115" s="838"/>
      <c r="DK115" s="839"/>
      <c r="DL115" s="840" t="s">
        <v>427</v>
      </c>
      <c r="DM115" s="838"/>
      <c r="DN115" s="838"/>
      <c r="DO115" s="838"/>
      <c r="DP115" s="839"/>
      <c r="DQ115" s="840" t="s">
        <v>427</v>
      </c>
      <c r="DR115" s="838"/>
      <c r="DS115" s="838"/>
      <c r="DT115" s="838"/>
      <c r="DU115" s="839"/>
      <c r="DV115" s="885" t="s">
        <v>130</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130</v>
      </c>
      <c r="AB116" s="838"/>
      <c r="AC116" s="838"/>
      <c r="AD116" s="838"/>
      <c r="AE116" s="839"/>
      <c r="AF116" s="840" t="s">
        <v>130</v>
      </c>
      <c r="AG116" s="838"/>
      <c r="AH116" s="838"/>
      <c r="AI116" s="838"/>
      <c r="AJ116" s="839"/>
      <c r="AK116" s="840" t="s">
        <v>130</v>
      </c>
      <c r="AL116" s="838"/>
      <c r="AM116" s="838"/>
      <c r="AN116" s="838"/>
      <c r="AO116" s="839"/>
      <c r="AP116" s="885" t="s">
        <v>130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130</v>
      </c>
      <c r="BR116" s="875"/>
      <c r="BS116" s="875"/>
      <c r="BT116" s="875"/>
      <c r="BU116" s="875"/>
      <c r="BV116" s="875" t="s">
        <v>130</v>
      </c>
      <c r="BW116" s="875"/>
      <c r="BX116" s="875"/>
      <c r="BY116" s="875"/>
      <c r="BZ116" s="875"/>
      <c r="CA116" s="875" t="s">
        <v>130</v>
      </c>
      <c r="CB116" s="875"/>
      <c r="CC116" s="875"/>
      <c r="CD116" s="875"/>
      <c r="CE116" s="875"/>
      <c r="CF116" s="936" t="s">
        <v>130</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8818</v>
      </c>
      <c r="DH116" s="838"/>
      <c r="DI116" s="838"/>
      <c r="DJ116" s="838"/>
      <c r="DK116" s="839"/>
      <c r="DL116" s="840">
        <v>3756</v>
      </c>
      <c r="DM116" s="838"/>
      <c r="DN116" s="838"/>
      <c r="DO116" s="838"/>
      <c r="DP116" s="839"/>
      <c r="DQ116" s="840" t="s">
        <v>130</v>
      </c>
      <c r="DR116" s="838"/>
      <c r="DS116" s="838"/>
      <c r="DT116" s="838"/>
      <c r="DU116" s="839"/>
      <c r="DV116" s="885" t="s">
        <v>130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2823652</v>
      </c>
      <c r="AB117" s="970"/>
      <c r="AC117" s="970"/>
      <c r="AD117" s="970"/>
      <c r="AE117" s="971"/>
      <c r="AF117" s="972">
        <v>2705478</v>
      </c>
      <c r="AG117" s="970"/>
      <c r="AH117" s="970"/>
      <c r="AI117" s="970"/>
      <c r="AJ117" s="971"/>
      <c r="AK117" s="972">
        <v>2743540</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130</v>
      </c>
      <c r="BR117" s="875"/>
      <c r="BS117" s="875"/>
      <c r="BT117" s="875"/>
      <c r="BU117" s="875"/>
      <c r="BV117" s="875" t="s">
        <v>449</v>
      </c>
      <c r="BW117" s="875"/>
      <c r="BX117" s="875"/>
      <c r="BY117" s="875"/>
      <c r="BZ117" s="875"/>
      <c r="CA117" s="875" t="s">
        <v>449</v>
      </c>
      <c r="CB117" s="875"/>
      <c r="CC117" s="875"/>
      <c r="CD117" s="875"/>
      <c r="CE117" s="875"/>
      <c r="CF117" s="936" t="s">
        <v>130</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449</v>
      </c>
      <c r="DM117" s="838"/>
      <c r="DN117" s="838"/>
      <c r="DO117" s="838"/>
      <c r="DP117" s="839"/>
      <c r="DQ117" s="840" t="s">
        <v>449</v>
      </c>
      <c r="DR117" s="838"/>
      <c r="DS117" s="838"/>
      <c r="DT117" s="838"/>
      <c r="DU117" s="839"/>
      <c r="DV117" s="885" t="s">
        <v>449</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296</v>
      </c>
      <c r="AG118" s="963"/>
      <c r="AH118" s="963"/>
      <c r="AI118" s="963"/>
      <c r="AJ118" s="964"/>
      <c r="AK118" s="965" t="s">
        <v>295</v>
      </c>
      <c r="AL118" s="963"/>
      <c r="AM118" s="963"/>
      <c r="AN118" s="963"/>
      <c r="AO118" s="964"/>
      <c r="AP118" s="966" t="s">
        <v>418</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449</v>
      </c>
      <c r="BR118" s="906"/>
      <c r="BS118" s="906"/>
      <c r="BT118" s="906"/>
      <c r="BU118" s="906"/>
      <c r="BV118" s="906" t="s">
        <v>130</v>
      </c>
      <c r="BW118" s="906"/>
      <c r="BX118" s="906"/>
      <c r="BY118" s="906"/>
      <c r="BZ118" s="906"/>
      <c r="CA118" s="906" t="s">
        <v>130</v>
      </c>
      <c r="CB118" s="906"/>
      <c r="CC118" s="906"/>
      <c r="CD118" s="906"/>
      <c r="CE118" s="906"/>
      <c r="CF118" s="936" t="s">
        <v>130</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130</v>
      </c>
      <c r="DR118" s="838"/>
      <c r="DS118" s="838"/>
      <c r="DT118" s="838"/>
      <c r="DU118" s="839"/>
      <c r="DV118" s="885" t="s">
        <v>130</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424</v>
      </c>
      <c r="AL119" s="956"/>
      <c r="AM119" s="956"/>
      <c r="AN119" s="956"/>
      <c r="AO119" s="957"/>
      <c r="AP119" s="959" t="s">
        <v>130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453</v>
      </c>
      <c r="BP119" s="939"/>
      <c r="BQ119" s="943">
        <v>32937199</v>
      </c>
      <c r="BR119" s="906"/>
      <c r="BS119" s="906"/>
      <c r="BT119" s="906"/>
      <c r="BU119" s="906"/>
      <c r="BV119" s="906">
        <v>31406768</v>
      </c>
      <c r="BW119" s="906"/>
      <c r="BX119" s="906"/>
      <c r="BY119" s="906"/>
      <c r="BZ119" s="906"/>
      <c r="CA119" s="906">
        <v>29627669</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265790</v>
      </c>
      <c r="DH119" s="821"/>
      <c r="DI119" s="821"/>
      <c r="DJ119" s="821"/>
      <c r="DK119" s="822"/>
      <c r="DL119" s="823">
        <v>326065</v>
      </c>
      <c r="DM119" s="821"/>
      <c r="DN119" s="821"/>
      <c r="DO119" s="821"/>
      <c r="DP119" s="822"/>
      <c r="DQ119" s="823">
        <v>352963</v>
      </c>
      <c r="DR119" s="821"/>
      <c r="DS119" s="821"/>
      <c r="DT119" s="821"/>
      <c r="DU119" s="822"/>
      <c r="DV119" s="909">
        <v>4.0999999999999996</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130</v>
      </c>
      <c r="AG120" s="838"/>
      <c r="AH120" s="838"/>
      <c r="AI120" s="838"/>
      <c r="AJ120" s="839"/>
      <c r="AK120" s="840" t="s">
        <v>428</v>
      </c>
      <c r="AL120" s="838"/>
      <c r="AM120" s="838"/>
      <c r="AN120" s="838"/>
      <c r="AO120" s="839"/>
      <c r="AP120" s="885" t="s">
        <v>130</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896880</v>
      </c>
      <c r="BR120" s="903"/>
      <c r="BS120" s="903"/>
      <c r="BT120" s="903"/>
      <c r="BU120" s="903"/>
      <c r="BV120" s="903">
        <v>938846</v>
      </c>
      <c r="BW120" s="903"/>
      <c r="BX120" s="903"/>
      <c r="BY120" s="903"/>
      <c r="BZ120" s="903"/>
      <c r="CA120" s="903">
        <v>874159</v>
      </c>
      <c r="CB120" s="903"/>
      <c r="CC120" s="903"/>
      <c r="CD120" s="903"/>
      <c r="CE120" s="903"/>
      <c r="CF120" s="927">
        <v>10.1</v>
      </c>
      <c r="CG120" s="928"/>
      <c r="CH120" s="928"/>
      <c r="CI120" s="928"/>
      <c r="CJ120" s="928"/>
      <c r="CK120" s="929" t="s">
        <v>457</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8745836</v>
      </c>
      <c r="DH120" s="903"/>
      <c r="DI120" s="903"/>
      <c r="DJ120" s="903"/>
      <c r="DK120" s="903"/>
      <c r="DL120" s="903">
        <v>8301239</v>
      </c>
      <c r="DM120" s="903"/>
      <c r="DN120" s="903"/>
      <c r="DO120" s="903"/>
      <c r="DP120" s="903"/>
      <c r="DQ120" s="903">
        <v>7848188</v>
      </c>
      <c r="DR120" s="903"/>
      <c r="DS120" s="903"/>
      <c r="DT120" s="903"/>
      <c r="DU120" s="903"/>
      <c r="DV120" s="904">
        <v>90.7</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130</v>
      </c>
      <c r="AB121" s="838"/>
      <c r="AC121" s="838"/>
      <c r="AD121" s="838"/>
      <c r="AE121" s="839"/>
      <c r="AF121" s="840" t="s">
        <v>130</v>
      </c>
      <c r="AG121" s="838"/>
      <c r="AH121" s="838"/>
      <c r="AI121" s="838"/>
      <c r="AJ121" s="839"/>
      <c r="AK121" s="840" t="s">
        <v>130</v>
      </c>
      <c r="AL121" s="838"/>
      <c r="AM121" s="838"/>
      <c r="AN121" s="838"/>
      <c r="AO121" s="839"/>
      <c r="AP121" s="885" t="s">
        <v>130</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445254</v>
      </c>
      <c r="BR121" s="875"/>
      <c r="BS121" s="875"/>
      <c r="BT121" s="875"/>
      <c r="BU121" s="875"/>
      <c r="BV121" s="875">
        <v>419155</v>
      </c>
      <c r="BW121" s="875"/>
      <c r="BX121" s="875"/>
      <c r="BY121" s="875"/>
      <c r="BZ121" s="875"/>
      <c r="CA121" s="875">
        <v>379377</v>
      </c>
      <c r="CB121" s="875"/>
      <c r="CC121" s="875"/>
      <c r="CD121" s="875"/>
      <c r="CE121" s="875"/>
      <c r="CF121" s="936">
        <v>4.4000000000000004</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2379705</v>
      </c>
      <c r="DH121" s="875"/>
      <c r="DI121" s="875"/>
      <c r="DJ121" s="875"/>
      <c r="DK121" s="875"/>
      <c r="DL121" s="875">
        <v>2020872</v>
      </c>
      <c r="DM121" s="875"/>
      <c r="DN121" s="875"/>
      <c r="DO121" s="875"/>
      <c r="DP121" s="875"/>
      <c r="DQ121" s="875">
        <v>1769411</v>
      </c>
      <c r="DR121" s="875"/>
      <c r="DS121" s="875"/>
      <c r="DT121" s="875"/>
      <c r="DU121" s="875"/>
      <c r="DV121" s="852">
        <v>20.5</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130</v>
      </c>
      <c r="AG122" s="838"/>
      <c r="AH122" s="838"/>
      <c r="AI122" s="838"/>
      <c r="AJ122" s="839"/>
      <c r="AK122" s="840" t="s">
        <v>130</v>
      </c>
      <c r="AL122" s="838"/>
      <c r="AM122" s="838"/>
      <c r="AN122" s="838"/>
      <c r="AO122" s="839"/>
      <c r="AP122" s="885" t="s">
        <v>130</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19744429</v>
      </c>
      <c r="BR122" s="906"/>
      <c r="BS122" s="906"/>
      <c r="BT122" s="906"/>
      <c r="BU122" s="906"/>
      <c r="BV122" s="906">
        <v>19704593</v>
      </c>
      <c r="BW122" s="906"/>
      <c r="BX122" s="906"/>
      <c r="BY122" s="906"/>
      <c r="BZ122" s="906"/>
      <c r="CA122" s="906">
        <v>19224443</v>
      </c>
      <c r="CB122" s="906"/>
      <c r="CC122" s="906"/>
      <c r="CD122" s="906"/>
      <c r="CE122" s="906"/>
      <c r="CF122" s="907">
        <v>222.2</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v>571302</v>
      </c>
      <c r="DH122" s="875"/>
      <c r="DI122" s="875"/>
      <c r="DJ122" s="875"/>
      <c r="DK122" s="875"/>
      <c r="DL122" s="875">
        <v>550904</v>
      </c>
      <c r="DM122" s="875"/>
      <c r="DN122" s="875"/>
      <c r="DO122" s="875"/>
      <c r="DP122" s="875"/>
      <c r="DQ122" s="875">
        <v>545221</v>
      </c>
      <c r="DR122" s="875"/>
      <c r="DS122" s="875"/>
      <c r="DT122" s="875"/>
      <c r="DU122" s="875"/>
      <c r="DV122" s="852">
        <v>6.3</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5217</v>
      </c>
      <c r="AB123" s="838"/>
      <c r="AC123" s="838"/>
      <c r="AD123" s="838"/>
      <c r="AE123" s="839"/>
      <c r="AF123" s="840">
        <v>5061</v>
      </c>
      <c r="AG123" s="838"/>
      <c r="AH123" s="838"/>
      <c r="AI123" s="838"/>
      <c r="AJ123" s="839"/>
      <c r="AK123" s="840">
        <v>3756</v>
      </c>
      <c r="AL123" s="838"/>
      <c r="AM123" s="838"/>
      <c r="AN123" s="838"/>
      <c r="AO123" s="839"/>
      <c r="AP123" s="885">
        <v>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462</v>
      </c>
      <c r="BP123" s="939"/>
      <c r="BQ123" s="893">
        <v>21086563</v>
      </c>
      <c r="BR123" s="894"/>
      <c r="BS123" s="894"/>
      <c r="BT123" s="894"/>
      <c r="BU123" s="894"/>
      <c r="BV123" s="894">
        <v>21062594</v>
      </c>
      <c r="BW123" s="894"/>
      <c r="BX123" s="894"/>
      <c r="BY123" s="894"/>
      <c r="BZ123" s="894"/>
      <c r="CA123" s="894">
        <v>20477979</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v>619247</v>
      </c>
      <c r="DH123" s="838"/>
      <c r="DI123" s="838"/>
      <c r="DJ123" s="838"/>
      <c r="DK123" s="839"/>
      <c r="DL123" s="840">
        <v>532534</v>
      </c>
      <c r="DM123" s="838"/>
      <c r="DN123" s="838"/>
      <c r="DO123" s="838"/>
      <c r="DP123" s="839"/>
      <c r="DQ123" s="840">
        <v>382310</v>
      </c>
      <c r="DR123" s="838"/>
      <c r="DS123" s="838"/>
      <c r="DT123" s="838"/>
      <c r="DU123" s="839"/>
      <c r="DV123" s="885">
        <v>4.4000000000000004</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424</v>
      </c>
      <c r="AB124" s="838"/>
      <c r="AC124" s="838"/>
      <c r="AD124" s="838"/>
      <c r="AE124" s="839"/>
      <c r="AF124" s="840" t="s">
        <v>424</v>
      </c>
      <c r="AG124" s="838"/>
      <c r="AH124" s="838"/>
      <c r="AI124" s="838"/>
      <c r="AJ124" s="839"/>
      <c r="AK124" s="840" t="s">
        <v>424</v>
      </c>
      <c r="AL124" s="838"/>
      <c r="AM124" s="838"/>
      <c r="AN124" s="838"/>
      <c r="AO124" s="839"/>
      <c r="AP124" s="885" t="s">
        <v>424</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130.80000000000001</v>
      </c>
      <c r="BR124" s="892"/>
      <c r="BS124" s="892"/>
      <c r="BT124" s="892"/>
      <c r="BU124" s="892"/>
      <c r="BV124" s="892">
        <v>117</v>
      </c>
      <c r="BW124" s="892"/>
      <c r="BX124" s="892"/>
      <c r="BY124" s="892"/>
      <c r="BZ124" s="892"/>
      <c r="CA124" s="892">
        <v>105.7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v>392791</v>
      </c>
      <c r="DH124" s="821"/>
      <c r="DI124" s="821"/>
      <c r="DJ124" s="821"/>
      <c r="DK124" s="822"/>
      <c r="DL124" s="823">
        <v>343185</v>
      </c>
      <c r="DM124" s="821"/>
      <c r="DN124" s="821"/>
      <c r="DO124" s="821"/>
      <c r="DP124" s="822"/>
      <c r="DQ124" s="823">
        <v>304358</v>
      </c>
      <c r="DR124" s="821"/>
      <c r="DS124" s="821"/>
      <c r="DT124" s="821"/>
      <c r="DU124" s="822"/>
      <c r="DV124" s="909">
        <v>3.5</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449</v>
      </c>
      <c r="AG125" s="838"/>
      <c r="AH125" s="838"/>
      <c r="AI125" s="838"/>
      <c r="AJ125" s="839"/>
      <c r="AK125" s="840" t="s">
        <v>130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42997</v>
      </c>
      <c r="AB126" s="838"/>
      <c r="AC126" s="838"/>
      <c r="AD126" s="838"/>
      <c r="AE126" s="839"/>
      <c r="AF126" s="840">
        <v>35465</v>
      </c>
      <c r="AG126" s="838"/>
      <c r="AH126" s="838"/>
      <c r="AI126" s="838"/>
      <c r="AJ126" s="839"/>
      <c r="AK126" s="840">
        <v>35157</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130</v>
      </c>
      <c r="DR126" s="875"/>
      <c r="DS126" s="875"/>
      <c r="DT126" s="875"/>
      <c r="DU126" s="875"/>
      <c r="DV126" s="852" t="s">
        <v>449</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1711</v>
      </c>
      <c r="AB127" s="838"/>
      <c r="AC127" s="838"/>
      <c r="AD127" s="838"/>
      <c r="AE127" s="839"/>
      <c r="AF127" s="840">
        <v>730</v>
      </c>
      <c r="AG127" s="838"/>
      <c r="AH127" s="838"/>
      <c r="AI127" s="838"/>
      <c r="AJ127" s="839"/>
      <c r="AK127" s="840">
        <v>553</v>
      </c>
      <c r="AL127" s="838"/>
      <c r="AM127" s="838"/>
      <c r="AN127" s="838"/>
      <c r="AO127" s="839"/>
      <c r="AP127" s="885">
        <v>0</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130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74182</v>
      </c>
      <c r="AB128" s="859"/>
      <c r="AC128" s="859"/>
      <c r="AD128" s="859"/>
      <c r="AE128" s="860"/>
      <c r="AF128" s="861">
        <v>68307</v>
      </c>
      <c r="AG128" s="859"/>
      <c r="AH128" s="859"/>
      <c r="AI128" s="859"/>
      <c r="AJ128" s="860"/>
      <c r="AK128" s="861">
        <v>68089</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130</v>
      </c>
      <c r="BG128" s="845"/>
      <c r="BH128" s="845"/>
      <c r="BI128" s="845"/>
      <c r="BJ128" s="845"/>
      <c r="BK128" s="845"/>
      <c r="BL128" s="868"/>
      <c r="BM128" s="844">
        <v>13.27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130</v>
      </c>
      <c r="DH128" s="849"/>
      <c r="DI128" s="849"/>
      <c r="DJ128" s="849"/>
      <c r="DK128" s="849"/>
      <c r="DL128" s="849" t="s">
        <v>130</v>
      </c>
      <c r="DM128" s="849"/>
      <c r="DN128" s="849"/>
      <c r="DO128" s="849"/>
      <c r="DP128" s="849"/>
      <c r="DQ128" s="849" t="s">
        <v>130</v>
      </c>
      <c r="DR128" s="849"/>
      <c r="DS128" s="849"/>
      <c r="DT128" s="849"/>
      <c r="DU128" s="849"/>
      <c r="DV128" s="850" t="s">
        <v>130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10790863</v>
      </c>
      <c r="AB129" s="838"/>
      <c r="AC129" s="838"/>
      <c r="AD129" s="838"/>
      <c r="AE129" s="839"/>
      <c r="AF129" s="840">
        <v>10558505</v>
      </c>
      <c r="AG129" s="838"/>
      <c r="AH129" s="838"/>
      <c r="AI129" s="838"/>
      <c r="AJ129" s="839"/>
      <c r="AK129" s="840">
        <v>10412754</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449</v>
      </c>
      <c r="BG129" s="828"/>
      <c r="BH129" s="828"/>
      <c r="BI129" s="828"/>
      <c r="BJ129" s="828"/>
      <c r="BK129" s="828"/>
      <c r="BL129" s="829"/>
      <c r="BM129" s="827">
        <v>18.27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1734153</v>
      </c>
      <c r="AB130" s="838"/>
      <c r="AC130" s="838"/>
      <c r="AD130" s="838"/>
      <c r="AE130" s="839"/>
      <c r="AF130" s="840">
        <v>1719955</v>
      </c>
      <c r="AG130" s="838"/>
      <c r="AH130" s="838"/>
      <c r="AI130" s="838"/>
      <c r="AJ130" s="839"/>
      <c r="AK130" s="840">
        <v>1760902</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9056710</v>
      </c>
      <c r="AB131" s="821"/>
      <c r="AC131" s="821"/>
      <c r="AD131" s="821"/>
      <c r="AE131" s="822"/>
      <c r="AF131" s="823">
        <v>8838550</v>
      </c>
      <c r="AG131" s="821"/>
      <c r="AH131" s="821"/>
      <c r="AI131" s="821"/>
      <c r="AJ131" s="822"/>
      <c r="AK131" s="823">
        <v>8651852</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105.7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11.21066038</v>
      </c>
      <c r="AB132" s="801"/>
      <c r="AC132" s="801"/>
      <c r="AD132" s="801"/>
      <c r="AE132" s="802"/>
      <c r="AF132" s="803">
        <v>10.377448790000001</v>
      </c>
      <c r="AG132" s="801"/>
      <c r="AH132" s="801"/>
      <c r="AI132" s="801"/>
      <c r="AJ132" s="802"/>
      <c r="AK132" s="803">
        <v>10.57055761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12.1</v>
      </c>
      <c r="AB133" s="780"/>
      <c r="AC133" s="780"/>
      <c r="AD133" s="780"/>
      <c r="AE133" s="781"/>
      <c r="AF133" s="779">
        <v>11.2</v>
      </c>
      <c r="AG133" s="780"/>
      <c r="AH133" s="780"/>
      <c r="AI133" s="780"/>
      <c r="AJ133" s="781"/>
      <c r="AK133" s="779">
        <v>10.7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OOsfmcpX7d+oAF8sJWhYvTn5U882/hEN0aNnv1tOkJxDY3k863buRFsLEV7eQBUnS9gDNlLLifxeDcjkXPNcg==" saltValue="sivsHdIz2cAC+WpK6dKy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wTwAOAJO4vz3QQkjgTdoXSZ/16lw917en7lxs1gpL863vGYS68QgIxXkZcl48PbMupsvuh1yKaa4AvM3IMLQ==" saltValue="cSWcgtnGjOy8jO9O7tDi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DW8IyceB9x17NImg/7NYlDmCNTTOuj6orch4zauI8FDPHMqrgEndQEjBjel1j6k+VEmyitTFJecWjQJ/ruAgw==" saltValue="Dwyr3irBKZcNnaHyheX4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2797222</v>
      </c>
      <c r="AP9" s="292">
        <v>98469</v>
      </c>
      <c r="AQ9" s="293">
        <v>89546</v>
      </c>
      <c r="AR9" s="294">
        <v>10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82016</v>
      </c>
      <c r="AP10" s="295">
        <v>2887</v>
      </c>
      <c r="AQ10" s="296">
        <v>7518</v>
      </c>
      <c r="AR10" s="297">
        <v>-61.6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647335</v>
      </c>
      <c r="AP11" s="295">
        <v>22788</v>
      </c>
      <c r="AQ11" s="296">
        <v>9181</v>
      </c>
      <c r="AR11" s="297">
        <v>148.19999999999999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76400</v>
      </c>
      <c r="AP12" s="295">
        <v>2689</v>
      </c>
      <c r="AQ12" s="296">
        <v>1021</v>
      </c>
      <c r="AR12" s="297">
        <v>163.4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v>11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153490</v>
      </c>
      <c r="AP14" s="295">
        <v>5403</v>
      </c>
      <c r="AQ14" s="296">
        <v>4082</v>
      </c>
      <c r="AR14" s="297">
        <v>32.4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28500</v>
      </c>
      <c r="AP15" s="295">
        <v>1003</v>
      </c>
      <c r="AQ15" s="296">
        <v>2228</v>
      </c>
      <c r="AR15" s="297">
        <v>-55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-663250</v>
      </c>
      <c r="AP16" s="295">
        <v>-23348</v>
      </c>
      <c r="AQ16" s="296">
        <v>-8980</v>
      </c>
      <c r="AR16" s="297">
        <v>160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3121713</v>
      </c>
      <c r="AP17" s="295">
        <v>109892</v>
      </c>
      <c r="AQ17" s="296">
        <v>104606</v>
      </c>
      <c r="AR17" s="297">
        <v>5.0999999999999996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9.26</v>
      </c>
      <c r="AP21" s="308">
        <v>10.09</v>
      </c>
      <c r="AQ21" s="309">
        <v>-0.83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95.7</v>
      </c>
      <c r="AP22" s="313">
        <v>97.8</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1712865</v>
      </c>
      <c r="AP32" s="322">
        <v>60297</v>
      </c>
      <c r="AQ32" s="323">
        <v>67805</v>
      </c>
      <c r="AR32" s="324">
        <v>-11.1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11</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811726</v>
      </c>
      <c r="AP35" s="322">
        <v>28575</v>
      </c>
      <c r="AQ35" s="323">
        <v>18110</v>
      </c>
      <c r="AR35" s="324">
        <v>57.8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179483</v>
      </c>
      <c r="AP36" s="322">
        <v>6318</v>
      </c>
      <c r="AQ36" s="323">
        <v>2781</v>
      </c>
      <c r="AR36" s="324">
        <v>127.2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39466</v>
      </c>
      <c r="AP37" s="322">
        <v>1389</v>
      </c>
      <c r="AQ37" s="323">
        <v>1073</v>
      </c>
      <c r="AR37" s="324">
        <v>29.5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5</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-68089</v>
      </c>
      <c r="AP39" s="322">
        <v>-2397</v>
      </c>
      <c r="AQ39" s="323">
        <v>-3858</v>
      </c>
      <c r="AR39" s="324">
        <v>-37.9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-1760902</v>
      </c>
      <c r="AP40" s="322">
        <v>-61988</v>
      </c>
      <c r="AQ40" s="323">
        <v>-59194</v>
      </c>
      <c r="AR40" s="324">
        <v>4.7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914549</v>
      </c>
      <c r="AP41" s="322">
        <v>32194</v>
      </c>
      <c r="AQ41" s="323">
        <v>26732</v>
      </c>
      <c r="AR41" s="324">
        <v>20.399999999999999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2131924</v>
      </c>
      <c r="AN51" s="344">
        <v>68912</v>
      </c>
      <c r="AO51" s="345">
        <v>-29.1</v>
      </c>
      <c r="AP51" s="346">
        <v>90961</v>
      </c>
      <c r="AQ51" s="347">
        <v>20.100000000000001</v>
      </c>
      <c r="AR51" s="348">
        <v>-49.2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1089512</v>
      </c>
      <c r="AN52" s="352">
        <v>35217</v>
      </c>
      <c r="AO52" s="353">
        <v>-33.5</v>
      </c>
      <c r="AP52" s="354">
        <v>37720</v>
      </c>
      <c r="AQ52" s="355">
        <v>7.1</v>
      </c>
      <c r="AR52" s="356">
        <v>-40.6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1896005</v>
      </c>
      <c r="AN53" s="344">
        <v>62701</v>
      </c>
      <c r="AO53" s="345">
        <v>-9</v>
      </c>
      <c r="AP53" s="346">
        <v>106614</v>
      </c>
      <c r="AQ53" s="347">
        <v>17.2</v>
      </c>
      <c r="AR53" s="348">
        <v>-26.2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1066537</v>
      </c>
      <c r="AN54" s="352">
        <v>35270</v>
      </c>
      <c r="AO54" s="353">
        <v>0.2</v>
      </c>
      <c r="AP54" s="354">
        <v>45545</v>
      </c>
      <c r="AQ54" s="355">
        <v>20.7</v>
      </c>
      <c r="AR54" s="356">
        <v>-20.5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2441774</v>
      </c>
      <c r="AN55" s="344">
        <v>82298</v>
      </c>
      <c r="AO55" s="345">
        <v>31.3</v>
      </c>
      <c r="AP55" s="346">
        <v>85459</v>
      </c>
      <c r="AQ55" s="347">
        <v>-19.8</v>
      </c>
      <c r="AR55" s="348">
        <v>51.1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1043781</v>
      </c>
      <c r="AN56" s="352">
        <v>35180</v>
      </c>
      <c r="AO56" s="353">
        <v>-0.3</v>
      </c>
      <c r="AP56" s="354">
        <v>44378</v>
      </c>
      <c r="AQ56" s="355">
        <v>-2.6</v>
      </c>
      <c r="AR56" s="356">
        <v>2.2999999999999998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1795261</v>
      </c>
      <c r="AN57" s="344">
        <v>61808</v>
      </c>
      <c r="AO57" s="345">
        <v>-24.9</v>
      </c>
      <c r="AP57" s="346">
        <v>83280</v>
      </c>
      <c r="AQ57" s="347">
        <v>-2.5</v>
      </c>
      <c r="AR57" s="348">
        <v>-22.4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714341</v>
      </c>
      <c r="AN58" s="352">
        <v>24593</v>
      </c>
      <c r="AO58" s="353">
        <v>-30.1</v>
      </c>
      <c r="AP58" s="354">
        <v>43123</v>
      </c>
      <c r="AQ58" s="355">
        <v>-2.8</v>
      </c>
      <c r="AR58" s="356">
        <v>-27.3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2242233</v>
      </c>
      <c r="AN59" s="344">
        <v>78932</v>
      </c>
      <c r="AO59" s="345">
        <v>27.7</v>
      </c>
      <c r="AP59" s="346">
        <v>88968</v>
      </c>
      <c r="AQ59" s="347">
        <v>6.8</v>
      </c>
      <c r="AR59" s="348">
        <v>20.9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791255</v>
      </c>
      <c r="AN60" s="352">
        <v>27854</v>
      </c>
      <c r="AO60" s="353">
        <v>13.3</v>
      </c>
      <c r="AP60" s="354">
        <v>45482</v>
      </c>
      <c r="AQ60" s="355">
        <v>5.5</v>
      </c>
      <c r="AR60" s="356">
        <v>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2101439</v>
      </c>
      <c r="AN61" s="359">
        <v>70930</v>
      </c>
      <c r="AO61" s="360">
        <v>-0.8</v>
      </c>
      <c r="AP61" s="361">
        <v>91056</v>
      </c>
      <c r="AQ61" s="362">
        <v>4.4000000000000004</v>
      </c>
      <c r="AR61" s="348">
        <v>-5.2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941085</v>
      </c>
      <c r="AN62" s="352">
        <v>31623</v>
      </c>
      <c r="AO62" s="353">
        <v>-10.1</v>
      </c>
      <c r="AP62" s="354">
        <v>43250</v>
      </c>
      <c r="AQ62" s="355">
        <v>5.6</v>
      </c>
      <c r="AR62" s="356">
        <v>-15.7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bTQ0lo0WW0JfQVqCiRFixOPtP3UVbUrDgyQ75zYy/8a7PrlgXGg7v81qeLioo5g8IwhE0TW8xFY2b6aIgKrfQ==" saltValue="5Ijp/vniS35QFypqv/JT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IxDNItYzIgt98amhSP1RWnAPtXXG+pxdRW0x46wtlxZiWXE4sbBpVQU1wl8M4nUYUiNLwyA7abonx8RJlncQ==" saltValue="AVefmLvXQyazYr9PQOxi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IEMKMyPup5ZbHpluBNk9yC2xwnjdxToZUT3HVHZ7XER6D5iBNmwnPnA74JYI5I1XWjJhEWZmMHDd7/awrvOTQ==" saltValue="ariOCYVD1mj2w3CbR82y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13.88</v>
      </c>
      <c r="G47" s="12">
        <v>11.81</v>
      </c>
      <c r="H47" s="12">
        <v>9.3699999999999992</v>
      </c>
      <c r="I47" s="12">
        <v>8.3800000000000008</v>
      </c>
      <c r="J47" s="13">
        <v>8.06</v>
      </c>
    </row>
    <row r="48" spans="2:10" ht="57.75" customHeight="1" x14ac:dyDescent="0.15">
      <c r="B48" s="14"/>
      <c r="C48" s="1214" t="s">
        <v>4</v>
      </c>
      <c r="D48" s="1214"/>
      <c r="E48" s="1215"/>
      <c r="F48" s="15">
        <v>1.34</v>
      </c>
      <c r="G48" s="16">
        <v>3.01</v>
      </c>
      <c r="H48" s="16">
        <v>3.22</v>
      </c>
      <c r="I48" s="16">
        <v>2.59</v>
      </c>
      <c r="J48" s="17">
        <v>2.58</v>
      </c>
    </row>
    <row r="49" spans="2:10" ht="57.75" customHeight="1" thickBot="1" x14ac:dyDescent="0.2">
      <c r="B49" s="18"/>
      <c r="C49" s="1216" t="s">
        <v>5</v>
      </c>
      <c r="D49" s="1216"/>
      <c r="E49" s="121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O98+Ka76F2l7yU3QId7wHC7xRBB6+xEsut5pbo1h7qPdQGrJZrw5UxXXKRfF5hRd005C5/f9UFySAdpKLTzHw==" saltValue="uaWrsW/Sjf263DA1onVe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Tateo Yoshida</cp:lastModifiedBy>
  <cp:lastPrinted>2019-10-30T02:05:25Z</cp:lastPrinted>
  <dcterms:created xsi:type="dcterms:W3CDTF">2019-02-14T01:30:19Z</dcterms:created>
  <dcterms:modified xsi:type="dcterms:W3CDTF">2019-10-30T07:55:23Z</dcterms:modified>
  <cp:category/>
</cp:coreProperties>
</file>