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972" windowHeight="782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<sst xmlns="http://schemas.openxmlformats.org/spreadsheetml/2006/main" xmlns:r="http://schemas.openxmlformats.org/officeDocument/2006/relationships" count="550" uniqueCount="550">
  <si>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</si>
  <si>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</si>
  <si>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</si>
  <si>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</si>
  <si>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</si>
  <si>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</si>
  <si>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</si>
  <si>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</si>
  <si>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</si>
  <si>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</si>
  <si>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</si>
  <si>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</si>
  <si>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</si>
  <si>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</si>
  <si>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</si>
  <si>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</si>
  <si>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</si>
  <si>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</si>
  <si>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</si>
  <si>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</si>
  <si>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</si>
  <si>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</si>
  <si>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</si>
  <si>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</si>
  <si>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</si>
  <si>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</si>
  <si>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</si>
  <si>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</si>
  <si>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</si>
  <si>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</si>
  <si>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</si>
  <si>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</si>
  <si>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</si>
  <si>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</si>
  <si>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</si>
  <si>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</si>
  <si>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6"/>
  </si>
  <si>
    <t xml:space="preserve"> H28</t>
  </si>
  <si>
    <t>総括表（市町村）</t>
    <rPh sb="0" eb="2">
      <t>ソウカツ</t>
    </rPh>
    <rPh sb="2" eb="3">
      <t>ヒョウ</t>
    </rPh>
    <rPh sb="4" eb="7">
      <t>シチョウソン</t>
    </rPh>
    <phoneticPr fontId="6"/>
  </si>
  <si>
    <t>基準財政需要額算入見込額</t>
  </si>
  <si>
    <t>利子割交付金</t>
  </si>
  <si>
    <t>大館市小規模水道等事業特別会計</t>
  </si>
  <si>
    <t>一時借入金の利子</t>
  </si>
  <si>
    <t>算入公債費等(B)</t>
  </si>
  <si>
    <t>基金残高に係る経年分析</t>
  </si>
  <si>
    <t>算入公債費等</t>
  </si>
  <si>
    <t>　有形固定資産減価償却率は57.7％と類似団体平均を若干下回っている。将来負担比率は72.1%となっており、類似団体平均を大きく上回って推移しているが、新規事業抑制による借入額の減少や繰上償還の実施による地方債残高（㉘30,623百万円→㉙30,553百万円）の減少及び繰出し基準の変更による下水道事業債償還に係る繰出見込額の減少により、数値は改善傾向にある。
　今後は本庁舎の改築に伴う地方債の借入により将来負担比率の上昇が見込まれるが、引き続き普通建設事業を厳選し、地方債残高の増加を抑制していきながら公共施設等総合管理計画並びに個別施設計画に基づき、施設の老朽化対策に取り組んでいく。</t>
    <rPh sb="28" eb="29">
      <t>シタ</t>
    </rPh>
    <rPh sb="174" eb="176">
      <t>ケイコウ</t>
    </rPh>
    <phoneticPr fontId="6"/>
  </si>
  <si>
    <t>(A)－(B)</t>
  </si>
  <si>
    <t>(注釈)</t>
    <rPh sb="1" eb="2">
      <t>チュウ</t>
    </rPh>
    <rPh sb="2" eb="3">
      <t>シャク</t>
    </rPh>
    <phoneticPr fontId="6"/>
  </si>
  <si>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</si>
  <si>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</si>
  <si>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</si>
  <si>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</si>
  <si>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</si>
  <si>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</si>
  <si>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</si>
  <si>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rPr>
      <t xml:space="preserve"> (％)</t>
    </r>
    <rPh sb="0" eb="2">
      <t>ゾウゲン</t>
    </rPh>
    <rPh sb="2" eb="3">
      <t>リツ</t>
    </rPh>
    <phoneticPr fontId="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</si>
  <si>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</si>
  <si>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</si>
  <si>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</si>
  <si>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</si>
  <si>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</si>
  <si>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</si>
  <si>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</si>
  <si>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</si>
  <si>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</si>
  <si>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</si>
  <si>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</si>
  <si>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</si>
  <si>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</si>
  <si>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</si>
  <si>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</si>
  <si>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</si>
  <si>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大館市都市計画事業特別会計</t>
  </si>
  <si>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</si>
  <si>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</si>
  <si>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</si>
  <si>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</si>
  <si>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</si>
  <si>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</si>
  <si>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</si>
  <si>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</si>
  <si>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</si>
  <si>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</si>
  <si>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</si>
  <si>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</si>
  <si>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</si>
  <si>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</si>
  <si>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0"/>
  </si>
  <si>
    <t>充当可能特定歳入</t>
  </si>
  <si>
    <t>第3次</t>
    <rPh sb="0" eb="1">
      <t>ダイ</t>
    </rPh>
    <rPh sb="2" eb="3">
      <t>ジ</t>
    </rPh>
    <phoneticPr fontId="6"/>
  </si>
  <si>
    <t>将来負担比率の分子</t>
  </si>
  <si>
    <t>※7：人口については、調査年度の1月1日現在の住民基本台帳に登載されている人口に基づいている。</t>
    <rPh sb="25" eb="27">
      <t>キホン</t>
    </rPh>
    <rPh sb="40" eb="41">
      <t>モト</t>
    </rPh>
    <phoneticPr fontId="31"/>
  </si>
  <si>
    <t xml:space="preserve"> </t>
  </si>
  <si>
    <t>連結実質赤字比率に係る赤字・黒字の構成分析</t>
  </si>
  <si>
    <t>平成28年度(千円)</t>
    <rPh sb="0" eb="2">
      <t>ヘイセイ</t>
    </rPh>
    <rPh sb="4" eb="6">
      <t>ネンド</t>
    </rPh>
    <phoneticPr fontId="6"/>
  </si>
  <si>
    <t>　法定外普通税</t>
  </si>
  <si>
    <t>財政調整基金</t>
    <rPh sb="0" eb="2">
      <t>ザイセイ</t>
    </rPh>
    <rPh sb="2" eb="4">
      <t>チョウセイ</t>
    </rPh>
    <rPh sb="4" eb="6">
      <t>キキン</t>
    </rPh>
    <phoneticPr fontId="6"/>
  </si>
  <si>
    <t>うち日本人(％)</t>
  </si>
  <si>
    <t>地方消費税交付金</t>
  </si>
  <si>
    <t>大館市奨学資金特別会計</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</si>
  <si>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</si>
  <si>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</si>
  <si>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</si>
  <si>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</si>
  <si>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</si>
  <si>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秋田県</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</si>
  <si>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</si>
  <si>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</si>
  <si>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</si>
  <si>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</si>
  <si>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</si>
  <si>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</si>
  <si>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</si>
  <si>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</si>
  <si>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</si>
  <si>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</si>
  <si>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</si>
  <si>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</si>
  <si>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2"/>
  </si>
  <si>
    <t>算入公債費等</t>
    <rPh sb="0" eb="2">
      <t>サンニュウ</t>
    </rPh>
    <rPh sb="2" eb="6">
      <t>コウサイヒトウ</t>
    </rPh>
    <phoneticPr fontId="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</si>
  <si>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</si>
  <si>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</si>
  <si>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</si>
  <si>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</si>
  <si>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</si>
  <si>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</si>
  <si>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</si>
  <si>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</si>
  <si>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</si>
  <si>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</si>
  <si>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　うち臨時財政対策債</t>
  </si>
  <si>
    <t>歳入合計</t>
  </si>
  <si>
    <t>Ⅱ－２</t>
  </si>
  <si>
    <t>指定団体等の指定状況</t>
  </si>
  <si>
    <t>歳出総額</t>
  </si>
  <si>
    <t>ゴルフ場利用税交付金</t>
  </si>
  <si>
    <t>寄附金</t>
  </si>
  <si>
    <t>-</t>
  </si>
  <si>
    <t>平成29年度(千円)</t>
    <rPh sb="0" eb="2">
      <t>ヘイセイ</t>
    </rPh>
    <rPh sb="4" eb="6">
      <t>ネンド</t>
    </rPh>
    <rPh sb="7" eb="9">
      <t>センエン</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</si>
  <si>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</si>
  <si>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</si>
  <si>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</si>
  <si>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</si>
  <si>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</si>
  <si>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</si>
  <si>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</si>
  <si>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</si>
  <si>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 0.55</t>
  </si>
  <si>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</si>
  <si>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</si>
  <si>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</si>
  <si>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平成28年度</t>
    <rPh sb="0" eb="2">
      <t>ヘイセイ</t>
    </rPh>
    <rPh sb="4" eb="6">
      <t>ネンド</t>
    </rPh>
    <phoneticPr fontId="6"/>
  </si>
  <si>
    <t>大館市</t>
  </si>
  <si>
    <t>地方特例交付金</t>
  </si>
  <si>
    <t>地方交付税種地</t>
    <rPh sb="0" eb="2">
      <t>チホウ</t>
    </rPh>
    <rPh sb="2" eb="5">
      <t>コウフゼイ</t>
    </rPh>
    <rPh sb="5" eb="6">
      <t>シュ</t>
    </rPh>
    <rPh sb="6" eb="7">
      <t>チ</t>
    </rPh>
    <phoneticPr fontId="6"/>
  </si>
  <si>
    <t>1-2</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</si>
  <si>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</si>
  <si>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</si>
  <si>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</si>
  <si>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</si>
  <si>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</si>
  <si>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</si>
  <si>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</si>
  <si>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</si>
  <si>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</si>
  <si>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</si>
  <si>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</si>
  <si>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大館市土地取得特別会計</t>
  </si>
  <si>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</si>
  <si>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</si>
  <si>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</si>
  <si>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0"/>
  </si>
  <si>
    <r>
      <t>産業構造</t>
    </r>
    <r>
      <rPr>
        <sz val="9"/>
        <color indexed="8"/>
        <rFont val="ＭＳ ゴシック"/>
      </rPr>
      <t xml:space="preserve"> (※5)</t>
    </r>
    <rPh sb="0" eb="2">
      <t>サンギョウ</t>
    </rPh>
    <rPh sb="2" eb="4">
      <t>コウゾウ</t>
    </rPh>
    <phoneticPr fontId="6"/>
  </si>
  <si>
    <t>大館市介護サービス事業特別会計</t>
  </si>
  <si>
    <t>中部</t>
    <rPh sb="0" eb="2">
      <t>チュウブ</t>
    </rPh>
    <phoneticPr fontId="6"/>
  </si>
  <si>
    <t>職員数
(人)</t>
    <rPh sb="0" eb="3">
      <t>ショクインスウ</t>
    </rPh>
    <phoneticPr fontId="6"/>
  </si>
  <si>
    <t>法適用企業</t>
  </si>
  <si>
    <t>22年国調(人)</t>
    <rPh sb="2" eb="3">
      <t>ネン</t>
    </rPh>
    <rPh sb="3" eb="4">
      <t>コク</t>
    </rPh>
    <rPh sb="4" eb="5">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</si>
  <si>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</si>
  <si>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</si>
  <si>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</si>
  <si>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</si>
  <si>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</si>
  <si>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</si>
  <si>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</si>
  <si>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-6.0</t>
  </si>
  <si>
    <t>形式収支</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</si>
  <si>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</si>
  <si>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</si>
  <si>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</si>
  <si>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</si>
  <si>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</si>
  <si>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</si>
  <si>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</si>
  <si>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県北環境保全センター</t>
  </si>
  <si>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</si>
  <si>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</si>
  <si>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</si>
  <si>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</si>
  <si>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</si>
  <si>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</si>
  <si>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　将来負担比率は72.1％、実質公債費比率は8.8％となっており、ともに類似団体平均より高い水準にある。将来負担比率は新規事業抑制による借入額の減少や繰上償還の実施による地方債残高（㉘30,623百万円→㉙30,553百万円）の減少及び繰出し基準の変更による下水道事業債償還に係る繰出見込額の減少により、数値は改善傾向にある。実質公債費比率も下水道事業債、病院事業債の元利償還金の減少等による公営企業債に対する繰入金の減少及び災害復旧等に係る基準財政需要額の増加等により数値は改善傾向にある。
　今後は本庁舎の改築に伴う地方債の借入により両比率の上昇が見込まれるため、引き続き普通建設事業を厳選し、地方債残高の増加を抑制する等、将来負担を平準化しつつ老朽化対策に取り組んでいく。</t>
    <rPh sb="157" eb="159">
      <t>ケイコウ</t>
    </rPh>
    <rPh sb="240" eb="242">
      <t>ケイコウ</t>
    </rPh>
    <rPh sb="248" eb="250">
      <t>コンゴ</t>
    </rPh>
    <rPh sb="251" eb="254">
      <t>ホンチョウシャ</t>
    </rPh>
    <rPh sb="255" eb="257">
      <t>カイチク</t>
    </rPh>
    <rPh sb="258" eb="259">
      <t>トモナ</t>
    </rPh>
    <rPh sb="260" eb="262">
      <t>チホウ</t>
    </rPh>
    <rPh sb="262" eb="263">
      <t>サイ</t>
    </rPh>
    <rPh sb="264" eb="266">
      <t>カリイレ</t>
    </rPh>
    <rPh sb="269" eb="270">
      <t>リョウ</t>
    </rPh>
    <rPh sb="270" eb="272">
      <t>ヒリツ</t>
    </rPh>
    <rPh sb="273" eb="275">
      <t>ジョウショウ</t>
    </rPh>
    <rPh sb="276" eb="278">
      <t>ミコ</t>
    </rPh>
    <rPh sb="284" eb="285">
      <t>ヒ</t>
    </rPh>
    <rPh sb="286" eb="287">
      <t>ツヅ</t>
    </rPh>
    <rPh sb="288" eb="290">
      <t>フツウ</t>
    </rPh>
    <rPh sb="290" eb="292">
      <t>ケンセツ</t>
    </rPh>
    <rPh sb="292" eb="294">
      <t>ジギョウ</t>
    </rPh>
    <rPh sb="295" eb="297">
      <t>ゲンセン</t>
    </rPh>
    <rPh sb="299" eb="302">
      <t>チホウサイ</t>
    </rPh>
    <rPh sb="302" eb="304">
      <t>ザンダカ</t>
    </rPh>
    <rPh sb="305" eb="307">
      <t>ゾウカ</t>
    </rPh>
    <rPh sb="308" eb="310">
      <t>ヨクセイ</t>
    </rPh>
    <rPh sb="312" eb="313">
      <t>トウ</t>
    </rPh>
    <rPh sb="314" eb="316">
      <t>ショウライ</t>
    </rPh>
    <rPh sb="316" eb="318">
      <t>フタン</t>
    </rPh>
    <rPh sb="319" eb="322">
      <t>ヘイジュンカ</t>
    </rPh>
    <rPh sb="325" eb="328">
      <t>ロウキュウカ</t>
    </rPh>
    <rPh sb="328" eb="330">
      <t>タイサク</t>
    </rPh>
    <rPh sb="331" eb="332">
      <t>ト</t>
    </rPh>
    <rPh sb="333" eb="334">
      <t>ク</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</si>
  <si>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</si>
  <si>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</si>
  <si>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</si>
  <si>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</si>
  <si>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</si>
  <si>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</si>
  <si>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大館市国民健康保険特別会計</t>
  </si>
  <si>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</si>
  <si>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</si>
  <si>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</si>
  <si>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</si>
  <si>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</si>
  <si>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普通建設事業費</t>
    <rPh sb="0" eb="2">
      <t>フツウ</t>
    </rPh>
    <rPh sb="2" eb="4">
      <t>ケンセツ</t>
    </rPh>
    <rPh sb="4" eb="7">
      <t>ジギョウヒ</t>
    </rPh>
    <phoneticPr fontId="6"/>
  </si>
  <si>
    <t>29.01.01(人)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</si>
  <si>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</si>
  <si>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</si>
  <si>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</si>
  <si>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</si>
  <si>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</si>
  <si>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基準財政収入額</t>
  </si>
  <si>
    <t>労働費</t>
  </si>
  <si>
    <t>増減率  (％)</t>
    <rPh sb="0" eb="2">
      <t>ゾウゲン</t>
    </rPh>
    <rPh sb="2" eb="3">
      <t>リツ</t>
    </rPh>
    <phoneticPr fontId="6"/>
  </si>
  <si>
    <t>-1.4</t>
  </si>
  <si>
    <t>一般職員</t>
    <rPh sb="0" eb="2">
      <t>イッパン</t>
    </rPh>
    <rPh sb="2" eb="4">
      <t>ショクイン</t>
    </rPh>
    <phoneticPr fontId="6"/>
  </si>
  <si>
    <t>大館市病院事業会計</t>
  </si>
  <si>
    <t>-1.5</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</si>
  <si>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</si>
  <si>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</si>
  <si>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</si>
  <si>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3"/>
  </si>
  <si>
    <t xml:space="preserve"> H27</t>
  </si>
  <si>
    <t>歳入一般財源等</t>
    <rPh sb="0" eb="2">
      <t>サイニュウ</t>
    </rPh>
    <rPh sb="2" eb="4">
      <t>イッパン</t>
    </rPh>
    <rPh sb="4" eb="6">
      <t>ザイゲン</t>
    </rPh>
    <rPh sb="6" eb="7">
      <t>トウ</t>
    </rPh>
    <phoneticPr fontId="33"/>
  </si>
  <si>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</si>
  <si>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</si>
  <si>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大館市工業用水道事業会計</t>
  </si>
  <si>
    <t>(Ｃ)</t>
  </si>
  <si>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</si>
  <si>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</si>
  <si>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</si>
  <si>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</si>
  <si>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</si>
  <si>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</si>
  <si>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</si>
  <si>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</si>
  <si>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</si>
  <si>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</si>
  <si>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秋田県市町村総合事務組合（一般会計）</t>
  </si>
  <si>
    <t>地方債現在高</t>
  </si>
  <si>
    <t>・計</t>
  </si>
  <si>
    <t>計</t>
    <rPh sb="0" eb="1">
      <t>ケイ</t>
    </rPh>
    <phoneticPr fontId="6"/>
  </si>
  <si>
    <t>大館市後期高齢者医療特別会計</t>
  </si>
  <si>
    <t>市区町村長</t>
    <rPh sb="0" eb="2">
      <t>シク</t>
    </rPh>
    <rPh sb="2" eb="4">
      <t>チョウソン</t>
    </rPh>
    <rPh sb="4" eb="5">
      <t>チョウ</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</si>
  <si>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</si>
  <si>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</si>
  <si>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</si>
  <si>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</si>
  <si>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</si>
  <si>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</si>
  <si>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</si>
  <si>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</si>
  <si>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</si>
  <si>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</si>
  <si>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</si>
  <si>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</si>
  <si>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</si>
  <si>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</si>
  <si>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</si>
  <si>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土地開発基金現在高</t>
    <rPh sb="0" eb="2">
      <t>トチ</t>
    </rPh>
    <rPh sb="2" eb="4">
      <t>カイハツ</t>
    </rPh>
    <rPh sb="4" eb="6">
      <t>キキン</t>
    </rPh>
    <rPh sb="6" eb="8">
      <t>ゲンザイ</t>
    </rPh>
    <rPh sb="8" eb="9">
      <t>タカ</t>
    </rPh>
    <phoneticPr fontId="33"/>
  </si>
  <si>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</si>
  <si>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</si>
  <si>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</si>
  <si>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3"/>
  </si>
  <si>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</si>
  <si>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</si>
  <si>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</si>
  <si>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</si>
  <si>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</si>
  <si>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</si>
  <si>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</si>
  <si>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</si>
  <si>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</si>
  <si>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</si>
  <si>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</si>
  <si>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</si>
  <si>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</si>
  <si>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</si>
  <si>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</si>
  <si>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</si>
  <si>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</si>
  <si>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</si>
  <si>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</si>
  <si>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</si>
  <si>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4"/>
  </si>
  <si>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</si>
  <si>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</si>
  <si>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</si>
  <si>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</si>
  <si>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</si>
  <si>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</si>
  <si>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</si>
  <si>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</si>
  <si>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秋田県大館市</t>
  </si>
  <si>
    <t xml:space="preserve">充当可能特定歳入 </t>
    <rPh sb="0" eb="2">
      <t>ジュウトウ</t>
    </rPh>
    <rPh sb="2" eb="4">
      <t>カノウ</t>
    </rPh>
    <rPh sb="4" eb="6">
      <t>トクテイ</t>
    </rPh>
    <rPh sb="6" eb="8">
      <t>サイニュウ</t>
    </rPh>
    <phoneticPr fontId="30"/>
  </si>
  <si>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</si>
  <si>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</si>
  <si>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</si>
  <si>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</si>
  <si>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</si>
  <si>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2"/>
  </si>
  <si>
    <t>決算額</t>
    <rPh sb="0" eb="2">
      <t>ケッサン</t>
    </rPh>
    <rPh sb="2" eb="3">
      <t>ガク</t>
    </rPh>
    <phoneticPr fontId="6"/>
  </si>
  <si>
    <t>▲退職金</t>
    <rPh sb="1" eb="3">
      <t>タイショク</t>
    </rPh>
    <rPh sb="3" eb="4">
      <t>キン</t>
    </rPh>
    <phoneticPr fontId="6"/>
  </si>
  <si>
    <t>地方税</t>
  </si>
  <si>
    <t>区分</t>
  </si>
  <si>
    <t>大館市休日夜間急患センター特別会計</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</si>
  <si>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</si>
  <si>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</si>
  <si>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</si>
  <si>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</si>
  <si>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</si>
  <si>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</si>
  <si>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</si>
  <si>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</si>
  <si>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</si>
  <si>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</si>
  <si>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</si>
  <si>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</si>
  <si>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</si>
  <si>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</si>
  <si>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</si>
  <si>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</si>
  <si>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</si>
  <si>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</si>
  <si>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</si>
  <si>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</si>
  <si>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</si>
  <si>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</si>
  <si>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</si>
  <si>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</si>
  <si>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</si>
  <si>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</si>
  <si>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</si>
  <si>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</si>
  <si>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</si>
  <si>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</si>
  <si>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　　　うち純固定資産税</t>
  </si>
  <si>
    <t>土木費</t>
  </si>
  <si>
    <t>特別地方消費税交付金</t>
  </si>
  <si>
    <t>消防費</t>
  </si>
  <si>
    <t>公債費に準ずる債務負担行為に係るもの</t>
  </si>
  <si>
    <t>自動車取得税交付金</t>
  </si>
  <si>
    <t>　　市町村たばこ税</t>
  </si>
  <si>
    <t>教育費</t>
  </si>
  <si>
    <t>　　鉱産税</t>
  </si>
  <si>
    <t>大館市農業集落排水事業特別会計</t>
  </si>
  <si>
    <t>災害復旧費</t>
  </si>
  <si>
    <t>　　特別土地保有税</t>
  </si>
  <si>
    <t>企業債
（地方債）
現在高</t>
  </si>
  <si>
    <t>公債費</t>
  </si>
  <si>
    <t>諸支出金</t>
    <rPh sb="3" eb="4">
      <t>キン</t>
    </rPh>
    <phoneticPr fontId="33"/>
  </si>
  <si>
    <t>目的税</t>
  </si>
  <si>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</si>
  <si>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</si>
  <si>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</si>
  <si>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</si>
  <si>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</si>
  <si>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</si>
  <si>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</si>
  <si>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</si>
  <si>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</si>
  <si>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</si>
  <si>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</si>
  <si>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</si>
  <si>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</si>
  <si>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</si>
  <si>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構成比</t>
  </si>
  <si>
    <t>公営企業会計等</t>
    <rPh sb="0" eb="2">
      <t>コウエイ</t>
    </rPh>
    <rPh sb="2" eb="4">
      <t>キギョウ</t>
    </rPh>
    <rPh sb="4" eb="6">
      <t>カイケイ</t>
    </rPh>
    <rPh sb="6" eb="7">
      <t>トウ</t>
    </rPh>
    <phoneticPr fontId="6"/>
  </si>
  <si>
    <t>充当一般財源等</t>
  </si>
  <si>
    <t>経常経費充当一般財源等</t>
  </si>
  <si>
    <t>経常収支比率</t>
    <rPh sb="0" eb="2">
      <t>ケイジョウ</t>
    </rPh>
    <rPh sb="2" eb="4">
      <t>シュウシ</t>
    </rPh>
    <rPh sb="4" eb="6">
      <t>ヒリツ</t>
    </rPh>
    <phoneticPr fontId="32"/>
  </si>
  <si>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</si>
  <si>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</si>
  <si>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</si>
  <si>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</si>
  <si>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</si>
  <si>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</si>
  <si>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</si>
  <si>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</si>
  <si>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</si>
  <si>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 xml:space="preserve"> H26</t>
  </si>
  <si>
    <t>現年</t>
    <rPh sb="0" eb="1">
      <t>ゲン</t>
    </rPh>
    <rPh sb="1" eb="2">
      <t>ネン</t>
    </rPh>
    <phoneticPr fontId="6"/>
  </si>
  <si>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</si>
  <si>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</si>
  <si>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</si>
  <si>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30"/>
  </si>
  <si>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</si>
  <si>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</si>
  <si>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</si>
  <si>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</si>
  <si>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</si>
  <si>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</si>
  <si>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</si>
  <si>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</si>
  <si>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</si>
  <si>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</si>
  <si>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</si>
  <si>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</si>
  <si>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1"/>
  </si>
  <si>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</si>
  <si>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</si>
  <si>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</si>
  <si>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</si>
  <si>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0"/>
  </si>
  <si>
    <t>財政再生基準</t>
  </si>
  <si>
    <t>実質公債費比率</t>
  </si>
  <si>
    <t>再差引収支</t>
    <rPh sb="0" eb="1">
      <t>サイ</t>
    </rPh>
    <rPh sb="1" eb="3">
      <t>サシヒキ</t>
    </rPh>
    <rPh sb="3" eb="5">
      <t>シュウシ</t>
    </rPh>
    <phoneticPr fontId="6"/>
  </si>
  <si>
    <t>平成27年度</t>
    <rPh sb="0" eb="2">
      <t>ヘイセイ</t>
    </rPh>
    <rPh sb="4" eb="6">
      <t>ネンド</t>
    </rPh>
    <phoneticPr fontId="6"/>
  </si>
  <si>
    <t>　補助費等</t>
    <rPh sb="1" eb="3">
      <t>ホジョ</t>
    </rPh>
    <rPh sb="3" eb="4">
      <t>ヒ</t>
    </rPh>
    <rPh sb="4" eb="5">
      <t>トウ</t>
    </rPh>
    <phoneticPr fontId="6"/>
  </si>
  <si>
    <t>下水道</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</si>
  <si>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</si>
  <si>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</si>
  <si>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　繰出金</t>
  </si>
  <si>
    <t>介護サービス</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</si>
  <si>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</si>
  <si>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</si>
  <si>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</si>
  <si>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</si>
  <si>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</si>
  <si>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　積立金</t>
  </si>
  <si>
    <t>国民健康保険</t>
  </si>
  <si>
    <t>庁舎等整備基金</t>
    <rPh sb="0" eb="2">
      <t>チョウシャ</t>
    </rPh>
    <rPh sb="2" eb="3">
      <t>トウ</t>
    </rPh>
    <rPh sb="3" eb="5">
      <t>セイビ</t>
    </rPh>
    <rPh sb="5" eb="7">
      <t>キキン</t>
    </rPh>
    <phoneticPr fontId="35"/>
  </si>
  <si>
    <t>その他</t>
  </si>
  <si>
    <t>保険給付費</t>
  </si>
  <si>
    <t>普通建設事業費</t>
  </si>
  <si>
    <t>　うち補助</t>
  </si>
  <si>
    <t>　うち単独</t>
  </si>
  <si>
    <t>実質公債費比率</t>
    <rPh sb="0" eb="2">
      <t>ジッシツ</t>
    </rPh>
    <rPh sb="2" eb="5">
      <t>コウサイヒ</t>
    </rPh>
    <rPh sb="5" eb="7">
      <t>ヒリツ</t>
    </rPh>
    <phoneticPr fontId="32"/>
  </si>
  <si>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</si>
  <si>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</si>
  <si>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</si>
  <si>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</si>
  <si>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</si>
  <si>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</si>
  <si>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</si>
  <si>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</si>
  <si>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</si>
  <si>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</si>
  <si>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</si>
  <si>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</si>
  <si>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</si>
  <si>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</si>
  <si>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大館市田代診療所事業特別会計</t>
  </si>
  <si>
    <t>大館市温泉開発特別会計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</si>
  <si>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</si>
  <si>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</si>
  <si>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</si>
  <si>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</si>
  <si>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大館市介護保険特別会計</t>
  </si>
  <si>
    <t>純損益
（形式収支）</t>
  </si>
  <si>
    <t>左のうち
一般会計等
繰入見込額</t>
  </si>
  <si>
    <t>資金不足
比率</t>
    <rPh sb="0" eb="2">
      <t>シキン</t>
    </rPh>
    <rPh sb="2" eb="4">
      <t>フソク</t>
    </rPh>
    <rPh sb="5" eb="7">
      <t>ヒリツ</t>
    </rPh>
    <phoneticPr fontId="6"/>
  </si>
  <si>
    <t>大館市水道事業会計</t>
  </si>
  <si>
    <t>大館市下水道事業会計</t>
  </si>
  <si>
    <t>大館市公設総合地方卸売市場特別会計</t>
  </si>
  <si>
    <t>大館市戸別浄化槽整備事業特別会計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</si>
  <si>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</si>
  <si>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</si>
  <si>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</si>
  <si>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</si>
  <si>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</si>
  <si>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</si>
  <si>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</si>
  <si>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</si>
  <si>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</si>
  <si>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2"/>
  </si>
  <si>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</si>
  <si>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</si>
  <si>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</si>
  <si>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</si>
  <si>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</si>
  <si>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</si>
  <si>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ふるさと基金</t>
    <rPh sb="4" eb="6">
      <t>キキン</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</si>
  <si>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</si>
  <si>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</si>
  <si>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</si>
  <si>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</si>
  <si>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</si>
  <si>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</si>
  <si>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</si>
  <si>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</si>
  <si>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</si>
  <si>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</si>
  <si>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</si>
  <si>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</si>
  <si>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</si>
  <si>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</si>
  <si>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</si>
  <si>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</si>
  <si>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2"/>
  </si>
  <si>
    <t>平成29年度</t>
    <rPh sb="0" eb="2">
      <t>ヘイセイ</t>
    </rPh>
    <rPh sb="4" eb="6">
      <t>ネンド</t>
    </rPh>
    <phoneticPr fontId="32"/>
  </si>
  <si>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</si>
  <si>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</si>
  <si>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</si>
  <si>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</si>
  <si>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</si>
  <si>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</si>
  <si>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</si>
  <si>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</si>
  <si>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</si>
  <si>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</si>
  <si>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</si>
  <si>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</si>
  <si>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秋田県後期高齢者医療広域連合（一般会計）</t>
  </si>
  <si>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</si>
  <si>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</si>
  <si>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</si>
  <si>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</si>
  <si>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</si>
  <si>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類似団体内平均値</t>
  </si>
  <si>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</si>
  <si>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</si>
  <si>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</si>
  <si>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</si>
  <si>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</si>
  <si>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</si>
  <si>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</si>
  <si>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</si>
  <si>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</si>
  <si>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H25</t>
  </si>
  <si>
    <t>H26</t>
  </si>
  <si>
    <t>H27</t>
  </si>
  <si>
    <t>H28</t>
  </si>
  <si>
    <t>▲ 0.04</t>
  </si>
  <si>
    <t>その他会計（赤字）</t>
  </si>
  <si>
    <t>大館市土地開発公社</t>
  </si>
  <si>
    <t>大館市文教振興事業団</t>
  </si>
  <si>
    <t>秋田県市町村総合事務組合（交通災害共済事業等特別会計）</t>
  </si>
  <si>
    <t>秋田県市町村会館管理組合（一般会計）</t>
  </si>
  <si>
    <t>秋田県後期高齢者医療広域連合（後期高齢者医療特別会計）</t>
  </si>
  <si>
    <t>地域振興基金</t>
    <rPh sb="0" eb="2">
      <t>チイキ</t>
    </rPh>
    <rPh sb="2" eb="4">
      <t>シンコウ</t>
    </rPh>
    <rPh sb="4" eb="6">
      <t>キキン</t>
    </rPh>
    <phoneticPr fontId="35"/>
  </si>
  <si>
    <t>ふるさと応援寄附基金</t>
    <rPh sb="4" eb="6">
      <t>オウエン</t>
    </rPh>
    <rPh sb="6" eb="8">
      <t>キフ</t>
    </rPh>
    <rPh sb="8" eb="10">
      <t>キキン</t>
    </rPh>
    <phoneticPr fontId="35"/>
  </si>
  <si>
    <t>公共施設解体撤去基金</t>
    <rPh sb="0" eb="2">
      <t>コウキョウ</t>
    </rPh>
    <rPh sb="2" eb="4">
      <t>シセツ</t>
    </rPh>
    <rPh sb="4" eb="6">
      <t>カイタイ</t>
    </rPh>
    <rPh sb="6" eb="8">
      <t>テッキョ</t>
    </rPh>
    <rPh sb="8" eb="10">
      <t>キキン</t>
    </rPh>
    <phoneticPr fontId="35"/>
  </si>
  <si>
    <t>法非適用企業</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</si>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</sst>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7">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6"/>
      <color auto="1"/>
      <name val="游ゴシック"/>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73804</c:v>
                </c:pt>
                <c:pt idx="1">
                  <c:v>58297</c:v>
                </c:pt>
                <c:pt idx="2">
                  <c:v>74747</c:v>
                </c:pt>
                <c:pt idx="3">
                  <c:v>49509</c:v>
                </c:pt>
                <c:pt idx="4">
                  <c:v>64652</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6.01</c:v>
                </c:pt>
                <c:pt idx="1">
                  <c:v>9.3000000000000007</c:v>
                </c:pt>
                <c:pt idx="2">
                  <c:v>7.64</c:v>
                </c:pt>
                <c:pt idx="3">
                  <c:v>5.51</c:v>
                </c:pt>
                <c:pt idx="4">
                  <c:v>7.59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8.4600000000000009</c:v>
                </c:pt>
                <c:pt idx="1">
                  <c:v>6.78</c:v>
                </c:pt>
                <c:pt idx="2">
                  <c:v>8.2799999999999994</c:v>
                </c:pt>
                <c:pt idx="3">
                  <c:v>8.9</c:v>
                </c:pt>
                <c:pt idx="4">
                  <c:v>7.59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0.73</c:v>
                </c:pt>
                <c:pt idx="1">
                  <c:v>3.27</c:v>
                </c:pt>
                <c:pt idx="2">
                  <c:v>1.84</c:v>
                </c:pt>
                <c:pt idx="3">
                  <c:v>-4.e-002</c:v>
                </c:pt>
                <c:pt idx="4">
                  <c:v>0.55000000000000004</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7.0000000000000007e-002</c:v>
                </c:pt>
                <c:pt idx="2">
                  <c:v>#N/A</c:v>
                </c:pt>
                <c:pt idx="3">
                  <c:v>7.0000000000000007e-002</c:v>
                </c:pt>
                <c:pt idx="4">
                  <c:v>#N/A</c:v>
                </c:pt>
                <c:pt idx="5">
                  <c:v>4.e-002</c:v>
                </c:pt>
                <c:pt idx="6">
                  <c:v>#N/A</c:v>
                </c:pt>
                <c:pt idx="7">
                  <c:v>4.e-002</c:v>
                </c:pt>
                <c:pt idx="8">
                  <c:v>#N/A</c:v>
                </c:pt>
                <c:pt idx="9">
                  <c:v>5.e-002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大館市農業集落排水事業特別会計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2.e-002</c:v>
                </c:pt>
                <c:pt idx="2">
                  <c:v>#N/A</c:v>
                </c:pt>
                <c:pt idx="3">
                  <c:v>2.e-002</c:v>
                </c:pt>
                <c:pt idx="4">
                  <c:v>#N/A</c:v>
                </c:pt>
                <c:pt idx="5">
                  <c:v>2.e-002</c:v>
                </c:pt>
                <c:pt idx="6">
                  <c:v>#N/A</c:v>
                </c:pt>
                <c:pt idx="7">
                  <c:v>1.e-002</c:v>
                </c:pt>
                <c:pt idx="8">
                  <c:v>#N/A</c:v>
                </c:pt>
                <c:pt idx="9">
                  <c:v>2.e-002</c:v>
                </c:pt>
              </c:numCache>
            </c:numRef>
          </c:val>
        </c:ser>
        <c:ser>
          <c:idx val="3"/>
          <c:order val="3"/>
          <c:tx>
            <c:strRef>
              <c:f>データシート!$A$30</c:f>
              <c:strCache>
                <c:ptCount val="1"/>
                <c:pt idx="0">
                  <c:v>大館市工業用水道事業会計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0.39</c:v>
                </c:pt>
                <c:pt idx="2">
                  <c:v>#N/A</c:v>
                </c:pt>
                <c:pt idx="3">
                  <c:v>0.33</c:v>
                </c:pt>
                <c:pt idx="4">
                  <c:v>#N/A</c:v>
                </c:pt>
                <c:pt idx="5">
                  <c:v>0.31</c:v>
                </c:pt>
                <c:pt idx="6">
                  <c:v>#N/A</c:v>
                </c:pt>
                <c:pt idx="7">
                  <c:v>0.41</c:v>
                </c:pt>
                <c:pt idx="8">
                  <c:v>#N/A</c:v>
                </c:pt>
                <c:pt idx="9">
                  <c:v>0.48</c:v>
                </c:pt>
              </c:numCache>
            </c:numRef>
          </c:val>
        </c:ser>
        <c:ser>
          <c:idx val="4"/>
          <c:order val="4"/>
          <c:tx>
            <c:strRef>
              <c:f>データシート!$A$31</c:f>
              <c:strCache>
                <c:ptCount val="1"/>
                <c:pt idx="0">
                  <c:v>大館市下水道事業会計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1.5699999999999998</c:v>
                </c:pt>
                <c:pt idx="2">
                  <c:v>#N/A</c:v>
                </c:pt>
                <c:pt idx="3">
                  <c:v>1.74</c:v>
                </c:pt>
                <c:pt idx="4">
                  <c:v>#N/A</c:v>
                </c:pt>
                <c:pt idx="5">
                  <c:v>1.86</c:v>
                </c:pt>
                <c:pt idx="6">
                  <c:v>#N/A</c:v>
                </c:pt>
                <c:pt idx="7">
                  <c:v>2.04</c:v>
                </c:pt>
                <c:pt idx="8">
                  <c:v>#N/A</c:v>
                </c:pt>
                <c:pt idx="9">
                  <c:v>1.67</c:v>
                </c:pt>
              </c:numCache>
            </c:numRef>
          </c:val>
        </c:ser>
        <c:ser>
          <c:idx val="5"/>
          <c:order val="5"/>
          <c:tx>
            <c:strRef>
              <c:f>データシート!$A$32</c:f>
              <c:strCache>
                <c:ptCount val="1"/>
                <c:pt idx="0">
                  <c:v>大館市介護保険特別会計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1.17</c:v>
                </c:pt>
                <c:pt idx="2">
                  <c:v>#N/A</c:v>
                </c:pt>
                <c:pt idx="3">
                  <c:v>1.8199999999999998</c:v>
                </c:pt>
                <c:pt idx="4">
                  <c:v>#N/A</c:v>
                </c:pt>
                <c:pt idx="5">
                  <c:v>1.59</c:v>
                </c:pt>
                <c:pt idx="6">
                  <c:v>#N/A</c:v>
                </c:pt>
                <c:pt idx="7">
                  <c:v>2.2999999999999998</c:v>
                </c:pt>
                <c:pt idx="8">
                  <c:v>#N/A</c:v>
                </c:pt>
                <c:pt idx="9">
                  <c:v>1.9300000000000002</c:v>
                </c:pt>
              </c:numCache>
            </c:numRef>
          </c:val>
        </c:ser>
        <c:ser>
          <c:idx val="6"/>
          <c:order val="6"/>
          <c:tx>
            <c:strRef>
              <c:f>データシート!$A$33</c:f>
              <c:strCache>
                <c:ptCount val="1"/>
                <c:pt idx="0">
                  <c:v>大館市国民健康保険特別会計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1.69</c:v>
                </c:pt>
                <c:pt idx="2">
                  <c:v>#N/A</c:v>
                </c:pt>
                <c:pt idx="3">
                  <c:v>2.16</c:v>
                </c:pt>
                <c:pt idx="4">
                  <c:v>#N/A</c:v>
                </c:pt>
                <c:pt idx="5">
                  <c:v>1.5</c:v>
                </c:pt>
                <c:pt idx="6">
                  <c:v>#N/A</c:v>
                </c:pt>
                <c:pt idx="7">
                  <c:v>1.28</c:v>
                </c:pt>
                <c:pt idx="8">
                  <c:v>#N/A</c:v>
                </c:pt>
                <c:pt idx="9">
                  <c:v>2.1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5.95</c:v>
                </c:pt>
                <c:pt idx="2">
                  <c:v>#N/A</c:v>
                </c:pt>
                <c:pt idx="3">
                  <c:v>9.24</c:v>
                </c:pt>
                <c:pt idx="4">
                  <c:v>#N/A</c:v>
                </c:pt>
                <c:pt idx="5">
                  <c:v>7.6</c:v>
                </c:pt>
                <c:pt idx="6">
                  <c:v>#N/A</c:v>
                </c:pt>
                <c:pt idx="7">
                  <c:v>5.47</c:v>
                </c:pt>
                <c:pt idx="8">
                  <c:v>#N/A</c:v>
                </c:pt>
                <c:pt idx="9">
                  <c:v>7.55</c:v>
                </c:pt>
              </c:numCache>
            </c:numRef>
          </c:val>
        </c:ser>
        <c:ser>
          <c:idx val="8"/>
          <c:order val="8"/>
          <c:tx>
            <c:strRef>
              <c:f>データシート!$A$35</c:f>
              <c:strCache>
                <c:ptCount val="1"/>
                <c:pt idx="0">
                  <c:v>大館市水道事業会計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8.92</c:v>
                </c:pt>
                <c:pt idx="2">
                  <c:v>#N/A</c:v>
                </c:pt>
                <c:pt idx="3">
                  <c:v>9.4700000000000006</c:v>
                </c:pt>
                <c:pt idx="4">
                  <c:v>#N/A</c:v>
                </c:pt>
                <c:pt idx="5">
                  <c:v>9.66</c:v>
                </c:pt>
                <c:pt idx="6">
                  <c:v>#N/A</c:v>
                </c:pt>
                <c:pt idx="7">
                  <c:v>8.9</c:v>
                </c:pt>
                <c:pt idx="8">
                  <c:v>#N/A</c:v>
                </c:pt>
                <c:pt idx="9">
                  <c:v>9.36</c:v>
                </c:pt>
              </c:numCache>
            </c:numRef>
          </c:val>
        </c:ser>
        <c:ser>
          <c:idx val="9"/>
          <c:order val="9"/>
          <c:tx>
            <c:strRef>
              <c:f>データシート!$A$36</c:f>
              <c:strCache>
                <c:ptCount val="1"/>
                <c:pt idx="0">
                  <c:v>大館市病院事業会計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2.94</c:v>
                </c:pt>
                <c:pt idx="2">
                  <c:v>#N/A</c:v>
                </c:pt>
                <c:pt idx="3">
                  <c:v>2.89</c:v>
                </c:pt>
                <c:pt idx="4">
                  <c:v>#N/A</c:v>
                </c:pt>
                <c:pt idx="5">
                  <c:v>1.91</c:v>
                </c:pt>
                <c:pt idx="6">
                  <c:v>#N/A</c:v>
                </c:pt>
                <c:pt idx="7">
                  <c:v>1.1399999999999999</c:v>
                </c:pt>
                <c:pt idx="8">
                  <c:v>0.55000000000000004</c:v>
                </c:pt>
                <c:pt idx="9">
                  <c:v>#N/A</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3431</c:v>
                </c:pt>
                <c:pt idx="5">
                  <c:v>3446</c:v>
                </c:pt>
                <c:pt idx="8">
                  <c:v>3297</c:v>
                </c:pt>
                <c:pt idx="11">
                  <c:v>3357</c:v>
                </c:pt>
                <c:pt idx="14">
                  <c:v>3450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207</c:v>
                </c:pt>
                <c:pt idx="3">
                  <c:v>206</c:v>
                </c:pt>
                <c:pt idx="6">
                  <c:v>204</c:v>
                </c:pt>
                <c:pt idx="9">
                  <c:v>201</c:v>
                </c:pt>
                <c:pt idx="12">
                  <c:v>201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1739</c:v>
                </c:pt>
                <c:pt idx="3">
                  <c:v>1556</c:v>
                </c:pt>
                <c:pt idx="6">
                  <c:v>1661</c:v>
                </c:pt>
                <c:pt idx="9">
                  <c:v>1619</c:v>
                </c:pt>
                <c:pt idx="12">
                  <c:v>1576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3749</c:v>
                </c:pt>
                <c:pt idx="3">
                  <c:v>3531</c:v>
                </c:pt>
                <c:pt idx="6">
                  <c:v>3274</c:v>
                </c:pt>
                <c:pt idx="9">
                  <c:v>3181</c:v>
                </c:pt>
                <c:pt idx="12">
                  <c:v>3186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2264</c:v>
                </c:pt>
                <c:pt idx="2">
                  <c:v>#N/A</c:v>
                </c:pt>
                <c:pt idx="3">
                  <c:v>#N/A</c:v>
                </c:pt>
                <c:pt idx="4">
                  <c:v>1847</c:v>
                </c:pt>
                <c:pt idx="5">
                  <c:v>#N/A</c:v>
                </c:pt>
                <c:pt idx="6">
                  <c:v>#N/A</c:v>
                </c:pt>
                <c:pt idx="7">
                  <c:v>1842</c:v>
                </c:pt>
                <c:pt idx="8">
                  <c:v>#N/A</c:v>
                </c:pt>
                <c:pt idx="9">
                  <c:v>#N/A</c:v>
                </c:pt>
                <c:pt idx="10">
                  <c:v>1644</c:v>
                </c:pt>
                <c:pt idx="11">
                  <c:v>#N/A</c:v>
                </c:pt>
                <c:pt idx="12">
                  <c:v>#N/A</c:v>
                </c:pt>
                <c:pt idx="13">
                  <c:v>1513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36898</c:v>
                </c:pt>
                <c:pt idx="5">
                  <c:v>37361</c:v>
                </c:pt>
                <c:pt idx="8">
                  <c:v>37423</c:v>
                </c:pt>
                <c:pt idx="11">
                  <c:v>36979</c:v>
                </c:pt>
                <c:pt idx="14">
                  <c:v>36415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2370</c:v>
                </c:pt>
                <c:pt idx="5">
                  <c:v>2340</c:v>
                </c:pt>
                <c:pt idx="8">
                  <c:v>2459</c:v>
                </c:pt>
                <c:pt idx="11">
                  <c:v>2686</c:v>
                </c:pt>
                <c:pt idx="14">
                  <c:v>2651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6395</c:v>
                </c:pt>
                <c:pt idx="5">
                  <c:v>5886</c:v>
                </c:pt>
                <c:pt idx="8">
                  <c:v>7217</c:v>
                </c:pt>
                <c:pt idx="11">
                  <c:v>7868</c:v>
                </c:pt>
                <c:pt idx="14">
                  <c:v>7688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5418</c:v>
                </c:pt>
                <c:pt idx="3">
                  <c:v>7069</c:v>
                </c:pt>
                <c:pt idx="6">
                  <c:v>6451</c:v>
                </c:pt>
                <c:pt idx="9">
                  <c:v>5928</c:v>
                </c:pt>
                <c:pt idx="12">
                  <c:v>5993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24885</c:v>
                </c:pt>
                <c:pt idx="3">
                  <c:v>26056</c:v>
                </c:pt>
                <c:pt idx="6">
                  <c:v>25055</c:v>
                </c:pt>
                <c:pt idx="9">
                  <c:v>24371</c:v>
                </c:pt>
                <c:pt idx="12">
                  <c:v>23064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1301</c:v>
                </c:pt>
                <c:pt idx="3">
                  <c:v>1096</c:v>
                </c:pt>
                <c:pt idx="6">
                  <c:v>892</c:v>
                </c:pt>
                <c:pt idx="9">
                  <c:v>681</c:v>
                </c:pt>
                <c:pt idx="12">
                  <c:v>491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32079</c:v>
                </c:pt>
                <c:pt idx="3">
                  <c:v>31760</c:v>
                </c:pt>
                <c:pt idx="6">
                  <c:v>31544</c:v>
                </c:pt>
                <c:pt idx="9">
                  <c:v>30623</c:v>
                </c:pt>
                <c:pt idx="12">
                  <c:v>30553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18019</c:v>
                </c:pt>
                <c:pt idx="2">
                  <c:v>#N/A</c:v>
                </c:pt>
                <c:pt idx="3">
                  <c:v>#N/A</c:v>
                </c:pt>
                <c:pt idx="4">
                  <c:v>20393</c:v>
                </c:pt>
                <c:pt idx="5">
                  <c:v>#N/A</c:v>
                </c:pt>
                <c:pt idx="6">
                  <c:v>#N/A</c:v>
                </c:pt>
                <c:pt idx="7">
                  <c:v>16843</c:v>
                </c:pt>
                <c:pt idx="8">
                  <c:v>#N/A</c:v>
                </c:pt>
                <c:pt idx="9">
                  <c:v>#N/A</c:v>
                </c:pt>
                <c:pt idx="10">
                  <c:v>14070</c:v>
                </c:pt>
                <c:pt idx="11">
                  <c:v>#N/A</c:v>
                </c:pt>
                <c:pt idx="12">
                  <c:v>#N/A</c:v>
                </c:pt>
                <c:pt idx="13">
                  <c:v>13347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1841</c:v>
                </c:pt>
                <c:pt idx="1">
                  <c:v>1965</c:v>
                </c:pt>
                <c:pt idx="2">
                  <c:v>1651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915</c:v>
                </c:pt>
                <c:pt idx="1">
                  <c:v>1015</c:v>
                </c:pt>
                <c:pt idx="2">
                  <c:v>915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6187</c:v>
                </c:pt>
                <c:pt idx="1">
                  <c:v>6697</c:v>
                </c:pt>
                <c:pt idx="2">
                  <c:v>7110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{47A06BAE-A62F-49A1-BC5D-57F170FFC976}</c15:txfldGUID>
                      <c15:f>'公会計指標分析・財政指標組合せ分析表'!$BP$50</c15:f>
                      <c15:dlblFieldTableCache>
                        <c:ptCount val="1"/>
                        <c:pt idx="0">
                          <c:v>H25</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{12BF088E-DCCC-4313-9A16-8D456C052E2B}</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{E5B8F442-7DCF-461D-8C02-0730EE25076F}</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{48C24A4F-52B0-40BE-951D-CB36700364D9}</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{16B3EBA3-BF22-4543-B8A0-F4CF11E95230}</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{5D98AED9-A410-4A56-8860-5CC3EBE97690}</c15:txfldGUID>
                      <c15:f>'公会計指標分析・財政指標組合せ分析表'!$BX$50</c15:f>
                      <c15:dlblFieldTableCache>
                        <c:ptCount val="1"/>
                        <c:pt idx="0">
                          <c:v>H26</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{08CE0CCA-89CB-452C-A4D2-A4C18D1C0038}</c15:txfldGUID>
                      <c15:f>'公会計指標分析・財政指標組合せ分析表'!$CF$50</c15:f>
                      <c15:dlblFieldTableCache>
                        <c:ptCount val="1"/>
                        <c:pt idx="0">
                          <c:v>H27</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{99DECA90-A9DC-48F1-B2CE-7E4814AE60D2}</c15:txfldGUID>
                      <c15:f>'公会計指標分析・財政指標組合せ分析表'!$CN$50</c15:f>
                      <c15:dlblFieldTableCache>
                        <c:ptCount val="1"/>
                        <c:pt idx="0">
                          <c:v>H28</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{05B646AA-761F-4333-8162-FA592724B50E}</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24">
                  <c:v>56.1</c:v>
                </c:pt>
                <c:pt idx="32">
                  <c:v>57.7</c:v>
                </c:pt>
              </c:numCache>
            </c:numRef>
          </c:xVal>
          <c:yVal>
            <c:numRef>
              <c:f>'公会計指標分析・財政指標組合せ分析表'!$BP$51:$DC$51</c:f>
              <c:numCache>
                <c:formatCode>#,##0.0;"▲ "#,##0.0</c:formatCode>
                <c:ptCount val="40"/>
                <c:pt idx="24">
                  <c:v>74.2</c:v>
                </c:pt>
                <c:pt idx="32">
                  <c:v>72.099999999999994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{3D1986C6-0E2D-46D1-B1F9-8C7157F5E9F8}</c15:txfldGUID>
                      <c15:f>'公会計指標分析・財政指標組合せ分析表'!$BP$50</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{C0324AA8-1A2F-4662-B985-04EA987B6475}</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{EBAA4E25-E921-4955-A234-25B45A41C298}</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{02DA2B13-E3E7-40D9-A8A6-32AC94CA2A7D}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{2249E4DB-6C05-4B1D-BB80-6CB8E10E526A}</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{D17AB840-4D50-4E93-BC44-2C7590B207CE}</c15:txfldGUID>
                      <c15:f>'公会計指標分析・財政指標組合せ分析表'!$BX$50</c15:f>
                      <c15:dlblFieldTableCache>
                        <c:ptCount val="1"/>
                        <c:pt idx="0">
                          <c:v>H26</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{A04EFEAC-2E6A-419E-BF2D-6CAB1A6397FF}</c15:txfldGUID>
                      <c15:f>'公会計指標分析・財政指標組合せ分析表'!$CF$50</c15:f>
                      <c15:dlblFieldTableCache>
                        <c:ptCount val="1"/>
                        <c:pt idx="0">
                          <c:v>H27</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{7F93203E-B43F-495B-9A61-D15887E91C77}</c15:txfldGUID>
                      <c15:f>'公会計指標分析・財政指標組合せ分析表'!$CN$50</c15:f>
                      <c15:dlblFieldTableCache>
                        <c:ptCount val="1"/>
                        <c:pt idx="0">
                          <c:v>H28</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{FC2B38BE-3792-4771-B6FA-149F5D5AF3AD}</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58.7"/>
          <c:min val="55.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2393161846"/>
              <c:y val="0.90792951587388315"/>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82"/>
          <c:min val="2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95003806822e-002"/>
              <c:y val="0.250881327233502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{B02BED84-68B9-4A3C-BE8E-41A9AC5631B2}</c15:txfldGUID>
                      <c15:f>'公会計指標分析・財政指標組合せ分析表'!$BP$72</c15:f>
                      <c15:dlblFieldTableCache>
                        <c:ptCount val="1"/>
                        <c:pt idx="0">
                          <c:v>H25</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{4B25519B-3651-44F2-BEBD-FAF00924C739}</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{7563F083-E34C-4361-843A-BD9E0D7DE431}</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{8F688E4D-B534-47E1-89FF-BF20ACE607F7}</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{FF5C0235-3660-41ED-81B4-0BF982FCEAB4}</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{48CCF958-5571-4270-846E-3AA6BEE0BB62}</c15:txfldGUID>
                      <c15:f>'公会計指標分析・財政指標組合せ分析表'!$BX$72</c15:f>
                      <c15:dlblFieldTableCache>
                        <c:ptCount val="1"/>
                        <c:pt idx="0">
                          <c:v>H26</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{45C69A19-7B2A-46A3-9F58-457E01BDF87F}</c15:txfldGUID>
                      <c15:f>'公会計指標分析・財政指標組合せ分析表'!$CF$72</c15:f>
                      <c15:dlblFieldTableCache>
                        <c:ptCount val="1"/>
                        <c:pt idx="0">
                          <c:v>H27</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{5F568DF2-D90C-4C3F-9214-A163CCACA16D}</c15:txfldGUID>
                      <c15:f>'公会計指標分析・財政指標組合せ分析表'!$CN$72</c15:f>
                      <c15:dlblFieldTableCache>
                        <c:ptCount val="1"/>
                        <c:pt idx="0">
                          <c:v>H28</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{CCF7559E-7680-47CA-8780-EBC07AAC8B53}</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13.4</c:v>
                </c:pt>
                <c:pt idx="8">
                  <c:v>11.6</c:v>
                </c:pt>
                <c:pt idx="16">
                  <c:v>10.6</c:v>
                </c:pt>
                <c:pt idx="24">
                  <c:v>9.4</c:v>
                </c:pt>
                <c:pt idx="32">
                  <c:v>8.8000000000000007</c:v>
                </c:pt>
              </c:numCache>
            </c:numRef>
          </c:xVal>
          <c:yVal>
            <c:numRef>
              <c:f>'公会計指標分析・財政指標組合せ分析表'!$BP$73:$DC$73</c:f>
              <c:numCache>
                <c:formatCode>#,##0.0;"▲ "#,##0.0</c:formatCode>
                <c:ptCount val="40"/>
                <c:pt idx="0">
                  <c:v>93.9</c:v>
                </c:pt>
                <c:pt idx="8">
                  <c:v>108.3</c:v>
                </c:pt>
                <c:pt idx="16">
                  <c:v>87.9</c:v>
                </c:pt>
                <c:pt idx="24">
                  <c:v>74.2</c:v>
                </c:pt>
                <c:pt idx="32">
                  <c:v>72.099999999999994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{FA2AEDB3-AF65-4040-A6F8-735B58FD8E0B}</c15:txfldGUID>
                      <c15:f>'公会計指標分析・財政指標組合せ分析表'!$BP$72</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{83A48C83-B81A-4631-B4DE-0F758EFDCB44}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{49EF8B9D-32A1-4BA3-BF19-0F8FE886192E}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{F1DDA170-F43D-49C2-89B7-8786ED11F6AC}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{CC48A8DF-A19B-4936-A736-1888D9675145}</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{C6ED2609-1F6D-4333-BCB7-07C8666D5524}</c15:txfldGUID>
                      <c15:f>'公会計指標分析・財政指標組合せ分析表'!$BX$72</c15:f>
                      <c15:dlblFieldTableCache>
                        <c:ptCount val="1"/>
                        <c:pt idx="0">
                          <c:v>H26</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{B9B84EBD-F244-45F9-9912-FDCC98233FB0}</c15:txfldGUID>
                      <c15:f>'公会計指標分析・財政指標組合せ分析表'!$CF$72</c15:f>
                      <c15:dlblFieldTableCache>
                        <c:ptCount val="1"/>
                        <c:pt idx="0">
                          <c:v>H27</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{E744CCE8-C4DD-47B8-9308-D9C8453864E4}</c15:txfldGUID>
                      <c15:f>'公会計指標分析・財政指標組合せ分析表'!$CN$72</c15:f>
                      <c15:dlblFieldTableCache>
                        <c:ptCount val="1"/>
                        <c:pt idx="0">
                          <c:v>H28</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{B71E0AF6-D178-49F9-840F-BC232E60F4F0}</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4"/>
          <c:min val="6.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9130339793"/>
              <c:y val="0.8995696327477790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22"/>
          <c:min val="2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31088186831e-002"/>
              <c:y val="0.2511556296865165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724525" y="4448175"/>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960995" y="5743575"/>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秋田県大館市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　地方債の借入を伴う普通建設事業を厳選してきたことにより、一般会計等に係る地方債の元利償還金は減少傾向にあったが、</a:t>
          </a:r>
          <a:r>
            <a:rPr kumimoji="1" lang="en-US" altLang="ja-JP" sz="1300">
              <a:solidFill>
                <a:schemeClr val="dk1"/>
              </a:solidFill>
              <a:effectLst/>
              <a:latin typeface="ＭＳ Ｐゴシック"/>
              <a:ea typeface="ＭＳ Ｐゴシック"/>
              <a:cs typeface="+mn-cs"/>
            </a:rPr>
            <a:t>27</a:t>
          </a:r>
          <a:r>
            <a:rPr kumimoji="1" lang="ja-JP" altLang="en-US" sz="1300">
              <a:solidFill>
                <a:schemeClr val="dk1"/>
              </a:solidFill>
              <a:effectLst/>
              <a:latin typeface="ＭＳ Ｐゴシック"/>
              <a:ea typeface="ＭＳ Ｐゴシック"/>
              <a:cs typeface="+mn-cs"/>
            </a:rPr>
            <a:t>年度に借入れた公営住宅建設事業債の償還開始等により</a:t>
          </a:r>
          <a:r>
            <a:rPr kumimoji="1" lang="en-US" altLang="ja-JP" sz="1300">
              <a:solidFill>
                <a:schemeClr val="dk1"/>
              </a:solidFill>
              <a:effectLst/>
              <a:latin typeface="ＭＳ Ｐゴシック"/>
              <a:ea typeface="ＭＳ Ｐゴシック"/>
              <a:cs typeface="+mn-cs"/>
            </a:rPr>
            <a:t>29</a:t>
          </a:r>
          <a:r>
            <a:rPr kumimoji="1" lang="ja-JP" altLang="en-US" sz="1300">
              <a:solidFill>
                <a:schemeClr val="dk1"/>
              </a:solidFill>
              <a:effectLst/>
              <a:latin typeface="ＭＳ Ｐゴシック"/>
              <a:ea typeface="ＭＳ Ｐゴシック"/>
              <a:cs typeface="+mn-cs"/>
            </a:rPr>
            <a:t>年度は前年度と比べて増加した。</a:t>
          </a:r>
        </a:p>
        <a:p>
          <a:r>
            <a:rPr kumimoji="1" lang="ja-JP" altLang="en-US" sz="1300">
              <a:solidFill>
                <a:schemeClr val="dk1"/>
              </a:solidFill>
              <a:effectLst/>
              <a:latin typeface="ＭＳ Ｐゴシック"/>
              <a:ea typeface="ＭＳ Ｐゴシック"/>
              <a:cs typeface="+mn-cs"/>
            </a:rPr>
            <a:t>　公営企業債に対する繰入金は、</a:t>
          </a:r>
          <a:r>
            <a:rPr kumimoji="1" lang="en-US" altLang="ja-JP" sz="1300">
              <a:solidFill>
                <a:schemeClr val="dk1"/>
              </a:solidFill>
              <a:effectLst/>
              <a:latin typeface="ＭＳ Ｐゴシック"/>
              <a:ea typeface="ＭＳ Ｐゴシック"/>
              <a:cs typeface="+mn-cs"/>
            </a:rPr>
            <a:t>29</a:t>
          </a:r>
          <a:r>
            <a:rPr kumimoji="1" lang="ja-JP" altLang="en-US" sz="1300">
              <a:solidFill>
                <a:schemeClr val="dk1"/>
              </a:solidFill>
              <a:effectLst/>
              <a:latin typeface="ＭＳ Ｐゴシック"/>
              <a:ea typeface="ＭＳ Ｐゴシック"/>
              <a:cs typeface="+mn-cs"/>
            </a:rPr>
            <a:t>年度においては下水道事業債、病院事業債の元利償還金の減少等により、前年度に引き続き低下した。</a:t>
          </a:r>
        </a:p>
        <a:p>
          <a:r>
            <a:rPr kumimoji="1" lang="ja-JP" altLang="en-US" sz="1300">
              <a:solidFill>
                <a:schemeClr val="dk1"/>
              </a:solidFill>
              <a:effectLst/>
              <a:latin typeface="ＭＳ Ｐゴシック"/>
              <a:ea typeface="ＭＳ Ｐゴシック"/>
              <a:cs typeface="+mn-cs"/>
            </a:rPr>
            <a:t>　この結果、実質公債費比率は過去最低の</a:t>
          </a:r>
          <a:r>
            <a:rPr kumimoji="1" lang="en-US" altLang="ja-JP" sz="1300">
              <a:solidFill>
                <a:schemeClr val="dk1"/>
              </a:solidFill>
              <a:effectLst/>
              <a:latin typeface="ＭＳ Ｐゴシック"/>
              <a:ea typeface="ＭＳ Ｐゴシック"/>
              <a:cs typeface="+mn-cs"/>
            </a:rPr>
            <a:t>8.8</a:t>
          </a:r>
          <a:r>
            <a:rPr kumimoji="1" lang="ja-JP" altLang="en-US" sz="1300">
              <a:solidFill>
                <a:schemeClr val="dk1"/>
              </a:solidFill>
              <a:effectLst/>
              <a:latin typeface="ＭＳ Ｐゴシック"/>
              <a:ea typeface="ＭＳ Ｐゴシック"/>
              <a:cs typeface="+mn-cs"/>
            </a:rPr>
            <a:t>％となった。今後も適正な事業量の管理を行うことで地方債の借入抑制を図る。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秋田県大館市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933450</xdr:colOff>
      <xdr:row>5</xdr:row>
      <xdr:rowOff>133985</xdr:rowOff>
    </xdr:to>
    <xdr:sp macro="" textlink="">
      <xdr:nvSpPr>
        <xdr:cNvPr id="22" name="テキスト ボックス 6"/>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　地方債の借入を伴う普通建設事業を厳選してきたことにより、一般会計等に係る地方債の現在高は減少傾向にある。また、総合病院改築事業に係る償還額は平成</a:t>
          </a:r>
          <a:r>
            <a:rPr kumimoji="1" lang="en-US" altLang="ja-JP" sz="1300">
              <a:solidFill>
                <a:schemeClr val="dk1"/>
              </a:solidFill>
              <a:effectLst/>
              <a:latin typeface="ＭＳ Ｐゴシック"/>
              <a:ea typeface="ＭＳ Ｐゴシック"/>
              <a:cs typeface="+mn-cs"/>
            </a:rPr>
            <a:t>21</a:t>
          </a:r>
          <a:r>
            <a:rPr kumimoji="1" lang="ja-JP" altLang="en-US" sz="1300">
              <a:solidFill>
                <a:schemeClr val="dk1"/>
              </a:solidFill>
              <a:effectLst/>
              <a:latin typeface="ＭＳ Ｐゴシック"/>
              <a:ea typeface="ＭＳ Ｐゴシック"/>
              <a:cs typeface="+mn-cs"/>
            </a:rPr>
            <a:t>年度がピークであることから、公営企業債等繰入見込額について今後も減少する見込みである。</a:t>
          </a:r>
        </a:p>
        <a:p>
          <a:r>
            <a:rPr kumimoji="1" lang="ja-JP" altLang="en-US" sz="1300">
              <a:solidFill>
                <a:schemeClr val="dk1"/>
              </a:solidFill>
              <a:effectLst/>
              <a:latin typeface="ＭＳ Ｐゴシック"/>
              <a:ea typeface="ＭＳ Ｐゴシック"/>
              <a:cs typeface="+mn-cs"/>
            </a:rPr>
            <a:t>　この結果、将来負担比率は</a:t>
          </a:r>
          <a:r>
            <a:rPr kumimoji="1" lang="en-US" altLang="ja-JP" sz="1300">
              <a:solidFill>
                <a:schemeClr val="dk1"/>
              </a:solidFill>
              <a:effectLst/>
              <a:latin typeface="ＭＳ Ｐゴシック"/>
              <a:ea typeface="ＭＳ Ｐゴシック"/>
              <a:cs typeface="+mn-cs"/>
            </a:rPr>
            <a:t>2.1</a:t>
          </a:r>
          <a:r>
            <a:rPr kumimoji="1" lang="ja-JP" altLang="en-US" sz="1300">
              <a:solidFill>
                <a:schemeClr val="dk1"/>
              </a:solidFill>
              <a:effectLst/>
              <a:latin typeface="ＭＳ Ｐゴシック"/>
              <a:ea typeface="ＭＳ Ｐゴシック"/>
              <a:cs typeface="+mn-cs"/>
            </a:rPr>
            <a:t>ポイント減の</a:t>
          </a:r>
          <a:r>
            <a:rPr kumimoji="1" lang="en-US" altLang="ja-JP" sz="1300">
              <a:solidFill>
                <a:schemeClr val="dk1"/>
              </a:solidFill>
              <a:effectLst/>
              <a:latin typeface="ＭＳ Ｐゴシック"/>
              <a:ea typeface="ＭＳ Ｐゴシック"/>
              <a:cs typeface="+mn-cs"/>
            </a:rPr>
            <a:t>72.1</a:t>
          </a:r>
          <a:r>
            <a:rPr kumimoji="1" lang="ja-JP" altLang="en-US" sz="1300">
              <a:solidFill>
                <a:schemeClr val="dk1"/>
              </a:solidFill>
              <a:effectLst/>
              <a:latin typeface="ＭＳ Ｐゴシック"/>
              <a:ea typeface="ＭＳ Ｐゴシック"/>
              <a:cs typeface="+mn-cs"/>
            </a:rPr>
            <a:t>％となり改善したが、災害復旧費や豪雪に伴う除排雪経費の増加への対応により財政調整基金を取崩したことから充当可能基金が減少したこと及び今後の本庁舎の改築に伴う地方債の借入により比率が上昇することが予想される。</a:t>
          </a:r>
        </a:p>
        <a:p>
          <a:r>
            <a:rPr kumimoji="1" lang="ja-JP" altLang="en-US" sz="1300">
              <a:solidFill>
                <a:schemeClr val="dk1"/>
              </a:solidFill>
              <a:effectLst/>
              <a:latin typeface="ＭＳ Ｐゴシック"/>
              <a:ea typeface="ＭＳ Ｐゴシック"/>
              <a:cs typeface="+mn-cs"/>
            </a:rPr>
            <a:t>　今後も適切な事業量の管理を行うことで地方債借入の抑制を図り、併せて市税を中心とした歳入の確保に努め財政の健全化を図る。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秋田県大館市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29</a:t>
          </a:r>
          <a:r>
            <a:rPr kumimoji="1" lang="ja-JP" altLang="ja-JP" sz="1300">
              <a:solidFill>
                <a:schemeClr val="dk1"/>
              </a:solidFill>
              <a:effectLst/>
              <a:latin typeface="ＭＳ Ｐゴシック"/>
              <a:ea typeface="ＭＳ Ｐゴシック"/>
              <a:cs typeface="+mn-cs"/>
            </a:rPr>
            <a:t>年</a:t>
          </a:r>
          <a:r>
            <a:rPr kumimoji="1" lang="en-US" altLang="ja-JP" sz="1300">
              <a:solidFill>
                <a:schemeClr val="dk1"/>
              </a:solidFill>
              <a:effectLst/>
              <a:latin typeface="ＭＳ Ｐゴシック"/>
              <a:ea typeface="ＭＳ Ｐゴシック"/>
              <a:cs typeface="+mn-cs"/>
            </a:rPr>
            <a:t>7</a:t>
          </a:r>
          <a:r>
            <a:rPr kumimoji="1" lang="ja-JP" altLang="ja-JP" sz="1300">
              <a:solidFill>
                <a:schemeClr val="dk1"/>
              </a:solidFill>
              <a:effectLst/>
              <a:latin typeface="ＭＳ Ｐゴシック"/>
              <a:ea typeface="ＭＳ Ｐゴシック"/>
              <a:cs typeface="+mn-cs"/>
            </a:rPr>
            <a:t>月の豪雨災害や豪雪など</a:t>
          </a:r>
          <a:r>
            <a:rPr kumimoji="1" lang="ja-JP" altLang="en-US" sz="1300">
              <a:solidFill>
                <a:schemeClr val="dk1"/>
              </a:solidFill>
              <a:effectLst/>
              <a:latin typeface="ＭＳ Ｐゴシック"/>
              <a:ea typeface="ＭＳ Ｐゴシック"/>
              <a:cs typeface="+mn-cs"/>
            </a:rPr>
            <a:t>への対応</a:t>
          </a:r>
          <a:r>
            <a:rPr kumimoji="1" lang="ja-JP" altLang="ja-JP" sz="1300">
              <a:solidFill>
                <a:schemeClr val="dk1"/>
              </a:solidFill>
              <a:effectLst/>
              <a:latin typeface="ＭＳ Ｐゴシック"/>
              <a:ea typeface="ＭＳ Ｐゴシック"/>
              <a:cs typeface="+mn-cs"/>
            </a:rPr>
            <a:t>により財政調整基金が</a:t>
          </a:r>
          <a:r>
            <a:rPr kumimoji="1" lang="en-US" altLang="ja-JP" sz="1300">
              <a:solidFill>
                <a:schemeClr val="dk1"/>
              </a:solidFill>
              <a:effectLst/>
              <a:latin typeface="ＭＳ Ｐゴシック"/>
              <a:ea typeface="ＭＳ Ｐゴシック"/>
              <a:cs typeface="+mn-cs"/>
            </a:rPr>
            <a:t>314</a:t>
          </a:r>
          <a:r>
            <a:rPr kumimoji="1" lang="ja-JP" altLang="ja-JP" sz="1300">
              <a:solidFill>
                <a:schemeClr val="dk1"/>
              </a:solidFill>
              <a:effectLst/>
              <a:latin typeface="ＭＳ Ｐゴシック"/>
              <a:ea typeface="ＭＳ Ｐゴシック"/>
              <a:cs typeface="+mn-cs"/>
            </a:rPr>
            <a:t>百万円の減少、</a:t>
          </a:r>
          <a:r>
            <a:rPr kumimoji="1" lang="ja-JP" altLang="en-US" sz="1300">
              <a:solidFill>
                <a:schemeClr val="dk1"/>
              </a:solidFill>
              <a:effectLst/>
              <a:latin typeface="ＭＳ Ｐゴシック"/>
              <a:ea typeface="ＭＳ Ｐゴシック"/>
              <a:cs typeface="+mn-cs"/>
            </a:rPr>
            <a:t>地方</a:t>
          </a:r>
          <a:r>
            <a:rPr kumimoji="1" lang="ja-JP" altLang="ja-JP" sz="1300">
              <a:solidFill>
                <a:schemeClr val="dk1"/>
              </a:solidFill>
              <a:effectLst/>
              <a:latin typeface="ＭＳ Ｐゴシック"/>
              <a:ea typeface="ＭＳ Ｐゴシック"/>
              <a:cs typeface="+mn-cs"/>
            </a:rPr>
            <a:t>債償還への充当により減債基金が</a:t>
          </a:r>
          <a:r>
            <a:rPr kumimoji="1" lang="en-US" altLang="ja-JP" sz="1300">
              <a:solidFill>
                <a:schemeClr val="dk1"/>
              </a:solidFill>
              <a:effectLst/>
              <a:latin typeface="ＭＳ Ｐゴシック"/>
              <a:ea typeface="ＭＳ Ｐゴシック"/>
              <a:cs typeface="+mn-cs"/>
            </a:rPr>
            <a:t>100</a:t>
          </a:r>
          <a:r>
            <a:rPr kumimoji="1" lang="ja-JP" altLang="ja-JP" sz="1300">
              <a:solidFill>
                <a:schemeClr val="dk1"/>
              </a:solidFill>
              <a:effectLst/>
              <a:latin typeface="ＭＳ Ｐゴシック"/>
              <a:ea typeface="ＭＳ Ｐゴシック"/>
              <a:cs typeface="+mn-cs"/>
            </a:rPr>
            <a:t>百万円の減少となっている。一方、本庁舎建設事業や公共施設解体等に向けた積み立ての増加、ふるさと納税の増加などにより、その他特定目的基金では</a:t>
          </a:r>
          <a:r>
            <a:rPr kumimoji="1" lang="en-US" altLang="ja-JP" sz="1300">
              <a:solidFill>
                <a:schemeClr val="dk1"/>
              </a:solidFill>
              <a:effectLst/>
              <a:latin typeface="ＭＳ Ｐゴシック"/>
              <a:ea typeface="ＭＳ Ｐゴシック"/>
              <a:cs typeface="+mn-cs"/>
            </a:rPr>
            <a:t>413</a:t>
          </a:r>
          <a:r>
            <a:rPr kumimoji="1" lang="ja-JP" altLang="ja-JP" sz="1300">
              <a:solidFill>
                <a:schemeClr val="dk1"/>
              </a:solidFill>
              <a:effectLst/>
              <a:latin typeface="ＭＳ Ｐゴシック"/>
              <a:ea typeface="ＭＳ Ｐゴシック"/>
              <a:cs typeface="+mn-cs"/>
            </a:rPr>
            <a:t>百万円の増加となって</a:t>
          </a:r>
          <a:r>
            <a:rPr kumimoji="1" lang="ja-JP" altLang="en-US" sz="1300">
              <a:solidFill>
                <a:schemeClr val="dk1"/>
              </a:solidFill>
              <a:effectLst/>
              <a:latin typeface="ＭＳ Ｐゴシック"/>
              <a:ea typeface="ＭＳ Ｐゴシック"/>
              <a:cs typeface="+mn-cs"/>
            </a:rPr>
            <a:t>おり、基金全体では</a:t>
          </a:r>
          <a:r>
            <a:rPr kumimoji="1" lang="en-US" altLang="ja-JP" sz="1300">
              <a:solidFill>
                <a:schemeClr val="dk1"/>
              </a:solidFill>
              <a:effectLst/>
              <a:latin typeface="ＭＳ Ｐゴシック"/>
              <a:ea typeface="ＭＳ Ｐゴシック"/>
              <a:cs typeface="+mn-cs"/>
            </a:rPr>
            <a:t>1</a:t>
          </a:r>
          <a:r>
            <a:rPr kumimoji="1" lang="ja-JP" altLang="en-US" sz="1300">
              <a:solidFill>
                <a:schemeClr val="dk1"/>
              </a:solidFill>
              <a:effectLst/>
              <a:latin typeface="ＭＳ Ｐゴシック"/>
              <a:ea typeface="ＭＳ Ｐゴシック"/>
              <a:cs typeface="+mn-cs"/>
            </a:rPr>
            <a:t>百万円の減少となっている。</a:t>
          </a:r>
          <a:endParaRPr lang="ja-JP" altLang="ja-JP" sz="1300">
            <a:effectLst/>
            <a:latin typeface="ＭＳ Ｐゴシック"/>
            <a:ea typeface="ＭＳ Ｐゴシック"/>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財政調整基金及び減債基金については、今後も同程度以上の残高を維持していく方針。その他特定目的基金については、基金の使途によっては残高の減少が考えられることから、計画的な積み立て等、その運用について適切に行う必要がある。</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（基金の使途）</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ja-JP" sz="1300">
              <a:solidFill>
                <a:schemeClr val="dk1"/>
              </a:solidFill>
              <a:effectLst/>
              <a:latin typeface="ＭＳ Ｐゴシック"/>
              <a:ea typeface="ＭＳ Ｐゴシック"/>
              <a:cs typeface="+mn-cs"/>
            </a:rPr>
            <a:t>・地域振興基金：新市建設計画に基づく地域づくりに要する経費。</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・庁舎等整備資金：本庁舎及びその付帯設備の整備に要する経費。</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・ふるさと応援寄附基金：子どもの成長支援や教育支援、生活弱者が安心して暮らせるまちづくり、環境保全及び資源循環、秋田犬のふるさと大館に関する事業、寄附される</a:t>
          </a:r>
          <a:r>
            <a:rPr kumimoji="1" lang="ja-JP" altLang="en-US" sz="1300">
              <a:solidFill>
                <a:schemeClr val="dk1"/>
              </a:solidFill>
              <a:effectLst/>
              <a:latin typeface="ＭＳ Ｐゴシック"/>
              <a:ea typeface="ＭＳ Ｐゴシック"/>
              <a:cs typeface="+mn-cs"/>
            </a:rPr>
            <a:t>方</a:t>
          </a:r>
          <a:r>
            <a:rPr kumimoji="1" lang="ja-JP" altLang="ja-JP" sz="1300">
              <a:solidFill>
                <a:schemeClr val="dk1"/>
              </a:solidFill>
              <a:effectLst/>
              <a:latin typeface="ＭＳ Ｐゴシック"/>
              <a:ea typeface="ＭＳ Ｐゴシック"/>
              <a:cs typeface="+mn-cs"/>
            </a:rPr>
            <a:t>が希望する事業に要する経費。</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・ふるさと基金：健康で文化的なふるさとづくり（ハード事業を除く）に要する経費。</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・公共施設解体撤去基金：用途を廃止した公共施設の解体及び除去に要する経費。</a:t>
          </a:r>
          <a:endParaRPr lang="ja-JP" altLang="ja-JP" sz="1300">
            <a:effectLst/>
            <a:latin typeface="ＭＳ Ｐゴシック"/>
            <a:ea typeface="ＭＳ Ｐゴシック"/>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31</a:t>
          </a:r>
          <a:r>
            <a:rPr kumimoji="1" lang="ja-JP" altLang="en-US" sz="1300">
              <a:solidFill>
                <a:schemeClr val="dk1"/>
              </a:solidFill>
              <a:effectLst/>
              <a:latin typeface="ＭＳ Ｐゴシック"/>
              <a:ea typeface="ＭＳ Ｐゴシック"/>
              <a:cs typeface="+mn-cs"/>
            </a:rPr>
            <a:t>年度から工事が本格化する</a:t>
          </a:r>
          <a:r>
            <a:rPr kumimoji="1" lang="ja-JP" altLang="ja-JP" sz="1300">
              <a:solidFill>
                <a:schemeClr val="dk1"/>
              </a:solidFill>
              <a:effectLst/>
              <a:latin typeface="ＭＳ Ｐゴシック"/>
              <a:ea typeface="ＭＳ Ｐゴシック"/>
              <a:cs typeface="+mn-cs"/>
            </a:rPr>
            <a:t>庁舎建設に向けて</a:t>
          </a:r>
          <a:r>
            <a:rPr kumimoji="1" lang="en-US" altLang="ja-JP" sz="1300">
              <a:solidFill>
                <a:schemeClr val="dk1"/>
              </a:solidFill>
              <a:effectLst/>
              <a:latin typeface="ＭＳ Ｐゴシック"/>
              <a:ea typeface="ＭＳ Ｐゴシック"/>
              <a:cs typeface="+mn-cs"/>
            </a:rPr>
            <a:t>201</a:t>
          </a:r>
          <a:r>
            <a:rPr kumimoji="1" lang="ja-JP" altLang="ja-JP" sz="1300">
              <a:solidFill>
                <a:schemeClr val="dk1"/>
              </a:solidFill>
              <a:effectLst/>
              <a:latin typeface="ＭＳ Ｐゴシック"/>
              <a:ea typeface="ＭＳ Ｐゴシック"/>
              <a:cs typeface="+mn-cs"/>
            </a:rPr>
            <a:t>百万円を、ふるさと応援寄附の増に伴い</a:t>
          </a:r>
          <a:r>
            <a:rPr kumimoji="1" lang="en-US" altLang="ja-JP" sz="1300">
              <a:solidFill>
                <a:schemeClr val="dk1"/>
              </a:solidFill>
              <a:effectLst/>
              <a:latin typeface="ＭＳ Ｐゴシック"/>
              <a:ea typeface="ＭＳ Ｐゴシック"/>
              <a:cs typeface="+mn-cs"/>
            </a:rPr>
            <a:t>548</a:t>
          </a:r>
          <a:r>
            <a:rPr kumimoji="1" lang="ja-JP" altLang="ja-JP" sz="1300">
              <a:solidFill>
                <a:schemeClr val="dk1"/>
              </a:solidFill>
              <a:effectLst/>
              <a:latin typeface="ＭＳ Ｐゴシック"/>
              <a:ea typeface="ＭＳ Ｐゴシック"/>
              <a:cs typeface="+mn-cs"/>
            </a:rPr>
            <a:t>百万円をそれぞれ積み立てたため、全体として残高が増加した。</a:t>
          </a:r>
          <a:endParaRPr lang="ja-JP" altLang="ja-JP" sz="1300">
            <a:effectLst/>
            <a:latin typeface="ＭＳ Ｐゴシック"/>
            <a:ea typeface="ＭＳ Ｐゴシック"/>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公共施設の老朽化に伴う維持補修費や建替・解体費用の増加が見込まれるため、当該事業の財源として</a:t>
          </a:r>
          <a:r>
            <a:rPr kumimoji="1" lang="ja-JP" altLang="en-US" sz="1300">
              <a:solidFill>
                <a:schemeClr val="dk1"/>
              </a:solidFill>
              <a:effectLst/>
              <a:latin typeface="ＭＳ Ｐゴシック"/>
              <a:ea typeface="ＭＳ Ｐゴシック"/>
              <a:cs typeface="+mn-cs"/>
            </a:rPr>
            <a:t>公共施設解体撤去基金に</a:t>
          </a:r>
          <a:r>
            <a:rPr kumimoji="1" lang="ja-JP" altLang="ja-JP" sz="1300">
              <a:solidFill>
                <a:schemeClr val="dk1"/>
              </a:solidFill>
              <a:effectLst/>
              <a:latin typeface="ＭＳ Ｐゴシック"/>
              <a:ea typeface="ＭＳ Ｐゴシック"/>
              <a:cs typeface="+mn-cs"/>
            </a:rPr>
            <a:t>計画的に積み立てを行いたい。</a:t>
          </a:r>
          <a:endParaRPr lang="ja-JP" altLang="ja-JP" sz="13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29</a:t>
          </a:r>
          <a:r>
            <a:rPr kumimoji="1" lang="ja-JP" altLang="ja-JP" sz="1300">
              <a:solidFill>
                <a:schemeClr val="dk1"/>
              </a:solidFill>
              <a:effectLst/>
              <a:latin typeface="ＭＳ Ｐゴシック"/>
              <a:ea typeface="ＭＳ Ｐゴシック"/>
              <a:cs typeface="+mn-cs"/>
            </a:rPr>
            <a:t>年</a:t>
          </a:r>
          <a:r>
            <a:rPr kumimoji="1" lang="en-US" altLang="ja-JP" sz="1300">
              <a:solidFill>
                <a:schemeClr val="dk1"/>
              </a:solidFill>
              <a:effectLst/>
              <a:latin typeface="ＭＳ Ｐゴシック"/>
              <a:ea typeface="ＭＳ Ｐゴシック"/>
              <a:cs typeface="+mn-cs"/>
            </a:rPr>
            <a:t>7</a:t>
          </a:r>
          <a:r>
            <a:rPr kumimoji="1" lang="ja-JP" altLang="ja-JP" sz="1300">
              <a:solidFill>
                <a:schemeClr val="dk1"/>
              </a:solidFill>
              <a:effectLst/>
              <a:latin typeface="ＭＳ Ｐゴシック"/>
              <a:ea typeface="ＭＳ Ｐゴシック"/>
              <a:cs typeface="+mn-cs"/>
            </a:rPr>
            <a:t>月の豪雨災害に伴う災害復旧費、豪雪に伴う除</a:t>
          </a:r>
          <a:r>
            <a:rPr kumimoji="1" lang="ja-JP" altLang="en-US" sz="1300">
              <a:solidFill>
                <a:schemeClr val="dk1"/>
              </a:solidFill>
              <a:effectLst/>
              <a:latin typeface="ＭＳ Ｐゴシック"/>
              <a:ea typeface="ＭＳ Ｐゴシック"/>
              <a:cs typeface="+mn-cs"/>
            </a:rPr>
            <a:t>排</a:t>
          </a:r>
          <a:r>
            <a:rPr kumimoji="1" lang="ja-JP" altLang="ja-JP" sz="1300">
              <a:solidFill>
                <a:schemeClr val="dk1"/>
              </a:solidFill>
              <a:effectLst/>
              <a:latin typeface="ＭＳ Ｐゴシック"/>
              <a:ea typeface="ＭＳ Ｐゴシック"/>
              <a:cs typeface="+mn-cs"/>
            </a:rPr>
            <a:t>雪経費の増加</a:t>
          </a:r>
          <a:r>
            <a:rPr kumimoji="1" lang="ja-JP" altLang="en-US" sz="1300">
              <a:solidFill>
                <a:schemeClr val="dk1"/>
              </a:solidFill>
              <a:effectLst/>
              <a:latin typeface="ＭＳ Ｐゴシック"/>
              <a:ea typeface="ＭＳ Ｐゴシック"/>
              <a:cs typeface="+mn-cs"/>
            </a:rPr>
            <a:t>への対応</a:t>
          </a:r>
          <a:r>
            <a:rPr kumimoji="1" lang="ja-JP" altLang="ja-JP" sz="1300">
              <a:solidFill>
                <a:schemeClr val="dk1"/>
              </a:solidFill>
              <a:effectLst/>
              <a:latin typeface="ＭＳ Ｐゴシック"/>
              <a:ea typeface="ＭＳ Ｐゴシック"/>
              <a:cs typeface="+mn-cs"/>
            </a:rPr>
            <a:t>により、残高が減少した。</a:t>
          </a:r>
          <a:endParaRPr lang="ja-JP" altLang="ja-JP" sz="1300">
            <a:effectLst/>
            <a:latin typeface="ＭＳ Ｐゴシック"/>
            <a:ea typeface="ＭＳ Ｐゴシック"/>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ja-JP" sz="1300">
              <a:solidFill>
                <a:schemeClr val="dk1"/>
              </a:solidFill>
              <a:effectLst/>
              <a:latin typeface="ＭＳ Ｐゴシック"/>
              <a:ea typeface="ＭＳ Ｐゴシック"/>
              <a:cs typeface="+mn-cs"/>
            </a:rPr>
            <a:t>合併算定替の</a:t>
          </a:r>
          <a:r>
            <a:rPr kumimoji="1" lang="ja-JP" altLang="en-US" sz="1300">
              <a:solidFill>
                <a:schemeClr val="dk1"/>
              </a:solidFill>
              <a:effectLst/>
              <a:latin typeface="ＭＳ Ｐゴシック"/>
              <a:ea typeface="ＭＳ Ｐゴシック"/>
              <a:cs typeface="+mn-cs"/>
            </a:rPr>
            <a:t>段階的</a:t>
          </a:r>
          <a:r>
            <a:rPr kumimoji="1" lang="ja-JP" altLang="ja-JP" sz="1300">
              <a:solidFill>
                <a:schemeClr val="dk1"/>
              </a:solidFill>
              <a:effectLst/>
              <a:latin typeface="ＭＳ Ｐゴシック"/>
              <a:ea typeface="ＭＳ Ｐゴシック"/>
              <a:cs typeface="+mn-cs"/>
            </a:rPr>
            <a:t>縮減</a:t>
          </a:r>
          <a:r>
            <a:rPr kumimoji="1" lang="ja-JP" altLang="en-US" sz="1300">
              <a:solidFill>
                <a:schemeClr val="dk1"/>
              </a:solidFill>
              <a:effectLst/>
              <a:latin typeface="ＭＳ Ｐゴシック"/>
              <a:ea typeface="ＭＳ Ｐゴシック"/>
              <a:cs typeface="+mn-cs"/>
            </a:rPr>
            <a:t>による普通交付税の減等により、基金の取り崩し額が増加することが懸念されるが、</a:t>
          </a:r>
          <a:r>
            <a:rPr kumimoji="1" lang="ja-JP" altLang="ja-JP" sz="1300">
              <a:solidFill>
                <a:schemeClr val="dk1"/>
              </a:solidFill>
              <a:effectLst/>
              <a:latin typeface="ＭＳ Ｐゴシック"/>
              <a:ea typeface="ＭＳ Ｐゴシック"/>
              <a:cs typeface="+mn-cs"/>
            </a:rPr>
            <a:t>標準財政規模（</a:t>
          </a:r>
          <a:r>
            <a:rPr kumimoji="1" lang="en-US" altLang="ja-JP" sz="1300">
              <a:solidFill>
                <a:schemeClr val="dk1"/>
              </a:solidFill>
              <a:effectLst/>
              <a:latin typeface="ＭＳ Ｐゴシック"/>
              <a:ea typeface="ＭＳ Ｐゴシック"/>
              <a:cs typeface="+mn-cs"/>
            </a:rPr>
            <a:t>21,742,445</a:t>
          </a:r>
          <a:r>
            <a:rPr kumimoji="1" lang="ja-JP" altLang="ja-JP" sz="1300">
              <a:solidFill>
                <a:schemeClr val="dk1"/>
              </a:solidFill>
              <a:effectLst/>
              <a:latin typeface="ＭＳ Ｐゴシック"/>
              <a:ea typeface="ＭＳ Ｐゴシック"/>
              <a:cs typeface="+mn-cs"/>
            </a:rPr>
            <a:t>千円）の</a:t>
          </a:r>
          <a:r>
            <a:rPr kumimoji="1" lang="en-US" altLang="ja-JP" sz="1300">
              <a:solidFill>
                <a:schemeClr val="dk1"/>
              </a:solidFill>
              <a:effectLst/>
              <a:latin typeface="ＭＳ Ｐゴシック"/>
              <a:ea typeface="ＭＳ Ｐゴシック"/>
              <a:cs typeface="+mn-cs"/>
            </a:rPr>
            <a:t>10</a:t>
          </a:r>
          <a:r>
            <a:rPr kumimoji="1" lang="ja-JP" altLang="ja-JP" sz="1300">
              <a:solidFill>
                <a:schemeClr val="dk1"/>
              </a:solidFill>
              <a:effectLst/>
              <a:latin typeface="ＭＳ Ｐゴシック"/>
              <a:ea typeface="ＭＳ Ｐゴシック"/>
              <a:cs typeface="+mn-cs"/>
            </a:rPr>
            <a:t>％（約</a:t>
          </a:r>
          <a:r>
            <a:rPr kumimoji="1" lang="en-US" altLang="ja-JP" sz="1300">
              <a:solidFill>
                <a:schemeClr val="dk1"/>
              </a:solidFill>
              <a:effectLst/>
              <a:latin typeface="ＭＳ Ｐゴシック"/>
              <a:ea typeface="ＭＳ Ｐゴシック"/>
              <a:cs typeface="+mn-cs"/>
            </a:rPr>
            <a:t>22</a:t>
          </a:r>
          <a:r>
            <a:rPr kumimoji="1" lang="ja-JP" altLang="ja-JP" sz="1300">
              <a:solidFill>
                <a:schemeClr val="dk1"/>
              </a:solidFill>
              <a:effectLst/>
              <a:latin typeface="ＭＳ Ｐゴシック"/>
              <a:ea typeface="ＭＳ Ｐゴシック"/>
              <a:cs typeface="+mn-cs"/>
            </a:rPr>
            <a:t>億円）程度を維持できるよう目指していく。</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地方</a:t>
          </a:r>
          <a:r>
            <a:rPr kumimoji="1" lang="ja-JP" altLang="ja-JP" sz="1300">
              <a:solidFill>
                <a:schemeClr val="dk1"/>
              </a:solidFill>
              <a:effectLst/>
              <a:latin typeface="ＭＳ Ｐゴシック"/>
              <a:ea typeface="ＭＳ Ｐゴシック"/>
              <a:cs typeface="+mn-cs"/>
            </a:rPr>
            <a:t>債償還</a:t>
          </a:r>
          <a:r>
            <a:rPr kumimoji="1" lang="ja-JP" altLang="en-US" sz="1300">
              <a:solidFill>
                <a:schemeClr val="dk1"/>
              </a:solidFill>
              <a:effectLst/>
              <a:latin typeface="ＭＳ Ｐゴシック"/>
              <a:ea typeface="ＭＳ Ｐゴシック"/>
              <a:cs typeface="+mn-cs"/>
            </a:rPr>
            <a:t>財源として取り崩しを行った</a:t>
          </a:r>
          <a:r>
            <a:rPr kumimoji="1" lang="ja-JP" altLang="ja-JP" sz="1300">
              <a:solidFill>
                <a:schemeClr val="dk1"/>
              </a:solidFill>
              <a:effectLst/>
              <a:latin typeface="ＭＳ Ｐゴシック"/>
              <a:ea typeface="ＭＳ Ｐゴシック"/>
              <a:cs typeface="+mn-cs"/>
            </a:rPr>
            <a:t>ため、残高が減少した。</a:t>
          </a:r>
          <a:endParaRPr lang="ja-JP" altLang="ja-JP" sz="1300">
            <a:effectLst/>
            <a:latin typeface="ＭＳ Ｐゴシック"/>
            <a:ea typeface="ＭＳ Ｐゴシック"/>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庁舎建設など大型事業が控えており公債費の増加が見込まれているため、今後の償還に備え財政調整基金と合わせて地方財政法第</a:t>
          </a:r>
          <a:r>
            <a:rPr kumimoji="1" lang="en-US" altLang="ja-JP" sz="1300">
              <a:solidFill>
                <a:schemeClr val="dk1"/>
              </a:solidFill>
              <a:effectLst/>
              <a:latin typeface="ＭＳ Ｐゴシック"/>
              <a:ea typeface="ＭＳ Ｐゴシック"/>
              <a:cs typeface="+mn-cs"/>
            </a:rPr>
            <a:t>7</a:t>
          </a:r>
          <a:r>
            <a:rPr kumimoji="1" lang="ja-JP" altLang="en-US" sz="1300">
              <a:solidFill>
                <a:schemeClr val="dk1"/>
              </a:solidFill>
              <a:effectLst/>
              <a:latin typeface="ＭＳ Ｐゴシック"/>
              <a:ea typeface="ＭＳ Ｐゴシック"/>
              <a:cs typeface="+mn-cs"/>
            </a:rPr>
            <a:t>条第</a:t>
          </a:r>
          <a:r>
            <a:rPr kumimoji="1" lang="en-US" altLang="ja-JP" sz="1300">
              <a:solidFill>
                <a:schemeClr val="dk1"/>
              </a:solidFill>
              <a:effectLst/>
              <a:latin typeface="ＭＳ Ｐゴシック"/>
              <a:ea typeface="ＭＳ Ｐゴシック"/>
              <a:cs typeface="+mn-cs"/>
            </a:rPr>
            <a:t>1</a:t>
          </a:r>
          <a:r>
            <a:rPr kumimoji="1" lang="ja-JP" altLang="en-US" sz="1300">
              <a:solidFill>
                <a:schemeClr val="dk1"/>
              </a:solidFill>
              <a:effectLst/>
              <a:latin typeface="ＭＳ Ｐゴシック"/>
              <a:ea typeface="ＭＳ Ｐゴシック"/>
              <a:cs typeface="+mn-cs"/>
            </a:rPr>
            <a:t>項の規定による額以上の積み立てを行い、</a:t>
          </a:r>
          <a:r>
            <a:rPr kumimoji="1" lang="ja-JP" altLang="ja-JP" sz="1300">
              <a:solidFill>
                <a:schemeClr val="dk1"/>
              </a:solidFill>
              <a:effectLst/>
              <a:latin typeface="ＭＳ Ｐゴシック"/>
              <a:ea typeface="ＭＳ Ｐゴシック"/>
              <a:cs typeface="+mn-cs"/>
            </a:rPr>
            <a:t>標準財政規模（</a:t>
          </a:r>
          <a:r>
            <a:rPr kumimoji="1" lang="en-US" altLang="ja-JP" sz="1300">
              <a:solidFill>
                <a:schemeClr val="dk1"/>
              </a:solidFill>
              <a:effectLst/>
              <a:latin typeface="ＭＳ Ｐゴシック"/>
              <a:ea typeface="ＭＳ Ｐゴシック"/>
              <a:cs typeface="+mn-cs"/>
            </a:rPr>
            <a:t>21,742,445</a:t>
          </a:r>
          <a:r>
            <a:rPr kumimoji="1" lang="ja-JP" altLang="ja-JP" sz="1300">
              <a:solidFill>
                <a:schemeClr val="dk1"/>
              </a:solidFill>
              <a:effectLst/>
              <a:latin typeface="ＭＳ Ｐゴシック"/>
              <a:ea typeface="ＭＳ Ｐゴシック"/>
              <a:cs typeface="+mn-cs"/>
            </a:rPr>
            <a:t>千円）の</a:t>
          </a:r>
          <a:r>
            <a:rPr kumimoji="1" lang="en-US" altLang="ja-JP" sz="1300">
              <a:solidFill>
                <a:schemeClr val="dk1"/>
              </a:solidFill>
              <a:effectLst/>
              <a:latin typeface="ＭＳ Ｐゴシック"/>
              <a:ea typeface="ＭＳ Ｐゴシック"/>
              <a:cs typeface="+mn-cs"/>
            </a:rPr>
            <a:t>5</a:t>
          </a:r>
          <a:r>
            <a:rPr kumimoji="1" lang="ja-JP" altLang="ja-JP" sz="1300">
              <a:solidFill>
                <a:schemeClr val="dk1"/>
              </a:solidFill>
              <a:effectLst/>
              <a:latin typeface="ＭＳ Ｐゴシック"/>
              <a:ea typeface="ＭＳ Ｐゴシック"/>
              <a:cs typeface="+mn-cs"/>
            </a:rPr>
            <a:t>％（約</a:t>
          </a:r>
          <a:r>
            <a:rPr kumimoji="1" lang="en-US" altLang="ja-JP" sz="1300">
              <a:solidFill>
                <a:schemeClr val="dk1"/>
              </a:solidFill>
              <a:effectLst/>
              <a:latin typeface="ＭＳ Ｐゴシック"/>
              <a:ea typeface="ＭＳ Ｐゴシック"/>
              <a:cs typeface="+mn-cs"/>
            </a:rPr>
            <a:t>10</a:t>
          </a:r>
          <a:r>
            <a:rPr kumimoji="1" lang="ja-JP" altLang="ja-JP" sz="1300">
              <a:solidFill>
                <a:schemeClr val="dk1"/>
              </a:solidFill>
              <a:effectLst/>
              <a:latin typeface="ＭＳ Ｐゴシック"/>
              <a:ea typeface="ＭＳ Ｐゴシック"/>
              <a:cs typeface="+mn-cs"/>
            </a:rPr>
            <a:t>億円）程度を維持できるよう目指していく。</a:t>
          </a:r>
          <a:endParaRPr lang="ja-JP" altLang="ja-JP" sz="130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185420</xdr:colOff>
      <xdr:row>1</xdr:row>
      <xdr:rowOff>156210</xdr:rowOff>
    </xdr:to>
    <xdr:sp macro="" textlink="">
      <xdr:nvSpPr>
        <xdr:cNvPr id="4" name="正方形/長方形 3"/>
        <xdr:cNvSpPr/>
      </xdr:nvSpPr>
      <xdr:spPr>
        <a:xfrm>
          <a:off x="355600" y="64135"/>
          <a:ext cx="123640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6590010" y="189230"/>
          <a:ext cx="38290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185420</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6613505" y="215265"/>
          <a:ext cx="378650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6635730" y="240665"/>
          <a:ext cx="373253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秋田県大館市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867130" y="189230"/>
          <a:ext cx="25895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892530" y="215265"/>
          <a:ext cx="254508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3917930" y="240665"/>
          <a:ext cx="249301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481965</xdr:colOff>
      <xdr:row>2</xdr:row>
      <xdr:rowOff>22860</xdr:rowOff>
    </xdr:from>
    <xdr:to xmlns:xdr="http://schemas.openxmlformats.org/drawingml/2006/spreadsheetDrawing">
      <xdr:col>53</xdr:col>
      <xdr:colOff>185420</xdr:colOff>
      <xdr:row>11</xdr:row>
      <xdr:rowOff>104775</xdr:rowOff>
    </xdr:to>
    <xdr:sp macro="" textlink="">
      <xdr:nvSpPr>
        <xdr:cNvPr id="11" name="正方形/長方形 10"/>
        <xdr:cNvSpPr/>
      </xdr:nvSpPr>
      <xdr:spPr>
        <a:xfrm>
          <a:off x="481965" y="889635"/>
          <a:ext cx="9827260" cy="17468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185420</xdr:colOff>
      <xdr:row>11</xdr:row>
      <xdr:rowOff>73025</xdr:rowOff>
    </xdr:to>
    <xdr:sp macro="" textlink="">
      <xdr:nvSpPr>
        <xdr:cNvPr id="12" name="正方形/長方形 11"/>
        <xdr:cNvSpPr/>
      </xdr:nvSpPr>
      <xdr:spPr>
        <a:xfrm>
          <a:off x="605790" y="921385"/>
          <a:ext cx="1359535"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03730" y="921385"/>
          <a:ext cx="129794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73,632
73,344
913.22
38,470,211
36,582,519
1,651,301
21,742,445
30,553,320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01670" y="921385"/>
          <a:ext cx="148336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685030" y="940435"/>
          <a:ext cx="197612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185420</xdr:colOff>
      <xdr:row>7</xdr:row>
      <xdr:rowOff>3175</xdr:rowOff>
    </xdr:to>
    <xdr:sp macro="" textlink="">
      <xdr:nvSpPr>
        <xdr:cNvPr id="16" name="正方形/長方形 15"/>
        <xdr:cNvSpPr/>
      </xdr:nvSpPr>
      <xdr:spPr>
        <a:xfrm>
          <a:off x="6661150" y="940435"/>
          <a:ext cx="123761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72.1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7959090" y="953135"/>
          <a:ext cx="61976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685030" y="1702435"/>
          <a:ext cx="197612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185420</xdr:colOff>
      <xdr:row>9</xdr:row>
      <xdr:rowOff>130175</xdr:rowOff>
    </xdr:to>
    <xdr:sp macro="" textlink="">
      <xdr:nvSpPr>
        <xdr:cNvPr id="19" name="正方形/長方形 18"/>
        <xdr:cNvSpPr/>
      </xdr:nvSpPr>
      <xdr:spPr>
        <a:xfrm>
          <a:off x="6724650" y="1702435"/>
          <a:ext cx="3584575"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0791190" y="889635"/>
          <a:ext cx="1483360" cy="12503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046460" y="953135"/>
          <a:ext cx="129794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28575</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046460" y="1219200"/>
          <a:ext cx="1297940" cy="509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28575</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046460" y="1554480"/>
          <a:ext cx="1419860" cy="636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868660" y="10420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92263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0922635" y="13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167640</xdr:rowOff>
    </xdr:to>
    <xdr:cxnSp macro="">
      <xdr:nvCxnSpPr>
        <xdr:cNvPr id="27" name="直線コネクタ 26"/>
        <xdr:cNvCxnSpPr/>
      </xdr:nvCxnSpPr>
      <xdr:spPr>
        <a:xfrm>
          <a:off x="10967085" y="155448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28" name="直線コネクタ 27"/>
        <xdr:cNvCxnSpPr/>
      </xdr:nvCxnSpPr>
      <xdr:spPr>
        <a:xfrm>
          <a:off x="10887710" y="155448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0967085" y="178879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0887710" y="192786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8445"/>
    <xdr:sp macro="" textlink="">
      <xdr:nvSpPr>
        <xdr:cNvPr id="31" name="テキスト ボックス 30"/>
        <xdr:cNvSpPr txBox="1"/>
      </xdr:nvSpPr>
      <xdr:spPr>
        <a:xfrm>
          <a:off x="419100" y="274701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167640</xdr:rowOff>
    </xdr:from>
    <xdr:ext cx="9702800" cy="259080"/>
    <xdr:sp macro="" textlink="">
      <xdr:nvSpPr>
        <xdr:cNvPr id="32" name="テキスト ボックス 31"/>
        <xdr:cNvSpPr txBox="1"/>
      </xdr:nvSpPr>
      <xdr:spPr>
        <a:xfrm>
          <a:off x="419100" y="3034665"/>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1978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8445"/>
    <xdr:sp macro="" textlink="">
      <xdr:nvSpPr>
        <xdr:cNvPr id="34" name="テキスト ボックス 33"/>
        <xdr:cNvSpPr txBox="1"/>
      </xdr:nvSpPr>
      <xdr:spPr>
        <a:xfrm>
          <a:off x="419100" y="360426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28575</xdr:rowOff>
    </xdr:to>
    <xdr:sp macro="" textlink="">
      <xdr:nvSpPr>
        <xdr:cNvPr id="35" name="正方形/長方形 34"/>
        <xdr:cNvSpPr/>
      </xdr:nvSpPr>
      <xdr:spPr>
        <a:xfrm>
          <a:off x="1245870" y="4189730"/>
          <a:ext cx="413004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46910" y="4533265"/>
          <a:ext cx="169164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736975" y="4516755"/>
          <a:ext cx="82931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57150</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32511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32511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57150</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80847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80847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57150</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41883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41883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167640</xdr:rowOff>
    </xdr:to>
    <xdr:sp macro="" textlink="">
      <xdr:nvSpPr>
        <xdr:cNvPr id="44" name="正方形/長方形 43"/>
        <xdr:cNvSpPr/>
      </xdr:nvSpPr>
      <xdr:spPr>
        <a:xfrm>
          <a:off x="1245870" y="4853940"/>
          <a:ext cx="413004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167640</xdr:rowOff>
    </xdr:to>
    <xdr:sp macro="" textlink="">
      <xdr:nvSpPr>
        <xdr:cNvPr id="45" name="正方形/長方形 44"/>
        <xdr:cNvSpPr/>
      </xdr:nvSpPr>
      <xdr:spPr>
        <a:xfrm>
          <a:off x="5637530" y="485394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637530" y="491744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708650" y="513842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有形固定資産減価償却率が</a:t>
          </a:r>
          <a:r>
            <a:rPr kumimoji="1" lang="en-US" altLang="ja-JP" sz="1000">
              <a:latin typeface="ＭＳ Ｐゴシック"/>
              <a:ea typeface="ＭＳ Ｐゴシック"/>
            </a:rPr>
            <a:t>57.7</a:t>
          </a:r>
          <a:r>
            <a:rPr kumimoji="1" lang="ja-JP" altLang="en-US" sz="1000">
              <a:latin typeface="ＭＳ Ｐゴシック"/>
              <a:ea typeface="ＭＳ Ｐゴシック"/>
            </a:rPr>
            <a:t>％と類似団体平均を若干下回っている。</a:t>
          </a:r>
        </a:p>
        <a:p>
          <a:r>
            <a:rPr kumimoji="1" lang="ja-JP" altLang="en-US" sz="1000">
              <a:latin typeface="ＭＳ Ｐゴシック"/>
              <a:ea typeface="ＭＳ Ｐゴシック"/>
            </a:rPr>
            <a:t>　これは児童館など老朽化の進んでいる施設が多い中、有形固定資産額の約半数を占める道路について、平成</a:t>
          </a:r>
          <a:r>
            <a:rPr kumimoji="1" lang="en-US" altLang="ja-JP" sz="1000">
              <a:latin typeface="ＭＳ Ｐゴシック"/>
              <a:ea typeface="ＭＳ Ｐゴシック"/>
            </a:rPr>
            <a:t>10</a:t>
          </a:r>
          <a:r>
            <a:rPr kumimoji="1" lang="ja-JP" altLang="en-US" sz="1000">
              <a:latin typeface="ＭＳ Ｐゴシック"/>
              <a:ea typeface="ＭＳ Ｐゴシック"/>
            </a:rPr>
            <a:t>年代前半に積極的に改良を行っており有形固定資産減価償却率が</a:t>
          </a:r>
          <a:r>
            <a:rPr kumimoji="1" lang="en-US" altLang="ja-JP" sz="1000">
              <a:latin typeface="ＭＳ Ｐゴシック"/>
              <a:ea typeface="ＭＳ Ｐゴシック"/>
            </a:rPr>
            <a:t>47.5</a:t>
          </a:r>
          <a:r>
            <a:rPr kumimoji="1" lang="ja-JP" altLang="en-US" sz="1000">
              <a:latin typeface="ＭＳ Ｐゴシック"/>
              <a:ea typeface="ＭＳ Ｐゴシック"/>
            </a:rPr>
            <a:t>％と類似団体平均を下回っていることによるものと考えられる。</a:t>
          </a:r>
        </a:p>
        <a:p>
          <a:r>
            <a:rPr kumimoji="1" lang="ja-JP" altLang="en-US" sz="1000">
              <a:latin typeface="ＭＳ Ｐゴシック"/>
              <a:ea typeface="ＭＳ Ｐゴシック"/>
            </a:rPr>
            <a:t>　今後は公共施設等総合管理計画並びに個別施設計画に基づき、本庁舎建替え事業を実施しつつ老朽化施設の統廃合、長寿命化に取り組んでいく。</a:t>
          </a:r>
        </a:p>
      </xdr:txBody>
    </xdr:sp>
    <xdr:clientData/>
  </xdr:twoCellAnchor>
  <xdr:oneCellAnchor>
    <xdr:from xmlns:xdr="http://schemas.openxmlformats.org/drawingml/2006/spreadsheetDrawing">
      <xdr:col>4</xdr:col>
      <xdr:colOff>174625</xdr:colOff>
      <xdr:row>23</xdr:row>
      <xdr:rowOff>47625</xdr:rowOff>
    </xdr:from>
    <xdr:ext cx="349250" cy="224790"/>
    <xdr:sp macro="" textlink="">
      <xdr:nvSpPr>
        <xdr:cNvPr id="48" name="テキスト ボックス 47"/>
        <xdr:cNvSpPr txBox="1"/>
      </xdr:nvSpPr>
      <xdr:spPr>
        <a:xfrm>
          <a:off x="1212850" y="46672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167640</xdr:rowOff>
    </xdr:from>
    <xdr:to xmlns:xdr="http://schemas.openxmlformats.org/drawingml/2006/spreadsheetDrawing">
      <xdr:col>27</xdr:col>
      <xdr:colOff>73025</xdr:colOff>
      <xdr:row>36</xdr:row>
      <xdr:rowOff>167640</xdr:rowOff>
    </xdr:to>
    <xdr:cxnSp macro="">
      <xdr:nvCxnSpPr>
        <xdr:cNvPr id="49" name="直線コネクタ 48"/>
        <xdr:cNvCxnSpPr/>
      </xdr:nvCxnSpPr>
      <xdr:spPr>
        <a:xfrm>
          <a:off x="1245870" y="696658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74295</xdr:rowOff>
    </xdr:from>
    <xdr:ext cx="358775" cy="224790"/>
    <xdr:sp macro="" textlink="">
      <xdr:nvSpPr>
        <xdr:cNvPr id="50" name="テキスト ボックス 49"/>
        <xdr:cNvSpPr txBox="1"/>
      </xdr:nvSpPr>
      <xdr:spPr>
        <a:xfrm>
          <a:off x="838200" y="6873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1" name="直線コネクタ 50"/>
        <xdr:cNvCxnSpPr/>
      </xdr:nvCxnSpPr>
      <xdr:spPr>
        <a:xfrm>
          <a:off x="1245870" y="661479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8775" cy="225425"/>
    <xdr:sp macro="" textlink="">
      <xdr:nvSpPr>
        <xdr:cNvPr id="52" name="テキスト ボックス 51"/>
        <xdr:cNvSpPr txBox="1"/>
      </xdr:nvSpPr>
      <xdr:spPr>
        <a:xfrm>
          <a:off x="838200" y="652145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3" name="直線コネクタ 52"/>
        <xdr:cNvCxnSpPr/>
      </xdr:nvCxnSpPr>
      <xdr:spPr>
        <a:xfrm>
          <a:off x="1245870" y="626300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775" cy="225425"/>
    <xdr:sp macro="" textlink="">
      <xdr:nvSpPr>
        <xdr:cNvPr id="54" name="テキスト ボックス 53"/>
        <xdr:cNvSpPr txBox="1"/>
      </xdr:nvSpPr>
      <xdr:spPr>
        <a:xfrm>
          <a:off x="838200" y="616902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5" name="直線コネクタ 54"/>
        <xdr:cNvCxnSpPr/>
      </xdr:nvCxnSpPr>
      <xdr:spPr>
        <a:xfrm>
          <a:off x="1245870" y="591058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56" name="テキスト ボックス 55"/>
        <xdr:cNvSpPr txBox="1"/>
      </xdr:nvSpPr>
      <xdr:spPr>
        <a:xfrm>
          <a:off x="838200" y="581660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7" name="直線コネクタ 56"/>
        <xdr:cNvCxnSpPr/>
      </xdr:nvCxnSpPr>
      <xdr:spPr>
        <a:xfrm>
          <a:off x="1245870" y="555815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775" cy="225425"/>
    <xdr:sp macro="" textlink="">
      <xdr:nvSpPr>
        <xdr:cNvPr id="58" name="テキスト ボックス 57"/>
        <xdr:cNvSpPr txBox="1"/>
      </xdr:nvSpPr>
      <xdr:spPr>
        <a:xfrm>
          <a:off x="838200" y="54648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84455</xdr:rowOff>
    </xdr:from>
    <xdr:to xmlns:xdr="http://schemas.openxmlformats.org/drawingml/2006/spreadsheetDrawing">
      <xdr:col>27</xdr:col>
      <xdr:colOff>73025</xdr:colOff>
      <xdr:row>26</xdr:row>
      <xdr:rowOff>84455</xdr:rowOff>
    </xdr:to>
    <xdr:cxnSp macro="">
      <xdr:nvCxnSpPr>
        <xdr:cNvPr id="59" name="直線コネクタ 58"/>
        <xdr:cNvCxnSpPr/>
      </xdr:nvCxnSpPr>
      <xdr:spPr>
        <a:xfrm>
          <a:off x="1245870" y="520700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775" cy="224790"/>
    <xdr:sp macro="" textlink="">
      <xdr:nvSpPr>
        <xdr:cNvPr id="60" name="テキスト ボックス 59"/>
        <xdr:cNvSpPr txBox="1"/>
      </xdr:nvSpPr>
      <xdr:spPr>
        <a:xfrm>
          <a:off x="838200" y="511619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1" name="直線コネクタ 60"/>
        <xdr:cNvCxnSpPr/>
      </xdr:nvCxnSpPr>
      <xdr:spPr>
        <a:xfrm>
          <a:off x="1245870" y="485394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2" name="テキスト ボックス 61"/>
        <xdr:cNvSpPr txBox="1"/>
      </xdr:nvSpPr>
      <xdr:spPr>
        <a:xfrm>
          <a:off x="838200" y="476377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167640</xdr:rowOff>
    </xdr:to>
    <xdr:sp macro="" textlink="">
      <xdr:nvSpPr>
        <xdr:cNvPr id="63" name="有形固定資産減価償却率グラフ枠"/>
        <xdr:cNvSpPr/>
      </xdr:nvSpPr>
      <xdr:spPr>
        <a:xfrm>
          <a:off x="1245870" y="4853940"/>
          <a:ext cx="413004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156845</xdr:rowOff>
    </xdr:from>
    <xdr:to xmlns:xdr="http://schemas.openxmlformats.org/drawingml/2006/spreadsheetDrawing">
      <xdr:col>23</xdr:col>
      <xdr:colOff>85090</xdr:colOff>
      <xdr:row>34</xdr:row>
      <xdr:rowOff>165735</xdr:rowOff>
    </xdr:to>
    <xdr:cxnSp macro="">
      <xdr:nvCxnSpPr>
        <xdr:cNvPr id="64" name="直線コネクタ 63"/>
        <xdr:cNvCxnSpPr/>
      </xdr:nvCxnSpPr>
      <xdr:spPr>
        <a:xfrm flipV="1">
          <a:off x="4645025" y="5447030"/>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167640</xdr:rowOff>
    </xdr:from>
    <xdr:ext cx="404495" cy="259080"/>
    <xdr:sp macro="" textlink="">
      <xdr:nvSpPr>
        <xdr:cNvPr id="65" name="有形固定資産減価償却率最小値テキスト"/>
        <xdr:cNvSpPr txBox="1"/>
      </xdr:nvSpPr>
      <xdr:spPr>
        <a:xfrm>
          <a:off x="4697730" y="6631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34</xdr:row>
      <xdr:rowOff>165735</xdr:rowOff>
    </xdr:from>
    <xdr:to xmlns:xdr="http://schemas.openxmlformats.org/drawingml/2006/spreadsheetDrawing">
      <xdr:col>23</xdr:col>
      <xdr:colOff>174625</xdr:colOff>
      <xdr:row>34</xdr:row>
      <xdr:rowOff>165735</xdr:rowOff>
    </xdr:to>
    <xdr:cxnSp macro="">
      <xdr:nvCxnSpPr>
        <xdr:cNvPr id="66" name="直線コネクタ 65"/>
        <xdr:cNvCxnSpPr/>
      </xdr:nvCxnSpPr>
      <xdr:spPr>
        <a:xfrm>
          <a:off x="4561205" y="66294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103505</xdr:rowOff>
    </xdr:from>
    <xdr:ext cx="404495" cy="258445"/>
    <xdr:sp macro="" textlink="">
      <xdr:nvSpPr>
        <xdr:cNvPr id="67" name="有形固定資産減価償却率最大値テキスト"/>
        <xdr:cNvSpPr txBox="1"/>
      </xdr:nvSpPr>
      <xdr:spPr>
        <a:xfrm>
          <a:off x="4697730" y="52260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27</xdr:row>
      <xdr:rowOff>156845</xdr:rowOff>
    </xdr:from>
    <xdr:to xmlns:xdr="http://schemas.openxmlformats.org/drawingml/2006/spreadsheetDrawing">
      <xdr:col>23</xdr:col>
      <xdr:colOff>174625</xdr:colOff>
      <xdr:row>27</xdr:row>
      <xdr:rowOff>156845</xdr:rowOff>
    </xdr:to>
    <xdr:cxnSp macro="">
      <xdr:nvCxnSpPr>
        <xdr:cNvPr id="68" name="直線コネクタ 67"/>
        <xdr:cNvCxnSpPr/>
      </xdr:nvCxnSpPr>
      <xdr:spPr>
        <a:xfrm>
          <a:off x="4561205" y="544703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143510</xdr:rowOff>
    </xdr:from>
    <xdr:ext cx="404495" cy="258445"/>
    <xdr:sp macro="" textlink="">
      <xdr:nvSpPr>
        <xdr:cNvPr id="69" name="有形固定資産減価償却率平均値テキスト"/>
        <xdr:cNvSpPr txBox="1"/>
      </xdr:nvSpPr>
      <xdr:spPr>
        <a:xfrm>
          <a:off x="4697730" y="576897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120650</xdr:rowOff>
    </xdr:from>
    <xdr:to xmlns:xdr="http://schemas.openxmlformats.org/drawingml/2006/spreadsheetDrawing">
      <xdr:col>23</xdr:col>
      <xdr:colOff>136525</xdr:colOff>
      <xdr:row>31</xdr:row>
      <xdr:rowOff>50800</xdr:rowOff>
    </xdr:to>
    <xdr:sp macro="" textlink="">
      <xdr:nvSpPr>
        <xdr:cNvPr id="70" name="フローチャート: 判断 69"/>
        <xdr:cNvSpPr/>
      </xdr:nvSpPr>
      <xdr:spPr>
        <a:xfrm>
          <a:off x="4596130" y="5913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167640</xdr:rowOff>
    </xdr:from>
    <xdr:to xmlns:xdr="http://schemas.openxmlformats.org/drawingml/2006/spreadsheetDrawing">
      <xdr:col>19</xdr:col>
      <xdr:colOff>185420</xdr:colOff>
      <xdr:row>31</xdr:row>
      <xdr:rowOff>97790</xdr:rowOff>
    </xdr:to>
    <xdr:sp macro="" textlink="">
      <xdr:nvSpPr>
        <xdr:cNvPr id="71" name="フローチャート: 判断 70"/>
        <xdr:cNvSpPr/>
      </xdr:nvSpPr>
      <xdr:spPr>
        <a:xfrm>
          <a:off x="3905250" y="5960745"/>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67945</xdr:rowOff>
    </xdr:from>
    <xdr:to xmlns:xdr="http://schemas.openxmlformats.org/drawingml/2006/spreadsheetDrawing">
      <xdr:col>15</xdr:col>
      <xdr:colOff>185420</xdr:colOff>
      <xdr:row>31</xdr:row>
      <xdr:rowOff>167640</xdr:rowOff>
    </xdr:to>
    <xdr:sp macro="" textlink="">
      <xdr:nvSpPr>
        <xdr:cNvPr id="72" name="フローチャート: 判断 71"/>
        <xdr:cNvSpPr/>
      </xdr:nvSpPr>
      <xdr:spPr>
        <a:xfrm>
          <a:off x="3163570" y="6028690"/>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1365" cy="225425"/>
    <xdr:sp macro="" textlink="">
      <xdr:nvSpPr>
        <xdr:cNvPr id="73" name="テキスト ボックス 72"/>
        <xdr:cNvSpPr txBox="1"/>
      </xdr:nvSpPr>
      <xdr:spPr>
        <a:xfrm>
          <a:off x="447421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5425"/>
    <xdr:sp macro="" textlink="">
      <xdr:nvSpPr>
        <xdr:cNvPr id="74" name="テキスト ボックス 73"/>
        <xdr:cNvSpPr txBox="1"/>
      </xdr:nvSpPr>
      <xdr:spPr>
        <a:xfrm>
          <a:off x="378333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5425"/>
    <xdr:sp macro="" textlink="">
      <xdr:nvSpPr>
        <xdr:cNvPr id="75" name="テキスト ボックス 74"/>
        <xdr:cNvSpPr txBox="1"/>
      </xdr:nvSpPr>
      <xdr:spPr>
        <a:xfrm>
          <a:off x="304165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5425"/>
    <xdr:sp macro="" textlink="">
      <xdr:nvSpPr>
        <xdr:cNvPr id="76" name="テキスト ボックス 75"/>
        <xdr:cNvSpPr txBox="1"/>
      </xdr:nvSpPr>
      <xdr:spPr>
        <a:xfrm>
          <a:off x="229997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5425"/>
    <xdr:sp macro="" textlink="">
      <xdr:nvSpPr>
        <xdr:cNvPr id="77" name="テキスト ボックス 76"/>
        <xdr:cNvSpPr txBox="1"/>
      </xdr:nvSpPr>
      <xdr:spPr>
        <a:xfrm>
          <a:off x="155829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149225</xdr:rowOff>
    </xdr:from>
    <xdr:to xmlns:xdr="http://schemas.openxmlformats.org/drawingml/2006/spreadsheetDrawing">
      <xdr:col>23</xdr:col>
      <xdr:colOff>136525</xdr:colOff>
      <xdr:row>31</xdr:row>
      <xdr:rowOff>79375</xdr:rowOff>
    </xdr:to>
    <xdr:sp macro="" textlink="">
      <xdr:nvSpPr>
        <xdr:cNvPr id="78" name="楕円 77"/>
        <xdr:cNvSpPr/>
      </xdr:nvSpPr>
      <xdr:spPr>
        <a:xfrm>
          <a:off x="4596130" y="5942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127635</xdr:rowOff>
    </xdr:from>
    <xdr:ext cx="404495" cy="258445"/>
    <xdr:sp macro="" textlink="">
      <xdr:nvSpPr>
        <xdr:cNvPr id="79" name="有形固定資産減価償却率該当値テキスト"/>
        <xdr:cNvSpPr txBox="1"/>
      </xdr:nvSpPr>
      <xdr:spPr>
        <a:xfrm>
          <a:off x="4697730" y="59207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35560</xdr:rowOff>
    </xdr:from>
    <xdr:to xmlns:xdr="http://schemas.openxmlformats.org/drawingml/2006/spreadsheetDrawing">
      <xdr:col>19</xdr:col>
      <xdr:colOff>185420</xdr:colOff>
      <xdr:row>31</xdr:row>
      <xdr:rowOff>137160</xdr:rowOff>
    </xdr:to>
    <xdr:sp macro="" textlink="">
      <xdr:nvSpPr>
        <xdr:cNvPr id="80" name="楕円 79"/>
        <xdr:cNvSpPr/>
      </xdr:nvSpPr>
      <xdr:spPr>
        <a:xfrm>
          <a:off x="3905250" y="599630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28575</xdr:rowOff>
    </xdr:from>
    <xdr:to xmlns:xdr="http://schemas.openxmlformats.org/drawingml/2006/spreadsheetDrawing">
      <xdr:col>23</xdr:col>
      <xdr:colOff>85725</xdr:colOff>
      <xdr:row>31</xdr:row>
      <xdr:rowOff>86360</xdr:rowOff>
    </xdr:to>
    <xdr:cxnSp macro="">
      <xdr:nvCxnSpPr>
        <xdr:cNvPr id="81" name="直線コネクタ 80"/>
        <xdr:cNvCxnSpPr/>
      </xdr:nvCxnSpPr>
      <xdr:spPr>
        <a:xfrm flipV="1">
          <a:off x="3956050" y="5989320"/>
          <a:ext cx="69088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114300</xdr:rowOff>
    </xdr:from>
    <xdr:ext cx="405130" cy="259080"/>
    <xdr:sp macro="" textlink="">
      <xdr:nvSpPr>
        <xdr:cNvPr id="82" name="n_1aveValue有形固定資産減価償却率"/>
        <xdr:cNvSpPr txBox="1"/>
      </xdr:nvSpPr>
      <xdr:spPr>
        <a:xfrm>
          <a:off x="3745865" y="5739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14605</xdr:rowOff>
    </xdr:from>
    <xdr:ext cx="405130" cy="258445"/>
    <xdr:sp macro="" textlink="">
      <xdr:nvSpPr>
        <xdr:cNvPr id="83" name="n_2aveValue有形固定資産減価償却率"/>
        <xdr:cNvSpPr txBox="1"/>
      </xdr:nvSpPr>
      <xdr:spPr>
        <a:xfrm>
          <a:off x="3016885" y="58077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128270</xdr:rowOff>
    </xdr:from>
    <xdr:ext cx="405130" cy="258445"/>
    <xdr:sp macro="" textlink="">
      <xdr:nvSpPr>
        <xdr:cNvPr id="84" name="n_1mainValue有形固定資産減価償却率"/>
        <xdr:cNvSpPr txBox="1"/>
      </xdr:nvSpPr>
      <xdr:spPr>
        <a:xfrm>
          <a:off x="3745865" y="6089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28575</xdr:rowOff>
    </xdr:to>
    <xdr:sp macro="" textlink="">
      <xdr:nvSpPr>
        <xdr:cNvPr id="85" name="正方形/長方形 84"/>
        <xdr:cNvSpPr/>
      </xdr:nvSpPr>
      <xdr:spPr>
        <a:xfrm>
          <a:off x="11014710" y="4189730"/>
          <a:ext cx="412496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86" name="正方形/長方形 85"/>
        <xdr:cNvSpPr/>
      </xdr:nvSpPr>
      <xdr:spPr>
        <a:xfrm>
          <a:off x="11917680" y="4533265"/>
          <a:ext cx="128270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87" name="正方形/長方形 86"/>
        <xdr:cNvSpPr/>
      </xdr:nvSpPr>
      <xdr:spPr>
        <a:xfrm>
          <a:off x="13542645" y="4516755"/>
          <a:ext cx="75057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[ 6.9</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57150</xdr:rowOff>
    </xdr:from>
    <xdr:to xmlns:xdr="http://schemas.openxmlformats.org/drawingml/2006/spreadsheetDrawing">
      <xdr:col>87</xdr:col>
      <xdr:colOff>149225</xdr:colOff>
      <xdr:row>22</xdr:row>
      <xdr:rowOff>92075</xdr:rowOff>
    </xdr:to>
    <xdr:sp macro="" textlink="">
      <xdr:nvSpPr>
        <xdr:cNvPr id="88" name="正方形/長方形 87"/>
        <xdr:cNvSpPr/>
      </xdr:nvSpPr>
      <xdr:spPr>
        <a:xfrm>
          <a:off x="1509395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111125</xdr:rowOff>
    </xdr:to>
    <xdr:sp macro="" textlink="">
      <xdr:nvSpPr>
        <xdr:cNvPr id="89" name="正方形/長方形 88"/>
        <xdr:cNvSpPr/>
      </xdr:nvSpPr>
      <xdr:spPr>
        <a:xfrm>
          <a:off x="1509395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57150</xdr:rowOff>
    </xdr:from>
    <xdr:to xmlns:xdr="http://schemas.openxmlformats.org/drawingml/2006/spreadsheetDrawing">
      <xdr:col>95</xdr:col>
      <xdr:colOff>149225</xdr:colOff>
      <xdr:row>22</xdr:row>
      <xdr:rowOff>92075</xdr:rowOff>
    </xdr:to>
    <xdr:sp macro="" textlink="">
      <xdr:nvSpPr>
        <xdr:cNvPr id="90" name="正方形/長方形 89"/>
        <xdr:cNvSpPr/>
      </xdr:nvSpPr>
      <xdr:spPr>
        <a:xfrm>
          <a:off x="1657731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111125</xdr:rowOff>
    </xdr:to>
    <xdr:sp macro="" textlink="">
      <xdr:nvSpPr>
        <xdr:cNvPr id="91" name="正方形/長方形 90"/>
        <xdr:cNvSpPr/>
      </xdr:nvSpPr>
      <xdr:spPr>
        <a:xfrm>
          <a:off x="1657731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57150</xdr:rowOff>
    </xdr:from>
    <xdr:to xmlns:xdr="http://schemas.openxmlformats.org/drawingml/2006/spreadsheetDrawing">
      <xdr:col>104</xdr:col>
      <xdr:colOff>85725</xdr:colOff>
      <xdr:row>22</xdr:row>
      <xdr:rowOff>92075</xdr:rowOff>
    </xdr:to>
    <xdr:sp macro="" textlink="">
      <xdr:nvSpPr>
        <xdr:cNvPr id="92" name="正方形/長方形 91"/>
        <xdr:cNvSpPr/>
      </xdr:nvSpPr>
      <xdr:spPr>
        <a:xfrm>
          <a:off x="1818259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111125</xdr:rowOff>
    </xdr:to>
    <xdr:sp macro="" textlink="">
      <xdr:nvSpPr>
        <xdr:cNvPr id="93" name="正方形/長方形 92"/>
        <xdr:cNvSpPr/>
      </xdr:nvSpPr>
      <xdr:spPr>
        <a:xfrm>
          <a:off x="1818259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167640</xdr:rowOff>
    </xdr:to>
    <xdr:sp macro="" textlink="">
      <xdr:nvSpPr>
        <xdr:cNvPr id="94" name="正方形/長方形 93"/>
        <xdr:cNvSpPr/>
      </xdr:nvSpPr>
      <xdr:spPr>
        <a:xfrm>
          <a:off x="11014710" y="4853940"/>
          <a:ext cx="412496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167640</xdr:rowOff>
    </xdr:to>
    <xdr:sp macro="" textlink="">
      <xdr:nvSpPr>
        <xdr:cNvPr id="95" name="正方形/長方形 94"/>
        <xdr:cNvSpPr/>
      </xdr:nvSpPr>
      <xdr:spPr>
        <a:xfrm>
          <a:off x="15401290" y="485394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96" name="正方形/長方形 95"/>
        <xdr:cNvSpPr/>
      </xdr:nvSpPr>
      <xdr:spPr>
        <a:xfrm>
          <a:off x="15401290" y="491744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97" name="テキスト ボックス 96"/>
        <xdr:cNvSpPr txBox="1"/>
      </xdr:nvSpPr>
      <xdr:spPr>
        <a:xfrm>
          <a:off x="15477490" y="513842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債務償還可能年数は</a:t>
          </a:r>
          <a:r>
            <a:rPr kumimoji="1" lang="en-US" altLang="ja-JP" sz="1100">
              <a:latin typeface="ＭＳ Ｐゴシック"/>
              <a:ea typeface="ＭＳ Ｐゴシック"/>
            </a:rPr>
            <a:t>6.9</a:t>
          </a:r>
          <a:r>
            <a:rPr kumimoji="1" lang="ja-JP" altLang="en-US" sz="1100">
              <a:latin typeface="ＭＳ Ｐゴシック"/>
              <a:ea typeface="ＭＳ Ｐゴシック"/>
            </a:rPr>
            <a:t>年と類似団体を上回っており、主な要因としては、災害復旧費や豪雪に伴う除排雪経費の増加への対応により財政調整基金を取崩したことから充当可能基金が減少したことによるものである。また、今後は本庁舎の改築に伴い地方債の借入を行う予定であることから、さらに将来負担額が上昇することが予想されており、引き続き普通建設事業を厳選し、地方債残高の増加を抑制していく。</a:t>
          </a:r>
        </a:p>
      </xdr:txBody>
    </xdr:sp>
    <xdr:clientData/>
  </xdr:twoCellAnchor>
  <xdr:oneCellAnchor>
    <xdr:from xmlns:xdr="http://schemas.openxmlformats.org/drawingml/2006/spreadsheetDrawing">
      <xdr:col>57</xdr:col>
      <xdr:colOff>111125</xdr:colOff>
      <xdr:row>23</xdr:row>
      <xdr:rowOff>47625</xdr:rowOff>
    </xdr:from>
    <xdr:ext cx="349250" cy="224790"/>
    <xdr:sp macro="" textlink="">
      <xdr:nvSpPr>
        <xdr:cNvPr id="98" name="テキスト ボックス 97"/>
        <xdr:cNvSpPr txBox="1"/>
      </xdr:nvSpPr>
      <xdr:spPr>
        <a:xfrm>
          <a:off x="10976610" y="46672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167640</xdr:rowOff>
    </xdr:from>
    <xdr:to xmlns:xdr="http://schemas.openxmlformats.org/drawingml/2006/spreadsheetDrawing">
      <xdr:col>80</xdr:col>
      <xdr:colOff>9525</xdr:colOff>
      <xdr:row>36</xdr:row>
      <xdr:rowOff>167640</xdr:rowOff>
    </xdr:to>
    <xdr:cxnSp macro="">
      <xdr:nvCxnSpPr>
        <xdr:cNvPr id="99" name="直線コネクタ 98"/>
        <xdr:cNvCxnSpPr/>
      </xdr:nvCxnSpPr>
      <xdr:spPr>
        <a:xfrm>
          <a:off x="11014710" y="696658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00" name="直線コネクタ 99"/>
        <xdr:cNvCxnSpPr/>
      </xdr:nvCxnSpPr>
      <xdr:spPr>
        <a:xfrm>
          <a:off x="11014710" y="661479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101" name="テキスト ボックス 100"/>
        <xdr:cNvSpPr txBox="1"/>
      </xdr:nvSpPr>
      <xdr:spPr>
        <a:xfrm>
          <a:off x="10653395" y="652145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02" name="直線コネクタ 101"/>
        <xdr:cNvCxnSpPr/>
      </xdr:nvCxnSpPr>
      <xdr:spPr>
        <a:xfrm>
          <a:off x="11014710" y="626300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40640</xdr:rowOff>
    </xdr:from>
    <xdr:ext cx="307975" cy="225425"/>
    <xdr:sp macro="" textlink="">
      <xdr:nvSpPr>
        <xdr:cNvPr id="103" name="テキスト ボックス 102"/>
        <xdr:cNvSpPr txBox="1"/>
      </xdr:nvSpPr>
      <xdr:spPr>
        <a:xfrm>
          <a:off x="10653395" y="616902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04" name="直線コネクタ 103"/>
        <xdr:cNvCxnSpPr/>
      </xdr:nvCxnSpPr>
      <xdr:spPr>
        <a:xfrm>
          <a:off x="11014710" y="591058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30</xdr:row>
      <xdr:rowOff>23495</xdr:rowOff>
    </xdr:from>
    <xdr:ext cx="307975" cy="225425"/>
    <xdr:sp macro="" textlink="">
      <xdr:nvSpPr>
        <xdr:cNvPr id="105" name="テキスト ボックス 104"/>
        <xdr:cNvSpPr txBox="1"/>
      </xdr:nvSpPr>
      <xdr:spPr>
        <a:xfrm>
          <a:off x="10653395" y="581660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06" name="直線コネクタ 105"/>
        <xdr:cNvCxnSpPr/>
      </xdr:nvCxnSpPr>
      <xdr:spPr>
        <a:xfrm>
          <a:off x="11014710" y="555815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28</xdr:row>
      <xdr:rowOff>6985</xdr:rowOff>
    </xdr:from>
    <xdr:ext cx="307975" cy="225425"/>
    <xdr:sp macro="" textlink="">
      <xdr:nvSpPr>
        <xdr:cNvPr id="107" name="テキスト ボックス 106"/>
        <xdr:cNvSpPr txBox="1"/>
      </xdr:nvSpPr>
      <xdr:spPr>
        <a:xfrm>
          <a:off x="10653395" y="54648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84455</xdr:rowOff>
    </xdr:from>
    <xdr:to xmlns:xdr="http://schemas.openxmlformats.org/drawingml/2006/spreadsheetDrawing">
      <xdr:col>80</xdr:col>
      <xdr:colOff>9525</xdr:colOff>
      <xdr:row>26</xdr:row>
      <xdr:rowOff>84455</xdr:rowOff>
    </xdr:to>
    <xdr:cxnSp macro="">
      <xdr:nvCxnSpPr>
        <xdr:cNvPr id="108" name="直線コネクタ 107"/>
        <xdr:cNvCxnSpPr/>
      </xdr:nvCxnSpPr>
      <xdr:spPr>
        <a:xfrm>
          <a:off x="11014710" y="520700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161290</xdr:rowOff>
    </xdr:from>
    <xdr:ext cx="358775" cy="224790"/>
    <xdr:sp macro="" textlink="">
      <xdr:nvSpPr>
        <xdr:cNvPr id="109" name="テキスト ボックス 108"/>
        <xdr:cNvSpPr txBox="1"/>
      </xdr:nvSpPr>
      <xdr:spPr>
        <a:xfrm>
          <a:off x="10601960" y="511619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0" name="直線コネクタ 109"/>
        <xdr:cNvCxnSpPr/>
      </xdr:nvCxnSpPr>
      <xdr:spPr>
        <a:xfrm>
          <a:off x="11014710" y="485394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775" cy="224790"/>
    <xdr:sp macro="" textlink="">
      <xdr:nvSpPr>
        <xdr:cNvPr id="111" name="テキスト ボックス 110"/>
        <xdr:cNvSpPr txBox="1"/>
      </xdr:nvSpPr>
      <xdr:spPr>
        <a:xfrm>
          <a:off x="10601960" y="476377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167640</xdr:rowOff>
    </xdr:to>
    <xdr:sp macro="" textlink="">
      <xdr:nvSpPr>
        <xdr:cNvPr id="112" name="債務償還可能年数グラフ枠"/>
        <xdr:cNvSpPr/>
      </xdr:nvSpPr>
      <xdr:spPr>
        <a:xfrm>
          <a:off x="11014710" y="4853940"/>
          <a:ext cx="412496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11430</xdr:rowOff>
    </xdr:from>
    <xdr:to xmlns:xdr="http://schemas.openxmlformats.org/drawingml/2006/spreadsheetDrawing">
      <xdr:col>76</xdr:col>
      <xdr:colOff>21590</xdr:colOff>
      <xdr:row>34</xdr:row>
      <xdr:rowOff>151130</xdr:rowOff>
    </xdr:to>
    <xdr:cxnSp macro="">
      <xdr:nvCxnSpPr>
        <xdr:cNvPr id="113" name="直線コネクタ 112"/>
        <xdr:cNvCxnSpPr/>
      </xdr:nvCxnSpPr>
      <xdr:spPr>
        <a:xfrm flipV="1">
          <a:off x="14408785" y="5133975"/>
          <a:ext cx="127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154940</xdr:rowOff>
    </xdr:from>
    <xdr:ext cx="340360" cy="259080"/>
    <xdr:sp macro="" textlink="">
      <xdr:nvSpPr>
        <xdr:cNvPr id="114" name="債務償還可能年数最小値テキスト"/>
        <xdr:cNvSpPr txBox="1"/>
      </xdr:nvSpPr>
      <xdr:spPr>
        <a:xfrm>
          <a:off x="14461490" y="66186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151130</xdr:rowOff>
    </xdr:from>
    <xdr:to xmlns:xdr="http://schemas.openxmlformats.org/drawingml/2006/spreadsheetDrawing">
      <xdr:col>76</xdr:col>
      <xdr:colOff>111125</xdr:colOff>
      <xdr:row>34</xdr:row>
      <xdr:rowOff>151130</xdr:rowOff>
    </xdr:to>
    <xdr:cxnSp macro="">
      <xdr:nvCxnSpPr>
        <xdr:cNvPr id="115" name="直線コネクタ 114"/>
        <xdr:cNvCxnSpPr/>
      </xdr:nvCxnSpPr>
      <xdr:spPr>
        <a:xfrm>
          <a:off x="14326870" y="66147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129540</xdr:rowOff>
    </xdr:from>
    <xdr:ext cx="405130" cy="258445"/>
    <xdr:sp macro="" textlink="">
      <xdr:nvSpPr>
        <xdr:cNvPr id="116" name="債務償還可能年数最大値テキスト"/>
        <xdr:cNvSpPr txBox="1"/>
      </xdr:nvSpPr>
      <xdr:spPr>
        <a:xfrm>
          <a:off x="14461490" y="4916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11430</xdr:rowOff>
    </xdr:from>
    <xdr:to xmlns:xdr="http://schemas.openxmlformats.org/drawingml/2006/spreadsheetDrawing">
      <xdr:col>76</xdr:col>
      <xdr:colOff>111125</xdr:colOff>
      <xdr:row>26</xdr:row>
      <xdr:rowOff>11430</xdr:rowOff>
    </xdr:to>
    <xdr:cxnSp macro="">
      <xdr:nvCxnSpPr>
        <xdr:cNvPr id="117" name="直線コネクタ 116"/>
        <xdr:cNvCxnSpPr/>
      </xdr:nvCxnSpPr>
      <xdr:spPr>
        <a:xfrm>
          <a:off x="14326870" y="5133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167640</xdr:rowOff>
    </xdr:from>
    <xdr:ext cx="340360" cy="259080"/>
    <xdr:sp macro="" textlink="">
      <xdr:nvSpPr>
        <xdr:cNvPr id="118" name="債務償還可能年数平均値テキスト"/>
        <xdr:cNvSpPr txBox="1"/>
      </xdr:nvSpPr>
      <xdr:spPr>
        <a:xfrm>
          <a:off x="14461490" y="5793105"/>
          <a:ext cx="340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18415</xdr:rowOff>
    </xdr:from>
    <xdr:to xmlns:xdr="http://schemas.openxmlformats.org/drawingml/2006/spreadsheetDrawing">
      <xdr:col>76</xdr:col>
      <xdr:colOff>73025</xdr:colOff>
      <xdr:row>30</xdr:row>
      <xdr:rowOff>120015</xdr:rowOff>
    </xdr:to>
    <xdr:sp macro="" textlink="">
      <xdr:nvSpPr>
        <xdr:cNvPr id="119" name="フローチャート: 判断 118"/>
        <xdr:cNvSpPr/>
      </xdr:nvSpPr>
      <xdr:spPr>
        <a:xfrm>
          <a:off x="14364970" y="58115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5425"/>
    <xdr:sp macro="" textlink="">
      <xdr:nvSpPr>
        <xdr:cNvPr id="120" name="テキスト ボックス 119"/>
        <xdr:cNvSpPr txBox="1"/>
      </xdr:nvSpPr>
      <xdr:spPr>
        <a:xfrm>
          <a:off x="1423797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2000" cy="225425"/>
    <xdr:sp macro="" textlink="">
      <xdr:nvSpPr>
        <xdr:cNvPr id="121" name="テキスト ボックス 120"/>
        <xdr:cNvSpPr txBox="1"/>
      </xdr:nvSpPr>
      <xdr:spPr>
        <a:xfrm>
          <a:off x="1354709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2000" cy="225425"/>
    <xdr:sp macro="" textlink="">
      <xdr:nvSpPr>
        <xdr:cNvPr id="122" name="テキスト ボックス 121"/>
        <xdr:cNvSpPr txBox="1"/>
      </xdr:nvSpPr>
      <xdr:spPr>
        <a:xfrm>
          <a:off x="1280541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2000" cy="225425"/>
    <xdr:sp macro="" textlink="">
      <xdr:nvSpPr>
        <xdr:cNvPr id="123" name="テキスト ボックス 122"/>
        <xdr:cNvSpPr txBox="1"/>
      </xdr:nvSpPr>
      <xdr:spPr>
        <a:xfrm>
          <a:off x="1206373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2000" cy="225425"/>
    <xdr:sp macro="" textlink="">
      <xdr:nvSpPr>
        <xdr:cNvPr id="124" name="テキスト ボックス 123"/>
        <xdr:cNvSpPr txBox="1"/>
      </xdr:nvSpPr>
      <xdr:spPr>
        <a:xfrm>
          <a:off x="1132205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130175</xdr:rowOff>
    </xdr:from>
    <xdr:to xmlns:xdr="http://schemas.openxmlformats.org/drawingml/2006/spreadsheetDrawing">
      <xdr:col>76</xdr:col>
      <xdr:colOff>73025</xdr:colOff>
      <xdr:row>30</xdr:row>
      <xdr:rowOff>60325</xdr:rowOff>
    </xdr:to>
    <xdr:sp macro="" textlink="">
      <xdr:nvSpPr>
        <xdr:cNvPr id="125" name="楕円 124"/>
        <xdr:cNvSpPr/>
      </xdr:nvSpPr>
      <xdr:spPr>
        <a:xfrm>
          <a:off x="14364970" y="57556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153035</xdr:rowOff>
    </xdr:from>
    <xdr:ext cx="340360" cy="259080"/>
    <xdr:sp macro="" textlink="">
      <xdr:nvSpPr>
        <xdr:cNvPr id="126" name="債務償還可能年数該当値テキスト"/>
        <xdr:cNvSpPr txBox="1"/>
      </xdr:nvSpPr>
      <xdr:spPr>
        <a:xfrm>
          <a:off x="14461490" y="56108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27" name="正方形/長方形 126"/>
        <xdr:cNvSpPr/>
      </xdr:nvSpPr>
      <xdr:spPr>
        <a:xfrm>
          <a:off x="1245870" y="7827645"/>
          <a:ext cx="574802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142875</xdr:rowOff>
    </xdr:from>
    <xdr:to xmlns:xdr="http://schemas.openxmlformats.org/drawingml/2006/spreadsheetDrawing">
      <xdr:col>36</xdr:col>
      <xdr:colOff>22225</xdr:colOff>
      <xdr:row>65</xdr:row>
      <xdr:rowOff>142875</xdr:rowOff>
    </xdr:to>
    <xdr:sp macro="" textlink="">
      <xdr:nvSpPr>
        <xdr:cNvPr id="128" name="正方形/長方形 127"/>
        <xdr:cNvSpPr/>
      </xdr:nvSpPr>
      <xdr:spPr>
        <a:xfrm>
          <a:off x="1245870" y="11551920"/>
          <a:ext cx="574802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2570"/>
    <xdr:sp macro="" textlink="">
      <xdr:nvSpPr>
        <xdr:cNvPr id="129" name="テキスト ボックス 128"/>
        <xdr:cNvSpPr txBox="1"/>
      </xdr:nvSpPr>
      <xdr:spPr>
        <a:xfrm>
          <a:off x="900430" y="8077835"/>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70205" cy="241300"/>
    <xdr:sp macro="" textlink="">
      <xdr:nvSpPr>
        <xdr:cNvPr id="130" name="テキスト ボックス 129"/>
        <xdr:cNvSpPr txBox="1"/>
      </xdr:nvSpPr>
      <xdr:spPr>
        <a:xfrm>
          <a:off x="6808470" y="1069149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28575</xdr:rowOff>
    </xdr:from>
    <xdr:ext cx="370205" cy="241935"/>
    <xdr:sp macro="" textlink="">
      <xdr:nvSpPr>
        <xdr:cNvPr id="131" name="テキスト ボックス 130"/>
        <xdr:cNvSpPr txBox="1"/>
      </xdr:nvSpPr>
      <xdr:spPr>
        <a:xfrm>
          <a:off x="900430" y="117729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70205" cy="241935"/>
    <xdr:sp macro="" textlink="">
      <xdr:nvSpPr>
        <xdr:cNvPr id="132" name="テキスト ボックス 131"/>
        <xdr:cNvSpPr txBox="1"/>
      </xdr:nvSpPr>
      <xdr:spPr>
        <a:xfrm>
          <a:off x="6808470" y="1446784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542000" y="190500"/>
          <a:ext cx="38608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8561050" y="215900"/>
          <a:ext cx="38163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1300"/>
          <a:ext cx="37592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秋田県大館市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66620" y="905510"/>
          <a:ext cx="12979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73,632
73,344
913.22
38,470,211
36,582,519
1,651,301
21,742,445
30,553,320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72.1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6987540" y="1680210"/>
          <a:ext cx="3581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779760" y="873760"/>
          <a:ext cx="1483360" cy="1243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035030" y="937260"/>
          <a:ext cx="12979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035030" y="1196340"/>
          <a:ext cx="12979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62310" y="10223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916285" y="9753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916285" y="12344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955655"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5565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8445"/>
    <xdr:sp macro="" textlink="">
      <xdr:nvSpPr>
        <xdr:cNvPr id="29" name="テキスト ボックス 28"/>
        <xdr:cNvSpPr txBox="1"/>
      </xdr:nvSpPr>
      <xdr:spPr>
        <a:xfrm>
          <a:off x="683260" y="273685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83260" y="304673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83260" y="335661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41680" y="410337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6868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6868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8542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8542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29667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29667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41680" y="521970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5425"/>
    <xdr:sp macro="" textlink="">
      <xdr:nvSpPr>
        <xdr:cNvPr id="40" name="テキスト ボックス 39"/>
        <xdr:cNvSpPr txBox="1"/>
      </xdr:nvSpPr>
      <xdr:spPr>
        <a:xfrm>
          <a:off x="708660" y="503301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4168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8455" cy="258445"/>
    <xdr:sp macro="" textlink="">
      <xdr:nvSpPr>
        <xdr:cNvPr id="42" name="テキスト ボックス 41"/>
        <xdr:cNvSpPr txBox="1"/>
      </xdr:nvSpPr>
      <xdr:spPr>
        <a:xfrm>
          <a:off x="412750" y="731774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41680" y="70827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2590" cy="259080"/>
    <xdr:sp macro="" textlink="">
      <xdr:nvSpPr>
        <xdr:cNvPr id="44" name="テキスト ボックス 43"/>
        <xdr:cNvSpPr txBox="1"/>
      </xdr:nvSpPr>
      <xdr:spPr>
        <a:xfrm>
          <a:off x="353695" y="6944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41680" y="67094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2590" cy="258445"/>
    <xdr:sp macro="" textlink="">
      <xdr:nvSpPr>
        <xdr:cNvPr id="46" name="テキスト ボックス 45"/>
        <xdr:cNvSpPr txBox="1"/>
      </xdr:nvSpPr>
      <xdr:spPr>
        <a:xfrm>
          <a:off x="353695" y="65709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41680" y="6339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2590" cy="258445"/>
    <xdr:sp macro="" textlink="">
      <xdr:nvSpPr>
        <xdr:cNvPr id="48" name="テキスト ボックス 47"/>
        <xdr:cNvSpPr txBox="1"/>
      </xdr:nvSpPr>
      <xdr:spPr>
        <a:xfrm>
          <a:off x="353695" y="62014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41680" y="59664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2590" cy="258445"/>
    <xdr:sp macro="" textlink="">
      <xdr:nvSpPr>
        <xdr:cNvPr id="50" name="テキスト ボックス 49"/>
        <xdr:cNvSpPr txBox="1"/>
      </xdr:nvSpPr>
      <xdr:spPr>
        <a:xfrm>
          <a:off x="353695" y="58280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41680" y="5593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7360" cy="257810"/>
    <xdr:sp macro="" textlink="">
      <xdr:nvSpPr>
        <xdr:cNvPr id="52" name="テキスト ボックス 51"/>
        <xdr:cNvSpPr txBox="1"/>
      </xdr:nvSpPr>
      <xdr:spPr>
        <a:xfrm>
          <a:off x="289560" y="54546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4168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7360" cy="258445"/>
    <xdr:sp macro="" textlink="">
      <xdr:nvSpPr>
        <xdr:cNvPr id="54" name="テキスト ボックス 53"/>
        <xdr:cNvSpPr txBox="1"/>
      </xdr:nvSpPr>
      <xdr:spPr>
        <a:xfrm>
          <a:off x="289560" y="50812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41680" y="521970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13335</xdr:rowOff>
    </xdr:from>
    <xdr:to xmlns:xdr="http://schemas.openxmlformats.org/drawingml/2006/spreadsheetDrawing">
      <xdr:col>24</xdr:col>
      <xdr:colOff>62865</xdr:colOff>
      <xdr:row>42</xdr:row>
      <xdr:rowOff>70485</xdr:rowOff>
    </xdr:to>
    <xdr:cxnSp macro="">
      <xdr:nvCxnSpPr>
        <xdr:cNvPr id="56" name="直線コネクタ 55"/>
        <xdr:cNvCxnSpPr/>
      </xdr:nvCxnSpPr>
      <xdr:spPr>
        <a:xfrm flipV="1">
          <a:off x="4512945" y="5716905"/>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74295</xdr:rowOff>
    </xdr:from>
    <xdr:ext cx="405130" cy="258445"/>
    <xdr:sp macro="" textlink="">
      <xdr:nvSpPr>
        <xdr:cNvPr id="57" name="【道路】&#10;有形固定資産減価償却率最小値テキスト"/>
        <xdr:cNvSpPr txBox="1"/>
      </xdr:nvSpPr>
      <xdr:spPr>
        <a:xfrm>
          <a:off x="4551680" y="71189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70485</xdr:rowOff>
    </xdr:from>
    <xdr:to xmlns:xdr="http://schemas.openxmlformats.org/drawingml/2006/spreadsheetDrawing">
      <xdr:col>24</xdr:col>
      <xdr:colOff>152400</xdr:colOff>
      <xdr:row>42</xdr:row>
      <xdr:rowOff>70485</xdr:rowOff>
    </xdr:to>
    <xdr:cxnSp macro="">
      <xdr:nvCxnSpPr>
        <xdr:cNvPr id="58" name="直線コネクタ 57"/>
        <xdr:cNvCxnSpPr/>
      </xdr:nvCxnSpPr>
      <xdr:spPr>
        <a:xfrm>
          <a:off x="4429760" y="71151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131445</xdr:rowOff>
    </xdr:from>
    <xdr:ext cx="405130" cy="259080"/>
    <xdr:sp macro="" textlink="">
      <xdr:nvSpPr>
        <xdr:cNvPr id="59" name="【道路】&#10;有形固定資産減価償却率最大値テキスト"/>
        <xdr:cNvSpPr txBox="1"/>
      </xdr:nvSpPr>
      <xdr:spPr>
        <a:xfrm>
          <a:off x="4551680" y="5499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13335</xdr:rowOff>
    </xdr:from>
    <xdr:to xmlns:xdr="http://schemas.openxmlformats.org/drawingml/2006/spreadsheetDrawing">
      <xdr:col>24</xdr:col>
      <xdr:colOff>152400</xdr:colOff>
      <xdr:row>34</xdr:row>
      <xdr:rowOff>13335</xdr:rowOff>
    </xdr:to>
    <xdr:cxnSp macro="">
      <xdr:nvCxnSpPr>
        <xdr:cNvPr id="60" name="直線コネクタ 59"/>
        <xdr:cNvCxnSpPr/>
      </xdr:nvCxnSpPr>
      <xdr:spPr>
        <a:xfrm>
          <a:off x="4429760" y="57169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160655</xdr:rowOff>
    </xdr:from>
    <xdr:ext cx="405130" cy="259080"/>
    <xdr:sp macro="" textlink="">
      <xdr:nvSpPr>
        <xdr:cNvPr id="61" name="【道路】&#10;有形固定資産減価償却率平均値テキスト"/>
        <xdr:cNvSpPr txBox="1"/>
      </xdr:nvSpPr>
      <xdr:spPr>
        <a:xfrm>
          <a:off x="4551680" y="61995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137795</xdr:rowOff>
    </xdr:from>
    <xdr:to xmlns:xdr="http://schemas.openxmlformats.org/drawingml/2006/spreadsheetDrawing">
      <xdr:col>24</xdr:col>
      <xdr:colOff>114300</xdr:colOff>
      <xdr:row>38</xdr:row>
      <xdr:rowOff>67945</xdr:rowOff>
    </xdr:to>
    <xdr:sp macro="" textlink="">
      <xdr:nvSpPr>
        <xdr:cNvPr id="62" name="フローチャート: 判断 61"/>
        <xdr:cNvSpPr/>
      </xdr:nvSpPr>
      <xdr:spPr>
        <a:xfrm>
          <a:off x="4462780" y="6344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162560</xdr:rowOff>
    </xdr:from>
    <xdr:to xmlns:xdr="http://schemas.openxmlformats.org/drawingml/2006/spreadsheetDrawing">
      <xdr:col>20</xdr:col>
      <xdr:colOff>38100</xdr:colOff>
      <xdr:row>38</xdr:row>
      <xdr:rowOff>92710</xdr:rowOff>
    </xdr:to>
    <xdr:sp macro="" textlink="">
      <xdr:nvSpPr>
        <xdr:cNvPr id="63" name="フローチャート: 判断 62"/>
        <xdr:cNvSpPr/>
      </xdr:nvSpPr>
      <xdr:spPr>
        <a:xfrm>
          <a:off x="3649980" y="63690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29210</xdr:rowOff>
    </xdr:from>
    <xdr:to xmlns:xdr="http://schemas.openxmlformats.org/drawingml/2006/spreadsheetDrawing">
      <xdr:col>15</xdr:col>
      <xdr:colOff>101600</xdr:colOff>
      <xdr:row>38</xdr:row>
      <xdr:rowOff>130810</xdr:rowOff>
    </xdr:to>
    <xdr:sp macro="" textlink="">
      <xdr:nvSpPr>
        <xdr:cNvPr id="64" name="フローチャート: 判断 63"/>
        <xdr:cNvSpPr/>
      </xdr:nvSpPr>
      <xdr:spPr>
        <a:xfrm>
          <a:off x="27813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1365" cy="258445"/>
    <xdr:sp macro="" textlink="">
      <xdr:nvSpPr>
        <xdr:cNvPr id="65" name="テキスト ボックス 64"/>
        <xdr:cNvSpPr txBox="1"/>
      </xdr:nvSpPr>
      <xdr:spPr>
        <a:xfrm>
          <a:off x="432816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8445"/>
    <xdr:sp macro="" textlink="">
      <xdr:nvSpPr>
        <xdr:cNvPr id="66" name="テキスト ボックス 65"/>
        <xdr:cNvSpPr txBox="1"/>
      </xdr:nvSpPr>
      <xdr:spPr>
        <a:xfrm>
          <a:off x="351536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1365" cy="258445"/>
    <xdr:sp macro="" textlink="">
      <xdr:nvSpPr>
        <xdr:cNvPr id="67" name="テキスト ボックス 66"/>
        <xdr:cNvSpPr txBox="1"/>
      </xdr:nvSpPr>
      <xdr:spPr>
        <a:xfrm>
          <a:off x="264668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68" name="テキスト ボックス 67"/>
        <xdr:cNvSpPr txBox="1"/>
      </xdr:nvSpPr>
      <xdr:spPr>
        <a:xfrm>
          <a:off x="17830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8445"/>
    <xdr:sp macro="" textlink="">
      <xdr:nvSpPr>
        <xdr:cNvPr id="69" name="テキスト ボックス 68"/>
        <xdr:cNvSpPr txBox="1"/>
      </xdr:nvSpPr>
      <xdr:spPr>
        <a:xfrm>
          <a:off x="9194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149225</xdr:rowOff>
    </xdr:from>
    <xdr:to xmlns:xdr="http://schemas.openxmlformats.org/drawingml/2006/spreadsheetDrawing">
      <xdr:col>24</xdr:col>
      <xdr:colOff>114300</xdr:colOff>
      <xdr:row>39</xdr:row>
      <xdr:rowOff>79375</xdr:rowOff>
    </xdr:to>
    <xdr:sp macro="" textlink="">
      <xdr:nvSpPr>
        <xdr:cNvPr id="70" name="楕円 69"/>
        <xdr:cNvSpPr/>
      </xdr:nvSpPr>
      <xdr:spPr>
        <a:xfrm>
          <a:off x="4462780" y="6523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127635</xdr:rowOff>
    </xdr:from>
    <xdr:ext cx="405130" cy="258445"/>
    <xdr:sp macro="" textlink="">
      <xdr:nvSpPr>
        <xdr:cNvPr id="71" name="【道路】&#10;有形固定資産減価償却率該当値テキスト"/>
        <xdr:cNvSpPr txBox="1"/>
      </xdr:nvSpPr>
      <xdr:spPr>
        <a:xfrm>
          <a:off x="4551680" y="65017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13970</xdr:rowOff>
    </xdr:from>
    <xdr:to xmlns:xdr="http://schemas.openxmlformats.org/drawingml/2006/spreadsheetDrawing">
      <xdr:col>20</xdr:col>
      <xdr:colOff>38100</xdr:colOff>
      <xdr:row>39</xdr:row>
      <xdr:rowOff>115570</xdr:rowOff>
    </xdr:to>
    <xdr:sp macro="" textlink="">
      <xdr:nvSpPr>
        <xdr:cNvPr id="72" name="楕円 71"/>
        <xdr:cNvSpPr/>
      </xdr:nvSpPr>
      <xdr:spPr>
        <a:xfrm>
          <a:off x="3649980" y="65557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28575</xdr:rowOff>
    </xdr:from>
    <xdr:to xmlns:xdr="http://schemas.openxmlformats.org/drawingml/2006/spreadsheetDrawing">
      <xdr:col>24</xdr:col>
      <xdr:colOff>63500</xdr:colOff>
      <xdr:row>39</xdr:row>
      <xdr:rowOff>64770</xdr:rowOff>
    </xdr:to>
    <xdr:cxnSp macro="">
      <xdr:nvCxnSpPr>
        <xdr:cNvPr id="73" name="直線コネクタ 72"/>
        <xdr:cNvCxnSpPr/>
      </xdr:nvCxnSpPr>
      <xdr:spPr>
        <a:xfrm flipV="1">
          <a:off x="3700780" y="6570345"/>
          <a:ext cx="812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109220</xdr:rowOff>
    </xdr:from>
    <xdr:ext cx="404495" cy="258445"/>
    <xdr:sp macro="" textlink="">
      <xdr:nvSpPr>
        <xdr:cNvPr id="74" name="n_1aveValue【道路】&#10;有形固定資産減価償却率"/>
        <xdr:cNvSpPr txBox="1"/>
      </xdr:nvSpPr>
      <xdr:spPr>
        <a:xfrm>
          <a:off x="3490595" y="6148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147320</xdr:rowOff>
    </xdr:from>
    <xdr:ext cx="405130" cy="258445"/>
    <xdr:sp macro="" textlink="">
      <xdr:nvSpPr>
        <xdr:cNvPr id="75" name="n_2aveValue【道路】&#10;有形固定資産減価償却率"/>
        <xdr:cNvSpPr txBox="1"/>
      </xdr:nvSpPr>
      <xdr:spPr>
        <a:xfrm>
          <a:off x="2634615" y="61861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106680</xdr:rowOff>
    </xdr:from>
    <xdr:ext cx="404495" cy="258445"/>
    <xdr:sp macro="" textlink="">
      <xdr:nvSpPr>
        <xdr:cNvPr id="76" name="n_1mainValue【道路】&#10;有形固定資産減価償却率"/>
        <xdr:cNvSpPr txBox="1"/>
      </xdr:nvSpPr>
      <xdr:spPr>
        <a:xfrm>
          <a:off x="3490595" y="66484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7" name="正方形/長方形 76"/>
        <xdr:cNvSpPr/>
      </xdr:nvSpPr>
      <xdr:spPr>
        <a:xfrm>
          <a:off x="6431280" y="410337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8" name="正方形/長方形 77"/>
        <xdr:cNvSpPr/>
      </xdr:nvSpPr>
      <xdr:spPr>
        <a:xfrm>
          <a:off x="65532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79" name="正方形/長方形 78"/>
        <xdr:cNvSpPr/>
      </xdr:nvSpPr>
      <xdr:spPr>
        <a:xfrm>
          <a:off x="65532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0" name="正方形/長方形 79"/>
        <xdr:cNvSpPr/>
      </xdr:nvSpPr>
      <xdr:spPr>
        <a:xfrm>
          <a:off x="75438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1" name="正方形/長方形 80"/>
        <xdr:cNvSpPr/>
      </xdr:nvSpPr>
      <xdr:spPr>
        <a:xfrm>
          <a:off x="75438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2" name="正方形/長方形 81"/>
        <xdr:cNvSpPr/>
      </xdr:nvSpPr>
      <xdr:spPr>
        <a:xfrm>
          <a:off x="8656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3" name="正方形/長方形 82"/>
        <xdr:cNvSpPr/>
      </xdr:nvSpPr>
      <xdr:spPr>
        <a:xfrm>
          <a:off x="8656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4" name="正方形/長方形 83"/>
        <xdr:cNvSpPr/>
      </xdr:nvSpPr>
      <xdr:spPr>
        <a:xfrm>
          <a:off x="6431280" y="521970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85" name="テキスト ボックス 84"/>
        <xdr:cNvSpPr txBox="1"/>
      </xdr:nvSpPr>
      <xdr:spPr>
        <a:xfrm>
          <a:off x="6393180" y="503301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6" name="直線コネクタ 85"/>
        <xdr:cNvCxnSpPr/>
      </xdr:nvCxnSpPr>
      <xdr:spPr>
        <a:xfrm>
          <a:off x="6431280" y="74561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87" name="直線コネクタ 86"/>
        <xdr:cNvCxnSpPr/>
      </xdr:nvCxnSpPr>
      <xdr:spPr>
        <a:xfrm>
          <a:off x="6431280" y="70827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88" name="テキスト ボックス 87"/>
        <xdr:cNvSpPr txBox="1"/>
      </xdr:nvSpPr>
      <xdr:spPr>
        <a:xfrm>
          <a:off x="5974080" y="6944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89" name="直線コネクタ 88"/>
        <xdr:cNvCxnSpPr/>
      </xdr:nvCxnSpPr>
      <xdr:spPr>
        <a:xfrm>
          <a:off x="6431280" y="67094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0860" cy="258445"/>
    <xdr:sp macro="" textlink="">
      <xdr:nvSpPr>
        <xdr:cNvPr id="90" name="テキスト ボックス 89"/>
        <xdr:cNvSpPr txBox="1"/>
      </xdr:nvSpPr>
      <xdr:spPr>
        <a:xfrm>
          <a:off x="5915025" y="65709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1" name="直線コネクタ 90"/>
        <xdr:cNvCxnSpPr/>
      </xdr:nvCxnSpPr>
      <xdr:spPr>
        <a:xfrm>
          <a:off x="6431280" y="63398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0860" cy="258445"/>
    <xdr:sp macro="" textlink="">
      <xdr:nvSpPr>
        <xdr:cNvPr id="92" name="テキスト ボックス 91"/>
        <xdr:cNvSpPr txBox="1"/>
      </xdr:nvSpPr>
      <xdr:spPr>
        <a:xfrm>
          <a:off x="5915025" y="62014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3" name="直線コネクタ 92"/>
        <xdr:cNvCxnSpPr/>
      </xdr:nvCxnSpPr>
      <xdr:spPr>
        <a:xfrm>
          <a:off x="6431280" y="59664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0860" cy="258445"/>
    <xdr:sp macro="" textlink="">
      <xdr:nvSpPr>
        <xdr:cNvPr id="94" name="テキスト ボックス 93"/>
        <xdr:cNvSpPr txBox="1"/>
      </xdr:nvSpPr>
      <xdr:spPr>
        <a:xfrm>
          <a:off x="5915025" y="582803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5" name="直線コネクタ 94"/>
        <xdr:cNvCxnSpPr/>
      </xdr:nvCxnSpPr>
      <xdr:spPr>
        <a:xfrm>
          <a:off x="6431280" y="5593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0860" cy="257810"/>
    <xdr:sp macro="" textlink="">
      <xdr:nvSpPr>
        <xdr:cNvPr id="96" name="テキスト ボックス 95"/>
        <xdr:cNvSpPr txBox="1"/>
      </xdr:nvSpPr>
      <xdr:spPr>
        <a:xfrm>
          <a:off x="5915025" y="545465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7" name="直線コネクタ 96"/>
        <xdr:cNvCxnSpPr/>
      </xdr:nvCxnSpPr>
      <xdr:spPr>
        <a:xfrm>
          <a:off x="6431280" y="5219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5630" cy="258445"/>
    <xdr:sp macro="" textlink="">
      <xdr:nvSpPr>
        <xdr:cNvPr id="98" name="テキスト ボックス 97"/>
        <xdr:cNvSpPr txBox="1"/>
      </xdr:nvSpPr>
      <xdr:spPr>
        <a:xfrm>
          <a:off x="5850890" y="508127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道路】&#10;一人当たり延長グラフ枠"/>
        <xdr:cNvSpPr/>
      </xdr:nvSpPr>
      <xdr:spPr>
        <a:xfrm>
          <a:off x="6431280" y="521970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34</xdr:row>
      <xdr:rowOff>44450</xdr:rowOff>
    </xdr:from>
    <xdr:to xmlns:xdr="http://schemas.openxmlformats.org/drawingml/2006/spreadsheetDrawing">
      <xdr:col>54</xdr:col>
      <xdr:colOff>185420</xdr:colOff>
      <xdr:row>41</xdr:row>
      <xdr:rowOff>142240</xdr:rowOff>
    </xdr:to>
    <xdr:cxnSp macro="">
      <xdr:nvCxnSpPr>
        <xdr:cNvPr id="100" name="直線コネクタ 99"/>
        <xdr:cNvCxnSpPr/>
      </xdr:nvCxnSpPr>
      <xdr:spPr>
        <a:xfrm flipV="1">
          <a:off x="10198100" y="5748020"/>
          <a:ext cx="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146050</xdr:rowOff>
    </xdr:from>
    <xdr:ext cx="469265" cy="258445"/>
    <xdr:sp macro="" textlink="">
      <xdr:nvSpPr>
        <xdr:cNvPr id="101" name="【道路】&#10;一人当たり延長最小値テキスト"/>
        <xdr:cNvSpPr txBox="1"/>
      </xdr:nvSpPr>
      <xdr:spPr>
        <a:xfrm>
          <a:off x="10236200" y="70231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142240</xdr:rowOff>
    </xdr:from>
    <xdr:to xmlns:xdr="http://schemas.openxmlformats.org/drawingml/2006/spreadsheetDrawing">
      <xdr:col>55</xdr:col>
      <xdr:colOff>88900</xdr:colOff>
      <xdr:row>41</xdr:row>
      <xdr:rowOff>142240</xdr:rowOff>
    </xdr:to>
    <xdr:cxnSp macro="">
      <xdr:nvCxnSpPr>
        <xdr:cNvPr id="102" name="直線コネクタ 101"/>
        <xdr:cNvCxnSpPr/>
      </xdr:nvCxnSpPr>
      <xdr:spPr>
        <a:xfrm>
          <a:off x="10114280" y="70192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162560</xdr:rowOff>
    </xdr:from>
    <xdr:ext cx="534035" cy="258445"/>
    <xdr:sp macro="" textlink="">
      <xdr:nvSpPr>
        <xdr:cNvPr id="103" name="【道路】&#10;一人当たり延長最大値テキスト"/>
        <xdr:cNvSpPr txBox="1"/>
      </xdr:nvSpPr>
      <xdr:spPr>
        <a:xfrm>
          <a:off x="10236200" y="5530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44450</xdr:rowOff>
    </xdr:from>
    <xdr:to xmlns:xdr="http://schemas.openxmlformats.org/drawingml/2006/spreadsheetDrawing">
      <xdr:col>55</xdr:col>
      <xdr:colOff>88900</xdr:colOff>
      <xdr:row>34</xdr:row>
      <xdr:rowOff>44450</xdr:rowOff>
    </xdr:to>
    <xdr:cxnSp macro="">
      <xdr:nvCxnSpPr>
        <xdr:cNvPr id="104" name="直線コネクタ 103"/>
        <xdr:cNvCxnSpPr/>
      </xdr:nvCxnSpPr>
      <xdr:spPr>
        <a:xfrm>
          <a:off x="10114280" y="5748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52705</xdr:rowOff>
    </xdr:from>
    <xdr:ext cx="534035" cy="258445"/>
    <xdr:sp macro="" textlink="">
      <xdr:nvSpPr>
        <xdr:cNvPr id="105" name="【道路】&#10;一人当たり延長平均値テキスト"/>
        <xdr:cNvSpPr txBox="1"/>
      </xdr:nvSpPr>
      <xdr:spPr>
        <a:xfrm>
          <a:off x="10236200" y="676211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74295</xdr:rowOff>
    </xdr:from>
    <xdr:to xmlns:xdr="http://schemas.openxmlformats.org/drawingml/2006/spreadsheetDrawing">
      <xdr:col>55</xdr:col>
      <xdr:colOff>50800</xdr:colOff>
      <xdr:row>41</xdr:row>
      <xdr:rowOff>4445</xdr:rowOff>
    </xdr:to>
    <xdr:sp macro="" textlink="">
      <xdr:nvSpPr>
        <xdr:cNvPr id="106" name="フローチャート: 判断 105"/>
        <xdr:cNvSpPr/>
      </xdr:nvSpPr>
      <xdr:spPr>
        <a:xfrm>
          <a:off x="10152380" y="67837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64770</xdr:rowOff>
    </xdr:from>
    <xdr:to xmlns:xdr="http://schemas.openxmlformats.org/drawingml/2006/spreadsheetDrawing">
      <xdr:col>50</xdr:col>
      <xdr:colOff>165100</xdr:colOff>
      <xdr:row>40</xdr:row>
      <xdr:rowOff>166370</xdr:rowOff>
    </xdr:to>
    <xdr:sp macro="" textlink="">
      <xdr:nvSpPr>
        <xdr:cNvPr id="107" name="フローチャート: 判断 106"/>
        <xdr:cNvSpPr/>
      </xdr:nvSpPr>
      <xdr:spPr>
        <a:xfrm>
          <a:off x="93345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76200</xdr:rowOff>
    </xdr:from>
    <xdr:to xmlns:xdr="http://schemas.openxmlformats.org/drawingml/2006/spreadsheetDrawing">
      <xdr:col>46</xdr:col>
      <xdr:colOff>38100</xdr:colOff>
      <xdr:row>41</xdr:row>
      <xdr:rowOff>6350</xdr:rowOff>
    </xdr:to>
    <xdr:sp macro="" textlink="">
      <xdr:nvSpPr>
        <xdr:cNvPr id="108" name="フローチャート: 判断 107"/>
        <xdr:cNvSpPr/>
      </xdr:nvSpPr>
      <xdr:spPr>
        <a:xfrm>
          <a:off x="8470900" y="678561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09" name="テキスト ボックス 108"/>
        <xdr:cNvSpPr txBox="1"/>
      </xdr:nvSpPr>
      <xdr:spPr>
        <a:xfrm>
          <a:off x="100126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10" name="テキスト ボックス 109"/>
        <xdr:cNvSpPr txBox="1"/>
      </xdr:nvSpPr>
      <xdr:spPr>
        <a:xfrm>
          <a:off x="91998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8445"/>
    <xdr:sp macro="" textlink="">
      <xdr:nvSpPr>
        <xdr:cNvPr id="111" name="テキスト ボックス 110"/>
        <xdr:cNvSpPr txBox="1"/>
      </xdr:nvSpPr>
      <xdr:spPr>
        <a:xfrm>
          <a:off x="83362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1365" cy="258445"/>
    <xdr:sp macro="" textlink="">
      <xdr:nvSpPr>
        <xdr:cNvPr id="112" name="テキスト ボックス 111"/>
        <xdr:cNvSpPr txBox="1"/>
      </xdr:nvSpPr>
      <xdr:spPr>
        <a:xfrm>
          <a:off x="74676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13" name="テキスト ボックス 112"/>
        <xdr:cNvSpPr txBox="1"/>
      </xdr:nvSpPr>
      <xdr:spPr>
        <a:xfrm>
          <a:off x="66040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58420</xdr:rowOff>
    </xdr:from>
    <xdr:to xmlns:xdr="http://schemas.openxmlformats.org/drawingml/2006/spreadsheetDrawing">
      <xdr:col>55</xdr:col>
      <xdr:colOff>50800</xdr:colOff>
      <xdr:row>40</xdr:row>
      <xdr:rowOff>160020</xdr:rowOff>
    </xdr:to>
    <xdr:sp macro="" textlink="">
      <xdr:nvSpPr>
        <xdr:cNvPr id="114" name="楕円 113"/>
        <xdr:cNvSpPr/>
      </xdr:nvSpPr>
      <xdr:spPr>
        <a:xfrm>
          <a:off x="10152380" y="67678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81280</xdr:rowOff>
    </xdr:from>
    <xdr:ext cx="534035" cy="259080"/>
    <xdr:sp macro="" textlink="">
      <xdr:nvSpPr>
        <xdr:cNvPr id="115" name="【道路】&#10;一人当たり延長該当値テキスト"/>
        <xdr:cNvSpPr txBox="1"/>
      </xdr:nvSpPr>
      <xdr:spPr>
        <a:xfrm>
          <a:off x="10236200" y="6623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63500</xdr:rowOff>
    </xdr:from>
    <xdr:to xmlns:xdr="http://schemas.openxmlformats.org/drawingml/2006/spreadsheetDrawing">
      <xdr:col>50</xdr:col>
      <xdr:colOff>165100</xdr:colOff>
      <xdr:row>40</xdr:row>
      <xdr:rowOff>165100</xdr:rowOff>
    </xdr:to>
    <xdr:sp macro="" textlink="">
      <xdr:nvSpPr>
        <xdr:cNvPr id="116" name="楕円 115"/>
        <xdr:cNvSpPr/>
      </xdr:nvSpPr>
      <xdr:spPr>
        <a:xfrm>
          <a:off x="9334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109220</xdr:rowOff>
    </xdr:from>
    <xdr:to xmlns:xdr="http://schemas.openxmlformats.org/drawingml/2006/spreadsheetDrawing">
      <xdr:col>55</xdr:col>
      <xdr:colOff>0</xdr:colOff>
      <xdr:row>40</xdr:row>
      <xdr:rowOff>114300</xdr:rowOff>
    </xdr:to>
    <xdr:cxnSp macro="">
      <xdr:nvCxnSpPr>
        <xdr:cNvPr id="117" name="直線コネクタ 116"/>
        <xdr:cNvCxnSpPr/>
      </xdr:nvCxnSpPr>
      <xdr:spPr>
        <a:xfrm flipV="1">
          <a:off x="9385300" y="681863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157480</xdr:rowOff>
    </xdr:from>
    <xdr:ext cx="534670" cy="259080"/>
    <xdr:sp macro="" textlink="">
      <xdr:nvSpPr>
        <xdr:cNvPr id="118" name="n_1aveValue【道路】&#10;一人当たり延長"/>
        <xdr:cNvSpPr txBox="1"/>
      </xdr:nvSpPr>
      <xdr:spPr>
        <a:xfrm>
          <a:off x="9110345" y="6866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22860</xdr:rowOff>
    </xdr:from>
    <xdr:ext cx="534035" cy="259080"/>
    <xdr:sp macro="" textlink="">
      <xdr:nvSpPr>
        <xdr:cNvPr id="119" name="n_2aveValue【道路】&#10;一人当たり延長"/>
        <xdr:cNvSpPr txBox="1"/>
      </xdr:nvSpPr>
      <xdr:spPr>
        <a:xfrm>
          <a:off x="8259445" y="6564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39</xdr:row>
      <xdr:rowOff>10160</xdr:rowOff>
    </xdr:from>
    <xdr:ext cx="534670" cy="258445"/>
    <xdr:sp macro="" textlink="">
      <xdr:nvSpPr>
        <xdr:cNvPr id="120" name="n_1mainValue【道路】&#10;一人当たり延長"/>
        <xdr:cNvSpPr txBox="1"/>
      </xdr:nvSpPr>
      <xdr:spPr>
        <a:xfrm>
          <a:off x="9110345" y="65519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1" name="正方形/長方形 120"/>
        <xdr:cNvSpPr/>
      </xdr:nvSpPr>
      <xdr:spPr>
        <a:xfrm>
          <a:off x="741680" y="782955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2" name="正方形/長方形 121"/>
        <xdr:cNvSpPr/>
      </xdr:nvSpPr>
      <xdr:spPr>
        <a:xfrm>
          <a:off x="86868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3" name="正方形/長方形 122"/>
        <xdr:cNvSpPr/>
      </xdr:nvSpPr>
      <xdr:spPr>
        <a:xfrm>
          <a:off x="86868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4" name="正方形/長方形 123"/>
        <xdr:cNvSpPr/>
      </xdr:nvSpPr>
      <xdr:spPr>
        <a:xfrm>
          <a:off x="18542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5" name="正方形/長方形 124"/>
        <xdr:cNvSpPr/>
      </xdr:nvSpPr>
      <xdr:spPr>
        <a:xfrm>
          <a:off x="18542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6" name="正方形/長方形 125"/>
        <xdr:cNvSpPr/>
      </xdr:nvSpPr>
      <xdr:spPr>
        <a:xfrm>
          <a:off x="29667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7" name="正方形/長方形 126"/>
        <xdr:cNvSpPr/>
      </xdr:nvSpPr>
      <xdr:spPr>
        <a:xfrm>
          <a:off x="29667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8" name="正方形/長方形 127"/>
        <xdr:cNvSpPr/>
      </xdr:nvSpPr>
      <xdr:spPr>
        <a:xfrm>
          <a:off x="741680" y="894588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5425"/>
    <xdr:sp macro="" textlink="">
      <xdr:nvSpPr>
        <xdr:cNvPr id="129" name="テキスト ボックス 128"/>
        <xdr:cNvSpPr txBox="1"/>
      </xdr:nvSpPr>
      <xdr:spPr>
        <a:xfrm>
          <a:off x="708660" y="875919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0" name="直線コネクタ 129"/>
        <xdr:cNvCxnSpPr/>
      </xdr:nvCxnSpPr>
      <xdr:spPr>
        <a:xfrm>
          <a:off x="74168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31" name="テキスト ボックス 130"/>
        <xdr:cNvSpPr txBox="1"/>
      </xdr:nvSpPr>
      <xdr:spPr>
        <a:xfrm>
          <a:off x="412750" y="1104392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2" name="直線コネクタ 131"/>
        <xdr:cNvCxnSpPr/>
      </xdr:nvCxnSpPr>
      <xdr:spPr>
        <a:xfrm>
          <a:off x="741680" y="108089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2590" cy="258445"/>
    <xdr:sp macro="" textlink="">
      <xdr:nvSpPr>
        <xdr:cNvPr id="133" name="テキスト ボックス 132"/>
        <xdr:cNvSpPr txBox="1"/>
      </xdr:nvSpPr>
      <xdr:spPr>
        <a:xfrm>
          <a:off x="353695" y="106705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34" name="直線コネクタ 133"/>
        <xdr:cNvCxnSpPr/>
      </xdr:nvCxnSpPr>
      <xdr:spPr>
        <a:xfrm>
          <a:off x="741680" y="10435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2590" cy="259080"/>
    <xdr:sp macro="" textlink="">
      <xdr:nvSpPr>
        <xdr:cNvPr id="135" name="テキスト ボックス 134"/>
        <xdr:cNvSpPr txBox="1"/>
      </xdr:nvSpPr>
      <xdr:spPr>
        <a:xfrm>
          <a:off x="353695" y="10297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36" name="直線コネクタ 135"/>
        <xdr:cNvCxnSpPr/>
      </xdr:nvCxnSpPr>
      <xdr:spPr>
        <a:xfrm>
          <a:off x="741680" y="1006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2590" cy="258445"/>
    <xdr:sp macro="" textlink="">
      <xdr:nvSpPr>
        <xdr:cNvPr id="137" name="テキスト ボックス 136"/>
        <xdr:cNvSpPr txBox="1"/>
      </xdr:nvSpPr>
      <xdr:spPr>
        <a:xfrm>
          <a:off x="353695" y="99237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38" name="直線コネクタ 137"/>
        <xdr:cNvCxnSpPr/>
      </xdr:nvCxnSpPr>
      <xdr:spPr>
        <a:xfrm>
          <a:off x="741680" y="9692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2590" cy="258445"/>
    <xdr:sp macro="" textlink="">
      <xdr:nvSpPr>
        <xdr:cNvPr id="139" name="テキスト ボックス 138"/>
        <xdr:cNvSpPr txBox="1"/>
      </xdr:nvSpPr>
      <xdr:spPr>
        <a:xfrm>
          <a:off x="353695" y="9554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0" name="直線コネクタ 139"/>
        <xdr:cNvCxnSpPr/>
      </xdr:nvCxnSpPr>
      <xdr:spPr>
        <a:xfrm>
          <a:off x="741680" y="93192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7360" cy="258445"/>
    <xdr:sp macro="" textlink="">
      <xdr:nvSpPr>
        <xdr:cNvPr id="141" name="テキスト ボックス 140"/>
        <xdr:cNvSpPr txBox="1"/>
      </xdr:nvSpPr>
      <xdr:spPr>
        <a:xfrm>
          <a:off x="289560" y="91808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2" name="直線コネクタ 141"/>
        <xdr:cNvCxnSpPr/>
      </xdr:nvCxnSpPr>
      <xdr:spPr>
        <a:xfrm>
          <a:off x="74168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7360" cy="257810"/>
    <xdr:sp macro="" textlink="">
      <xdr:nvSpPr>
        <xdr:cNvPr id="143" name="テキスト ボックス 142"/>
        <xdr:cNvSpPr txBox="1"/>
      </xdr:nvSpPr>
      <xdr:spPr>
        <a:xfrm>
          <a:off x="289560" y="88074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4" name="【橋りょう・トンネル】&#10;有形固定資産減価償却率グラフ枠"/>
        <xdr:cNvSpPr/>
      </xdr:nvSpPr>
      <xdr:spPr>
        <a:xfrm>
          <a:off x="741680" y="894588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158750</xdr:rowOff>
    </xdr:from>
    <xdr:to xmlns:xdr="http://schemas.openxmlformats.org/drawingml/2006/spreadsheetDrawing">
      <xdr:col>24</xdr:col>
      <xdr:colOff>62865</xdr:colOff>
      <xdr:row>63</xdr:row>
      <xdr:rowOff>91440</xdr:rowOff>
    </xdr:to>
    <xdr:cxnSp macro="">
      <xdr:nvCxnSpPr>
        <xdr:cNvPr id="145" name="直線コネクタ 144"/>
        <xdr:cNvCxnSpPr/>
      </xdr:nvCxnSpPr>
      <xdr:spPr>
        <a:xfrm flipV="1">
          <a:off x="4512945" y="9550400"/>
          <a:ext cx="0" cy="1106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95250</xdr:rowOff>
    </xdr:from>
    <xdr:ext cx="405130" cy="259080"/>
    <xdr:sp macro="" textlink="">
      <xdr:nvSpPr>
        <xdr:cNvPr id="146" name="【橋りょう・トンネル】&#10;有形固定資産減価償却率最小値テキスト"/>
        <xdr:cNvSpPr txBox="1"/>
      </xdr:nvSpPr>
      <xdr:spPr>
        <a:xfrm>
          <a:off x="4551680" y="10660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91440</xdr:rowOff>
    </xdr:from>
    <xdr:to xmlns:xdr="http://schemas.openxmlformats.org/drawingml/2006/spreadsheetDrawing">
      <xdr:col>24</xdr:col>
      <xdr:colOff>152400</xdr:colOff>
      <xdr:row>63</xdr:row>
      <xdr:rowOff>91440</xdr:rowOff>
    </xdr:to>
    <xdr:cxnSp macro="">
      <xdr:nvCxnSpPr>
        <xdr:cNvPr id="147" name="直線コネクタ 146"/>
        <xdr:cNvCxnSpPr/>
      </xdr:nvCxnSpPr>
      <xdr:spPr>
        <a:xfrm>
          <a:off x="4429760" y="106565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104775</xdr:rowOff>
    </xdr:from>
    <xdr:ext cx="405130" cy="259080"/>
    <xdr:sp macro="" textlink="">
      <xdr:nvSpPr>
        <xdr:cNvPr id="148" name="【橋りょう・トンネル】&#10;有形固定資産減価償却率最大値テキスト"/>
        <xdr:cNvSpPr txBox="1"/>
      </xdr:nvSpPr>
      <xdr:spPr>
        <a:xfrm>
          <a:off x="4551680" y="9328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158750</xdr:rowOff>
    </xdr:from>
    <xdr:to xmlns:xdr="http://schemas.openxmlformats.org/drawingml/2006/spreadsheetDrawing">
      <xdr:col>24</xdr:col>
      <xdr:colOff>152400</xdr:colOff>
      <xdr:row>56</xdr:row>
      <xdr:rowOff>158750</xdr:rowOff>
    </xdr:to>
    <xdr:cxnSp macro="">
      <xdr:nvCxnSpPr>
        <xdr:cNvPr id="149" name="直線コネクタ 148"/>
        <xdr:cNvCxnSpPr/>
      </xdr:nvCxnSpPr>
      <xdr:spPr>
        <a:xfrm>
          <a:off x="4429760" y="9550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31115</xdr:rowOff>
    </xdr:from>
    <xdr:ext cx="405130" cy="258445"/>
    <xdr:sp macro="" textlink="">
      <xdr:nvSpPr>
        <xdr:cNvPr id="150" name="【橋りょう・トンネル】&#10;有形固定資産減価償却率平均値テキスト"/>
        <xdr:cNvSpPr txBox="1"/>
      </xdr:nvSpPr>
      <xdr:spPr>
        <a:xfrm>
          <a:off x="4551680" y="99256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8255</xdr:rowOff>
    </xdr:from>
    <xdr:to xmlns:xdr="http://schemas.openxmlformats.org/drawingml/2006/spreadsheetDrawing">
      <xdr:col>24</xdr:col>
      <xdr:colOff>114300</xdr:colOff>
      <xdr:row>60</xdr:row>
      <xdr:rowOff>109855</xdr:rowOff>
    </xdr:to>
    <xdr:sp macro="" textlink="">
      <xdr:nvSpPr>
        <xdr:cNvPr id="151" name="フローチャート: 判断 150"/>
        <xdr:cNvSpPr/>
      </xdr:nvSpPr>
      <xdr:spPr>
        <a:xfrm>
          <a:off x="446278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31115</xdr:rowOff>
    </xdr:from>
    <xdr:to xmlns:xdr="http://schemas.openxmlformats.org/drawingml/2006/spreadsheetDrawing">
      <xdr:col>20</xdr:col>
      <xdr:colOff>38100</xdr:colOff>
      <xdr:row>60</xdr:row>
      <xdr:rowOff>132715</xdr:rowOff>
    </xdr:to>
    <xdr:sp macro="" textlink="">
      <xdr:nvSpPr>
        <xdr:cNvPr id="152" name="フローチャート: 判断 151"/>
        <xdr:cNvSpPr/>
      </xdr:nvSpPr>
      <xdr:spPr>
        <a:xfrm>
          <a:off x="3649980" y="100933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57785</xdr:rowOff>
    </xdr:from>
    <xdr:to xmlns:xdr="http://schemas.openxmlformats.org/drawingml/2006/spreadsheetDrawing">
      <xdr:col>15</xdr:col>
      <xdr:colOff>101600</xdr:colOff>
      <xdr:row>60</xdr:row>
      <xdr:rowOff>159385</xdr:rowOff>
    </xdr:to>
    <xdr:sp macro="" textlink="">
      <xdr:nvSpPr>
        <xdr:cNvPr id="153" name="フローチャート: 判断 152"/>
        <xdr:cNvSpPr/>
      </xdr:nvSpPr>
      <xdr:spPr>
        <a:xfrm>
          <a:off x="27813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1365" cy="259080"/>
    <xdr:sp macro="" textlink="">
      <xdr:nvSpPr>
        <xdr:cNvPr id="154" name="テキスト ボックス 153"/>
        <xdr:cNvSpPr txBox="1"/>
      </xdr:nvSpPr>
      <xdr:spPr>
        <a:xfrm>
          <a:off x="432816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9080"/>
    <xdr:sp macro="" textlink="">
      <xdr:nvSpPr>
        <xdr:cNvPr id="155" name="テキスト ボックス 154"/>
        <xdr:cNvSpPr txBox="1"/>
      </xdr:nvSpPr>
      <xdr:spPr>
        <a:xfrm>
          <a:off x="351536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1365" cy="259080"/>
    <xdr:sp macro="" textlink="">
      <xdr:nvSpPr>
        <xdr:cNvPr id="156" name="テキスト ボックス 155"/>
        <xdr:cNvSpPr txBox="1"/>
      </xdr:nvSpPr>
      <xdr:spPr>
        <a:xfrm>
          <a:off x="264668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9080"/>
    <xdr:sp macro="" textlink="">
      <xdr:nvSpPr>
        <xdr:cNvPr id="157" name="テキスト ボックス 156"/>
        <xdr:cNvSpPr txBox="1"/>
      </xdr:nvSpPr>
      <xdr:spPr>
        <a:xfrm>
          <a:off x="17830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9080"/>
    <xdr:sp macro="" textlink="">
      <xdr:nvSpPr>
        <xdr:cNvPr id="158" name="テキスト ボックス 157"/>
        <xdr:cNvSpPr txBox="1"/>
      </xdr:nvSpPr>
      <xdr:spPr>
        <a:xfrm>
          <a:off x="9194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84455</xdr:rowOff>
    </xdr:from>
    <xdr:to xmlns:xdr="http://schemas.openxmlformats.org/drawingml/2006/spreadsheetDrawing">
      <xdr:col>24</xdr:col>
      <xdr:colOff>114300</xdr:colOff>
      <xdr:row>61</xdr:row>
      <xdr:rowOff>14605</xdr:rowOff>
    </xdr:to>
    <xdr:sp macro="" textlink="">
      <xdr:nvSpPr>
        <xdr:cNvPr id="159" name="楕円 158"/>
        <xdr:cNvSpPr/>
      </xdr:nvSpPr>
      <xdr:spPr>
        <a:xfrm>
          <a:off x="4462780" y="10146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62865</xdr:rowOff>
    </xdr:from>
    <xdr:ext cx="405130" cy="259080"/>
    <xdr:sp macro="" textlink="">
      <xdr:nvSpPr>
        <xdr:cNvPr id="160" name="【橋りょう・トンネル】&#10;有形固定資産減価償却率該当値テキスト"/>
        <xdr:cNvSpPr txBox="1"/>
      </xdr:nvSpPr>
      <xdr:spPr>
        <a:xfrm>
          <a:off x="4551680" y="10125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111125</xdr:rowOff>
    </xdr:from>
    <xdr:to xmlns:xdr="http://schemas.openxmlformats.org/drawingml/2006/spreadsheetDrawing">
      <xdr:col>20</xdr:col>
      <xdr:colOff>38100</xdr:colOff>
      <xdr:row>61</xdr:row>
      <xdr:rowOff>41275</xdr:rowOff>
    </xdr:to>
    <xdr:sp macro="" textlink="">
      <xdr:nvSpPr>
        <xdr:cNvPr id="161" name="楕円 160"/>
        <xdr:cNvSpPr/>
      </xdr:nvSpPr>
      <xdr:spPr>
        <a:xfrm>
          <a:off x="3649980" y="1017333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135255</xdr:rowOff>
    </xdr:from>
    <xdr:to xmlns:xdr="http://schemas.openxmlformats.org/drawingml/2006/spreadsheetDrawing">
      <xdr:col>24</xdr:col>
      <xdr:colOff>63500</xdr:colOff>
      <xdr:row>60</xdr:row>
      <xdr:rowOff>161925</xdr:rowOff>
    </xdr:to>
    <xdr:cxnSp macro="">
      <xdr:nvCxnSpPr>
        <xdr:cNvPr id="162" name="直線コネクタ 161"/>
        <xdr:cNvCxnSpPr/>
      </xdr:nvCxnSpPr>
      <xdr:spPr>
        <a:xfrm flipV="1">
          <a:off x="3700780" y="10197465"/>
          <a:ext cx="8128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149225</xdr:rowOff>
    </xdr:from>
    <xdr:ext cx="404495" cy="259080"/>
    <xdr:sp macro="" textlink="">
      <xdr:nvSpPr>
        <xdr:cNvPr id="163" name="n_1aveValue【橋りょう・トンネル】&#10;有形固定資産減価償却率"/>
        <xdr:cNvSpPr txBox="1"/>
      </xdr:nvSpPr>
      <xdr:spPr>
        <a:xfrm>
          <a:off x="3490595" y="98761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4445</xdr:rowOff>
    </xdr:from>
    <xdr:ext cx="405130" cy="259080"/>
    <xdr:sp macro="" textlink="">
      <xdr:nvSpPr>
        <xdr:cNvPr id="164" name="n_2aveValue【橋りょう・トンネル】&#10;有形固定資産減価償却率"/>
        <xdr:cNvSpPr txBox="1"/>
      </xdr:nvSpPr>
      <xdr:spPr>
        <a:xfrm>
          <a:off x="2634615" y="9899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32385</xdr:rowOff>
    </xdr:from>
    <xdr:ext cx="404495" cy="258445"/>
    <xdr:sp macro="" textlink="">
      <xdr:nvSpPr>
        <xdr:cNvPr id="165" name="n_1mainValue【橋りょう・トンネル】&#10;有形固定資産減価償却率"/>
        <xdr:cNvSpPr txBox="1"/>
      </xdr:nvSpPr>
      <xdr:spPr>
        <a:xfrm>
          <a:off x="3490595" y="102622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66" name="正方形/長方形 165"/>
        <xdr:cNvSpPr/>
      </xdr:nvSpPr>
      <xdr:spPr>
        <a:xfrm>
          <a:off x="6431280" y="782955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67" name="正方形/長方形 166"/>
        <xdr:cNvSpPr/>
      </xdr:nvSpPr>
      <xdr:spPr>
        <a:xfrm>
          <a:off x="65532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68" name="正方形/長方形 167"/>
        <xdr:cNvSpPr/>
      </xdr:nvSpPr>
      <xdr:spPr>
        <a:xfrm>
          <a:off x="65532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69" name="正方形/長方形 168"/>
        <xdr:cNvSpPr/>
      </xdr:nvSpPr>
      <xdr:spPr>
        <a:xfrm>
          <a:off x="75438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0" name="正方形/長方形 169"/>
        <xdr:cNvSpPr/>
      </xdr:nvSpPr>
      <xdr:spPr>
        <a:xfrm>
          <a:off x="75438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1" name="正方形/長方形 170"/>
        <xdr:cNvSpPr/>
      </xdr:nvSpPr>
      <xdr:spPr>
        <a:xfrm>
          <a:off x="8656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2" name="正方形/長方形 171"/>
        <xdr:cNvSpPr/>
      </xdr:nvSpPr>
      <xdr:spPr>
        <a:xfrm>
          <a:off x="8656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3" name="正方形/長方形 172"/>
        <xdr:cNvSpPr/>
      </xdr:nvSpPr>
      <xdr:spPr>
        <a:xfrm>
          <a:off x="6431280" y="894588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74" name="テキスト ボックス 173"/>
        <xdr:cNvSpPr txBox="1"/>
      </xdr:nvSpPr>
      <xdr:spPr>
        <a:xfrm>
          <a:off x="6393180" y="875919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75" name="直線コネクタ 174"/>
        <xdr:cNvCxnSpPr/>
      </xdr:nvCxnSpPr>
      <xdr:spPr>
        <a:xfrm>
          <a:off x="6431280" y="111823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76" name="直線コネクタ 175"/>
        <xdr:cNvCxnSpPr/>
      </xdr:nvCxnSpPr>
      <xdr:spPr>
        <a:xfrm>
          <a:off x="6431280" y="107327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177" name="テキスト ボックス 176"/>
        <xdr:cNvSpPr txBox="1"/>
      </xdr:nvSpPr>
      <xdr:spPr>
        <a:xfrm>
          <a:off x="6187440" y="1059434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78" name="直線コネクタ 177"/>
        <xdr:cNvCxnSpPr/>
      </xdr:nvCxnSpPr>
      <xdr:spPr>
        <a:xfrm>
          <a:off x="6431280" y="1028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5630" cy="257810"/>
    <xdr:sp macro="" textlink="">
      <xdr:nvSpPr>
        <xdr:cNvPr id="179" name="テキスト ボックス 178"/>
        <xdr:cNvSpPr txBox="1"/>
      </xdr:nvSpPr>
      <xdr:spPr>
        <a:xfrm>
          <a:off x="5850890" y="1014857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80" name="直線コネクタ 179"/>
        <xdr:cNvCxnSpPr/>
      </xdr:nvCxnSpPr>
      <xdr:spPr>
        <a:xfrm>
          <a:off x="6431280" y="98412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57</xdr:row>
      <xdr:rowOff>143510</xdr:rowOff>
    </xdr:from>
    <xdr:ext cx="595630" cy="258445"/>
    <xdr:sp macro="" textlink="">
      <xdr:nvSpPr>
        <xdr:cNvPr id="181" name="テキスト ボックス 180"/>
        <xdr:cNvSpPr txBox="1"/>
      </xdr:nvSpPr>
      <xdr:spPr>
        <a:xfrm>
          <a:off x="5850890" y="97028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82" name="直線コネクタ 181"/>
        <xdr:cNvCxnSpPr/>
      </xdr:nvCxnSpPr>
      <xdr:spPr>
        <a:xfrm>
          <a:off x="6431280" y="93916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29210</xdr:rowOff>
    </xdr:from>
    <xdr:ext cx="595630" cy="258445"/>
    <xdr:sp macro="" textlink="">
      <xdr:nvSpPr>
        <xdr:cNvPr id="183" name="テキスト ボックス 182"/>
        <xdr:cNvSpPr txBox="1"/>
      </xdr:nvSpPr>
      <xdr:spPr>
        <a:xfrm>
          <a:off x="5850890" y="92532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84" name="直線コネクタ 183"/>
        <xdr:cNvCxnSpPr/>
      </xdr:nvCxnSpPr>
      <xdr:spPr>
        <a:xfrm>
          <a:off x="6431280" y="89458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5630" cy="257810"/>
    <xdr:sp macro="" textlink="">
      <xdr:nvSpPr>
        <xdr:cNvPr id="185" name="テキスト ボックス 184"/>
        <xdr:cNvSpPr txBox="1"/>
      </xdr:nvSpPr>
      <xdr:spPr>
        <a:xfrm>
          <a:off x="5850890" y="880745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6" name="【橋りょう・トンネル】&#10;一人当たり有形固定資産（償却資産）額グラフ枠"/>
        <xdr:cNvSpPr/>
      </xdr:nvSpPr>
      <xdr:spPr>
        <a:xfrm>
          <a:off x="6431280" y="894588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56</xdr:row>
      <xdr:rowOff>60960</xdr:rowOff>
    </xdr:from>
    <xdr:to xmlns:xdr="http://schemas.openxmlformats.org/drawingml/2006/spreadsheetDrawing">
      <xdr:col>54</xdr:col>
      <xdr:colOff>185420</xdr:colOff>
      <xdr:row>63</xdr:row>
      <xdr:rowOff>167640</xdr:rowOff>
    </xdr:to>
    <xdr:cxnSp macro="">
      <xdr:nvCxnSpPr>
        <xdr:cNvPr id="187" name="直線コネクタ 186"/>
        <xdr:cNvCxnSpPr/>
      </xdr:nvCxnSpPr>
      <xdr:spPr>
        <a:xfrm flipV="1">
          <a:off x="10198100" y="945261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3175</xdr:rowOff>
    </xdr:from>
    <xdr:ext cx="377825" cy="259080"/>
    <xdr:sp macro="" textlink="">
      <xdr:nvSpPr>
        <xdr:cNvPr id="188" name="【橋りょう・トンネル】&#10;一人当たり有形固定資産（償却資産）額最小値テキスト"/>
        <xdr:cNvSpPr txBox="1"/>
      </xdr:nvSpPr>
      <xdr:spPr>
        <a:xfrm>
          <a:off x="10236200" y="1073594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167640</xdr:rowOff>
    </xdr:from>
    <xdr:to xmlns:xdr="http://schemas.openxmlformats.org/drawingml/2006/spreadsheetDrawing">
      <xdr:col>55</xdr:col>
      <xdr:colOff>88900</xdr:colOff>
      <xdr:row>63</xdr:row>
      <xdr:rowOff>167640</xdr:rowOff>
    </xdr:to>
    <xdr:cxnSp macro="">
      <xdr:nvCxnSpPr>
        <xdr:cNvPr id="189" name="直線コネクタ 188"/>
        <xdr:cNvCxnSpPr/>
      </xdr:nvCxnSpPr>
      <xdr:spPr>
        <a:xfrm>
          <a:off x="10114280" y="107327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7620</xdr:rowOff>
    </xdr:from>
    <xdr:ext cx="598170" cy="259080"/>
    <xdr:sp macro="" textlink="">
      <xdr:nvSpPr>
        <xdr:cNvPr id="190" name="【橋りょう・トンネル】&#10;一人当たり有形固定資産（償却資産）額最大値テキスト"/>
        <xdr:cNvSpPr txBox="1"/>
      </xdr:nvSpPr>
      <xdr:spPr>
        <a:xfrm>
          <a:off x="10236200" y="92316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60960</xdr:rowOff>
    </xdr:from>
    <xdr:to xmlns:xdr="http://schemas.openxmlformats.org/drawingml/2006/spreadsheetDrawing">
      <xdr:col>55</xdr:col>
      <xdr:colOff>88900</xdr:colOff>
      <xdr:row>56</xdr:row>
      <xdr:rowOff>60960</xdr:rowOff>
    </xdr:to>
    <xdr:cxnSp macro="">
      <xdr:nvCxnSpPr>
        <xdr:cNvPr id="191" name="直線コネクタ 190"/>
        <xdr:cNvCxnSpPr/>
      </xdr:nvCxnSpPr>
      <xdr:spPr>
        <a:xfrm>
          <a:off x="10114280" y="9452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39370</xdr:rowOff>
    </xdr:from>
    <xdr:ext cx="598170" cy="259080"/>
    <xdr:sp macro="" textlink="">
      <xdr:nvSpPr>
        <xdr:cNvPr id="192" name="【橋りょう・トンネル】&#10;一人当たり有形固定資産（償却資産）額平均値テキスト"/>
        <xdr:cNvSpPr txBox="1"/>
      </xdr:nvSpPr>
      <xdr:spPr>
        <a:xfrm>
          <a:off x="10236200" y="1010158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16510</xdr:rowOff>
    </xdr:from>
    <xdr:to xmlns:xdr="http://schemas.openxmlformats.org/drawingml/2006/spreadsheetDrawing">
      <xdr:col>55</xdr:col>
      <xdr:colOff>50800</xdr:colOff>
      <xdr:row>61</xdr:row>
      <xdr:rowOff>118110</xdr:rowOff>
    </xdr:to>
    <xdr:sp macro="" textlink="">
      <xdr:nvSpPr>
        <xdr:cNvPr id="193" name="フローチャート: 判断 192"/>
        <xdr:cNvSpPr/>
      </xdr:nvSpPr>
      <xdr:spPr>
        <a:xfrm>
          <a:off x="10152380" y="102463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36195</xdr:rowOff>
    </xdr:from>
    <xdr:to xmlns:xdr="http://schemas.openxmlformats.org/drawingml/2006/spreadsheetDrawing">
      <xdr:col>50</xdr:col>
      <xdr:colOff>165100</xdr:colOff>
      <xdr:row>61</xdr:row>
      <xdr:rowOff>137795</xdr:rowOff>
    </xdr:to>
    <xdr:sp macro="" textlink="">
      <xdr:nvSpPr>
        <xdr:cNvPr id="194" name="フローチャート: 判断 193"/>
        <xdr:cNvSpPr/>
      </xdr:nvSpPr>
      <xdr:spPr>
        <a:xfrm>
          <a:off x="9334500" y="1026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43815</xdr:rowOff>
    </xdr:from>
    <xdr:to xmlns:xdr="http://schemas.openxmlformats.org/drawingml/2006/spreadsheetDrawing">
      <xdr:col>46</xdr:col>
      <xdr:colOff>38100</xdr:colOff>
      <xdr:row>61</xdr:row>
      <xdr:rowOff>145415</xdr:rowOff>
    </xdr:to>
    <xdr:sp macro="" textlink="">
      <xdr:nvSpPr>
        <xdr:cNvPr id="195" name="フローチャート: 判断 194"/>
        <xdr:cNvSpPr/>
      </xdr:nvSpPr>
      <xdr:spPr>
        <a:xfrm>
          <a:off x="8470900" y="102736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9080"/>
    <xdr:sp macro="" textlink="">
      <xdr:nvSpPr>
        <xdr:cNvPr id="196" name="テキスト ボックス 195"/>
        <xdr:cNvSpPr txBox="1"/>
      </xdr:nvSpPr>
      <xdr:spPr>
        <a:xfrm>
          <a:off x="100126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9080"/>
    <xdr:sp macro="" textlink="">
      <xdr:nvSpPr>
        <xdr:cNvPr id="197" name="テキスト ボックス 196"/>
        <xdr:cNvSpPr txBox="1"/>
      </xdr:nvSpPr>
      <xdr:spPr>
        <a:xfrm>
          <a:off x="91998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9080"/>
    <xdr:sp macro="" textlink="">
      <xdr:nvSpPr>
        <xdr:cNvPr id="198" name="テキスト ボックス 197"/>
        <xdr:cNvSpPr txBox="1"/>
      </xdr:nvSpPr>
      <xdr:spPr>
        <a:xfrm>
          <a:off x="83362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1365" cy="259080"/>
    <xdr:sp macro="" textlink="">
      <xdr:nvSpPr>
        <xdr:cNvPr id="199" name="テキスト ボックス 198"/>
        <xdr:cNvSpPr txBox="1"/>
      </xdr:nvSpPr>
      <xdr:spPr>
        <a:xfrm>
          <a:off x="746760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9080"/>
    <xdr:sp macro="" textlink="">
      <xdr:nvSpPr>
        <xdr:cNvPr id="200" name="テキスト ボックス 199"/>
        <xdr:cNvSpPr txBox="1"/>
      </xdr:nvSpPr>
      <xdr:spPr>
        <a:xfrm>
          <a:off x="66040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24765</xdr:rowOff>
    </xdr:from>
    <xdr:to xmlns:xdr="http://schemas.openxmlformats.org/drawingml/2006/spreadsheetDrawing">
      <xdr:col>55</xdr:col>
      <xdr:colOff>50800</xdr:colOff>
      <xdr:row>62</xdr:row>
      <xdr:rowOff>126365</xdr:rowOff>
    </xdr:to>
    <xdr:sp macro="" textlink="">
      <xdr:nvSpPr>
        <xdr:cNvPr id="201" name="楕円 200"/>
        <xdr:cNvSpPr/>
      </xdr:nvSpPr>
      <xdr:spPr>
        <a:xfrm>
          <a:off x="10152380" y="104222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3175</xdr:rowOff>
    </xdr:from>
    <xdr:ext cx="598170" cy="259080"/>
    <xdr:sp macro="" textlink="">
      <xdr:nvSpPr>
        <xdr:cNvPr id="202" name="【橋りょう・トンネル】&#10;一人当たり有形固定資産（償却資産）額該当値テキスト"/>
        <xdr:cNvSpPr txBox="1"/>
      </xdr:nvSpPr>
      <xdr:spPr>
        <a:xfrm>
          <a:off x="10236200" y="10400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21590</xdr:rowOff>
    </xdr:from>
    <xdr:to xmlns:xdr="http://schemas.openxmlformats.org/drawingml/2006/spreadsheetDrawing">
      <xdr:col>50</xdr:col>
      <xdr:colOff>165100</xdr:colOff>
      <xdr:row>62</xdr:row>
      <xdr:rowOff>123190</xdr:rowOff>
    </xdr:to>
    <xdr:sp macro="" textlink="">
      <xdr:nvSpPr>
        <xdr:cNvPr id="203" name="楕円 202"/>
        <xdr:cNvSpPr/>
      </xdr:nvSpPr>
      <xdr:spPr>
        <a:xfrm>
          <a:off x="9334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72390</xdr:rowOff>
    </xdr:from>
    <xdr:to xmlns:xdr="http://schemas.openxmlformats.org/drawingml/2006/spreadsheetDrawing">
      <xdr:col>55</xdr:col>
      <xdr:colOff>0</xdr:colOff>
      <xdr:row>62</xdr:row>
      <xdr:rowOff>75565</xdr:rowOff>
    </xdr:to>
    <xdr:cxnSp macro="">
      <xdr:nvCxnSpPr>
        <xdr:cNvPr id="204" name="直線コネクタ 203"/>
        <xdr:cNvCxnSpPr/>
      </xdr:nvCxnSpPr>
      <xdr:spPr>
        <a:xfrm>
          <a:off x="9385300" y="1046988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59</xdr:row>
      <xdr:rowOff>154305</xdr:rowOff>
    </xdr:from>
    <xdr:ext cx="598805" cy="259080"/>
    <xdr:sp macro="" textlink="">
      <xdr:nvSpPr>
        <xdr:cNvPr id="205" name="n_1aveValue【橋りょう・トンネル】&#10;一人当たり有形固定資産（償却資産）額"/>
        <xdr:cNvSpPr txBox="1"/>
      </xdr:nvSpPr>
      <xdr:spPr>
        <a:xfrm>
          <a:off x="9083040" y="100488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161925</xdr:rowOff>
    </xdr:from>
    <xdr:ext cx="598170" cy="258445"/>
    <xdr:sp macro="" textlink="">
      <xdr:nvSpPr>
        <xdr:cNvPr id="206" name="n_2aveValue【橋りょう・トンネル】&#10;一人当たり有形固定資産（償却資産）額"/>
        <xdr:cNvSpPr txBox="1"/>
      </xdr:nvSpPr>
      <xdr:spPr>
        <a:xfrm>
          <a:off x="8227060" y="100564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62</xdr:row>
      <xdr:rowOff>114300</xdr:rowOff>
    </xdr:from>
    <xdr:ext cx="598805" cy="259080"/>
    <xdr:sp macro="" textlink="">
      <xdr:nvSpPr>
        <xdr:cNvPr id="207" name="n_1mainValue【橋りょう・トンネル】&#10;一人当たり有形固定資産（償却資産）額"/>
        <xdr:cNvSpPr txBox="1"/>
      </xdr:nvSpPr>
      <xdr:spPr>
        <a:xfrm>
          <a:off x="9083040" y="10511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08" name="正方形/長方形 207"/>
        <xdr:cNvSpPr/>
      </xdr:nvSpPr>
      <xdr:spPr>
        <a:xfrm>
          <a:off x="741680" y="1155573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09" name="正方形/長方形 208"/>
        <xdr:cNvSpPr/>
      </xdr:nvSpPr>
      <xdr:spPr>
        <a:xfrm>
          <a:off x="86868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10" name="正方形/長方形 209"/>
        <xdr:cNvSpPr/>
      </xdr:nvSpPr>
      <xdr:spPr>
        <a:xfrm>
          <a:off x="86868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11" name="正方形/長方形 210"/>
        <xdr:cNvSpPr/>
      </xdr:nvSpPr>
      <xdr:spPr>
        <a:xfrm>
          <a:off x="18542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12" name="正方形/長方形 211"/>
        <xdr:cNvSpPr/>
      </xdr:nvSpPr>
      <xdr:spPr>
        <a:xfrm>
          <a:off x="18542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13" name="正方形/長方形 212"/>
        <xdr:cNvSpPr/>
      </xdr:nvSpPr>
      <xdr:spPr>
        <a:xfrm>
          <a:off x="29667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14" name="正方形/長方形 213"/>
        <xdr:cNvSpPr/>
      </xdr:nvSpPr>
      <xdr:spPr>
        <a:xfrm>
          <a:off x="29667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15" name="正方形/長方形 214"/>
        <xdr:cNvSpPr/>
      </xdr:nvSpPr>
      <xdr:spPr>
        <a:xfrm>
          <a:off x="741680" y="1267206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8450" cy="225425"/>
    <xdr:sp macro="" textlink="">
      <xdr:nvSpPr>
        <xdr:cNvPr id="216" name="テキスト ボックス 215"/>
        <xdr:cNvSpPr txBox="1"/>
      </xdr:nvSpPr>
      <xdr:spPr>
        <a:xfrm>
          <a:off x="708660" y="1248537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17" name="直線コネクタ 216"/>
        <xdr:cNvCxnSpPr/>
      </xdr:nvCxnSpPr>
      <xdr:spPr>
        <a:xfrm>
          <a:off x="74168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167640</xdr:rowOff>
    </xdr:from>
    <xdr:to xmlns:xdr="http://schemas.openxmlformats.org/drawingml/2006/spreadsheetDrawing">
      <xdr:col>28</xdr:col>
      <xdr:colOff>114300</xdr:colOff>
      <xdr:row>86</xdr:row>
      <xdr:rowOff>167640</xdr:rowOff>
    </xdr:to>
    <xdr:cxnSp macro="">
      <xdr:nvCxnSpPr>
        <xdr:cNvPr id="218" name="直線コネクタ 217"/>
        <xdr:cNvCxnSpPr/>
      </xdr:nvCxnSpPr>
      <xdr:spPr>
        <a:xfrm>
          <a:off x="741680" y="14588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86</xdr:row>
      <xdr:rowOff>26670</xdr:rowOff>
    </xdr:from>
    <xdr:ext cx="338455" cy="259080"/>
    <xdr:sp macro="" textlink="">
      <xdr:nvSpPr>
        <xdr:cNvPr id="219" name="テキスト ボックス 218"/>
        <xdr:cNvSpPr txBox="1"/>
      </xdr:nvSpPr>
      <xdr:spPr>
        <a:xfrm>
          <a:off x="412750" y="1444752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20" name="直線コネクタ 219"/>
        <xdr:cNvCxnSpPr/>
      </xdr:nvCxnSpPr>
      <xdr:spPr>
        <a:xfrm>
          <a:off x="741680" y="142665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2590" cy="259080"/>
    <xdr:sp macro="" textlink="">
      <xdr:nvSpPr>
        <xdr:cNvPr id="221" name="テキスト ボックス 220"/>
        <xdr:cNvSpPr txBox="1"/>
      </xdr:nvSpPr>
      <xdr:spPr>
        <a:xfrm>
          <a:off x="353695" y="141281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22" name="直線コネクタ 221"/>
        <xdr:cNvCxnSpPr/>
      </xdr:nvCxnSpPr>
      <xdr:spPr>
        <a:xfrm>
          <a:off x="741680" y="139477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2590" cy="259080"/>
    <xdr:sp macro="" textlink="">
      <xdr:nvSpPr>
        <xdr:cNvPr id="223" name="テキスト ボックス 222"/>
        <xdr:cNvSpPr txBox="1"/>
      </xdr:nvSpPr>
      <xdr:spPr>
        <a:xfrm>
          <a:off x="353695" y="13809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46990</xdr:rowOff>
    </xdr:from>
    <xdr:to xmlns:xdr="http://schemas.openxmlformats.org/drawingml/2006/spreadsheetDrawing">
      <xdr:col>28</xdr:col>
      <xdr:colOff>114300</xdr:colOff>
      <xdr:row>81</xdr:row>
      <xdr:rowOff>46990</xdr:rowOff>
    </xdr:to>
    <xdr:cxnSp macro="">
      <xdr:nvCxnSpPr>
        <xdr:cNvPr id="224" name="直線コネクタ 223"/>
        <xdr:cNvCxnSpPr/>
      </xdr:nvCxnSpPr>
      <xdr:spPr>
        <a:xfrm>
          <a:off x="741680" y="13629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2590" cy="259080"/>
    <xdr:sp macro="" textlink="">
      <xdr:nvSpPr>
        <xdr:cNvPr id="225" name="テキスト ボックス 224"/>
        <xdr:cNvSpPr txBox="1"/>
      </xdr:nvSpPr>
      <xdr:spPr>
        <a:xfrm>
          <a:off x="353695" y="134905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62865</xdr:rowOff>
    </xdr:from>
    <xdr:to xmlns:xdr="http://schemas.openxmlformats.org/drawingml/2006/spreadsheetDrawing">
      <xdr:col>28</xdr:col>
      <xdr:colOff>114300</xdr:colOff>
      <xdr:row>79</xdr:row>
      <xdr:rowOff>62865</xdr:rowOff>
    </xdr:to>
    <xdr:cxnSp macro="">
      <xdr:nvCxnSpPr>
        <xdr:cNvPr id="226" name="直線コネクタ 225"/>
        <xdr:cNvCxnSpPr/>
      </xdr:nvCxnSpPr>
      <xdr:spPr>
        <a:xfrm>
          <a:off x="741680" y="13310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2590" cy="258445"/>
    <xdr:sp macro="" textlink="">
      <xdr:nvSpPr>
        <xdr:cNvPr id="227" name="テキスト ボックス 226"/>
        <xdr:cNvSpPr txBox="1"/>
      </xdr:nvSpPr>
      <xdr:spPr>
        <a:xfrm>
          <a:off x="353695" y="1317180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28" name="直線コネクタ 227"/>
        <xdr:cNvCxnSpPr/>
      </xdr:nvCxnSpPr>
      <xdr:spPr>
        <a:xfrm>
          <a:off x="741680" y="1299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107950</xdr:rowOff>
    </xdr:from>
    <xdr:ext cx="467360" cy="258445"/>
    <xdr:sp macro="" textlink="">
      <xdr:nvSpPr>
        <xdr:cNvPr id="229" name="テキスト ボックス 228"/>
        <xdr:cNvSpPr txBox="1"/>
      </xdr:nvSpPr>
      <xdr:spPr>
        <a:xfrm>
          <a:off x="289560" y="128524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30" name="直線コネクタ 229"/>
        <xdr:cNvCxnSpPr/>
      </xdr:nvCxnSpPr>
      <xdr:spPr>
        <a:xfrm>
          <a:off x="74168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7360" cy="258445"/>
    <xdr:sp macro="" textlink="">
      <xdr:nvSpPr>
        <xdr:cNvPr id="231" name="テキスト ボックス 230"/>
        <xdr:cNvSpPr txBox="1"/>
      </xdr:nvSpPr>
      <xdr:spPr>
        <a:xfrm>
          <a:off x="289560" y="125336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2" name="【公営住宅】&#10;有形固定資産減価償却率グラフ枠"/>
        <xdr:cNvSpPr/>
      </xdr:nvSpPr>
      <xdr:spPr>
        <a:xfrm>
          <a:off x="741680" y="1267206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157480</xdr:rowOff>
    </xdr:from>
    <xdr:to xmlns:xdr="http://schemas.openxmlformats.org/drawingml/2006/spreadsheetDrawing">
      <xdr:col>24</xdr:col>
      <xdr:colOff>62865</xdr:colOff>
      <xdr:row>86</xdr:row>
      <xdr:rowOff>60960</xdr:rowOff>
    </xdr:to>
    <xdr:cxnSp macro="">
      <xdr:nvCxnSpPr>
        <xdr:cNvPr id="233" name="直線コネクタ 232"/>
        <xdr:cNvCxnSpPr/>
      </xdr:nvCxnSpPr>
      <xdr:spPr>
        <a:xfrm flipV="1">
          <a:off x="4512945" y="13069570"/>
          <a:ext cx="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64770</xdr:rowOff>
    </xdr:from>
    <xdr:ext cx="340360" cy="259080"/>
    <xdr:sp macro="" textlink="">
      <xdr:nvSpPr>
        <xdr:cNvPr id="234" name="【公営住宅】&#10;有形固定資産減価償却率最小値テキスト"/>
        <xdr:cNvSpPr txBox="1"/>
      </xdr:nvSpPr>
      <xdr:spPr>
        <a:xfrm>
          <a:off x="4551680" y="14485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60960</xdr:rowOff>
    </xdr:from>
    <xdr:to xmlns:xdr="http://schemas.openxmlformats.org/drawingml/2006/spreadsheetDrawing">
      <xdr:col>24</xdr:col>
      <xdr:colOff>152400</xdr:colOff>
      <xdr:row>86</xdr:row>
      <xdr:rowOff>60960</xdr:rowOff>
    </xdr:to>
    <xdr:cxnSp macro="">
      <xdr:nvCxnSpPr>
        <xdr:cNvPr id="235" name="直線コネクタ 234"/>
        <xdr:cNvCxnSpPr/>
      </xdr:nvCxnSpPr>
      <xdr:spPr>
        <a:xfrm>
          <a:off x="4429760" y="1448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104140</xdr:rowOff>
    </xdr:from>
    <xdr:ext cx="405130" cy="258445"/>
    <xdr:sp macro="" textlink="">
      <xdr:nvSpPr>
        <xdr:cNvPr id="236" name="【公営住宅】&#10;有形固定資産減価償却率最大値テキスト"/>
        <xdr:cNvSpPr txBox="1"/>
      </xdr:nvSpPr>
      <xdr:spPr>
        <a:xfrm>
          <a:off x="4551680" y="128485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157480</xdr:rowOff>
    </xdr:from>
    <xdr:to xmlns:xdr="http://schemas.openxmlformats.org/drawingml/2006/spreadsheetDrawing">
      <xdr:col>24</xdr:col>
      <xdr:colOff>152400</xdr:colOff>
      <xdr:row>77</xdr:row>
      <xdr:rowOff>157480</xdr:rowOff>
    </xdr:to>
    <xdr:cxnSp macro="">
      <xdr:nvCxnSpPr>
        <xdr:cNvPr id="237" name="直線コネクタ 236"/>
        <xdr:cNvCxnSpPr/>
      </xdr:nvCxnSpPr>
      <xdr:spPr>
        <a:xfrm>
          <a:off x="4429760" y="130695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79</xdr:row>
      <xdr:rowOff>124460</xdr:rowOff>
    </xdr:from>
    <xdr:ext cx="405130" cy="258445"/>
    <xdr:sp macro="" textlink="">
      <xdr:nvSpPr>
        <xdr:cNvPr id="238" name="【公営住宅】&#10;有形固定資産減価償却率平均値テキスト"/>
        <xdr:cNvSpPr txBox="1"/>
      </xdr:nvSpPr>
      <xdr:spPr>
        <a:xfrm>
          <a:off x="4551680" y="133718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101600</xdr:rowOff>
    </xdr:from>
    <xdr:to xmlns:xdr="http://schemas.openxmlformats.org/drawingml/2006/spreadsheetDrawing">
      <xdr:col>24</xdr:col>
      <xdr:colOff>114300</xdr:colOff>
      <xdr:row>81</xdr:row>
      <xdr:rowOff>31750</xdr:rowOff>
    </xdr:to>
    <xdr:sp macro="" textlink="">
      <xdr:nvSpPr>
        <xdr:cNvPr id="239" name="フローチャート: 判断 238"/>
        <xdr:cNvSpPr/>
      </xdr:nvSpPr>
      <xdr:spPr>
        <a:xfrm>
          <a:off x="4462780" y="13516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103505</xdr:rowOff>
    </xdr:from>
    <xdr:to xmlns:xdr="http://schemas.openxmlformats.org/drawingml/2006/spreadsheetDrawing">
      <xdr:col>20</xdr:col>
      <xdr:colOff>38100</xdr:colOff>
      <xdr:row>81</xdr:row>
      <xdr:rowOff>33655</xdr:rowOff>
    </xdr:to>
    <xdr:sp macro="" textlink="">
      <xdr:nvSpPr>
        <xdr:cNvPr id="240" name="フローチャート: 判断 239"/>
        <xdr:cNvSpPr/>
      </xdr:nvSpPr>
      <xdr:spPr>
        <a:xfrm>
          <a:off x="3649980" y="135185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165100</xdr:rowOff>
    </xdr:from>
    <xdr:to xmlns:xdr="http://schemas.openxmlformats.org/drawingml/2006/spreadsheetDrawing">
      <xdr:col>15</xdr:col>
      <xdr:colOff>101600</xdr:colOff>
      <xdr:row>81</xdr:row>
      <xdr:rowOff>95250</xdr:rowOff>
    </xdr:to>
    <xdr:sp macro="" textlink="">
      <xdr:nvSpPr>
        <xdr:cNvPr id="241" name="フローチャート: 判断 240"/>
        <xdr:cNvSpPr/>
      </xdr:nvSpPr>
      <xdr:spPr>
        <a:xfrm>
          <a:off x="2781300" y="13580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1365" cy="259080"/>
    <xdr:sp macro="" textlink="">
      <xdr:nvSpPr>
        <xdr:cNvPr id="242" name="テキスト ボックス 241"/>
        <xdr:cNvSpPr txBox="1"/>
      </xdr:nvSpPr>
      <xdr:spPr>
        <a:xfrm>
          <a:off x="432816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43" name="テキスト ボックス 242"/>
        <xdr:cNvSpPr txBox="1"/>
      </xdr:nvSpPr>
      <xdr:spPr>
        <a:xfrm>
          <a:off x="351536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1365" cy="259080"/>
    <xdr:sp macro="" textlink="">
      <xdr:nvSpPr>
        <xdr:cNvPr id="244" name="テキスト ボックス 243"/>
        <xdr:cNvSpPr txBox="1"/>
      </xdr:nvSpPr>
      <xdr:spPr>
        <a:xfrm>
          <a:off x="264668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45" name="テキスト ボックス 244"/>
        <xdr:cNvSpPr txBox="1"/>
      </xdr:nvSpPr>
      <xdr:spPr>
        <a:xfrm>
          <a:off x="17830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46" name="テキスト ボックス 245"/>
        <xdr:cNvSpPr txBox="1"/>
      </xdr:nvSpPr>
      <xdr:spPr>
        <a:xfrm>
          <a:off x="9194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26670</xdr:rowOff>
    </xdr:from>
    <xdr:to xmlns:xdr="http://schemas.openxmlformats.org/drawingml/2006/spreadsheetDrawing">
      <xdr:col>24</xdr:col>
      <xdr:colOff>114300</xdr:colOff>
      <xdr:row>81</xdr:row>
      <xdr:rowOff>128270</xdr:rowOff>
    </xdr:to>
    <xdr:sp macro="" textlink="">
      <xdr:nvSpPr>
        <xdr:cNvPr id="247" name="楕円 246"/>
        <xdr:cNvSpPr/>
      </xdr:nvSpPr>
      <xdr:spPr>
        <a:xfrm>
          <a:off x="446278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5080</xdr:rowOff>
    </xdr:from>
    <xdr:ext cx="405130" cy="259080"/>
    <xdr:sp macro="" textlink="">
      <xdr:nvSpPr>
        <xdr:cNvPr id="248" name="【公営住宅】&#10;有形固定資産減価償却率該当値テキスト"/>
        <xdr:cNvSpPr txBox="1"/>
      </xdr:nvSpPr>
      <xdr:spPr>
        <a:xfrm>
          <a:off x="4551680" y="13587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120650</xdr:rowOff>
    </xdr:from>
    <xdr:to xmlns:xdr="http://schemas.openxmlformats.org/drawingml/2006/spreadsheetDrawing">
      <xdr:col>20</xdr:col>
      <xdr:colOff>38100</xdr:colOff>
      <xdr:row>81</xdr:row>
      <xdr:rowOff>51435</xdr:rowOff>
    </xdr:to>
    <xdr:sp macro="" textlink="">
      <xdr:nvSpPr>
        <xdr:cNvPr id="249" name="楕円 248"/>
        <xdr:cNvSpPr/>
      </xdr:nvSpPr>
      <xdr:spPr>
        <a:xfrm>
          <a:off x="3649980" y="13535660"/>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635</xdr:rowOff>
    </xdr:from>
    <xdr:to xmlns:xdr="http://schemas.openxmlformats.org/drawingml/2006/spreadsheetDrawing">
      <xdr:col>24</xdr:col>
      <xdr:colOff>63500</xdr:colOff>
      <xdr:row>81</xdr:row>
      <xdr:rowOff>77470</xdr:rowOff>
    </xdr:to>
    <xdr:cxnSp macro="">
      <xdr:nvCxnSpPr>
        <xdr:cNvPr id="250" name="直線コネクタ 249"/>
        <xdr:cNvCxnSpPr/>
      </xdr:nvCxnSpPr>
      <xdr:spPr>
        <a:xfrm>
          <a:off x="3700780" y="13583285"/>
          <a:ext cx="8128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50165</xdr:rowOff>
    </xdr:from>
    <xdr:ext cx="404495" cy="258445"/>
    <xdr:sp macro="" textlink="">
      <xdr:nvSpPr>
        <xdr:cNvPr id="251" name="n_1aveValue【公営住宅】&#10;有形固定資産減価償却率"/>
        <xdr:cNvSpPr txBox="1"/>
      </xdr:nvSpPr>
      <xdr:spPr>
        <a:xfrm>
          <a:off x="3490595" y="132975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111760</xdr:rowOff>
    </xdr:from>
    <xdr:ext cx="405130" cy="259080"/>
    <xdr:sp macro="" textlink="">
      <xdr:nvSpPr>
        <xdr:cNvPr id="252" name="n_2aveValue【公営住宅】&#10;有形固定資産減価償却率"/>
        <xdr:cNvSpPr txBox="1"/>
      </xdr:nvSpPr>
      <xdr:spPr>
        <a:xfrm>
          <a:off x="2634615" y="13359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42545</xdr:rowOff>
    </xdr:from>
    <xdr:ext cx="404495" cy="259080"/>
    <xdr:sp macro="" textlink="">
      <xdr:nvSpPr>
        <xdr:cNvPr id="253" name="n_1mainValue【公営住宅】&#10;有形固定資産減価償却率"/>
        <xdr:cNvSpPr txBox="1"/>
      </xdr:nvSpPr>
      <xdr:spPr>
        <a:xfrm>
          <a:off x="3490595" y="136251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4" name="正方形/長方形 253"/>
        <xdr:cNvSpPr/>
      </xdr:nvSpPr>
      <xdr:spPr>
        <a:xfrm>
          <a:off x="6431280" y="1155573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5" name="正方形/長方形 254"/>
        <xdr:cNvSpPr/>
      </xdr:nvSpPr>
      <xdr:spPr>
        <a:xfrm>
          <a:off x="65532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56" name="正方形/長方形 255"/>
        <xdr:cNvSpPr/>
      </xdr:nvSpPr>
      <xdr:spPr>
        <a:xfrm>
          <a:off x="65532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57" name="正方形/長方形 256"/>
        <xdr:cNvSpPr/>
      </xdr:nvSpPr>
      <xdr:spPr>
        <a:xfrm>
          <a:off x="75438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58" name="正方形/長方形 257"/>
        <xdr:cNvSpPr/>
      </xdr:nvSpPr>
      <xdr:spPr>
        <a:xfrm>
          <a:off x="75438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59" name="正方形/長方形 258"/>
        <xdr:cNvSpPr/>
      </xdr:nvSpPr>
      <xdr:spPr>
        <a:xfrm>
          <a:off x="8656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60" name="正方形/長方形 259"/>
        <xdr:cNvSpPr/>
      </xdr:nvSpPr>
      <xdr:spPr>
        <a:xfrm>
          <a:off x="8656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1" name="正方形/長方形 260"/>
        <xdr:cNvSpPr/>
      </xdr:nvSpPr>
      <xdr:spPr>
        <a:xfrm>
          <a:off x="6431280" y="1267206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5425"/>
    <xdr:sp macro="" textlink="">
      <xdr:nvSpPr>
        <xdr:cNvPr id="262" name="テキスト ボックス 261"/>
        <xdr:cNvSpPr txBox="1"/>
      </xdr:nvSpPr>
      <xdr:spPr>
        <a:xfrm>
          <a:off x="6393180" y="1248537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63" name="直線コネクタ 262"/>
        <xdr:cNvCxnSpPr/>
      </xdr:nvCxnSpPr>
      <xdr:spPr>
        <a:xfrm>
          <a:off x="6431280" y="14908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64" name="直線コネクタ 263"/>
        <xdr:cNvCxnSpPr/>
      </xdr:nvCxnSpPr>
      <xdr:spPr>
        <a:xfrm>
          <a:off x="6431280" y="14535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265" name="テキスト ボックス 264"/>
        <xdr:cNvSpPr txBox="1"/>
      </xdr:nvSpPr>
      <xdr:spPr>
        <a:xfrm>
          <a:off x="5974080" y="1439672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66" name="直線コネクタ 265"/>
        <xdr:cNvCxnSpPr/>
      </xdr:nvCxnSpPr>
      <xdr:spPr>
        <a:xfrm>
          <a:off x="6431280" y="141617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8445"/>
    <xdr:sp macro="" textlink="">
      <xdr:nvSpPr>
        <xdr:cNvPr id="267" name="テキスト ボックス 266"/>
        <xdr:cNvSpPr txBox="1"/>
      </xdr:nvSpPr>
      <xdr:spPr>
        <a:xfrm>
          <a:off x="5974080" y="140233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68" name="直線コネクタ 267"/>
        <xdr:cNvCxnSpPr/>
      </xdr:nvCxnSpPr>
      <xdr:spPr>
        <a:xfrm>
          <a:off x="6431280" y="13788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269" name="テキスト ボックス 268"/>
        <xdr:cNvSpPr txBox="1"/>
      </xdr:nvSpPr>
      <xdr:spPr>
        <a:xfrm>
          <a:off x="5974080" y="13649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70" name="直線コネクタ 269"/>
        <xdr:cNvCxnSpPr/>
      </xdr:nvCxnSpPr>
      <xdr:spPr>
        <a:xfrm>
          <a:off x="6431280" y="13415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271" name="テキスト ボックス 270"/>
        <xdr:cNvSpPr txBox="1"/>
      </xdr:nvSpPr>
      <xdr:spPr>
        <a:xfrm>
          <a:off x="5974080" y="132765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72" name="直線コネクタ 271"/>
        <xdr:cNvCxnSpPr/>
      </xdr:nvCxnSpPr>
      <xdr:spPr>
        <a:xfrm>
          <a:off x="6431280" y="13045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8445"/>
    <xdr:sp macro="" textlink="">
      <xdr:nvSpPr>
        <xdr:cNvPr id="273" name="テキスト ボックス 272"/>
        <xdr:cNvSpPr txBox="1"/>
      </xdr:nvSpPr>
      <xdr:spPr>
        <a:xfrm>
          <a:off x="5974080" y="129070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74" name="直線コネクタ 273"/>
        <xdr:cNvCxnSpPr/>
      </xdr:nvCxnSpPr>
      <xdr:spPr>
        <a:xfrm>
          <a:off x="6431280" y="126720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8445"/>
    <xdr:sp macro="" textlink="">
      <xdr:nvSpPr>
        <xdr:cNvPr id="275" name="テキスト ボックス 274"/>
        <xdr:cNvSpPr txBox="1"/>
      </xdr:nvSpPr>
      <xdr:spPr>
        <a:xfrm>
          <a:off x="5974080" y="125336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6" name="【公営住宅】&#10;一人当たり面積グラフ枠"/>
        <xdr:cNvSpPr/>
      </xdr:nvSpPr>
      <xdr:spPr>
        <a:xfrm>
          <a:off x="6431280" y="1267206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79</xdr:row>
      <xdr:rowOff>31750</xdr:rowOff>
    </xdr:from>
    <xdr:to xmlns:xdr="http://schemas.openxmlformats.org/drawingml/2006/spreadsheetDrawing">
      <xdr:col>54</xdr:col>
      <xdr:colOff>185420</xdr:colOff>
      <xdr:row>86</xdr:row>
      <xdr:rowOff>109220</xdr:rowOff>
    </xdr:to>
    <xdr:cxnSp macro="">
      <xdr:nvCxnSpPr>
        <xdr:cNvPr id="277" name="直線コネクタ 276"/>
        <xdr:cNvCxnSpPr/>
      </xdr:nvCxnSpPr>
      <xdr:spPr>
        <a:xfrm flipV="1">
          <a:off x="10198100" y="13279120"/>
          <a:ext cx="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113030</xdr:rowOff>
    </xdr:from>
    <xdr:ext cx="469265" cy="259080"/>
    <xdr:sp macro="" textlink="">
      <xdr:nvSpPr>
        <xdr:cNvPr id="278" name="【公営住宅】&#10;一人当たり面積最小値テキスト"/>
        <xdr:cNvSpPr txBox="1"/>
      </xdr:nvSpPr>
      <xdr:spPr>
        <a:xfrm>
          <a:off x="10236200" y="14533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109220</xdr:rowOff>
    </xdr:from>
    <xdr:to xmlns:xdr="http://schemas.openxmlformats.org/drawingml/2006/spreadsheetDrawing">
      <xdr:col>55</xdr:col>
      <xdr:colOff>88900</xdr:colOff>
      <xdr:row>86</xdr:row>
      <xdr:rowOff>109220</xdr:rowOff>
    </xdr:to>
    <xdr:cxnSp macro="">
      <xdr:nvCxnSpPr>
        <xdr:cNvPr id="279" name="直線コネクタ 278"/>
        <xdr:cNvCxnSpPr/>
      </xdr:nvCxnSpPr>
      <xdr:spPr>
        <a:xfrm>
          <a:off x="10114280" y="145300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149860</xdr:rowOff>
    </xdr:from>
    <xdr:ext cx="469265" cy="259080"/>
    <xdr:sp macro="" textlink="">
      <xdr:nvSpPr>
        <xdr:cNvPr id="280" name="【公営住宅】&#10;一人当たり面積最大値テキスト"/>
        <xdr:cNvSpPr txBox="1"/>
      </xdr:nvSpPr>
      <xdr:spPr>
        <a:xfrm>
          <a:off x="10236200" y="13061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31750</xdr:rowOff>
    </xdr:from>
    <xdr:to xmlns:xdr="http://schemas.openxmlformats.org/drawingml/2006/spreadsheetDrawing">
      <xdr:col>55</xdr:col>
      <xdr:colOff>88900</xdr:colOff>
      <xdr:row>79</xdr:row>
      <xdr:rowOff>31750</xdr:rowOff>
    </xdr:to>
    <xdr:cxnSp macro="">
      <xdr:nvCxnSpPr>
        <xdr:cNvPr id="281" name="直線コネクタ 280"/>
        <xdr:cNvCxnSpPr/>
      </xdr:nvCxnSpPr>
      <xdr:spPr>
        <a:xfrm>
          <a:off x="10114280" y="132791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160655</xdr:rowOff>
    </xdr:from>
    <xdr:ext cx="469265" cy="259080"/>
    <xdr:sp macro="" textlink="">
      <xdr:nvSpPr>
        <xdr:cNvPr id="282" name="【公営住宅】&#10;一人当たり面積平均値テキスト"/>
        <xdr:cNvSpPr txBox="1"/>
      </xdr:nvSpPr>
      <xdr:spPr>
        <a:xfrm>
          <a:off x="10236200" y="1407858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10795</xdr:rowOff>
    </xdr:from>
    <xdr:to xmlns:xdr="http://schemas.openxmlformats.org/drawingml/2006/spreadsheetDrawing">
      <xdr:col>55</xdr:col>
      <xdr:colOff>50800</xdr:colOff>
      <xdr:row>84</xdr:row>
      <xdr:rowOff>112395</xdr:rowOff>
    </xdr:to>
    <xdr:sp macro="" textlink="">
      <xdr:nvSpPr>
        <xdr:cNvPr id="283" name="フローチャート: 判断 282"/>
        <xdr:cNvSpPr/>
      </xdr:nvSpPr>
      <xdr:spPr>
        <a:xfrm>
          <a:off x="10152380" y="140963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10795</xdr:rowOff>
    </xdr:from>
    <xdr:to xmlns:xdr="http://schemas.openxmlformats.org/drawingml/2006/spreadsheetDrawing">
      <xdr:col>50</xdr:col>
      <xdr:colOff>165100</xdr:colOff>
      <xdr:row>84</xdr:row>
      <xdr:rowOff>112395</xdr:rowOff>
    </xdr:to>
    <xdr:sp macro="" textlink="">
      <xdr:nvSpPr>
        <xdr:cNvPr id="284" name="フローチャート: 判断 283"/>
        <xdr:cNvSpPr/>
      </xdr:nvSpPr>
      <xdr:spPr>
        <a:xfrm>
          <a:off x="9334500" y="1409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6350</xdr:rowOff>
    </xdr:from>
    <xdr:to xmlns:xdr="http://schemas.openxmlformats.org/drawingml/2006/spreadsheetDrawing">
      <xdr:col>46</xdr:col>
      <xdr:colOff>38100</xdr:colOff>
      <xdr:row>84</xdr:row>
      <xdr:rowOff>107950</xdr:rowOff>
    </xdr:to>
    <xdr:sp macro="" textlink="">
      <xdr:nvSpPr>
        <xdr:cNvPr id="285" name="フローチャート: 判断 284"/>
        <xdr:cNvSpPr/>
      </xdr:nvSpPr>
      <xdr:spPr>
        <a:xfrm>
          <a:off x="8470900" y="140919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86" name="テキスト ボックス 285"/>
        <xdr:cNvSpPr txBox="1"/>
      </xdr:nvSpPr>
      <xdr:spPr>
        <a:xfrm>
          <a:off x="100126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87" name="テキスト ボックス 286"/>
        <xdr:cNvSpPr txBox="1"/>
      </xdr:nvSpPr>
      <xdr:spPr>
        <a:xfrm>
          <a:off x="91998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88" name="テキスト ボックス 287"/>
        <xdr:cNvSpPr txBox="1"/>
      </xdr:nvSpPr>
      <xdr:spPr>
        <a:xfrm>
          <a:off x="83362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1365" cy="259080"/>
    <xdr:sp macro="" textlink="">
      <xdr:nvSpPr>
        <xdr:cNvPr id="289" name="テキスト ボックス 288"/>
        <xdr:cNvSpPr txBox="1"/>
      </xdr:nvSpPr>
      <xdr:spPr>
        <a:xfrm>
          <a:off x="746760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90" name="テキスト ボックス 289"/>
        <xdr:cNvSpPr txBox="1"/>
      </xdr:nvSpPr>
      <xdr:spPr>
        <a:xfrm>
          <a:off x="66040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32385</xdr:rowOff>
    </xdr:from>
    <xdr:to xmlns:xdr="http://schemas.openxmlformats.org/drawingml/2006/spreadsheetDrawing">
      <xdr:col>55</xdr:col>
      <xdr:colOff>50800</xdr:colOff>
      <xdr:row>83</xdr:row>
      <xdr:rowOff>133985</xdr:rowOff>
    </xdr:to>
    <xdr:sp macro="" textlink="">
      <xdr:nvSpPr>
        <xdr:cNvPr id="291" name="楕円 290"/>
        <xdr:cNvSpPr/>
      </xdr:nvSpPr>
      <xdr:spPr>
        <a:xfrm>
          <a:off x="10152380" y="139503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55245</xdr:rowOff>
    </xdr:from>
    <xdr:ext cx="469265" cy="258445"/>
    <xdr:sp macro="" textlink="">
      <xdr:nvSpPr>
        <xdr:cNvPr id="292" name="【公営住宅】&#10;一人当たり面積該当値テキスト"/>
        <xdr:cNvSpPr txBox="1"/>
      </xdr:nvSpPr>
      <xdr:spPr>
        <a:xfrm>
          <a:off x="10236200" y="13805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62865</xdr:rowOff>
    </xdr:from>
    <xdr:to xmlns:xdr="http://schemas.openxmlformats.org/drawingml/2006/spreadsheetDrawing">
      <xdr:col>50</xdr:col>
      <xdr:colOff>165100</xdr:colOff>
      <xdr:row>83</xdr:row>
      <xdr:rowOff>164465</xdr:rowOff>
    </xdr:to>
    <xdr:sp macro="" textlink="">
      <xdr:nvSpPr>
        <xdr:cNvPr id="293" name="楕円 292"/>
        <xdr:cNvSpPr/>
      </xdr:nvSpPr>
      <xdr:spPr>
        <a:xfrm>
          <a:off x="9334500" y="139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83185</xdr:rowOff>
    </xdr:from>
    <xdr:to xmlns:xdr="http://schemas.openxmlformats.org/drawingml/2006/spreadsheetDrawing">
      <xdr:col>55</xdr:col>
      <xdr:colOff>0</xdr:colOff>
      <xdr:row>83</xdr:row>
      <xdr:rowOff>113665</xdr:rowOff>
    </xdr:to>
    <xdr:cxnSp macro="">
      <xdr:nvCxnSpPr>
        <xdr:cNvPr id="294" name="直線コネクタ 293"/>
        <xdr:cNvCxnSpPr/>
      </xdr:nvCxnSpPr>
      <xdr:spPr>
        <a:xfrm flipV="1">
          <a:off x="9385300" y="14001115"/>
          <a:ext cx="8128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103505</xdr:rowOff>
    </xdr:from>
    <xdr:ext cx="469265" cy="258445"/>
    <xdr:sp macro="" textlink="">
      <xdr:nvSpPr>
        <xdr:cNvPr id="295" name="n_1aveValue【公営住宅】&#10;一人当たり面積"/>
        <xdr:cNvSpPr txBox="1"/>
      </xdr:nvSpPr>
      <xdr:spPr>
        <a:xfrm>
          <a:off x="9142730" y="14189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124460</xdr:rowOff>
    </xdr:from>
    <xdr:ext cx="469900" cy="258445"/>
    <xdr:sp macro="" textlink="">
      <xdr:nvSpPr>
        <xdr:cNvPr id="296" name="n_2aveValue【公営住宅】&#10;一人当たり面積"/>
        <xdr:cNvSpPr txBox="1"/>
      </xdr:nvSpPr>
      <xdr:spPr>
        <a:xfrm>
          <a:off x="8291830" y="13874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8890</xdr:rowOff>
    </xdr:from>
    <xdr:ext cx="469265" cy="259080"/>
    <xdr:sp macro="" textlink="">
      <xdr:nvSpPr>
        <xdr:cNvPr id="297" name="n_1mainValue【公営住宅】&#10;一人当たり面積"/>
        <xdr:cNvSpPr txBox="1"/>
      </xdr:nvSpPr>
      <xdr:spPr>
        <a:xfrm>
          <a:off x="9142730" y="13759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98" name="正方形/長方形 297"/>
        <xdr:cNvSpPr/>
      </xdr:nvSpPr>
      <xdr:spPr>
        <a:xfrm>
          <a:off x="741680" y="152781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99" name="正方形/長方形 298"/>
        <xdr:cNvSpPr/>
      </xdr:nvSpPr>
      <xdr:spPr>
        <a:xfrm>
          <a:off x="86868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00" name="正方形/長方形 299"/>
        <xdr:cNvSpPr/>
      </xdr:nvSpPr>
      <xdr:spPr>
        <a:xfrm>
          <a:off x="86868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01" name="正方形/長方形 300"/>
        <xdr:cNvSpPr/>
      </xdr:nvSpPr>
      <xdr:spPr>
        <a:xfrm>
          <a:off x="18542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02" name="正方形/長方形 301"/>
        <xdr:cNvSpPr/>
      </xdr:nvSpPr>
      <xdr:spPr>
        <a:xfrm>
          <a:off x="18542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03" name="正方形/長方形 302"/>
        <xdr:cNvSpPr/>
      </xdr:nvSpPr>
      <xdr:spPr>
        <a:xfrm>
          <a:off x="29667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04" name="正方形/長方形 303"/>
        <xdr:cNvSpPr/>
      </xdr:nvSpPr>
      <xdr:spPr>
        <a:xfrm>
          <a:off x="29667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5" name="正方形/長方形 304"/>
        <xdr:cNvSpPr/>
      </xdr:nvSpPr>
      <xdr:spPr>
        <a:xfrm>
          <a:off x="741680" y="16421100"/>
          <a:ext cx="46024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06" name="正方形/長方形 305"/>
        <xdr:cNvSpPr/>
      </xdr:nvSpPr>
      <xdr:spPr>
        <a:xfrm>
          <a:off x="6431280" y="152781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07" name="正方形/長方形 306"/>
        <xdr:cNvSpPr/>
      </xdr:nvSpPr>
      <xdr:spPr>
        <a:xfrm>
          <a:off x="65532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08" name="正方形/長方形 307"/>
        <xdr:cNvSpPr/>
      </xdr:nvSpPr>
      <xdr:spPr>
        <a:xfrm>
          <a:off x="65532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09" name="正方形/長方形 308"/>
        <xdr:cNvSpPr/>
      </xdr:nvSpPr>
      <xdr:spPr>
        <a:xfrm>
          <a:off x="75438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10" name="正方形/長方形 309"/>
        <xdr:cNvSpPr/>
      </xdr:nvSpPr>
      <xdr:spPr>
        <a:xfrm>
          <a:off x="75438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11" name="正方形/長方形 310"/>
        <xdr:cNvSpPr/>
      </xdr:nvSpPr>
      <xdr:spPr>
        <a:xfrm>
          <a:off x="8656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12" name="正方形/長方形 311"/>
        <xdr:cNvSpPr/>
      </xdr:nvSpPr>
      <xdr:spPr>
        <a:xfrm>
          <a:off x="8656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13" name="正方形/長方形 312"/>
        <xdr:cNvSpPr/>
      </xdr:nvSpPr>
      <xdr:spPr>
        <a:xfrm>
          <a:off x="6431280" y="16421100"/>
          <a:ext cx="4597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14" name="正方形/長方形 313"/>
        <xdr:cNvSpPr/>
      </xdr:nvSpPr>
      <xdr:spPr>
        <a:xfrm>
          <a:off x="12115800" y="410337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15" name="正方形/長方形 314"/>
        <xdr:cNvSpPr/>
      </xdr:nvSpPr>
      <xdr:spPr>
        <a:xfrm>
          <a:off x="122377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16" name="正方形/長方形 315"/>
        <xdr:cNvSpPr/>
      </xdr:nvSpPr>
      <xdr:spPr>
        <a:xfrm>
          <a:off x="122377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17" name="正方形/長方形 316"/>
        <xdr:cNvSpPr/>
      </xdr:nvSpPr>
      <xdr:spPr>
        <a:xfrm>
          <a:off x="13228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18" name="正方形/長方形 317"/>
        <xdr:cNvSpPr/>
      </xdr:nvSpPr>
      <xdr:spPr>
        <a:xfrm>
          <a:off x="13228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19" name="正方形/長方形 318"/>
        <xdr:cNvSpPr/>
      </xdr:nvSpPr>
      <xdr:spPr>
        <a:xfrm>
          <a:off x="1434084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20" name="正方形/長方形 319"/>
        <xdr:cNvSpPr/>
      </xdr:nvSpPr>
      <xdr:spPr>
        <a:xfrm>
          <a:off x="1434084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21" name="正方形/長方形 320"/>
        <xdr:cNvSpPr/>
      </xdr:nvSpPr>
      <xdr:spPr>
        <a:xfrm>
          <a:off x="12115800" y="521970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22" name="テキスト ボックス 321"/>
        <xdr:cNvSpPr txBox="1"/>
      </xdr:nvSpPr>
      <xdr:spPr>
        <a:xfrm>
          <a:off x="12077700" y="503301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23" name="直線コネクタ 322"/>
        <xdr:cNvCxnSpPr/>
      </xdr:nvCxnSpPr>
      <xdr:spPr>
        <a:xfrm>
          <a:off x="1211580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24" name="直線コネクタ 323"/>
        <xdr:cNvCxnSpPr/>
      </xdr:nvCxnSpPr>
      <xdr:spPr>
        <a:xfrm>
          <a:off x="12115800" y="713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9090" cy="258445"/>
    <xdr:sp macro="" textlink="">
      <xdr:nvSpPr>
        <xdr:cNvPr id="325" name="テキスト ボックス 324"/>
        <xdr:cNvSpPr txBox="1"/>
      </xdr:nvSpPr>
      <xdr:spPr>
        <a:xfrm>
          <a:off x="11786870" y="699897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177800</xdr:colOff>
      <xdr:row>40</xdr:row>
      <xdr:rowOff>108585</xdr:rowOff>
    </xdr:to>
    <xdr:cxnSp macro="">
      <xdr:nvCxnSpPr>
        <xdr:cNvPr id="326" name="直線コネクタ 325"/>
        <xdr:cNvCxnSpPr/>
      </xdr:nvCxnSpPr>
      <xdr:spPr>
        <a:xfrm>
          <a:off x="12115800" y="68179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27" name="テキスト ボックス 326"/>
        <xdr:cNvSpPr txBox="1"/>
      </xdr:nvSpPr>
      <xdr:spPr>
        <a:xfrm>
          <a:off x="11722735" y="6679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28" name="直線コネクタ 327"/>
        <xdr:cNvCxnSpPr/>
      </xdr:nvCxnSpPr>
      <xdr:spPr>
        <a:xfrm>
          <a:off x="12115800" y="6499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9080"/>
    <xdr:sp macro="" textlink="">
      <xdr:nvSpPr>
        <xdr:cNvPr id="329" name="テキスト ボックス 328"/>
        <xdr:cNvSpPr txBox="1"/>
      </xdr:nvSpPr>
      <xdr:spPr>
        <a:xfrm>
          <a:off x="11722735" y="6360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30" name="直線コネクタ 329"/>
        <xdr:cNvCxnSpPr/>
      </xdr:nvCxnSpPr>
      <xdr:spPr>
        <a:xfrm>
          <a:off x="12115800" y="6180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167640</xdr:rowOff>
    </xdr:from>
    <xdr:ext cx="403225" cy="259080"/>
    <xdr:sp macro="" textlink="">
      <xdr:nvSpPr>
        <xdr:cNvPr id="331" name="テキスト ボックス 330"/>
        <xdr:cNvSpPr txBox="1"/>
      </xdr:nvSpPr>
      <xdr:spPr>
        <a:xfrm>
          <a:off x="11722735" y="6038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158750</xdr:rowOff>
    </xdr:from>
    <xdr:to xmlns:xdr="http://schemas.openxmlformats.org/drawingml/2006/spreadsheetDrawing">
      <xdr:col>89</xdr:col>
      <xdr:colOff>177800</xdr:colOff>
      <xdr:row>34</xdr:row>
      <xdr:rowOff>158750</xdr:rowOff>
    </xdr:to>
    <xdr:cxnSp macro="">
      <xdr:nvCxnSpPr>
        <xdr:cNvPr id="332" name="直線コネクタ 331"/>
        <xdr:cNvCxnSpPr/>
      </xdr:nvCxnSpPr>
      <xdr:spPr>
        <a:xfrm>
          <a:off x="12115800" y="5862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8445"/>
    <xdr:sp macro="" textlink="">
      <xdr:nvSpPr>
        <xdr:cNvPr id="333" name="テキスト ボックス 332"/>
        <xdr:cNvSpPr txBox="1"/>
      </xdr:nvSpPr>
      <xdr:spPr>
        <a:xfrm>
          <a:off x="11722735" y="57194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34" name="直線コネクタ 333"/>
        <xdr:cNvCxnSpPr/>
      </xdr:nvCxnSpPr>
      <xdr:spPr>
        <a:xfrm>
          <a:off x="12115800" y="55384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7360" cy="258445"/>
    <xdr:sp macro="" textlink="">
      <xdr:nvSpPr>
        <xdr:cNvPr id="335" name="テキスト ボックス 334"/>
        <xdr:cNvSpPr txBox="1"/>
      </xdr:nvSpPr>
      <xdr:spPr>
        <a:xfrm>
          <a:off x="11663680" y="54000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36" name="直線コネクタ 335"/>
        <xdr:cNvCxnSpPr/>
      </xdr:nvCxnSpPr>
      <xdr:spPr>
        <a:xfrm>
          <a:off x="1211580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7360" cy="258445"/>
    <xdr:sp macro="" textlink="">
      <xdr:nvSpPr>
        <xdr:cNvPr id="337" name="テキスト ボックス 336"/>
        <xdr:cNvSpPr txBox="1"/>
      </xdr:nvSpPr>
      <xdr:spPr>
        <a:xfrm>
          <a:off x="11663680" y="50812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38" name="【認定こども園・幼稚園・保育所】&#10;有形固定資産減価償却率グラフ枠"/>
        <xdr:cNvSpPr/>
      </xdr:nvSpPr>
      <xdr:spPr>
        <a:xfrm>
          <a:off x="12115800" y="521970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69850</xdr:rowOff>
    </xdr:from>
    <xdr:to xmlns:xdr="http://schemas.openxmlformats.org/drawingml/2006/spreadsheetDrawing">
      <xdr:col>85</xdr:col>
      <xdr:colOff>126365</xdr:colOff>
      <xdr:row>41</xdr:row>
      <xdr:rowOff>164465</xdr:rowOff>
    </xdr:to>
    <xdr:cxnSp macro="">
      <xdr:nvCxnSpPr>
        <xdr:cNvPr id="339" name="直線コネクタ 338"/>
        <xdr:cNvCxnSpPr/>
      </xdr:nvCxnSpPr>
      <xdr:spPr>
        <a:xfrm flipV="1">
          <a:off x="15887065" y="5605780"/>
          <a:ext cx="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167640</xdr:rowOff>
    </xdr:from>
    <xdr:ext cx="340360" cy="259080"/>
    <xdr:sp macro="" textlink="">
      <xdr:nvSpPr>
        <xdr:cNvPr id="340" name="【認定こども園・幼稚園・保育所】&#10;有形固定資産減価償却率最小値テキスト"/>
        <xdr:cNvSpPr txBox="1"/>
      </xdr:nvSpPr>
      <xdr:spPr>
        <a:xfrm>
          <a:off x="15925800" y="70446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164465</xdr:rowOff>
    </xdr:from>
    <xdr:to xmlns:xdr="http://schemas.openxmlformats.org/drawingml/2006/spreadsheetDrawing">
      <xdr:col>86</xdr:col>
      <xdr:colOff>25400</xdr:colOff>
      <xdr:row>41</xdr:row>
      <xdr:rowOff>164465</xdr:rowOff>
    </xdr:to>
    <xdr:cxnSp macro="">
      <xdr:nvCxnSpPr>
        <xdr:cNvPr id="341" name="直線コネクタ 340"/>
        <xdr:cNvCxnSpPr/>
      </xdr:nvCxnSpPr>
      <xdr:spPr>
        <a:xfrm>
          <a:off x="15798800" y="70415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16510</xdr:rowOff>
    </xdr:from>
    <xdr:ext cx="405130" cy="258445"/>
    <xdr:sp macro="" textlink="">
      <xdr:nvSpPr>
        <xdr:cNvPr id="342" name="【認定こども園・幼稚園・保育所】&#10;有形固定資産減価償却率最大値テキスト"/>
        <xdr:cNvSpPr txBox="1"/>
      </xdr:nvSpPr>
      <xdr:spPr>
        <a:xfrm>
          <a:off x="15925800" y="5384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69850</xdr:rowOff>
    </xdr:from>
    <xdr:to xmlns:xdr="http://schemas.openxmlformats.org/drawingml/2006/spreadsheetDrawing">
      <xdr:col>86</xdr:col>
      <xdr:colOff>25400</xdr:colOff>
      <xdr:row>33</xdr:row>
      <xdr:rowOff>69850</xdr:rowOff>
    </xdr:to>
    <xdr:cxnSp macro="">
      <xdr:nvCxnSpPr>
        <xdr:cNvPr id="343" name="直線コネクタ 342"/>
        <xdr:cNvCxnSpPr/>
      </xdr:nvCxnSpPr>
      <xdr:spPr>
        <a:xfrm>
          <a:off x="15798800" y="56057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80645</xdr:rowOff>
    </xdr:from>
    <xdr:ext cx="405130" cy="259080"/>
    <xdr:sp macro="" textlink="">
      <xdr:nvSpPr>
        <xdr:cNvPr id="344" name="【認定こども園・幼稚園・保育所】&#10;有形固定資産減価償却率平均値テキスト"/>
        <xdr:cNvSpPr txBox="1"/>
      </xdr:nvSpPr>
      <xdr:spPr>
        <a:xfrm>
          <a:off x="15925800" y="61194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102870</xdr:rowOff>
    </xdr:from>
    <xdr:to xmlns:xdr="http://schemas.openxmlformats.org/drawingml/2006/spreadsheetDrawing">
      <xdr:col>85</xdr:col>
      <xdr:colOff>177800</xdr:colOff>
      <xdr:row>37</xdr:row>
      <xdr:rowOff>32385</xdr:rowOff>
    </xdr:to>
    <xdr:sp macro="" textlink="">
      <xdr:nvSpPr>
        <xdr:cNvPr id="345" name="フローチャート: 判断 344"/>
        <xdr:cNvSpPr/>
      </xdr:nvSpPr>
      <xdr:spPr>
        <a:xfrm>
          <a:off x="15836900" y="614172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90805</xdr:rowOff>
    </xdr:from>
    <xdr:to xmlns:xdr="http://schemas.openxmlformats.org/drawingml/2006/spreadsheetDrawing">
      <xdr:col>81</xdr:col>
      <xdr:colOff>101600</xdr:colOff>
      <xdr:row>37</xdr:row>
      <xdr:rowOff>20955</xdr:rowOff>
    </xdr:to>
    <xdr:sp macro="" textlink="">
      <xdr:nvSpPr>
        <xdr:cNvPr id="346" name="フローチャート: 判断 345"/>
        <xdr:cNvSpPr/>
      </xdr:nvSpPr>
      <xdr:spPr>
        <a:xfrm>
          <a:off x="15019020" y="6129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110490</xdr:rowOff>
    </xdr:from>
    <xdr:to xmlns:xdr="http://schemas.openxmlformats.org/drawingml/2006/spreadsheetDrawing">
      <xdr:col>76</xdr:col>
      <xdr:colOff>165100</xdr:colOff>
      <xdr:row>37</xdr:row>
      <xdr:rowOff>40640</xdr:rowOff>
    </xdr:to>
    <xdr:sp macro="" textlink="">
      <xdr:nvSpPr>
        <xdr:cNvPr id="347" name="フローチャート: 判断 346"/>
        <xdr:cNvSpPr/>
      </xdr:nvSpPr>
      <xdr:spPr>
        <a:xfrm>
          <a:off x="14155420" y="6149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348" name="テキスト ボックス 347"/>
        <xdr:cNvSpPr txBox="1"/>
      </xdr:nvSpPr>
      <xdr:spPr>
        <a:xfrm>
          <a:off x="157022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1365" cy="258445"/>
    <xdr:sp macro="" textlink="">
      <xdr:nvSpPr>
        <xdr:cNvPr id="349" name="テキスト ボックス 348"/>
        <xdr:cNvSpPr txBox="1"/>
      </xdr:nvSpPr>
      <xdr:spPr>
        <a:xfrm>
          <a:off x="148844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350" name="テキスト ボックス 349"/>
        <xdr:cNvSpPr txBox="1"/>
      </xdr:nvSpPr>
      <xdr:spPr>
        <a:xfrm>
          <a:off x="140208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8445"/>
    <xdr:sp macro="" textlink="">
      <xdr:nvSpPr>
        <xdr:cNvPr id="351" name="テキスト ボックス 350"/>
        <xdr:cNvSpPr txBox="1"/>
      </xdr:nvSpPr>
      <xdr:spPr>
        <a:xfrm>
          <a:off x="131572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1365" cy="258445"/>
    <xdr:sp macro="" textlink="">
      <xdr:nvSpPr>
        <xdr:cNvPr id="352" name="テキスト ボックス 351"/>
        <xdr:cNvSpPr txBox="1"/>
      </xdr:nvSpPr>
      <xdr:spPr>
        <a:xfrm>
          <a:off x="1228852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110490</xdr:rowOff>
    </xdr:from>
    <xdr:to xmlns:xdr="http://schemas.openxmlformats.org/drawingml/2006/spreadsheetDrawing">
      <xdr:col>85</xdr:col>
      <xdr:colOff>177800</xdr:colOff>
      <xdr:row>35</xdr:row>
      <xdr:rowOff>40640</xdr:rowOff>
    </xdr:to>
    <xdr:sp macro="" textlink="">
      <xdr:nvSpPr>
        <xdr:cNvPr id="353" name="楕円 352"/>
        <xdr:cNvSpPr/>
      </xdr:nvSpPr>
      <xdr:spPr>
        <a:xfrm>
          <a:off x="15836900" y="5814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133350</xdr:rowOff>
    </xdr:from>
    <xdr:ext cx="405130" cy="259080"/>
    <xdr:sp macro="" textlink="">
      <xdr:nvSpPr>
        <xdr:cNvPr id="354" name="【認定こども園・幼稚園・保育所】&#10;有形固定資産減価償却率該当値テキスト"/>
        <xdr:cNvSpPr txBox="1"/>
      </xdr:nvSpPr>
      <xdr:spPr>
        <a:xfrm>
          <a:off x="15925800" y="5669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153035</xdr:rowOff>
    </xdr:from>
    <xdr:to xmlns:xdr="http://schemas.openxmlformats.org/drawingml/2006/spreadsheetDrawing">
      <xdr:col>81</xdr:col>
      <xdr:colOff>101600</xdr:colOff>
      <xdr:row>35</xdr:row>
      <xdr:rowOff>83185</xdr:rowOff>
    </xdr:to>
    <xdr:sp macro="" textlink="">
      <xdr:nvSpPr>
        <xdr:cNvPr id="355" name="楕円 354"/>
        <xdr:cNvSpPr/>
      </xdr:nvSpPr>
      <xdr:spPr>
        <a:xfrm>
          <a:off x="15019020" y="5856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161290</xdr:rowOff>
    </xdr:from>
    <xdr:to xmlns:xdr="http://schemas.openxmlformats.org/drawingml/2006/spreadsheetDrawing">
      <xdr:col>85</xdr:col>
      <xdr:colOff>127000</xdr:colOff>
      <xdr:row>35</xdr:row>
      <xdr:rowOff>32385</xdr:rowOff>
    </xdr:to>
    <xdr:cxnSp macro="">
      <xdr:nvCxnSpPr>
        <xdr:cNvPr id="356" name="直線コネクタ 355"/>
        <xdr:cNvCxnSpPr/>
      </xdr:nvCxnSpPr>
      <xdr:spPr>
        <a:xfrm flipV="1">
          <a:off x="15069820" y="5864860"/>
          <a:ext cx="8178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12065</xdr:rowOff>
    </xdr:from>
    <xdr:ext cx="405130" cy="258445"/>
    <xdr:sp macro="" textlink="">
      <xdr:nvSpPr>
        <xdr:cNvPr id="357" name="n_1aveValue【認定こども園・幼稚園・保育所】&#10;有形固定資産減価償却率"/>
        <xdr:cNvSpPr txBox="1"/>
      </xdr:nvSpPr>
      <xdr:spPr>
        <a:xfrm>
          <a:off x="14859635" y="62185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57150</xdr:rowOff>
    </xdr:from>
    <xdr:ext cx="404495" cy="259080"/>
    <xdr:sp macro="" textlink="">
      <xdr:nvSpPr>
        <xdr:cNvPr id="358" name="n_2aveValue【認定こども園・幼稚園・保育所】&#10;有形固定資産減価償却率"/>
        <xdr:cNvSpPr txBox="1"/>
      </xdr:nvSpPr>
      <xdr:spPr>
        <a:xfrm>
          <a:off x="14008735" y="5928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99695</xdr:rowOff>
    </xdr:from>
    <xdr:ext cx="405130" cy="259080"/>
    <xdr:sp macro="" textlink="">
      <xdr:nvSpPr>
        <xdr:cNvPr id="359" name="n_1mainValue【認定こども園・幼稚園・保育所】&#10;有形固定資産減価償却率"/>
        <xdr:cNvSpPr txBox="1"/>
      </xdr:nvSpPr>
      <xdr:spPr>
        <a:xfrm>
          <a:off x="14859635" y="5635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60" name="正方形/長方形 359"/>
        <xdr:cNvSpPr/>
      </xdr:nvSpPr>
      <xdr:spPr>
        <a:xfrm>
          <a:off x="17800320" y="410337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61" name="正方形/長方形 360"/>
        <xdr:cNvSpPr/>
      </xdr:nvSpPr>
      <xdr:spPr>
        <a:xfrm>
          <a:off x="17927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62" name="正方形/長方形 361"/>
        <xdr:cNvSpPr/>
      </xdr:nvSpPr>
      <xdr:spPr>
        <a:xfrm>
          <a:off x="17927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63" name="正方形/長方形 362"/>
        <xdr:cNvSpPr/>
      </xdr:nvSpPr>
      <xdr:spPr>
        <a:xfrm>
          <a:off x="1891284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64" name="正方形/長方形 363"/>
        <xdr:cNvSpPr/>
      </xdr:nvSpPr>
      <xdr:spPr>
        <a:xfrm>
          <a:off x="1891284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65" name="正方形/長方形 364"/>
        <xdr:cNvSpPr/>
      </xdr:nvSpPr>
      <xdr:spPr>
        <a:xfrm>
          <a:off x="2002536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66" name="正方形/長方形 365"/>
        <xdr:cNvSpPr/>
      </xdr:nvSpPr>
      <xdr:spPr>
        <a:xfrm>
          <a:off x="2002536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67" name="正方形/長方形 366"/>
        <xdr:cNvSpPr/>
      </xdr:nvSpPr>
      <xdr:spPr>
        <a:xfrm>
          <a:off x="17800320" y="521970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5425"/>
    <xdr:sp macro="" textlink="">
      <xdr:nvSpPr>
        <xdr:cNvPr id="368" name="テキスト ボックス 367"/>
        <xdr:cNvSpPr txBox="1"/>
      </xdr:nvSpPr>
      <xdr:spPr>
        <a:xfrm>
          <a:off x="17767300" y="503301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69" name="直線コネクタ 368"/>
        <xdr:cNvCxnSpPr/>
      </xdr:nvCxnSpPr>
      <xdr:spPr>
        <a:xfrm>
          <a:off x="1780032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70" name="直線コネクタ 369"/>
        <xdr:cNvCxnSpPr/>
      </xdr:nvCxnSpPr>
      <xdr:spPr>
        <a:xfrm>
          <a:off x="17800320" y="70827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7360" cy="259080"/>
    <xdr:sp macro="" textlink="">
      <xdr:nvSpPr>
        <xdr:cNvPr id="371" name="テキスト ボックス 370"/>
        <xdr:cNvSpPr txBox="1"/>
      </xdr:nvSpPr>
      <xdr:spPr>
        <a:xfrm>
          <a:off x="17348200" y="6944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72" name="直線コネクタ 371"/>
        <xdr:cNvCxnSpPr/>
      </xdr:nvCxnSpPr>
      <xdr:spPr>
        <a:xfrm>
          <a:off x="17800320" y="67094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7360" cy="258445"/>
    <xdr:sp macro="" textlink="">
      <xdr:nvSpPr>
        <xdr:cNvPr id="373" name="テキスト ボックス 372"/>
        <xdr:cNvSpPr txBox="1"/>
      </xdr:nvSpPr>
      <xdr:spPr>
        <a:xfrm>
          <a:off x="17348200" y="65709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74" name="直線コネクタ 373"/>
        <xdr:cNvCxnSpPr/>
      </xdr:nvCxnSpPr>
      <xdr:spPr>
        <a:xfrm>
          <a:off x="17800320" y="6339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7360" cy="258445"/>
    <xdr:sp macro="" textlink="">
      <xdr:nvSpPr>
        <xdr:cNvPr id="375" name="テキスト ボックス 374"/>
        <xdr:cNvSpPr txBox="1"/>
      </xdr:nvSpPr>
      <xdr:spPr>
        <a:xfrm>
          <a:off x="17348200" y="6201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76" name="直線コネクタ 375"/>
        <xdr:cNvCxnSpPr/>
      </xdr:nvCxnSpPr>
      <xdr:spPr>
        <a:xfrm>
          <a:off x="17800320" y="59664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7360" cy="258445"/>
    <xdr:sp macro="" textlink="">
      <xdr:nvSpPr>
        <xdr:cNvPr id="377" name="テキスト ボックス 376"/>
        <xdr:cNvSpPr txBox="1"/>
      </xdr:nvSpPr>
      <xdr:spPr>
        <a:xfrm>
          <a:off x="17348200" y="58280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378" name="直線コネクタ 377"/>
        <xdr:cNvCxnSpPr/>
      </xdr:nvCxnSpPr>
      <xdr:spPr>
        <a:xfrm>
          <a:off x="17800320" y="5593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7360" cy="257810"/>
    <xdr:sp macro="" textlink="">
      <xdr:nvSpPr>
        <xdr:cNvPr id="379" name="テキスト ボックス 378"/>
        <xdr:cNvSpPr txBox="1"/>
      </xdr:nvSpPr>
      <xdr:spPr>
        <a:xfrm>
          <a:off x="17348200" y="54546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80" name="直線コネクタ 379"/>
        <xdr:cNvCxnSpPr/>
      </xdr:nvCxnSpPr>
      <xdr:spPr>
        <a:xfrm>
          <a:off x="1780032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7360" cy="258445"/>
    <xdr:sp macro="" textlink="">
      <xdr:nvSpPr>
        <xdr:cNvPr id="381" name="テキスト ボックス 380"/>
        <xdr:cNvSpPr txBox="1"/>
      </xdr:nvSpPr>
      <xdr:spPr>
        <a:xfrm>
          <a:off x="17348200" y="50812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2" name="【認定こども園・幼稚園・保育所】&#10;一人当たり面積グラフ枠"/>
        <xdr:cNvSpPr/>
      </xdr:nvSpPr>
      <xdr:spPr>
        <a:xfrm>
          <a:off x="17800320" y="521970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114300</xdr:rowOff>
    </xdr:from>
    <xdr:to xmlns:xdr="http://schemas.openxmlformats.org/drawingml/2006/spreadsheetDrawing">
      <xdr:col>116</xdr:col>
      <xdr:colOff>62865</xdr:colOff>
      <xdr:row>42</xdr:row>
      <xdr:rowOff>22860</xdr:rowOff>
    </xdr:to>
    <xdr:cxnSp macro="">
      <xdr:nvCxnSpPr>
        <xdr:cNvPr id="383" name="直線コネクタ 382"/>
        <xdr:cNvCxnSpPr/>
      </xdr:nvCxnSpPr>
      <xdr:spPr>
        <a:xfrm flipV="1">
          <a:off x="21571585" y="565023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26670</xdr:rowOff>
    </xdr:from>
    <xdr:ext cx="469900" cy="259080"/>
    <xdr:sp macro="" textlink="">
      <xdr:nvSpPr>
        <xdr:cNvPr id="384" name="【認定こども園・幼稚園・保育所】&#10;一人当たり面積最小値テキスト"/>
        <xdr:cNvSpPr txBox="1"/>
      </xdr:nvSpPr>
      <xdr:spPr>
        <a:xfrm>
          <a:off x="21610320" y="7071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22860</xdr:rowOff>
    </xdr:from>
    <xdr:to xmlns:xdr="http://schemas.openxmlformats.org/drawingml/2006/spreadsheetDrawing">
      <xdr:col>116</xdr:col>
      <xdr:colOff>152400</xdr:colOff>
      <xdr:row>42</xdr:row>
      <xdr:rowOff>22860</xdr:rowOff>
    </xdr:to>
    <xdr:cxnSp macro="">
      <xdr:nvCxnSpPr>
        <xdr:cNvPr id="385" name="直線コネクタ 384"/>
        <xdr:cNvCxnSpPr/>
      </xdr:nvCxnSpPr>
      <xdr:spPr>
        <a:xfrm>
          <a:off x="21488400" y="7067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60960</xdr:rowOff>
    </xdr:from>
    <xdr:ext cx="469900" cy="259080"/>
    <xdr:sp macro="" textlink="">
      <xdr:nvSpPr>
        <xdr:cNvPr id="386" name="【認定こども園・幼稚園・保育所】&#10;一人当たり面積最大値テキスト"/>
        <xdr:cNvSpPr txBox="1"/>
      </xdr:nvSpPr>
      <xdr:spPr>
        <a:xfrm>
          <a:off x="21610320" y="542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114300</xdr:rowOff>
    </xdr:from>
    <xdr:to xmlns:xdr="http://schemas.openxmlformats.org/drawingml/2006/spreadsheetDrawing">
      <xdr:col>116</xdr:col>
      <xdr:colOff>152400</xdr:colOff>
      <xdr:row>33</xdr:row>
      <xdr:rowOff>114300</xdr:rowOff>
    </xdr:to>
    <xdr:cxnSp macro="">
      <xdr:nvCxnSpPr>
        <xdr:cNvPr id="387" name="直線コネクタ 386"/>
        <xdr:cNvCxnSpPr/>
      </xdr:nvCxnSpPr>
      <xdr:spPr>
        <a:xfrm>
          <a:off x="21488400" y="56502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34290</xdr:rowOff>
    </xdr:from>
    <xdr:ext cx="469900" cy="258445"/>
    <xdr:sp macro="" textlink="">
      <xdr:nvSpPr>
        <xdr:cNvPr id="388" name="【認定こども園・幼稚園・保育所】&#10;一人当たり面積平均値テキスト"/>
        <xdr:cNvSpPr txBox="1"/>
      </xdr:nvSpPr>
      <xdr:spPr>
        <a:xfrm>
          <a:off x="21610320" y="64084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55880</xdr:rowOff>
    </xdr:from>
    <xdr:to xmlns:xdr="http://schemas.openxmlformats.org/drawingml/2006/spreadsheetDrawing">
      <xdr:col>116</xdr:col>
      <xdr:colOff>114300</xdr:colOff>
      <xdr:row>38</xdr:row>
      <xdr:rowOff>157480</xdr:rowOff>
    </xdr:to>
    <xdr:sp macro="" textlink="">
      <xdr:nvSpPr>
        <xdr:cNvPr id="389" name="フローチャート: 判断 388"/>
        <xdr:cNvSpPr/>
      </xdr:nvSpPr>
      <xdr:spPr>
        <a:xfrm>
          <a:off x="2152142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113030</xdr:rowOff>
    </xdr:from>
    <xdr:to xmlns:xdr="http://schemas.openxmlformats.org/drawingml/2006/spreadsheetDrawing">
      <xdr:col>112</xdr:col>
      <xdr:colOff>38100</xdr:colOff>
      <xdr:row>39</xdr:row>
      <xdr:rowOff>43180</xdr:rowOff>
    </xdr:to>
    <xdr:sp macro="" textlink="">
      <xdr:nvSpPr>
        <xdr:cNvPr id="390" name="フローチャート: 判断 389"/>
        <xdr:cNvSpPr/>
      </xdr:nvSpPr>
      <xdr:spPr>
        <a:xfrm>
          <a:off x="20708620" y="64871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124460</xdr:rowOff>
    </xdr:from>
    <xdr:to xmlns:xdr="http://schemas.openxmlformats.org/drawingml/2006/spreadsheetDrawing">
      <xdr:col>107</xdr:col>
      <xdr:colOff>101600</xdr:colOff>
      <xdr:row>39</xdr:row>
      <xdr:rowOff>54610</xdr:rowOff>
    </xdr:to>
    <xdr:sp macro="" textlink="">
      <xdr:nvSpPr>
        <xdr:cNvPr id="391" name="フローチャート: 判断 390"/>
        <xdr:cNvSpPr/>
      </xdr:nvSpPr>
      <xdr:spPr>
        <a:xfrm>
          <a:off x="19839940" y="649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1365" cy="258445"/>
    <xdr:sp macro="" textlink="">
      <xdr:nvSpPr>
        <xdr:cNvPr id="392" name="テキスト ボックス 391"/>
        <xdr:cNvSpPr txBox="1"/>
      </xdr:nvSpPr>
      <xdr:spPr>
        <a:xfrm>
          <a:off x="213868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8445"/>
    <xdr:sp macro="" textlink="">
      <xdr:nvSpPr>
        <xdr:cNvPr id="393" name="テキスト ボックス 392"/>
        <xdr:cNvSpPr txBox="1"/>
      </xdr:nvSpPr>
      <xdr:spPr>
        <a:xfrm>
          <a:off x="205740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1365" cy="258445"/>
    <xdr:sp macro="" textlink="">
      <xdr:nvSpPr>
        <xdr:cNvPr id="394" name="テキスト ボックス 393"/>
        <xdr:cNvSpPr txBox="1"/>
      </xdr:nvSpPr>
      <xdr:spPr>
        <a:xfrm>
          <a:off x="1970532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395" name="テキスト ボックス 394"/>
        <xdr:cNvSpPr txBox="1"/>
      </xdr:nvSpPr>
      <xdr:spPr>
        <a:xfrm>
          <a:off x="1884172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8445"/>
    <xdr:sp macro="" textlink="">
      <xdr:nvSpPr>
        <xdr:cNvPr id="396" name="テキスト ボックス 395"/>
        <xdr:cNvSpPr txBox="1"/>
      </xdr:nvSpPr>
      <xdr:spPr>
        <a:xfrm>
          <a:off x="1797812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97790</xdr:rowOff>
    </xdr:from>
    <xdr:to xmlns:xdr="http://schemas.openxmlformats.org/drawingml/2006/spreadsheetDrawing">
      <xdr:col>116</xdr:col>
      <xdr:colOff>114300</xdr:colOff>
      <xdr:row>38</xdr:row>
      <xdr:rowOff>28575</xdr:rowOff>
    </xdr:to>
    <xdr:sp macro="" textlink="">
      <xdr:nvSpPr>
        <xdr:cNvPr id="397" name="楕円 396"/>
        <xdr:cNvSpPr/>
      </xdr:nvSpPr>
      <xdr:spPr>
        <a:xfrm>
          <a:off x="21521420" y="630428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120650</xdr:rowOff>
    </xdr:from>
    <xdr:ext cx="469900" cy="259080"/>
    <xdr:sp macro="" textlink="">
      <xdr:nvSpPr>
        <xdr:cNvPr id="398" name="【認定こども園・幼稚園・保育所】&#10;一人当たり面積該当値テキスト"/>
        <xdr:cNvSpPr txBox="1"/>
      </xdr:nvSpPr>
      <xdr:spPr>
        <a:xfrm>
          <a:off x="21610320" y="6159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105410</xdr:rowOff>
    </xdr:from>
    <xdr:to xmlns:xdr="http://schemas.openxmlformats.org/drawingml/2006/spreadsheetDrawing">
      <xdr:col>112</xdr:col>
      <xdr:colOff>38100</xdr:colOff>
      <xdr:row>38</xdr:row>
      <xdr:rowOff>35560</xdr:rowOff>
    </xdr:to>
    <xdr:sp macro="" textlink="">
      <xdr:nvSpPr>
        <xdr:cNvPr id="399" name="楕円 398"/>
        <xdr:cNvSpPr/>
      </xdr:nvSpPr>
      <xdr:spPr>
        <a:xfrm>
          <a:off x="20708620" y="63119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37</xdr:row>
      <xdr:rowOff>148590</xdr:rowOff>
    </xdr:from>
    <xdr:to xmlns:xdr="http://schemas.openxmlformats.org/drawingml/2006/spreadsheetDrawing">
      <xdr:col>116</xdr:col>
      <xdr:colOff>63500</xdr:colOff>
      <xdr:row>37</xdr:row>
      <xdr:rowOff>156210</xdr:rowOff>
    </xdr:to>
    <xdr:cxnSp macro="">
      <xdr:nvCxnSpPr>
        <xdr:cNvPr id="400" name="直線コネクタ 399"/>
        <xdr:cNvCxnSpPr/>
      </xdr:nvCxnSpPr>
      <xdr:spPr>
        <a:xfrm flipV="1">
          <a:off x="20759420" y="635508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34290</xdr:rowOff>
    </xdr:from>
    <xdr:ext cx="469900" cy="258445"/>
    <xdr:sp macro="" textlink="">
      <xdr:nvSpPr>
        <xdr:cNvPr id="401" name="n_1aveValue【認定こども園・幼稚園・保育所】&#10;一人当たり面積"/>
        <xdr:cNvSpPr txBox="1"/>
      </xdr:nvSpPr>
      <xdr:spPr>
        <a:xfrm>
          <a:off x="20516850" y="65760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71120</xdr:rowOff>
    </xdr:from>
    <xdr:ext cx="469265" cy="258445"/>
    <xdr:sp macro="" textlink="">
      <xdr:nvSpPr>
        <xdr:cNvPr id="402" name="n_2aveValue【認定こども園・幼稚園・保育所】&#10;一人当たり面積"/>
        <xdr:cNvSpPr txBox="1"/>
      </xdr:nvSpPr>
      <xdr:spPr>
        <a:xfrm>
          <a:off x="19660870" y="6277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52070</xdr:rowOff>
    </xdr:from>
    <xdr:ext cx="469900" cy="258445"/>
    <xdr:sp macro="" textlink="">
      <xdr:nvSpPr>
        <xdr:cNvPr id="403" name="n_1mainValue【認定こども園・幼稚園・保育所】&#10;一人当たり面積"/>
        <xdr:cNvSpPr txBox="1"/>
      </xdr:nvSpPr>
      <xdr:spPr>
        <a:xfrm>
          <a:off x="20516850" y="60909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04" name="正方形/長方形 403"/>
        <xdr:cNvSpPr/>
      </xdr:nvSpPr>
      <xdr:spPr>
        <a:xfrm>
          <a:off x="12115800" y="782955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05" name="正方形/長方形 404"/>
        <xdr:cNvSpPr/>
      </xdr:nvSpPr>
      <xdr:spPr>
        <a:xfrm>
          <a:off x="122377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06" name="正方形/長方形 405"/>
        <xdr:cNvSpPr/>
      </xdr:nvSpPr>
      <xdr:spPr>
        <a:xfrm>
          <a:off x="122377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07" name="正方形/長方形 406"/>
        <xdr:cNvSpPr/>
      </xdr:nvSpPr>
      <xdr:spPr>
        <a:xfrm>
          <a:off x="13228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08" name="正方形/長方形 407"/>
        <xdr:cNvSpPr/>
      </xdr:nvSpPr>
      <xdr:spPr>
        <a:xfrm>
          <a:off x="13228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09" name="正方形/長方形 408"/>
        <xdr:cNvSpPr/>
      </xdr:nvSpPr>
      <xdr:spPr>
        <a:xfrm>
          <a:off x="1434084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0" name="正方形/長方形 409"/>
        <xdr:cNvSpPr/>
      </xdr:nvSpPr>
      <xdr:spPr>
        <a:xfrm>
          <a:off x="1434084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1" name="正方形/長方形 410"/>
        <xdr:cNvSpPr/>
      </xdr:nvSpPr>
      <xdr:spPr>
        <a:xfrm>
          <a:off x="12115800" y="894588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12" name="テキスト ボックス 411"/>
        <xdr:cNvSpPr txBox="1"/>
      </xdr:nvSpPr>
      <xdr:spPr>
        <a:xfrm>
          <a:off x="12077700" y="875919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13" name="直線コネクタ 412"/>
        <xdr:cNvCxnSpPr/>
      </xdr:nvCxnSpPr>
      <xdr:spPr>
        <a:xfrm>
          <a:off x="1211580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8445"/>
    <xdr:sp macro="" textlink="">
      <xdr:nvSpPr>
        <xdr:cNvPr id="414" name="テキスト ボックス 413"/>
        <xdr:cNvSpPr txBox="1"/>
      </xdr:nvSpPr>
      <xdr:spPr>
        <a:xfrm>
          <a:off x="11722735" y="110439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15" name="直線コネクタ 414"/>
        <xdr:cNvCxnSpPr/>
      </xdr:nvCxnSpPr>
      <xdr:spPr>
        <a:xfrm>
          <a:off x="12115800" y="108089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8445"/>
    <xdr:sp macro="" textlink="">
      <xdr:nvSpPr>
        <xdr:cNvPr id="416" name="テキスト ボックス 415"/>
        <xdr:cNvSpPr txBox="1"/>
      </xdr:nvSpPr>
      <xdr:spPr>
        <a:xfrm>
          <a:off x="11722735" y="106705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17" name="直線コネクタ 416"/>
        <xdr:cNvCxnSpPr/>
      </xdr:nvCxnSpPr>
      <xdr:spPr>
        <a:xfrm>
          <a:off x="12115800" y="10435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18" name="テキスト ボックス 417"/>
        <xdr:cNvSpPr txBox="1"/>
      </xdr:nvSpPr>
      <xdr:spPr>
        <a:xfrm>
          <a:off x="11722735" y="10297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19" name="直線コネクタ 418"/>
        <xdr:cNvCxnSpPr/>
      </xdr:nvCxnSpPr>
      <xdr:spPr>
        <a:xfrm>
          <a:off x="12115800" y="1006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420" name="テキスト ボックス 419"/>
        <xdr:cNvSpPr txBox="1"/>
      </xdr:nvSpPr>
      <xdr:spPr>
        <a:xfrm>
          <a:off x="11722735" y="99237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21" name="直線コネクタ 420"/>
        <xdr:cNvCxnSpPr/>
      </xdr:nvCxnSpPr>
      <xdr:spPr>
        <a:xfrm>
          <a:off x="12115800" y="9692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8445"/>
    <xdr:sp macro="" textlink="">
      <xdr:nvSpPr>
        <xdr:cNvPr id="422" name="テキスト ボックス 421"/>
        <xdr:cNvSpPr txBox="1"/>
      </xdr:nvSpPr>
      <xdr:spPr>
        <a:xfrm>
          <a:off x="11722735" y="9554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23" name="直線コネクタ 422"/>
        <xdr:cNvCxnSpPr/>
      </xdr:nvCxnSpPr>
      <xdr:spPr>
        <a:xfrm>
          <a:off x="12115800" y="93192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8445"/>
    <xdr:sp macro="" textlink="">
      <xdr:nvSpPr>
        <xdr:cNvPr id="424" name="テキスト ボックス 423"/>
        <xdr:cNvSpPr txBox="1"/>
      </xdr:nvSpPr>
      <xdr:spPr>
        <a:xfrm>
          <a:off x="11722735" y="918083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25" name="直線コネクタ 424"/>
        <xdr:cNvCxnSpPr/>
      </xdr:nvCxnSpPr>
      <xdr:spPr>
        <a:xfrm>
          <a:off x="1211580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810"/>
    <xdr:sp macro="" textlink="">
      <xdr:nvSpPr>
        <xdr:cNvPr id="426" name="テキスト ボックス 425"/>
        <xdr:cNvSpPr txBox="1"/>
      </xdr:nvSpPr>
      <xdr:spPr>
        <a:xfrm>
          <a:off x="11722735" y="880745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27" name="【学校施設】&#10;有形固定資産減価償却率グラフ枠"/>
        <xdr:cNvSpPr/>
      </xdr:nvSpPr>
      <xdr:spPr>
        <a:xfrm>
          <a:off x="12115800" y="894588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87630</xdr:rowOff>
    </xdr:from>
    <xdr:to xmlns:xdr="http://schemas.openxmlformats.org/drawingml/2006/spreadsheetDrawing">
      <xdr:col>85</xdr:col>
      <xdr:colOff>126365</xdr:colOff>
      <xdr:row>63</xdr:row>
      <xdr:rowOff>80010</xdr:rowOff>
    </xdr:to>
    <xdr:cxnSp macro="">
      <xdr:nvCxnSpPr>
        <xdr:cNvPr id="428" name="直線コネクタ 427"/>
        <xdr:cNvCxnSpPr/>
      </xdr:nvCxnSpPr>
      <xdr:spPr>
        <a:xfrm flipV="1">
          <a:off x="15887065" y="931164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84455</xdr:rowOff>
    </xdr:from>
    <xdr:ext cx="405130" cy="258445"/>
    <xdr:sp macro="" textlink="">
      <xdr:nvSpPr>
        <xdr:cNvPr id="429" name="【学校施設】&#10;有形固定資産減価償却率最小値テキスト"/>
        <xdr:cNvSpPr txBox="1"/>
      </xdr:nvSpPr>
      <xdr:spPr>
        <a:xfrm>
          <a:off x="15925800" y="10649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80010</xdr:rowOff>
    </xdr:from>
    <xdr:to xmlns:xdr="http://schemas.openxmlformats.org/drawingml/2006/spreadsheetDrawing">
      <xdr:col>86</xdr:col>
      <xdr:colOff>25400</xdr:colOff>
      <xdr:row>63</xdr:row>
      <xdr:rowOff>80010</xdr:rowOff>
    </xdr:to>
    <xdr:cxnSp macro="">
      <xdr:nvCxnSpPr>
        <xdr:cNvPr id="430" name="直線コネクタ 429"/>
        <xdr:cNvCxnSpPr/>
      </xdr:nvCxnSpPr>
      <xdr:spPr>
        <a:xfrm>
          <a:off x="15798800" y="106451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34290</xdr:rowOff>
    </xdr:from>
    <xdr:ext cx="405130" cy="258445"/>
    <xdr:sp macro="" textlink="">
      <xdr:nvSpPr>
        <xdr:cNvPr id="431" name="【学校施設】&#10;有形固定資産減価償却率最大値テキスト"/>
        <xdr:cNvSpPr txBox="1"/>
      </xdr:nvSpPr>
      <xdr:spPr>
        <a:xfrm>
          <a:off x="15925800" y="90906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87630</xdr:rowOff>
    </xdr:from>
    <xdr:to xmlns:xdr="http://schemas.openxmlformats.org/drawingml/2006/spreadsheetDrawing">
      <xdr:col>86</xdr:col>
      <xdr:colOff>25400</xdr:colOff>
      <xdr:row>55</xdr:row>
      <xdr:rowOff>87630</xdr:rowOff>
    </xdr:to>
    <xdr:cxnSp macro="">
      <xdr:nvCxnSpPr>
        <xdr:cNvPr id="432" name="直線コネクタ 431"/>
        <xdr:cNvCxnSpPr/>
      </xdr:nvCxnSpPr>
      <xdr:spPr>
        <a:xfrm>
          <a:off x="15798800" y="93116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144780</xdr:rowOff>
    </xdr:from>
    <xdr:ext cx="405130" cy="258445"/>
    <xdr:sp macro="" textlink="">
      <xdr:nvSpPr>
        <xdr:cNvPr id="433" name="【学校施設】&#10;有形固定資産減価償却率平均値テキスト"/>
        <xdr:cNvSpPr txBox="1"/>
      </xdr:nvSpPr>
      <xdr:spPr>
        <a:xfrm>
          <a:off x="15925800" y="987171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166370</xdr:rowOff>
    </xdr:from>
    <xdr:to xmlns:xdr="http://schemas.openxmlformats.org/drawingml/2006/spreadsheetDrawing">
      <xdr:col>85</xdr:col>
      <xdr:colOff>177800</xdr:colOff>
      <xdr:row>59</xdr:row>
      <xdr:rowOff>96520</xdr:rowOff>
    </xdr:to>
    <xdr:sp macro="" textlink="">
      <xdr:nvSpPr>
        <xdr:cNvPr id="434" name="フローチャート: 判断 433"/>
        <xdr:cNvSpPr/>
      </xdr:nvSpPr>
      <xdr:spPr>
        <a:xfrm>
          <a:off x="15836900" y="9893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29210</xdr:rowOff>
    </xdr:from>
    <xdr:to xmlns:xdr="http://schemas.openxmlformats.org/drawingml/2006/spreadsheetDrawing">
      <xdr:col>81</xdr:col>
      <xdr:colOff>101600</xdr:colOff>
      <xdr:row>59</xdr:row>
      <xdr:rowOff>130810</xdr:rowOff>
    </xdr:to>
    <xdr:sp macro="" textlink="">
      <xdr:nvSpPr>
        <xdr:cNvPr id="435" name="フローチャート: 判断 434"/>
        <xdr:cNvSpPr/>
      </xdr:nvSpPr>
      <xdr:spPr>
        <a:xfrm>
          <a:off x="1501902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132080</xdr:rowOff>
    </xdr:from>
    <xdr:to xmlns:xdr="http://schemas.openxmlformats.org/drawingml/2006/spreadsheetDrawing">
      <xdr:col>76</xdr:col>
      <xdr:colOff>165100</xdr:colOff>
      <xdr:row>60</xdr:row>
      <xdr:rowOff>62230</xdr:rowOff>
    </xdr:to>
    <xdr:sp macro="" textlink="">
      <xdr:nvSpPr>
        <xdr:cNvPr id="436" name="フローチャート: 判断 435"/>
        <xdr:cNvSpPr/>
      </xdr:nvSpPr>
      <xdr:spPr>
        <a:xfrm>
          <a:off x="14155420" y="1002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9080"/>
    <xdr:sp macro="" textlink="">
      <xdr:nvSpPr>
        <xdr:cNvPr id="437" name="テキスト ボックス 436"/>
        <xdr:cNvSpPr txBox="1"/>
      </xdr:nvSpPr>
      <xdr:spPr>
        <a:xfrm>
          <a:off x="157022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1365" cy="259080"/>
    <xdr:sp macro="" textlink="">
      <xdr:nvSpPr>
        <xdr:cNvPr id="438" name="テキスト ボックス 437"/>
        <xdr:cNvSpPr txBox="1"/>
      </xdr:nvSpPr>
      <xdr:spPr>
        <a:xfrm>
          <a:off x="1488440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9080"/>
    <xdr:sp macro="" textlink="">
      <xdr:nvSpPr>
        <xdr:cNvPr id="439" name="テキスト ボックス 438"/>
        <xdr:cNvSpPr txBox="1"/>
      </xdr:nvSpPr>
      <xdr:spPr>
        <a:xfrm>
          <a:off x="140208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9080"/>
    <xdr:sp macro="" textlink="">
      <xdr:nvSpPr>
        <xdr:cNvPr id="440" name="テキスト ボックス 439"/>
        <xdr:cNvSpPr txBox="1"/>
      </xdr:nvSpPr>
      <xdr:spPr>
        <a:xfrm>
          <a:off x="131572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1365" cy="259080"/>
    <xdr:sp macro="" textlink="">
      <xdr:nvSpPr>
        <xdr:cNvPr id="441" name="テキスト ボックス 440"/>
        <xdr:cNvSpPr txBox="1"/>
      </xdr:nvSpPr>
      <xdr:spPr>
        <a:xfrm>
          <a:off x="1228852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67310</xdr:rowOff>
    </xdr:from>
    <xdr:to xmlns:xdr="http://schemas.openxmlformats.org/drawingml/2006/spreadsheetDrawing">
      <xdr:col>85</xdr:col>
      <xdr:colOff>177800</xdr:colOff>
      <xdr:row>56</xdr:row>
      <xdr:rowOff>167640</xdr:rowOff>
    </xdr:to>
    <xdr:sp macro="" textlink="">
      <xdr:nvSpPr>
        <xdr:cNvPr id="442" name="楕円 441"/>
        <xdr:cNvSpPr/>
      </xdr:nvSpPr>
      <xdr:spPr>
        <a:xfrm>
          <a:off x="15836900" y="94589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55</xdr:row>
      <xdr:rowOff>90170</xdr:rowOff>
    </xdr:from>
    <xdr:ext cx="405130" cy="258445"/>
    <xdr:sp macro="" textlink="">
      <xdr:nvSpPr>
        <xdr:cNvPr id="443" name="【学校施設】&#10;有形固定資産減価償却率該当値テキスト"/>
        <xdr:cNvSpPr txBox="1"/>
      </xdr:nvSpPr>
      <xdr:spPr>
        <a:xfrm>
          <a:off x="15925800" y="93141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132080</xdr:rowOff>
    </xdr:from>
    <xdr:to xmlns:xdr="http://schemas.openxmlformats.org/drawingml/2006/spreadsheetDrawing">
      <xdr:col>81</xdr:col>
      <xdr:colOff>101600</xdr:colOff>
      <xdr:row>57</xdr:row>
      <xdr:rowOff>62230</xdr:rowOff>
    </xdr:to>
    <xdr:sp macro="" textlink="">
      <xdr:nvSpPr>
        <xdr:cNvPr id="444" name="楕円 443"/>
        <xdr:cNvSpPr/>
      </xdr:nvSpPr>
      <xdr:spPr>
        <a:xfrm>
          <a:off x="15019020" y="9523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56</xdr:row>
      <xdr:rowOff>118110</xdr:rowOff>
    </xdr:from>
    <xdr:to xmlns:xdr="http://schemas.openxmlformats.org/drawingml/2006/spreadsheetDrawing">
      <xdr:col>85</xdr:col>
      <xdr:colOff>127000</xdr:colOff>
      <xdr:row>57</xdr:row>
      <xdr:rowOff>11430</xdr:rowOff>
    </xdr:to>
    <xdr:cxnSp macro="">
      <xdr:nvCxnSpPr>
        <xdr:cNvPr id="445" name="直線コネクタ 444"/>
        <xdr:cNvCxnSpPr/>
      </xdr:nvCxnSpPr>
      <xdr:spPr>
        <a:xfrm flipV="1">
          <a:off x="15069820" y="9509760"/>
          <a:ext cx="81788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121920</xdr:rowOff>
    </xdr:from>
    <xdr:ext cx="405130" cy="258445"/>
    <xdr:sp macro="" textlink="">
      <xdr:nvSpPr>
        <xdr:cNvPr id="446" name="n_1aveValue【学校施設】&#10;有形固定資産減価償却率"/>
        <xdr:cNvSpPr txBox="1"/>
      </xdr:nvSpPr>
      <xdr:spPr>
        <a:xfrm>
          <a:off x="14859635" y="100164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78740</xdr:rowOff>
    </xdr:from>
    <xdr:ext cx="404495" cy="259080"/>
    <xdr:sp macro="" textlink="">
      <xdr:nvSpPr>
        <xdr:cNvPr id="447" name="n_2aveValue【学校施設】&#10;有形固定資産減価償却率"/>
        <xdr:cNvSpPr txBox="1"/>
      </xdr:nvSpPr>
      <xdr:spPr>
        <a:xfrm>
          <a:off x="14008735" y="98056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55</xdr:row>
      <xdr:rowOff>78740</xdr:rowOff>
    </xdr:from>
    <xdr:ext cx="405130" cy="259080"/>
    <xdr:sp macro="" textlink="">
      <xdr:nvSpPr>
        <xdr:cNvPr id="448" name="n_1mainValue【学校施設】&#10;有形固定資産減価償却率"/>
        <xdr:cNvSpPr txBox="1"/>
      </xdr:nvSpPr>
      <xdr:spPr>
        <a:xfrm>
          <a:off x="14859635" y="9302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49" name="正方形/長方形 448"/>
        <xdr:cNvSpPr/>
      </xdr:nvSpPr>
      <xdr:spPr>
        <a:xfrm>
          <a:off x="17800320" y="782955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50" name="正方形/長方形 449"/>
        <xdr:cNvSpPr/>
      </xdr:nvSpPr>
      <xdr:spPr>
        <a:xfrm>
          <a:off x="17927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51" name="正方形/長方形 450"/>
        <xdr:cNvSpPr/>
      </xdr:nvSpPr>
      <xdr:spPr>
        <a:xfrm>
          <a:off x="17927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52" name="正方形/長方形 451"/>
        <xdr:cNvSpPr/>
      </xdr:nvSpPr>
      <xdr:spPr>
        <a:xfrm>
          <a:off x="1891284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53" name="正方形/長方形 452"/>
        <xdr:cNvSpPr/>
      </xdr:nvSpPr>
      <xdr:spPr>
        <a:xfrm>
          <a:off x="1891284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54" name="正方形/長方形 453"/>
        <xdr:cNvSpPr/>
      </xdr:nvSpPr>
      <xdr:spPr>
        <a:xfrm>
          <a:off x="2002536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55" name="正方形/長方形 454"/>
        <xdr:cNvSpPr/>
      </xdr:nvSpPr>
      <xdr:spPr>
        <a:xfrm>
          <a:off x="2002536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56" name="正方形/長方形 455"/>
        <xdr:cNvSpPr/>
      </xdr:nvSpPr>
      <xdr:spPr>
        <a:xfrm>
          <a:off x="17800320" y="894588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5425"/>
    <xdr:sp macro="" textlink="">
      <xdr:nvSpPr>
        <xdr:cNvPr id="457" name="テキスト ボックス 456"/>
        <xdr:cNvSpPr txBox="1"/>
      </xdr:nvSpPr>
      <xdr:spPr>
        <a:xfrm>
          <a:off x="17767300" y="875919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58" name="直線コネクタ 457"/>
        <xdr:cNvCxnSpPr/>
      </xdr:nvCxnSpPr>
      <xdr:spPr>
        <a:xfrm>
          <a:off x="1780032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7360" cy="258445"/>
    <xdr:sp macro="" textlink="">
      <xdr:nvSpPr>
        <xdr:cNvPr id="459" name="テキスト ボックス 458"/>
        <xdr:cNvSpPr txBox="1"/>
      </xdr:nvSpPr>
      <xdr:spPr>
        <a:xfrm>
          <a:off x="17348200" y="110439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60" name="直線コネクタ 459"/>
        <xdr:cNvCxnSpPr/>
      </xdr:nvCxnSpPr>
      <xdr:spPr>
        <a:xfrm>
          <a:off x="17800320" y="108089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7360" cy="258445"/>
    <xdr:sp macro="" textlink="">
      <xdr:nvSpPr>
        <xdr:cNvPr id="461" name="テキスト ボックス 460"/>
        <xdr:cNvSpPr txBox="1"/>
      </xdr:nvSpPr>
      <xdr:spPr>
        <a:xfrm>
          <a:off x="17348200" y="106705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62" name="直線コネクタ 461"/>
        <xdr:cNvCxnSpPr/>
      </xdr:nvCxnSpPr>
      <xdr:spPr>
        <a:xfrm>
          <a:off x="17800320" y="10435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7360" cy="259080"/>
    <xdr:sp macro="" textlink="">
      <xdr:nvSpPr>
        <xdr:cNvPr id="463" name="テキスト ボックス 462"/>
        <xdr:cNvSpPr txBox="1"/>
      </xdr:nvSpPr>
      <xdr:spPr>
        <a:xfrm>
          <a:off x="17348200" y="10297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64" name="直線コネクタ 463"/>
        <xdr:cNvCxnSpPr/>
      </xdr:nvCxnSpPr>
      <xdr:spPr>
        <a:xfrm>
          <a:off x="17800320" y="1006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7360" cy="258445"/>
    <xdr:sp macro="" textlink="">
      <xdr:nvSpPr>
        <xdr:cNvPr id="465" name="テキスト ボックス 464"/>
        <xdr:cNvSpPr txBox="1"/>
      </xdr:nvSpPr>
      <xdr:spPr>
        <a:xfrm>
          <a:off x="17348200" y="99237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66" name="直線コネクタ 465"/>
        <xdr:cNvCxnSpPr/>
      </xdr:nvCxnSpPr>
      <xdr:spPr>
        <a:xfrm>
          <a:off x="17800320" y="9692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7360" cy="258445"/>
    <xdr:sp macro="" textlink="">
      <xdr:nvSpPr>
        <xdr:cNvPr id="467" name="テキスト ボックス 466"/>
        <xdr:cNvSpPr txBox="1"/>
      </xdr:nvSpPr>
      <xdr:spPr>
        <a:xfrm>
          <a:off x="17348200" y="95542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68" name="直線コネクタ 467"/>
        <xdr:cNvCxnSpPr/>
      </xdr:nvCxnSpPr>
      <xdr:spPr>
        <a:xfrm>
          <a:off x="17800320" y="93192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7360" cy="258445"/>
    <xdr:sp macro="" textlink="">
      <xdr:nvSpPr>
        <xdr:cNvPr id="469" name="テキスト ボックス 468"/>
        <xdr:cNvSpPr txBox="1"/>
      </xdr:nvSpPr>
      <xdr:spPr>
        <a:xfrm>
          <a:off x="17348200" y="91808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70" name="直線コネクタ 469"/>
        <xdr:cNvCxnSpPr/>
      </xdr:nvCxnSpPr>
      <xdr:spPr>
        <a:xfrm>
          <a:off x="1780032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7360" cy="257810"/>
    <xdr:sp macro="" textlink="">
      <xdr:nvSpPr>
        <xdr:cNvPr id="471" name="テキスト ボックス 470"/>
        <xdr:cNvSpPr txBox="1"/>
      </xdr:nvSpPr>
      <xdr:spPr>
        <a:xfrm>
          <a:off x="17348200" y="88074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2" name="【学校施設】&#10;一人当たり面積グラフ枠"/>
        <xdr:cNvSpPr/>
      </xdr:nvSpPr>
      <xdr:spPr>
        <a:xfrm>
          <a:off x="17800320" y="894588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77470</xdr:rowOff>
    </xdr:from>
    <xdr:to xmlns:xdr="http://schemas.openxmlformats.org/drawingml/2006/spreadsheetDrawing">
      <xdr:col>116</xdr:col>
      <xdr:colOff>62865</xdr:colOff>
      <xdr:row>63</xdr:row>
      <xdr:rowOff>167640</xdr:rowOff>
    </xdr:to>
    <xdr:cxnSp macro="">
      <xdr:nvCxnSpPr>
        <xdr:cNvPr id="473" name="直線コネクタ 472"/>
        <xdr:cNvCxnSpPr/>
      </xdr:nvCxnSpPr>
      <xdr:spPr>
        <a:xfrm flipV="1">
          <a:off x="21571585" y="930148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635</xdr:rowOff>
    </xdr:from>
    <xdr:ext cx="469900" cy="259080"/>
    <xdr:sp macro="" textlink="">
      <xdr:nvSpPr>
        <xdr:cNvPr id="474" name="【学校施設】&#10;一人当たり面積最小値テキスト"/>
        <xdr:cNvSpPr txBox="1"/>
      </xdr:nvSpPr>
      <xdr:spPr>
        <a:xfrm>
          <a:off x="21610320" y="10733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167640</xdr:rowOff>
    </xdr:from>
    <xdr:to xmlns:xdr="http://schemas.openxmlformats.org/drawingml/2006/spreadsheetDrawing">
      <xdr:col>116</xdr:col>
      <xdr:colOff>152400</xdr:colOff>
      <xdr:row>63</xdr:row>
      <xdr:rowOff>167640</xdr:rowOff>
    </xdr:to>
    <xdr:cxnSp macro="">
      <xdr:nvCxnSpPr>
        <xdr:cNvPr id="475" name="直線コネクタ 474"/>
        <xdr:cNvCxnSpPr/>
      </xdr:nvCxnSpPr>
      <xdr:spPr>
        <a:xfrm>
          <a:off x="21488400" y="107327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24130</xdr:rowOff>
    </xdr:from>
    <xdr:ext cx="469900" cy="259080"/>
    <xdr:sp macro="" textlink="">
      <xdr:nvSpPr>
        <xdr:cNvPr id="476" name="【学校施設】&#10;一人当たり面積最大値テキスト"/>
        <xdr:cNvSpPr txBox="1"/>
      </xdr:nvSpPr>
      <xdr:spPr>
        <a:xfrm>
          <a:off x="21610320" y="9080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77470</xdr:rowOff>
    </xdr:from>
    <xdr:to xmlns:xdr="http://schemas.openxmlformats.org/drawingml/2006/spreadsheetDrawing">
      <xdr:col>116</xdr:col>
      <xdr:colOff>152400</xdr:colOff>
      <xdr:row>55</xdr:row>
      <xdr:rowOff>77470</xdr:rowOff>
    </xdr:to>
    <xdr:cxnSp macro="">
      <xdr:nvCxnSpPr>
        <xdr:cNvPr id="477" name="直線コネクタ 476"/>
        <xdr:cNvCxnSpPr/>
      </xdr:nvCxnSpPr>
      <xdr:spPr>
        <a:xfrm>
          <a:off x="21488400" y="93014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27305</xdr:rowOff>
    </xdr:from>
    <xdr:ext cx="469900" cy="259080"/>
    <xdr:sp macro="" textlink="">
      <xdr:nvSpPr>
        <xdr:cNvPr id="478" name="【学校施設】&#10;一人当たり面積平均値テキスト"/>
        <xdr:cNvSpPr txBox="1"/>
      </xdr:nvSpPr>
      <xdr:spPr>
        <a:xfrm>
          <a:off x="21610320" y="99218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48895</xdr:rowOff>
    </xdr:from>
    <xdr:to xmlns:xdr="http://schemas.openxmlformats.org/drawingml/2006/spreadsheetDrawing">
      <xdr:col>116</xdr:col>
      <xdr:colOff>114300</xdr:colOff>
      <xdr:row>59</xdr:row>
      <xdr:rowOff>150495</xdr:rowOff>
    </xdr:to>
    <xdr:sp macro="" textlink="">
      <xdr:nvSpPr>
        <xdr:cNvPr id="479" name="フローチャート: 判断 478"/>
        <xdr:cNvSpPr/>
      </xdr:nvSpPr>
      <xdr:spPr>
        <a:xfrm>
          <a:off x="21521420" y="99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59</xdr:row>
      <xdr:rowOff>72390</xdr:rowOff>
    </xdr:from>
    <xdr:to xmlns:xdr="http://schemas.openxmlformats.org/drawingml/2006/spreadsheetDrawing">
      <xdr:col>112</xdr:col>
      <xdr:colOff>38100</xdr:colOff>
      <xdr:row>60</xdr:row>
      <xdr:rowOff>2540</xdr:rowOff>
    </xdr:to>
    <xdr:sp macro="" textlink="">
      <xdr:nvSpPr>
        <xdr:cNvPr id="480" name="フローチャート: 判断 479"/>
        <xdr:cNvSpPr/>
      </xdr:nvSpPr>
      <xdr:spPr>
        <a:xfrm>
          <a:off x="20708620" y="99669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59</xdr:row>
      <xdr:rowOff>21590</xdr:rowOff>
    </xdr:from>
    <xdr:to xmlns:xdr="http://schemas.openxmlformats.org/drawingml/2006/spreadsheetDrawing">
      <xdr:col>107</xdr:col>
      <xdr:colOff>101600</xdr:colOff>
      <xdr:row>59</xdr:row>
      <xdr:rowOff>123190</xdr:rowOff>
    </xdr:to>
    <xdr:sp macro="" textlink="">
      <xdr:nvSpPr>
        <xdr:cNvPr id="481" name="フローチャート: 判断 480"/>
        <xdr:cNvSpPr/>
      </xdr:nvSpPr>
      <xdr:spPr>
        <a:xfrm>
          <a:off x="1983994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1365" cy="259080"/>
    <xdr:sp macro="" textlink="">
      <xdr:nvSpPr>
        <xdr:cNvPr id="482" name="テキスト ボックス 481"/>
        <xdr:cNvSpPr txBox="1"/>
      </xdr:nvSpPr>
      <xdr:spPr>
        <a:xfrm>
          <a:off x="2138680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9080"/>
    <xdr:sp macro="" textlink="">
      <xdr:nvSpPr>
        <xdr:cNvPr id="483" name="テキスト ボックス 482"/>
        <xdr:cNvSpPr txBox="1"/>
      </xdr:nvSpPr>
      <xdr:spPr>
        <a:xfrm>
          <a:off x="205740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1365" cy="259080"/>
    <xdr:sp macro="" textlink="">
      <xdr:nvSpPr>
        <xdr:cNvPr id="484" name="テキスト ボックス 483"/>
        <xdr:cNvSpPr txBox="1"/>
      </xdr:nvSpPr>
      <xdr:spPr>
        <a:xfrm>
          <a:off x="1970532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9080"/>
    <xdr:sp macro="" textlink="">
      <xdr:nvSpPr>
        <xdr:cNvPr id="485" name="テキスト ボックス 484"/>
        <xdr:cNvSpPr txBox="1"/>
      </xdr:nvSpPr>
      <xdr:spPr>
        <a:xfrm>
          <a:off x="1884172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9080"/>
    <xdr:sp macro="" textlink="">
      <xdr:nvSpPr>
        <xdr:cNvPr id="486" name="テキスト ボックス 485"/>
        <xdr:cNvSpPr txBox="1"/>
      </xdr:nvSpPr>
      <xdr:spPr>
        <a:xfrm>
          <a:off x="1797812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132715</xdr:rowOff>
    </xdr:from>
    <xdr:to xmlns:xdr="http://schemas.openxmlformats.org/drawingml/2006/spreadsheetDrawing">
      <xdr:col>116</xdr:col>
      <xdr:colOff>114300</xdr:colOff>
      <xdr:row>58</xdr:row>
      <xdr:rowOff>62865</xdr:rowOff>
    </xdr:to>
    <xdr:sp macro="" textlink="">
      <xdr:nvSpPr>
        <xdr:cNvPr id="487" name="楕円 486"/>
        <xdr:cNvSpPr/>
      </xdr:nvSpPr>
      <xdr:spPr>
        <a:xfrm>
          <a:off x="21521420" y="9692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56</xdr:row>
      <xdr:rowOff>155575</xdr:rowOff>
    </xdr:from>
    <xdr:ext cx="469900" cy="259080"/>
    <xdr:sp macro="" textlink="">
      <xdr:nvSpPr>
        <xdr:cNvPr id="488" name="【学校施設】&#10;一人当たり面積該当値テキスト"/>
        <xdr:cNvSpPr txBox="1"/>
      </xdr:nvSpPr>
      <xdr:spPr>
        <a:xfrm>
          <a:off x="21610320" y="9547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154305</xdr:rowOff>
    </xdr:from>
    <xdr:to xmlns:xdr="http://schemas.openxmlformats.org/drawingml/2006/spreadsheetDrawing">
      <xdr:col>112</xdr:col>
      <xdr:colOff>38100</xdr:colOff>
      <xdr:row>58</xdr:row>
      <xdr:rowOff>84455</xdr:rowOff>
    </xdr:to>
    <xdr:sp macro="" textlink="">
      <xdr:nvSpPr>
        <xdr:cNvPr id="489" name="楕円 488"/>
        <xdr:cNvSpPr/>
      </xdr:nvSpPr>
      <xdr:spPr>
        <a:xfrm>
          <a:off x="20708620" y="97135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58</xdr:row>
      <xdr:rowOff>12065</xdr:rowOff>
    </xdr:from>
    <xdr:to xmlns:xdr="http://schemas.openxmlformats.org/drawingml/2006/spreadsheetDrawing">
      <xdr:col>116</xdr:col>
      <xdr:colOff>63500</xdr:colOff>
      <xdr:row>58</xdr:row>
      <xdr:rowOff>33655</xdr:rowOff>
    </xdr:to>
    <xdr:cxnSp macro="">
      <xdr:nvCxnSpPr>
        <xdr:cNvPr id="490" name="直線コネクタ 489"/>
        <xdr:cNvCxnSpPr/>
      </xdr:nvCxnSpPr>
      <xdr:spPr>
        <a:xfrm flipV="1">
          <a:off x="20759420" y="9738995"/>
          <a:ext cx="8128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165100</xdr:rowOff>
    </xdr:from>
    <xdr:ext cx="469900" cy="258445"/>
    <xdr:sp macro="" textlink="">
      <xdr:nvSpPr>
        <xdr:cNvPr id="491" name="n_1aveValue【学校施設】&#10;一人当たり面積"/>
        <xdr:cNvSpPr txBox="1"/>
      </xdr:nvSpPr>
      <xdr:spPr>
        <a:xfrm>
          <a:off x="20516850" y="100596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57</xdr:row>
      <xdr:rowOff>140335</xdr:rowOff>
    </xdr:from>
    <xdr:ext cx="469265" cy="258445"/>
    <xdr:sp macro="" textlink="">
      <xdr:nvSpPr>
        <xdr:cNvPr id="492" name="n_2aveValue【学校施設】&#10;一人当たり面積"/>
        <xdr:cNvSpPr txBox="1"/>
      </xdr:nvSpPr>
      <xdr:spPr>
        <a:xfrm>
          <a:off x="19660870" y="9699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56</xdr:row>
      <xdr:rowOff>100965</xdr:rowOff>
    </xdr:from>
    <xdr:ext cx="469900" cy="259080"/>
    <xdr:sp macro="" textlink="">
      <xdr:nvSpPr>
        <xdr:cNvPr id="493" name="n_1mainValue【学校施設】&#10;一人当たり面積"/>
        <xdr:cNvSpPr txBox="1"/>
      </xdr:nvSpPr>
      <xdr:spPr>
        <a:xfrm>
          <a:off x="20516850" y="9492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94" name="正方形/長方形 493"/>
        <xdr:cNvSpPr/>
      </xdr:nvSpPr>
      <xdr:spPr>
        <a:xfrm>
          <a:off x="12115800" y="1155573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95" name="正方形/長方形 494"/>
        <xdr:cNvSpPr/>
      </xdr:nvSpPr>
      <xdr:spPr>
        <a:xfrm>
          <a:off x="122377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96" name="正方形/長方形 495"/>
        <xdr:cNvSpPr/>
      </xdr:nvSpPr>
      <xdr:spPr>
        <a:xfrm>
          <a:off x="122377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97" name="正方形/長方形 496"/>
        <xdr:cNvSpPr/>
      </xdr:nvSpPr>
      <xdr:spPr>
        <a:xfrm>
          <a:off x="13228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98" name="正方形/長方形 497"/>
        <xdr:cNvSpPr/>
      </xdr:nvSpPr>
      <xdr:spPr>
        <a:xfrm>
          <a:off x="13228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99" name="正方形/長方形 498"/>
        <xdr:cNvSpPr/>
      </xdr:nvSpPr>
      <xdr:spPr>
        <a:xfrm>
          <a:off x="1434084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00" name="正方形/長方形 499"/>
        <xdr:cNvSpPr/>
      </xdr:nvSpPr>
      <xdr:spPr>
        <a:xfrm>
          <a:off x="1434084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01" name="正方形/長方形 500"/>
        <xdr:cNvSpPr/>
      </xdr:nvSpPr>
      <xdr:spPr>
        <a:xfrm>
          <a:off x="12115800" y="1267206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5425"/>
    <xdr:sp macro="" textlink="">
      <xdr:nvSpPr>
        <xdr:cNvPr id="502" name="テキスト ボックス 501"/>
        <xdr:cNvSpPr txBox="1"/>
      </xdr:nvSpPr>
      <xdr:spPr>
        <a:xfrm>
          <a:off x="12077700" y="1248537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03" name="直線コネクタ 502"/>
        <xdr:cNvCxnSpPr/>
      </xdr:nvCxnSpPr>
      <xdr:spPr>
        <a:xfrm>
          <a:off x="1211580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9090" cy="258445"/>
    <xdr:sp macro="" textlink="">
      <xdr:nvSpPr>
        <xdr:cNvPr id="504" name="テキスト ボックス 503"/>
        <xdr:cNvSpPr txBox="1"/>
      </xdr:nvSpPr>
      <xdr:spPr>
        <a:xfrm>
          <a:off x="11786870" y="1476629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05" name="直線コネクタ 504"/>
        <xdr:cNvCxnSpPr/>
      </xdr:nvCxnSpPr>
      <xdr:spPr>
        <a:xfrm>
          <a:off x="12115800" y="14535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3225" cy="258445"/>
    <xdr:sp macro="" textlink="">
      <xdr:nvSpPr>
        <xdr:cNvPr id="506" name="テキスト ボックス 505"/>
        <xdr:cNvSpPr txBox="1"/>
      </xdr:nvSpPr>
      <xdr:spPr>
        <a:xfrm>
          <a:off x="11722735" y="143967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07" name="直線コネクタ 506"/>
        <xdr:cNvCxnSpPr/>
      </xdr:nvCxnSpPr>
      <xdr:spPr>
        <a:xfrm>
          <a:off x="12115800" y="141617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8445"/>
    <xdr:sp macro="" textlink="">
      <xdr:nvSpPr>
        <xdr:cNvPr id="508" name="テキスト ボックス 507"/>
        <xdr:cNvSpPr txBox="1"/>
      </xdr:nvSpPr>
      <xdr:spPr>
        <a:xfrm>
          <a:off x="11722735" y="140233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09" name="直線コネクタ 508"/>
        <xdr:cNvCxnSpPr/>
      </xdr:nvCxnSpPr>
      <xdr:spPr>
        <a:xfrm>
          <a:off x="12115800" y="13788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10" name="テキスト ボックス 509"/>
        <xdr:cNvSpPr txBox="1"/>
      </xdr:nvSpPr>
      <xdr:spPr>
        <a:xfrm>
          <a:off x="11722735" y="13649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11" name="直線コネクタ 510"/>
        <xdr:cNvCxnSpPr/>
      </xdr:nvCxnSpPr>
      <xdr:spPr>
        <a:xfrm>
          <a:off x="12115800" y="1341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8445"/>
    <xdr:sp macro="" textlink="">
      <xdr:nvSpPr>
        <xdr:cNvPr id="512" name="テキスト ボックス 511"/>
        <xdr:cNvSpPr txBox="1"/>
      </xdr:nvSpPr>
      <xdr:spPr>
        <a:xfrm>
          <a:off x="11722735" y="132765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13" name="直線コネクタ 512"/>
        <xdr:cNvCxnSpPr/>
      </xdr:nvCxnSpPr>
      <xdr:spPr>
        <a:xfrm>
          <a:off x="12115800" y="13045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162560</xdr:rowOff>
    </xdr:from>
    <xdr:ext cx="467360" cy="258445"/>
    <xdr:sp macro="" textlink="">
      <xdr:nvSpPr>
        <xdr:cNvPr id="514" name="テキスト ボックス 513"/>
        <xdr:cNvSpPr txBox="1"/>
      </xdr:nvSpPr>
      <xdr:spPr>
        <a:xfrm>
          <a:off x="11663680" y="129070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15" name="直線コネクタ 514"/>
        <xdr:cNvCxnSpPr/>
      </xdr:nvCxnSpPr>
      <xdr:spPr>
        <a:xfrm>
          <a:off x="1211580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7360" cy="258445"/>
    <xdr:sp macro="" textlink="">
      <xdr:nvSpPr>
        <xdr:cNvPr id="516" name="テキスト ボックス 515"/>
        <xdr:cNvSpPr txBox="1"/>
      </xdr:nvSpPr>
      <xdr:spPr>
        <a:xfrm>
          <a:off x="11663680" y="125336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17" name="【児童館】&#10;有形固定資産減価償却率グラフ枠"/>
        <xdr:cNvSpPr/>
      </xdr:nvSpPr>
      <xdr:spPr>
        <a:xfrm>
          <a:off x="12115800" y="1267206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85</xdr:row>
      <xdr:rowOff>152400</xdr:rowOff>
    </xdr:to>
    <xdr:cxnSp macro="">
      <xdr:nvCxnSpPr>
        <xdr:cNvPr id="518" name="直線コネクタ 517"/>
        <xdr:cNvCxnSpPr/>
      </xdr:nvCxnSpPr>
      <xdr:spPr>
        <a:xfrm flipV="1">
          <a:off x="15887065" y="1304544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156210</xdr:rowOff>
    </xdr:from>
    <xdr:ext cx="405130" cy="259080"/>
    <xdr:sp macro="" textlink="">
      <xdr:nvSpPr>
        <xdr:cNvPr id="519" name="【児童館】&#10;有形固定資産減価償却率最小値テキスト"/>
        <xdr:cNvSpPr txBox="1"/>
      </xdr:nvSpPr>
      <xdr:spPr>
        <a:xfrm>
          <a:off x="15925800" y="14409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152400</xdr:rowOff>
    </xdr:from>
    <xdr:to xmlns:xdr="http://schemas.openxmlformats.org/drawingml/2006/spreadsheetDrawing">
      <xdr:col>86</xdr:col>
      <xdr:colOff>25400</xdr:colOff>
      <xdr:row>85</xdr:row>
      <xdr:rowOff>152400</xdr:rowOff>
    </xdr:to>
    <xdr:cxnSp macro="">
      <xdr:nvCxnSpPr>
        <xdr:cNvPr id="520" name="直線コネクタ 519"/>
        <xdr:cNvCxnSpPr/>
      </xdr:nvCxnSpPr>
      <xdr:spPr>
        <a:xfrm>
          <a:off x="15798800" y="14405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469900" cy="259080"/>
    <xdr:sp macro="" textlink="">
      <xdr:nvSpPr>
        <xdr:cNvPr id="521" name="【児童館】&#10;有形固定資産減価償却率最大値テキスト"/>
        <xdr:cNvSpPr txBox="1"/>
      </xdr:nvSpPr>
      <xdr:spPr>
        <a:xfrm>
          <a:off x="15925800" y="12824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522" name="直線コネクタ 521"/>
        <xdr:cNvCxnSpPr/>
      </xdr:nvCxnSpPr>
      <xdr:spPr>
        <a:xfrm>
          <a:off x="15798800" y="13045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91440</xdr:rowOff>
    </xdr:from>
    <xdr:ext cx="405130" cy="258445"/>
    <xdr:sp macro="" textlink="">
      <xdr:nvSpPr>
        <xdr:cNvPr id="523" name="【児童館】&#10;有形固定資産減価償却率平均値テキスト"/>
        <xdr:cNvSpPr txBox="1"/>
      </xdr:nvSpPr>
      <xdr:spPr>
        <a:xfrm>
          <a:off x="15925800" y="136740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113030</xdr:rowOff>
    </xdr:from>
    <xdr:to xmlns:xdr="http://schemas.openxmlformats.org/drawingml/2006/spreadsheetDrawing">
      <xdr:col>85</xdr:col>
      <xdr:colOff>177800</xdr:colOff>
      <xdr:row>82</xdr:row>
      <xdr:rowOff>43180</xdr:rowOff>
    </xdr:to>
    <xdr:sp macro="" textlink="">
      <xdr:nvSpPr>
        <xdr:cNvPr id="524" name="フローチャート: 判断 523"/>
        <xdr:cNvSpPr/>
      </xdr:nvSpPr>
      <xdr:spPr>
        <a:xfrm>
          <a:off x="15836900" y="1369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140335</xdr:rowOff>
    </xdr:from>
    <xdr:to xmlns:xdr="http://schemas.openxmlformats.org/drawingml/2006/spreadsheetDrawing">
      <xdr:col>81</xdr:col>
      <xdr:colOff>101600</xdr:colOff>
      <xdr:row>82</xdr:row>
      <xdr:rowOff>69850</xdr:rowOff>
    </xdr:to>
    <xdr:sp macro="" textlink="">
      <xdr:nvSpPr>
        <xdr:cNvPr id="525" name="フローチャート: 判断 524"/>
        <xdr:cNvSpPr/>
      </xdr:nvSpPr>
      <xdr:spPr>
        <a:xfrm>
          <a:off x="15019020" y="1372298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120650</xdr:rowOff>
    </xdr:from>
    <xdr:to xmlns:xdr="http://schemas.openxmlformats.org/drawingml/2006/spreadsheetDrawing">
      <xdr:col>76</xdr:col>
      <xdr:colOff>165100</xdr:colOff>
      <xdr:row>83</xdr:row>
      <xdr:rowOff>50800</xdr:rowOff>
    </xdr:to>
    <xdr:sp macro="" textlink="">
      <xdr:nvSpPr>
        <xdr:cNvPr id="526" name="フローチャート: 判断 525"/>
        <xdr:cNvSpPr/>
      </xdr:nvSpPr>
      <xdr:spPr>
        <a:xfrm>
          <a:off x="14155420" y="13870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27" name="テキスト ボックス 526"/>
        <xdr:cNvSpPr txBox="1"/>
      </xdr:nvSpPr>
      <xdr:spPr>
        <a:xfrm>
          <a:off x="157022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1365" cy="259080"/>
    <xdr:sp macro="" textlink="">
      <xdr:nvSpPr>
        <xdr:cNvPr id="528" name="テキスト ボックス 527"/>
        <xdr:cNvSpPr txBox="1"/>
      </xdr:nvSpPr>
      <xdr:spPr>
        <a:xfrm>
          <a:off x="1488440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29" name="テキスト ボックス 528"/>
        <xdr:cNvSpPr txBox="1"/>
      </xdr:nvSpPr>
      <xdr:spPr>
        <a:xfrm>
          <a:off x="140208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30" name="テキスト ボックス 529"/>
        <xdr:cNvSpPr txBox="1"/>
      </xdr:nvSpPr>
      <xdr:spPr>
        <a:xfrm>
          <a:off x="131572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1365" cy="259080"/>
    <xdr:sp macro="" textlink="">
      <xdr:nvSpPr>
        <xdr:cNvPr id="531" name="テキスト ボックス 530"/>
        <xdr:cNvSpPr txBox="1"/>
      </xdr:nvSpPr>
      <xdr:spPr>
        <a:xfrm>
          <a:off x="1228852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74930</xdr:rowOff>
    </xdr:from>
    <xdr:to xmlns:xdr="http://schemas.openxmlformats.org/drawingml/2006/spreadsheetDrawing">
      <xdr:col>85</xdr:col>
      <xdr:colOff>177800</xdr:colOff>
      <xdr:row>79</xdr:row>
      <xdr:rowOff>5080</xdr:rowOff>
    </xdr:to>
    <xdr:sp macro="" textlink="">
      <xdr:nvSpPr>
        <xdr:cNvPr id="532" name="楕円 531"/>
        <xdr:cNvSpPr/>
      </xdr:nvSpPr>
      <xdr:spPr>
        <a:xfrm>
          <a:off x="15836900" y="13154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77</xdr:row>
      <xdr:rowOff>97790</xdr:rowOff>
    </xdr:from>
    <xdr:ext cx="405130" cy="259080"/>
    <xdr:sp macro="" textlink="">
      <xdr:nvSpPr>
        <xdr:cNvPr id="533" name="【児童館】&#10;有形固定資産減価償却率該当値テキスト"/>
        <xdr:cNvSpPr txBox="1"/>
      </xdr:nvSpPr>
      <xdr:spPr>
        <a:xfrm>
          <a:off x="15925800" y="13009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55880</xdr:rowOff>
    </xdr:from>
    <xdr:to xmlns:xdr="http://schemas.openxmlformats.org/drawingml/2006/spreadsheetDrawing">
      <xdr:col>81</xdr:col>
      <xdr:colOff>101600</xdr:colOff>
      <xdr:row>78</xdr:row>
      <xdr:rowOff>157480</xdr:rowOff>
    </xdr:to>
    <xdr:sp macro="" textlink="">
      <xdr:nvSpPr>
        <xdr:cNvPr id="534" name="楕円 533"/>
        <xdr:cNvSpPr/>
      </xdr:nvSpPr>
      <xdr:spPr>
        <a:xfrm>
          <a:off x="15019020" y="131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78</xdr:row>
      <xdr:rowOff>106680</xdr:rowOff>
    </xdr:from>
    <xdr:to xmlns:xdr="http://schemas.openxmlformats.org/drawingml/2006/spreadsheetDrawing">
      <xdr:col>85</xdr:col>
      <xdr:colOff>127000</xdr:colOff>
      <xdr:row>78</xdr:row>
      <xdr:rowOff>125730</xdr:rowOff>
    </xdr:to>
    <xdr:cxnSp macro="">
      <xdr:nvCxnSpPr>
        <xdr:cNvPr id="535" name="直線コネクタ 534"/>
        <xdr:cNvCxnSpPr/>
      </xdr:nvCxnSpPr>
      <xdr:spPr>
        <a:xfrm>
          <a:off x="15069820" y="13186410"/>
          <a:ext cx="8178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60960</xdr:rowOff>
    </xdr:from>
    <xdr:ext cx="405130" cy="259080"/>
    <xdr:sp macro="" textlink="">
      <xdr:nvSpPr>
        <xdr:cNvPr id="536" name="n_1aveValue【児童館】&#10;有形固定資産減価償却率"/>
        <xdr:cNvSpPr txBox="1"/>
      </xdr:nvSpPr>
      <xdr:spPr>
        <a:xfrm>
          <a:off x="14859635" y="13811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67310</xdr:rowOff>
    </xdr:from>
    <xdr:ext cx="404495" cy="259080"/>
    <xdr:sp macro="" textlink="">
      <xdr:nvSpPr>
        <xdr:cNvPr id="537" name="n_2aveValue【児童館】&#10;有形固定資産減価償却率"/>
        <xdr:cNvSpPr txBox="1"/>
      </xdr:nvSpPr>
      <xdr:spPr>
        <a:xfrm>
          <a:off x="14008735" y="13649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77</xdr:row>
      <xdr:rowOff>2540</xdr:rowOff>
    </xdr:from>
    <xdr:ext cx="405130" cy="259080"/>
    <xdr:sp macro="" textlink="">
      <xdr:nvSpPr>
        <xdr:cNvPr id="538" name="n_1mainValue【児童館】&#10;有形固定資産減価償却率"/>
        <xdr:cNvSpPr txBox="1"/>
      </xdr:nvSpPr>
      <xdr:spPr>
        <a:xfrm>
          <a:off x="14859635" y="12914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39" name="正方形/長方形 538"/>
        <xdr:cNvSpPr/>
      </xdr:nvSpPr>
      <xdr:spPr>
        <a:xfrm>
          <a:off x="17800320" y="1155573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40" name="正方形/長方形 539"/>
        <xdr:cNvSpPr/>
      </xdr:nvSpPr>
      <xdr:spPr>
        <a:xfrm>
          <a:off x="17927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41" name="正方形/長方形 540"/>
        <xdr:cNvSpPr/>
      </xdr:nvSpPr>
      <xdr:spPr>
        <a:xfrm>
          <a:off x="17927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42" name="正方形/長方形 541"/>
        <xdr:cNvSpPr/>
      </xdr:nvSpPr>
      <xdr:spPr>
        <a:xfrm>
          <a:off x="1891284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43" name="正方形/長方形 542"/>
        <xdr:cNvSpPr/>
      </xdr:nvSpPr>
      <xdr:spPr>
        <a:xfrm>
          <a:off x="1891284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44" name="正方形/長方形 543"/>
        <xdr:cNvSpPr/>
      </xdr:nvSpPr>
      <xdr:spPr>
        <a:xfrm>
          <a:off x="2002536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45" name="正方形/長方形 544"/>
        <xdr:cNvSpPr/>
      </xdr:nvSpPr>
      <xdr:spPr>
        <a:xfrm>
          <a:off x="2002536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46" name="正方形/長方形 545"/>
        <xdr:cNvSpPr/>
      </xdr:nvSpPr>
      <xdr:spPr>
        <a:xfrm>
          <a:off x="17800320" y="1267206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885" cy="225425"/>
    <xdr:sp macro="" textlink="">
      <xdr:nvSpPr>
        <xdr:cNvPr id="547" name="テキスト ボックス 546"/>
        <xdr:cNvSpPr txBox="1"/>
      </xdr:nvSpPr>
      <xdr:spPr>
        <a:xfrm>
          <a:off x="17767300" y="124853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48" name="直線コネクタ 547"/>
        <xdr:cNvCxnSpPr/>
      </xdr:nvCxnSpPr>
      <xdr:spPr>
        <a:xfrm>
          <a:off x="1780032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167640</xdr:rowOff>
    </xdr:from>
    <xdr:to xmlns:xdr="http://schemas.openxmlformats.org/drawingml/2006/spreadsheetDrawing">
      <xdr:col>120</xdr:col>
      <xdr:colOff>114300</xdr:colOff>
      <xdr:row>86</xdr:row>
      <xdr:rowOff>167640</xdr:rowOff>
    </xdr:to>
    <xdr:cxnSp macro="">
      <xdr:nvCxnSpPr>
        <xdr:cNvPr id="549" name="直線コネクタ 548"/>
        <xdr:cNvCxnSpPr/>
      </xdr:nvCxnSpPr>
      <xdr:spPr>
        <a:xfrm>
          <a:off x="17800320" y="14588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7360" cy="259080"/>
    <xdr:sp macro="" textlink="">
      <xdr:nvSpPr>
        <xdr:cNvPr id="550" name="テキスト ボックス 549"/>
        <xdr:cNvSpPr txBox="1"/>
      </xdr:nvSpPr>
      <xdr:spPr>
        <a:xfrm>
          <a:off x="17348200" y="14447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551" name="直線コネクタ 550"/>
        <xdr:cNvCxnSpPr/>
      </xdr:nvCxnSpPr>
      <xdr:spPr>
        <a:xfrm>
          <a:off x="17800320" y="142665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7360" cy="259080"/>
    <xdr:sp macro="" textlink="">
      <xdr:nvSpPr>
        <xdr:cNvPr id="552" name="テキスト ボックス 551"/>
        <xdr:cNvSpPr txBox="1"/>
      </xdr:nvSpPr>
      <xdr:spPr>
        <a:xfrm>
          <a:off x="17348200" y="141281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553" name="直線コネクタ 552"/>
        <xdr:cNvCxnSpPr/>
      </xdr:nvCxnSpPr>
      <xdr:spPr>
        <a:xfrm>
          <a:off x="17800320" y="139477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7360" cy="259080"/>
    <xdr:sp macro="" textlink="">
      <xdr:nvSpPr>
        <xdr:cNvPr id="554" name="テキスト ボックス 553"/>
        <xdr:cNvSpPr txBox="1"/>
      </xdr:nvSpPr>
      <xdr:spPr>
        <a:xfrm>
          <a:off x="17348200" y="13809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46990</xdr:rowOff>
    </xdr:from>
    <xdr:to xmlns:xdr="http://schemas.openxmlformats.org/drawingml/2006/spreadsheetDrawing">
      <xdr:col>120</xdr:col>
      <xdr:colOff>114300</xdr:colOff>
      <xdr:row>81</xdr:row>
      <xdr:rowOff>46990</xdr:rowOff>
    </xdr:to>
    <xdr:cxnSp macro="">
      <xdr:nvCxnSpPr>
        <xdr:cNvPr id="555" name="直線コネクタ 554"/>
        <xdr:cNvCxnSpPr/>
      </xdr:nvCxnSpPr>
      <xdr:spPr>
        <a:xfrm>
          <a:off x="17800320" y="13629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7360" cy="259080"/>
    <xdr:sp macro="" textlink="">
      <xdr:nvSpPr>
        <xdr:cNvPr id="556" name="テキスト ボックス 555"/>
        <xdr:cNvSpPr txBox="1"/>
      </xdr:nvSpPr>
      <xdr:spPr>
        <a:xfrm>
          <a:off x="17348200" y="134905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62865</xdr:rowOff>
    </xdr:from>
    <xdr:to xmlns:xdr="http://schemas.openxmlformats.org/drawingml/2006/spreadsheetDrawing">
      <xdr:col>120</xdr:col>
      <xdr:colOff>114300</xdr:colOff>
      <xdr:row>79</xdr:row>
      <xdr:rowOff>62865</xdr:rowOff>
    </xdr:to>
    <xdr:cxnSp macro="">
      <xdr:nvCxnSpPr>
        <xdr:cNvPr id="557" name="直線コネクタ 556"/>
        <xdr:cNvCxnSpPr/>
      </xdr:nvCxnSpPr>
      <xdr:spPr>
        <a:xfrm>
          <a:off x="17800320" y="13310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7360" cy="258445"/>
    <xdr:sp macro="" textlink="">
      <xdr:nvSpPr>
        <xdr:cNvPr id="558" name="テキスト ボックス 557"/>
        <xdr:cNvSpPr txBox="1"/>
      </xdr:nvSpPr>
      <xdr:spPr>
        <a:xfrm>
          <a:off x="17348200" y="131718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559" name="直線コネクタ 558"/>
        <xdr:cNvCxnSpPr/>
      </xdr:nvCxnSpPr>
      <xdr:spPr>
        <a:xfrm>
          <a:off x="17800320" y="1299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7360" cy="258445"/>
    <xdr:sp macro="" textlink="">
      <xdr:nvSpPr>
        <xdr:cNvPr id="560" name="テキスト ボックス 559"/>
        <xdr:cNvSpPr txBox="1"/>
      </xdr:nvSpPr>
      <xdr:spPr>
        <a:xfrm>
          <a:off x="17348200" y="128524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61" name="直線コネクタ 560"/>
        <xdr:cNvCxnSpPr/>
      </xdr:nvCxnSpPr>
      <xdr:spPr>
        <a:xfrm>
          <a:off x="1780032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7360" cy="258445"/>
    <xdr:sp macro="" textlink="">
      <xdr:nvSpPr>
        <xdr:cNvPr id="562" name="テキスト ボックス 561"/>
        <xdr:cNvSpPr txBox="1"/>
      </xdr:nvSpPr>
      <xdr:spPr>
        <a:xfrm>
          <a:off x="17348200" y="125336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63" name="【児童館】&#10;一人当たり面積グラフ枠"/>
        <xdr:cNvSpPr/>
      </xdr:nvSpPr>
      <xdr:spPr>
        <a:xfrm>
          <a:off x="17800320" y="1267206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86995</xdr:rowOff>
    </xdr:from>
    <xdr:to xmlns:xdr="http://schemas.openxmlformats.org/drawingml/2006/spreadsheetDrawing">
      <xdr:col>116</xdr:col>
      <xdr:colOff>62865</xdr:colOff>
      <xdr:row>86</xdr:row>
      <xdr:rowOff>135890</xdr:rowOff>
    </xdr:to>
    <xdr:cxnSp macro="">
      <xdr:nvCxnSpPr>
        <xdr:cNvPr id="564" name="直線コネクタ 563"/>
        <xdr:cNvCxnSpPr/>
      </xdr:nvCxnSpPr>
      <xdr:spPr>
        <a:xfrm flipV="1">
          <a:off x="21571585" y="13166725"/>
          <a:ext cx="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140335</xdr:rowOff>
    </xdr:from>
    <xdr:ext cx="469900" cy="258445"/>
    <xdr:sp macro="" textlink="">
      <xdr:nvSpPr>
        <xdr:cNvPr id="565" name="【児童館】&#10;一人当たり面積最小値テキスト"/>
        <xdr:cNvSpPr txBox="1"/>
      </xdr:nvSpPr>
      <xdr:spPr>
        <a:xfrm>
          <a:off x="21610320" y="14561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135890</xdr:rowOff>
    </xdr:from>
    <xdr:to xmlns:xdr="http://schemas.openxmlformats.org/drawingml/2006/spreadsheetDrawing">
      <xdr:col>116</xdr:col>
      <xdr:colOff>152400</xdr:colOff>
      <xdr:row>86</xdr:row>
      <xdr:rowOff>135890</xdr:rowOff>
    </xdr:to>
    <xdr:cxnSp macro="">
      <xdr:nvCxnSpPr>
        <xdr:cNvPr id="566" name="直線コネクタ 565"/>
        <xdr:cNvCxnSpPr/>
      </xdr:nvCxnSpPr>
      <xdr:spPr>
        <a:xfrm>
          <a:off x="21488400" y="145567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33655</xdr:rowOff>
    </xdr:from>
    <xdr:ext cx="469900" cy="258445"/>
    <xdr:sp macro="" textlink="">
      <xdr:nvSpPr>
        <xdr:cNvPr id="567" name="【児童館】&#10;一人当たり面積最大値テキスト"/>
        <xdr:cNvSpPr txBox="1"/>
      </xdr:nvSpPr>
      <xdr:spPr>
        <a:xfrm>
          <a:off x="21610320" y="129457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86995</xdr:rowOff>
    </xdr:from>
    <xdr:to xmlns:xdr="http://schemas.openxmlformats.org/drawingml/2006/spreadsheetDrawing">
      <xdr:col>116</xdr:col>
      <xdr:colOff>152400</xdr:colOff>
      <xdr:row>78</xdr:row>
      <xdr:rowOff>86995</xdr:rowOff>
    </xdr:to>
    <xdr:cxnSp macro="">
      <xdr:nvCxnSpPr>
        <xdr:cNvPr id="568" name="直線コネクタ 567"/>
        <xdr:cNvCxnSpPr/>
      </xdr:nvCxnSpPr>
      <xdr:spPr>
        <a:xfrm>
          <a:off x="21488400" y="131667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31115</xdr:rowOff>
    </xdr:from>
    <xdr:ext cx="469900" cy="258445"/>
    <xdr:sp macro="" textlink="">
      <xdr:nvSpPr>
        <xdr:cNvPr id="569" name="【児童館】&#10;一人当たり面積平均値テキスト"/>
        <xdr:cNvSpPr txBox="1"/>
      </xdr:nvSpPr>
      <xdr:spPr>
        <a:xfrm>
          <a:off x="21610320" y="141166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52705</xdr:rowOff>
    </xdr:from>
    <xdr:to xmlns:xdr="http://schemas.openxmlformats.org/drawingml/2006/spreadsheetDrawing">
      <xdr:col>116</xdr:col>
      <xdr:colOff>114300</xdr:colOff>
      <xdr:row>84</xdr:row>
      <xdr:rowOff>154305</xdr:rowOff>
    </xdr:to>
    <xdr:sp macro="" textlink="">
      <xdr:nvSpPr>
        <xdr:cNvPr id="570" name="フローチャート: 判断 569"/>
        <xdr:cNvSpPr/>
      </xdr:nvSpPr>
      <xdr:spPr>
        <a:xfrm>
          <a:off x="21521420" y="1413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69215</xdr:rowOff>
    </xdr:from>
    <xdr:to xmlns:xdr="http://schemas.openxmlformats.org/drawingml/2006/spreadsheetDrawing">
      <xdr:col>112</xdr:col>
      <xdr:colOff>38100</xdr:colOff>
      <xdr:row>84</xdr:row>
      <xdr:rowOff>167640</xdr:rowOff>
    </xdr:to>
    <xdr:sp macro="" textlink="">
      <xdr:nvSpPr>
        <xdr:cNvPr id="571" name="フローチャート: 判断 570"/>
        <xdr:cNvSpPr/>
      </xdr:nvSpPr>
      <xdr:spPr>
        <a:xfrm>
          <a:off x="20708620" y="1415478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85090</xdr:rowOff>
    </xdr:from>
    <xdr:to xmlns:xdr="http://schemas.openxmlformats.org/drawingml/2006/spreadsheetDrawing">
      <xdr:col>107</xdr:col>
      <xdr:colOff>101600</xdr:colOff>
      <xdr:row>85</xdr:row>
      <xdr:rowOff>15240</xdr:rowOff>
    </xdr:to>
    <xdr:sp macro="" textlink="">
      <xdr:nvSpPr>
        <xdr:cNvPr id="572" name="フローチャート: 判断 571"/>
        <xdr:cNvSpPr/>
      </xdr:nvSpPr>
      <xdr:spPr>
        <a:xfrm>
          <a:off x="19839940" y="14170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1365" cy="259080"/>
    <xdr:sp macro="" textlink="">
      <xdr:nvSpPr>
        <xdr:cNvPr id="573" name="テキスト ボックス 572"/>
        <xdr:cNvSpPr txBox="1"/>
      </xdr:nvSpPr>
      <xdr:spPr>
        <a:xfrm>
          <a:off x="2138680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74" name="テキスト ボックス 573"/>
        <xdr:cNvSpPr txBox="1"/>
      </xdr:nvSpPr>
      <xdr:spPr>
        <a:xfrm>
          <a:off x="205740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1365" cy="259080"/>
    <xdr:sp macro="" textlink="">
      <xdr:nvSpPr>
        <xdr:cNvPr id="575" name="テキスト ボックス 574"/>
        <xdr:cNvSpPr txBox="1"/>
      </xdr:nvSpPr>
      <xdr:spPr>
        <a:xfrm>
          <a:off x="1970532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76" name="テキスト ボックス 575"/>
        <xdr:cNvSpPr txBox="1"/>
      </xdr:nvSpPr>
      <xdr:spPr>
        <a:xfrm>
          <a:off x="1884172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77" name="テキスト ボックス 576"/>
        <xdr:cNvSpPr txBox="1"/>
      </xdr:nvSpPr>
      <xdr:spPr>
        <a:xfrm>
          <a:off x="1797812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36195</xdr:rowOff>
    </xdr:from>
    <xdr:to xmlns:xdr="http://schemas.openxmlformats.org/drawingml/2006/spreadsheetDrawing">
      <xdr:col>116</xdr:col>
      <xdr:colOff>114300</xdr:colOff>
      <xdr:row>84</xdr:row>
      <xdr:rowOff>137795</xdr:rowOff>
    </xdr:to>
    <xdr:sp macro="" textlink="">
      <xdr:nvSpPr>
        <xdr:cNvPr id="578" name="楕円 577"/>
        <xdr:cNvSpPr/>
      </xdr:nvSpPr>
      <xdr:spPr>
        <a:xfrm>
          <a:off x="21521420" y="1412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59055</xdr:rowOff>
    </xdr:from>
    <xdr:ext cx="469900" cy="259080"/>
    <xdr:sp macro="" textlink="">
      <xdr:nvSpPr>
        <xdr:cNvPr id="579" name="【児童館】&#10;一人当たり面積該当値テキスト"/>
        <xdr:cNvSpPr txBox="1"/>
      </xdr:nvSpPr>
      <xdr:spPr>
        <a:xfrm>
          <a:off x="21610320" y="13976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52705</xdr:rowOff>
    </xdr:from>
    <xdr:to xmlns:xdr="http://schemas.openxmlformats.org/drawingml/2006/spreadsheetDrawing">
      <xdr:col>112</xdr:col>
      <xdr:colOff>38100</xdr:colOff>
      <xdr:row>84</xdr:row>
      <xdr:rowOff>154305</xdr:rowOff>
    </xdr:to>
    <xdr:sp macro="" textlink="">
      <xdr:nvSpPr>
        <xdr:cNvPr id="580" name="楕円 579"/>
        <xdr:cNvSpPr/>
      </xdr:nvSpPr>
      <xdr:spPr>
        <a:xfrm>
          <a:off x="20708620" y="141382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86995</xdr:rowOff>
    </xdr:from>
    <xdr:to xmlns:xdr="http://schemas.openxmlformats.org/drawingml/2006/spreadsheetDrawing">
      <xdr:col>116</xdr:col>
      <xdr:colOff>63500</xdr:colOff>
      <xdr:row>84</xdr:row>
      <xdr:rowOff>103505</xdr:rowOff>
    </xdr:to>
    <xdr:cxnSp macro="">
      <xdr:nvCxnSpPr>
        <xdr:cNvPr id="581" name="直線コネクタ 580"/>
        <xdr:cNvCxnSpPr/>
      </xdr:nvCxnSpPr>
      <xdr:spPr>
        <a:xfrm flipV="1">
          <a:off x="20759420" y="14172565"/>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161925</xdr:rowOff>
    </xdr:from>
    <xdr:ext cx="469900" cy="258445"/>
    <xdr:sp macro="" textlink="">
      <xdr:nvSpPr>
        <xdr:cNvPr id="582" name="n_1aveValue【児童館】&#10;一人当たり面積"/>
        <xdr:cNvSpPr txBox="1"/>
      </xdr:nvSpPr>
      <xdr:spPr>
        <a:xfrm>
          <a:off x="20516850" y="14247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31750</xdr:rowOff>
    </xdr:from>
    <xdr:ext cx="469265" cy="258445"/>
    <xdr:sp macro="" textlink="">
      <xdr:nvSpPr>
        <xdr:cNvPr id="583" name="n_2aveValue【児童館】&#10;一人当たり面積"/>
        <xdr:cNvSpPr txBox="1"/>
      </xdr:nvSpPr>
      <xdr:spPr>
        <a:xfrm>
          <a:off x="19660870" y="13949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167640</xdr:rowOff>
    </xdr:from>
    <xdr:ext cx="469900" cy="259080"/>
    <xdr:sp macro="" textlink="">
      <xdr:nvSpPr>
        <xdr:cNvPr id="584" name="n_1mainValue【児童館】&#10;一人当たり面積"/>
        <xdr:cNvSpPr txBox="1"/>
      </xdr:nvSpPr>
      <xdr:spPr>
        <a:xfrm>
          <a:off x="20516850" y="13917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85" name="正方形/長方形 584"/>
        <xdr:cNvSpPr/>
      </xdr:nvSpPr>
      <xdr:spPr>
        <a:xfrm>
          <a:off x="12115800" y="152781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86" name="正方形/長方形 585"/>
        <xdr:cNvSpPr/>
      </xdr:nvSpPr>
      <xdr:spPr>
        <a:xfrm>
          <a:off x="122377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87" name="正方形/長方形 586"/>
        <xdr:cNvSpPr/>
      </xdr:nvSpPr>
      <xdr:spPr>
        <a:xfrm>
          <a:off x="122377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88" name="正方形/長方形 587"/>
        <xdr:cNvSpPr/>
      </xdr:nvSpPr>
      <xdr:spPr>
        <a:xfrm>
          <a:off x="13228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89" name="正方形/長方形 588"/>
        <xdr:cNvSpPr/>
      </xdr:nvSpPr>
      <xdr:spPr>
        <a:xfrm>
          <a:off x="13228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90" name="正方形/長方形 589"/>
        <xdr:cNvSpPr/>
      </xdr:nvSpPr>
      <xdr:spPr>
        <a:xfrm>
          <a:off x="1434084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91" name="正方形/長方形 590"/>
        <xdr:cNvSpPr/>
      </xdr:nvSpPr>
      <xdr:spPr>
        <a:xfrm>
          <a:off x="1434084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92" name="正方形/長方形 591"/>
        <xdr:cNvSpPr/>
      </xdr:nvSpPr>
      <xdr:spPr>
        <a:xfrm>
          <a:off x="12115800" y="164211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593" name="テキスト ボックス 592"/>
        <xdr:cNvSpPr txBox="1"/>
      </xdr:nvSpPr>
      <xdr:spPr>
        <a:xfrm>
          <a:off x="12077700" y="162306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94" name="直線コネクタ 593"/>
        <xdr:cNvCxnSpPr/>
      </xdr:nvCxnSpPr>
      <xdr:spPr>
        <a:xfrm>
          <a:off x="1211580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110</xdr:row>
      <xdr:rowOff>48260</xdr:rowOff>
    </xdr:from>
    <xdr:ext cx="339090" cy="259080"/>
    <xdr:sp macro="" textlink="">
      <xdr:nvSpPr>
        <xdr:cNvPr id="595" name="テキスト ボックス 594"/>
        <xdr:cNvSpPr txBox="1"/>
      </xdr:nvSpPr>
      <xdr:spPr>
        <a:xfrm>
          <a:off x="11786870" y="185648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596" name="直線コネクタ 595"/>
        <xdr:cNvCxnSpPr/>
      </xdr:nvCxnSpPr>
      <xdr:spPr>
        <a:xfrm>
          <a:off x="12115800" y="1832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597" name="テキスト ボックス 596"/>
        <xdr:cNvSpPr txBox="1"/>
      </xdr:nvSpPr>
      <xdr:spPr>
        <a:xfrm>
          <a:off x="11722735" y="18183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598" name="直線コネクタ 597"/>
        <xdr:cNvCxnSpPr/>
      </xdr:nvCxnSpPr>
      <xdr:spPr>
        <a:xfrm>
          <a:off x="12115800" y="1794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599" name="テキスト ボックス 598"/>
        <xdr:cNvSpPr txBox="1"/>
      </xdr:nvSpPr>
      <xdr:spPr>
        <a:xfrm>
          <a:off x="11722735" y="178028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00" name="直線コネクタ 599"/>
        <xdr:cNvCxnSpPr/>
      </xdr:nvCxnSpPr>
      <xdr:spPr>
        <a:xfrm>
          <a:off x="12115800" y="1756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01" name="テキスト ボックス 600"/>
        <xdr:cNvSpPr txBox="1"/>
      </xdr:nvSpPr>
      <xdr:spPr>
        <a:xfrm>
          <a:off x="11722735" y="17421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02" name="直線コネクタ 601"/>
        <xdr:cNvCxnSpPr/>
      </xdr:nvCxnSpPr>
      <xdr:spPr>
        <a:xfrm>
          <a:off x="12115800" y="1718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03" name="テキスト ボックス 602"/>
        <xdr:cNvSpPr txBox="1"/>
      </xdr:nvSpPr>
      <xdr:spPr>
        <a:xfrm>
          <a:off x="11722735" y="17040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04" name="直線コネクタ 603"/>
        <xdr:cNvCxnSpPr/>
      </xdr:nvCxnSpPr>
      <xdr:spPr>
        <a:xfrm>
          <a:off x="12115800" y="1680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7360" cy="258445"/>
    <xdr:sp macro="" textlink="">
      <xdr:nvSpPr>
        <xdr:cNvPr id="605" name="テキスト ボックス 604"/>
        <xdr:cNvSpPr txBox="1"/>
      </xdr:nvSpPr>
      <xdr:spPr>
        <a:xfrm>
          <a:off x="11663680" y="166598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06" name="直線コネクタ 605"/>
        <xdr:cNvCxnSpPr/>
      </xdr:nvCxnSpPr>
      <xdr:spPr>
        <a:xfrm>
          <a:off x="1211580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7360" cy="259080"/>
    <xdr:sp macro="" textlink="">
      <xdr:nvSpPr>
        <xdr:cNvPr id="607" name="テキスト ボックス 606"/>
        <xdr:cNvSpPr txBox="1"/>
      </xdr:nvSpPr>
      <xdr:spPr>
        <a:xfrm>
          <a:off x="11663680" y="1627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08" name="【公民館】&#10;有形固定資産減価償却率グラフ枠"/>
        <xdr:cNvSpPr/>
      </xdr:nvSpPr>
      <xdr:spPr>
        <a:xfrm>
          <a:off x="12115800" y="164211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146685</xdr:rowOff>
    </xdr:from>
    <xdr:to xmlns:xdr="http://schemas.openxmlformats.org/drawingml/2006/spreadsheetDrawing">
      <xdr:col>85</xdr:col>
      <xdr:colOff>126365</xdr:colOff>
      <xdr:row>107</xdr:row>
      <xdr:rowOff>166370</xdr:rowOff>
    </xdr:to>
    <xdr:cxnSp macro="">
      <xdr:nvCxnSpPr>
        <xdr:cNvPr id="609" name="直線コネクタ 608"/>
        <xdr:cNvCxnSpPr/>
      </xdr:nvCxnSpPr>
      <xdr:spPr>
        <a:xfrm flipV="1">
          <a:off x="15887065" y="16948785"/>
          <a:ext cx="0" cy="1219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169545</xdr:rowOff>
    </xdr:from>
    <xdr:ext cx="405130" cy="258445"/>
    <xdr:sp macro="" textlink="">
      <xdr:nvSpPr>
        <xdr:cNvPr id="610" name="【公民館】&#10;有形固定資産減価償却率最小値テキスト"/>
        <xdr:cNvSpPr txBox="1"/>
      </xdr:nvSpPr>
      <xdr:spPr>
        <a:xfrm>
          <a:off x="15925800" y="181717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166370</xdr:rowOff>
    </xdr:from>
    <xdr:to xmlns:xdr="http://schemas.openxmlformats.org/drawingml/2006/spreadsheetDrawing">
      <xdr:col>86</xdr:col>
      <xdr:colOff>25400</xdr:colOff>
      <xdr:row>107</xdr:row>
      <xdr:rowOff>166370</xdr:rowOff>
    </xdr:to>
    <xdr:cxnSp macro="">
      <xdr:nvCxnSpPr>
        <xdr:cNvPr id="611" name="直線コネクタ 610"/>
        <xdr:cNvCxnSpPr/>
      </xdr:nvCxnSpPr>
      <xdr:spPr>
        <a:xfrm>
          <a:off x="15798800" y="181686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93345</xdr:rowOff>
    </xdr:from>
    <xdr:ext cx="405130" cy="259080"/>
    <xdr:sp macro="" textlink="">
      <xdr:nvSpPr>
        <xdr:cNvPr id="612" name="【公民館】&#10;有形固定資産減価償却率最大値テキスト"/>
        <xdr:cNvSpPr txBox="1"/>
      </xdr:nvSpPr>
      <xdr:spPr>
        <a:xfrm>
          <a:off x="15925800" y="16723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146685</xdr:rowOff>
    </xdr:from>
    <xdr:to xmlns:xdr="http://schemas.openxmlformats.org/drawingml/2006/spreadsheetDrawing">
      <xdr:col>86</xdr:col>
      <xdr:colOff>25400</xdr:colOff>
      <xdr:row>100</xdr:row>
      <xdr:rowOff>146685</xdr:rowOff>
    </xdr:to>
    <xdr:cxnSp macro="">
      <xdr:nvCxnSpPr>
        <xdr:cNvPr id="613" name="直線コネクタ 612"/>
        <xdr:cNvCxnSpPr/>
      </xdr:nvCxnSpPr>
      <xdr:spPr>
        <a:xfrm>
          <a:off x="15798800" y="169487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68580</xdr:rowOff>
    </xdr:from>
    <xdr:ext cx="405130" cy="259080"/>
    <xdr:sp macro="" textlink="">
      <xdr:nvSpPr>
        <xdr:cNvPr id="614" name="【公民館】&#10;有形固定資産減価償却率平均値テキスト"/>
        <xdr:cNvSpPr txBox="1"/>
      </xdr:nvSpPr>
      <xdr:spPr>
        <a:xfrm>
          <a:off x="15925800" y="175564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90170</xdr:rowOff>
    </xdr:from>
    <xdr:to xmlns:xdr="http://schemas.openxmlformats.org/drawingml/2006/spreadsheetDrawing">
      <xdr:col>85</xdr:col>
      <xdr:colOff>177800</xdr:colOff>
      <xdr:row>105</xdr:row>
      <xdr:rowOff>20320</xdr:rowOff>
    </xdr:to>
    <xdr:sp macro="" textlink="">
      <xdr:nvSpPr>
        <xdr:cNvPr id="615" name="フローチャート: 判断 614"/>
        <xdr:cNvSpPr/>
      </xdr:nvSpPr>
      <xdr:spPr>
        <a:xfrm>
          <a:off x="158369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101600</xdr:rowOff>
    </xdr:from>
    <xdr:to xmlns:xdr="http://schemas.openxmlformats.org/drawingml/2006/spreadsheetDrawing">
      <xdr:col>81</xdr:col>
      <xdr:colOff>101600</xdr:colOff>
      <xdr:row>105</xdr:row>
      <xdr:rowOff>31750</xdr:rowOff>
    </xdr:to>
    <xdr:sp macro="" textlink="">
      <xdr:nvSpPr>
        <xdr:cNvPr id="616" name="フローチャート: 判断 615"/>
        <xdr:cNvSpPr/>
      </xdr:nvSpPr>
      <xdr:spPr>
        <a:xfrm>
          <a:off x="15019020" y="1758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147320</xdr:rowOff>
    </xdr:from>
    <xdr:to xmlns:xdr="http://schemas.openxmlformats.org/drawingml/2006/spreadsheetDrawing">
      <xdr:col>76</xdr:col>
      <xdr:colOff>165100</xdr:colOff>
      <xdr:row>105</xdr:row>
      <xdr:rowOff>77470</xdr:rowOff>
    </xdr:to>
    <xdr:sp macro="" textlink="">
      <xdr:nvSpPr>
        <xdr:cNvPr id="617" name="フローチャート: 判断 616"/>
        <xdr:cNvSpPr/>
      </xdr:nvSpPr>
      <xdr:spPr>
        <a:xfrm>
          <a:off x="1415542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18" name="テキスト ボックス 617"/>
        <xdr:cNvSpPr txBox="1"/>
      </xdr:nvSpPr>
      <xdr:spPr>
        <a:xfrm>
          <a:off x="157022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619" name="テキスト ボックス 618"/>
        <xdr:cNvSpPr txBox="1"/>
      </xdr:nvSpPr>
      <xdr:spPr>
        <a:xfrm>
          <a:off x="148844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20" name="テキスト ボックス 619"/>
        <xdr:cNvSpPr txBox="1"/>
      </xdr:nvSpPr>
      <xdr:spPr>
        <a:xfrm>
          <a:off x="14020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21" name="テキスト ボックス 620"/>
        <xdr:cNvSpPr txBox="1"/>
      </xdr:nvSpPr>
      <xdr:spPr>
        <a:xfrm>
          <a:off x="131572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622" name="テキスト ボックス 621"/>
        <xdr:cNvSpPr txBox="1"/>
      </xdr:nvSpPr>
      <xdr:spPr>
        <a:xfrm>
          <a:off x="1228852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90170</xdr:rowOff>
    </xdr:from>
    <xdr:to xmlns:xdr="http://schemas.openxmlformats.org/drawingml/2006/spreadsheetDrawing">
      <xdr:col>85</xdr:col>
      <xdr:colOff>177800</xdr:colOff>
      <xdr:row>104</xdr:row>
      <xdr:rowOff>20320</xdr:rowOff>
    </xdr:to>
    <xdr:sp macro="" textlink="">
      <xdr:nvSpPr>
        <xdr:cNvPr id="623" name="楕円 622"/>
        <xdr:cNvSpPr/>
      </xdr:nvSpPr>
      <xdr:spPr>
        <a:xfrm>
          <a:off x="158369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113030</xdr:rowOff>
    </xdr:from>
    <xdr:ext cx="405130" cy="259080"/>
    <xdr:sp macro="" textlink="">
      <xdr:nvSpPr>
        <xdr:cNvPr id="624" name="【公民館】&#10;有形固定資産減価償却率該当値テキスト"/>
        <xdr:cNvSpPr txBox="1"/>
      </xdr:nvSpPr>
      <xdr:spPr>
        <a:xfrm>
          <a:off x="15925800" y="17258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135890</xdr:rowOff>
    </xdr:from>
    <xdr:to xmlns:xdr="http://schemas.openxmlformats.org/drawingml/2006/spreadsheetDrawing">
      <xdr:col>81</xdr:col>
      <xdr:colOff>101600</xdr:colOff>
      <xdr:row>104</xdr:row>
      <xdr:rowOff>66040</xdr:rowOff>
    </xdr:to>
    <xdr:sp macro="" textlink="">
      <xdr:nvSpPr>
        <xdr:cNvPr id="625" name="楕円 624"/>
        <xdr:cNvSpPr/>
      </xdr:nvSpPr>
      <xdr:spPr>
        <a:xfrm>
          <a:off x="15019020" y="1745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140970</xdr:rowOff>
    </xdr:from>
    <xdr:to xmlns:xdr="http://schemas.openxmlformats.org/drawingml/2006/spreadsheetDrawing">
      <xdr:col>85</xdr:col>
      <xdr:colOff>127000</xdr:colOff>
      <xdr:row>104</xdr:row>
      <xdr:rowOff>15240</xdr:rowOff>
    </xdr:to>
    <xdr:cxnSp macro="">
      <xdr:nvCxnSpPr>
        <xdr:cNvPr id="626" name="直線コネクタ 625"/>
        <xdr:cNvCxnSpPr/>
      </xdr:nvCxnSpPr>
      <xdr:spPr>
        <a:xfrm flipV="1">
          <a:off x="15069820" y="17457420"/>
          <a:ext cx="8178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22860</xdr:rowOff>
    </xdr:from>
    <xdr:ext cx="405130" cy="259080"/>
    <xdr:sp macro="" textlink="">
      <xdr:nvSpPr>
        <xdr:cNvPr id="627" name="n_1aveValue【公民館】&#10;有形固定資産減価償却率"/>
        <xdr:cNvSpPr txBox="1"/>
      </xdr:nvSpPr>
      <xdr:spPr>
        <a:xfrm>
          <a:off x="14859635" y="17682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93980</xdr:rowOff>
    </xdr:from>
    <xdr:ext cx="404495" cy="259080"/>
    <xdr:sp macro="" textlink="">
      <xdr:nvSpPr>
        <xdr:cNvPr id="628" name="n_2aveValue【公民館】&#10;有形固定資産減価償却率"/>
        <xdr:cNvSpPr txBox="1"/>
      </xdr:nvSpPr>
      <xdr:spPr>
        <a:xfrm>
          <a:off x="14008735" y="174104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82550</xdr:rowOff>
    </xdr:from>
    <xdr:ext cx="405130" cy="259080"/>
    <xdr:sp macro="" textlink="">
      <xdr:nvSpPr>
        <xdr:cNvPr id="629" name="n_1mainValue【公民館】&#10;有形固定資産減価償却率"/>
        <xdr:cNvSpPr txBox="1"/>
      </xdr:nvSpPr>
      <xdr:spPr>
        <a:xfrm>
          <a:off x="14859635" y="17227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30" name="正方形/長方形 629"/>
        <xdr:cNvSpPr/>
      </xdr:nvSpPr>
      <xdr:spPr>
        <a:xfrm>
          <a:off x="17800320" y="152781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31" name="正方形/長方形 630"/>
        <xdr:cNvSpPr/>
      </xdr:nvSpPr>
      <xdr:spPr>
        <a:xfrm>
          <a:off x="17927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32" name="正方形/長方形 631"/>
        <xdr:cNvSpPr/>
      </xdr:nvSpPr>
      <xdr:spPr>
        <a:xfrm>
          <a:off x="17927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33" name="正方形/長方形 632"/>
        <xdr:cNvSpPr/>
      </xdr:nvSpPr>
      <xdr:spPr>
        <a:xfrm>
          <a:off x="1891284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34" name="正方形/長方形 633"/>
        <xdr:cNvSpPr/>
      </xdr:nvSpPr>
      <xdr:spPr>
        <a:xfrm>
          <a:off x="1891284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35" name="正方形/長方形 634"/>
        <xdr:cNvSpPr/>
      </xdr:nvSpPr>
      <xdr:spPr>
        <a:xfrm>
          <a:off x="2002536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36" name="正方形/長方形 635"/>
        <xdr:cNvSpPr/>
      </xdr:nvSpPr>
      <xdr:spPr>
        <a:xfrm>
          <a:off x="2002536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37" name="正方形/長方形 636"/>
        <xdr:cNvSpPr/>
      </xdr:nvSpPr>
      <xdr:spPr>
        <a:xfrm>
          <a:off x="17800320" y="164211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638" name="テキスト ボックス 637"/>
        <xdr:cNvSpPr txBox="1"/>
      </xdr:nvSpPr>
      <xdr:spPr>
        <a:xfrm>
          <a:off x="17767300" y="162306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39" name="直線コネクタ 638"/>
        <xdr:cNvCxnSpPr/>
      </xdr:nvCxnSpPr>
      <xdr:spPr>
        <a:xfrm>
          <a:off x="1780032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40" name="直線コネクタ 639"/>
        <xdr:cNvCxnSpPr/>
      </xdr:nvCxnSpPr>
      <xdr:spPr>
        <a:xfrm>
          <a:off x="17800320" y="1832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7360" cy="259080"/>
    <xdr:sp macro="" textlink="">
      <xdr:nvSpPr>
        <xdr:cNvPr id="641" name="テキスト ボックス 640"/>
        <xdr:cNvSpPr txBox="1"/>
      </xdr:nvSpPr>
      <xdr:spPr>
        <a:xfrm>
          <a:off x="17348200" y="18183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42" name="直線コネクタ 641"/>
        <xdr:cNvCxnSpPr/>
      </xdr:nvCxnSpPr>
      <xdr:spPr>
        <a:xfrm>
          <a:off x="17800320" y="1794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7360" cy="258445"/>
    <xdr:sp macro="" textlink="">
      <xdr:nvSpPr>
        <xdr:cNvPr id="643" name="テキスト ボックス 642"/>
        <xdr:cNvSpPr txBox="1"/>
      </xdr:nvSpPr>
      <xdr:spPr>
        <a:xfrm>
          <a:off x="17348200" y="178028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44" name="直線コネクタ 643"/>
        <xdr:cNvCxnSpPr/>
      </xdr:nvCxnSpPr>
      <xdr:spPr>
        <a:xfrm>
          <a:off x="17800320" y="1756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7360" cy="259080"/>
    <xdr:sp macro="" textlink="">
      <xdr:nvSpPr>
        <xdr:cNvPr id="645" name="テキスト ボックス 644"/>
        <xdr:cNvSpPr txBox="1"/>
      </xdr:nvSpPr>
      <xdr:spPr>
        <a:xfrm>
          <a:off x="17348200" y="17421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46" name="直線コネクタ 645"/>
        <xdr:cNvCxnSpPr/>
      </xdr:nvCxnSpPr>
      <xdr:spPr>
        <a:xfrm>
          <a:off x="17800320" y="1718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7360" cy="259080"/>
    <xdr:sp macro="" textlink="">
      <xdr:nvSpPr>
        <xdr:cNvPr id="647" name="テキスト ボックス 646"/>
        <xdr:cNvSpPr txBox="1"/>
      </xdr:nvSpPr>
      <xdr:spPr>
        <a:xfrm>
          <a:off x="17348200" y="17040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48" name="直線コネクタ 647"/>
        <xdr:cNvCxnSpPr/>
      </xdr:nvCxnSpPr>
      <xdr:spPr>
        <a:xfrm>
          <a:off x="17800320" y="1680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7360" cy="258445"/>
    <xdr:sp macro="" textlink="">
      <xdr:nvSpPr>
        <xdr:cNvPr id="649" name="テキスト ボックス 648"/>
        <xdr:cNvSpPr txBox="1"/>
      </xdr:nvSpPr>
      <xdr:spPr>
        <a:xfrm>
          <a:off x="17348200" y="166598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50" name="直線コネクタ 649"/>
        <xdr:cNvCxnSpPr/>
      </xdr:nvCxnSpPr>
      <xdr:spPr>
        <a:xfrm>
          <a:off x="1780032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651" name="テキスト ボックス 650"/>
        <xdr:cNvSpPr txBox="1"/>
      </xdr:nvSpPr>
      <xdr:spPr>
        <a:xfrm>
          <a:off x="17348200" y="1627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52" name="【公民館】&#10;一人当たり面積グラフ枠"/>
        <xdr:cNvSpPr/>
      </xdr:nvSpPr>
      <xdr:spPr>
        <a:xfrm>
          <a:off x="17800320" y="164211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133350</xdr:rowOff>
    </xdr:from>
    <xdr:to xmlns:xdr="http://schemas.openxmlformats.org/drawingml/2006/spreadsheetDrawing">
      <xdr:col>116</xdr:col>
      <xdr:colOff>62865</xdr:colOff>
      <xdr:row>108</xdr:row>
      <xdr:rowOff>125730</xdr:rowOff>
    </xdr:to>
    <xdr:cxnSp macro="">
      <xdr:nvCxnSpPr>
        <xdr:cNvPr id="653" name="直線コネクタ 652"/>
        <xdr:cNvCxnSpPr/>
      </xdr:nvCxnSpPr>
      <xdr:spPr>
        <a:xfrm flipV="1">
          <a:off x="21571585" y="1676400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129540</xdr:rowOff>
    </xdr:from>
    <xdr:ext cx="469900" cy="259080"/>
    <xdr:sp macro="" textlink="">
      <xdr:nvSpPr>
        <xdr:cNvPr id="654" name="【公民館】&#10;一人当たり面積最小値テキスト"/>
        <xdr:cNvSpPr txBox="1"/>
      </xdr:nvSpPr>
      <xdr:spPr>
        <a:xfrm>
          <a:off x="21610320" y="18303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125730</xdr:rowOff>
    </xdr:from>
    <xdr:to xmlns:xdr="http://schemas.openxmlformats.org/drawingml/2006/spreadsheetDrawing">
      <xdr:col>116</xdr:col>
      <xdr:colOff>152400</xdr:colOff>
      <xdr:row>108</xdr:row>
      <xdr:rowOff>125730</xdr:rowOff>
    </xdr:to>
    <xdr:cxnSp macro="">
      <xdr:nvCxnSpPr>
        <xdr:cNvPr id="655" name="直線コネクタ 654"/>
        <xdr:cNvCxnSpPr/>
      </xdr:nvCxnSpPr>
      <xdr:spPr>
        <a:xfrm>
          <a:off x="21488400" y="18299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80010</xdr:rowOff>
    </xdr:from>
    <xdr:ext cx="469900" cy="259080"/>
    <xdr:sp macro="" textlink="">
      <xdr:nvSpPr>
        <xdr:cNvPr id="656" name="【公民館】&#10;一人当たり面積最大値テキスト"/>
        <xdr:cNvSpPr txBox="1"/>
      </xdr:nvSpPr>
      <xdr:spPr>
        <a:xfrm>
          <a:off x="21610320" y="16539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133350</xdr:rowOff>
    </xdr:from>
    <xdr:to xmlns:xdr="http://schemas.openxmlformats.org/drawingml/2006/spreadsheetDrawing">
      <xdr:col>116</xdr:col>
      <xdr:colOff>152400</xdr:colOff>
      <xdr:row>99</xdr:row>
      <xdr:rowOff>133350</xdr:rowOff>
    </xdr:to>
    <xdr:cxnSp macro="">
      <xdr:nvCxnSpPr>
        <xdr:cNvPr id="657" name="直線コネクタ 656"/>
        <xdr:cNvCxnSpPr/>
      </xdr:nvCxnSpPr>
      <xdr:spPr>
        <a:xfrm>
          <a:off x="21488400" y="16764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80010</xdr:rowOff>
    </xdr:from>
    <xdr:ext cx="469900" cy="259080"/>
    <xdr:sp macro="" textlink="">
      <xdr:nvSpPr>
        <xdr:cNvPr id="658" name="【公民館】&#10;一人当たり面積平均値テキスト"/>
        <xdr:cNvSpPr txBox="1"/>
      </xdr:nvSpPr>
      <xdr:spPr>
        <a:xfrm>
          <a:off x="21610320" y="17739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101600</xdr:rowOff>
    </xdr:from>
    <xdr:to xmlns:xdr="http://schemas.openxmlformats.org/drawingml/2006/spreadsheetDrawing">
      <xdr:col>116</xdr:col>
      <xdr:colOff>114300</xdr:colOff>
      <xdr:row>106</xdr:row>
      <xdr:rowOff>31750</xdr:rowOff>
    </xdr:to>
    <xdr:sp macro="" textlink="">
      <xdr:nvSpPr>
        <xdr:cNvPr id="659" name="フローチャート: 判断 658"/>
        <xdr:cNvSpPr/>
      </xdr:nvSpPr>
      <xdr:spPr>
        <a:xfrm>
          <a:off x="2152142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116840</xdr:rowOff>
    </xdr:from>
    <xdr:to xmlns:xdr="http://schemas.openxmlformats.org/drawingml/2006/spreadsheetDrawing">
      <xdr:col>112</xdr:col>
      <xdr:colOff>38100</xdr:colOff>
      <xdr:row>106</xdr:row>
      <xdr:rowOff>46990</xdr:rowOff>
    </xdr:to>
    <xdr:sp macro="" textlink="">
      <xdr:nvSpPr>
        <xdr:cNvPr id="660" name="フローチャート: 判断 659"/>
        <xdr:cNvSpPr/>
      </xdr:nvSpPr>
      <xdr:spPr>
        <a:xfrm>
          <a:off x="20708620" y="177761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78740</xdr:rowOff>
    </xdr:from>
    <xdr:to xmlns:xdr="http://schemas.openxmlformats.org/drawingml/2006/spreadsheetDrawing">
      <xdr:col>107</xdr:col>
      <xdr:colOff>101600</xdr:colOff>
      <xdr:row>106</xdr:row>
      <xdr:rowOff>8890</xdr:rowOff>
    </xdr:to>
    <xdr:sp macro="" textlink="">
      <xdr:nvSpPr>
        <xdr:cNvPr id="661" name="フローチャート: 判断 660"/>
        <xdr:cNvSpPr/>
      </xdr:nvSpPr>
      <xdr:spPr>
        <a:xfrm>
          <a:off x="19839940" y="1773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1365" cy="259080"/>
    <xdr:sp macro="" textlink="">
      <xdr:nvSpPr>
        <xdr:cNvPr id="662" name="テキスト ボックス 661"/>
        <xdr:cNvSpPr txBox="1"/>
      </xdr:nvSpPr>
      <xdr:spPr>
        <a:xfrm>
          <a:off x="21386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63" name="テキスト ボックス 662"/>
        <xdr:cNvSpPr txBox="1"/>
      </xdr:nvSpPr>
      <xdr:spPr>
        <a:xfrm>
          <a:off x="205740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664" name="テキスト ボックス 663"/>
        <xdr:cNvSpPr txBox="1"/>
      </xdr:nvSpPr>
      <xdr:spPr>
        <a:xfrm>
          <a:off x="1970532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65" name="テキスト ボックス 664"/>
        <xdr:cNvSpPr txBox="1"/>
      </xdr:nvSpPr>
      <xdr:spPr>
        <a:xfrm>
          <a:off x="188417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66" name="テキスト ボックス 665"/>
        <xdr:cNvSpPr txBox="1"/>
      </xdr:nvSpPr>
      <xdr:spPr>
        <a:xfrm>
          <a:off x="179781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99</xdr:row>
      <xdr:rowOff>82550</xdr:rowOff>
    </xdr:from>
    <xdr:to xmlns:xdr="http://schemas.openxmlformats.org/drawingml/2006/spreadsheetDrawing">
      <xdr:col>116</xdr:col>
      <xdr:colOff>114300</xdr:colOff>
      <xdr:row>100</xdr:row>
      <xdr:rowOff>12700</xdr:rowOff>
    </xdr:to>
    <xdr:sp macro="" textlink="">
      <xdr:nvSpPr>
        <xdr:cNvPr id="667" name="楕円 666"/>
        <xdr:cNvSpPr/>
      </xdr:nvSpPr>
      <xdr:spPr>
        <a:xfrm>
          <a:off x="21521420" y="167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99</xdr:row>
      <xdr:rowOff>35560</xdr:rowOff>
    </xdr:from>
    <xdr:ext cx="469900" cy="259080"/>
    <xdr:sp macro="" textlink="">
      <xdr:nvSpPr>
        <xdr:cNvPr id="668" name="【公民館】&#10;一人当たり面積該当値テキスト"/>
        <xdr:cNvSpPr txBox="1"/>
      </xdr:nvSpPr>
      <xdr:spPr>
        <a:xfrm>
          <a:off x="21610320" y="1666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99</xdr:row>
      <xdr:rowOff>105410</xdr:rowOff>
    </xdr:from>
    <xdr:to xmlns:xdr="http://schemas.openxmlformats.org/drawingml/2006/spreadsheetDrawing">
      <xdr:col>112</xdr:col>
      <xdr:colOff>38100</xdr:colOff>
      <xdr:row>100</xdr:row>
      <xdr:rowOff>35560</xdr:rowOff>
    </xdr:to>
    <xdr:sp macro="" textlink="">
      <xdr:nvSpPr>
        <xdr:cNvPr id="669" name="楕円 668"/>
        <xdr:cNvSpPr/>
      </xdr:nvSpPr>
      <xdr:spPr>
        <a:xfrm>
          <a:off x="20708620" y="167360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99</xdr:row>
      <xdr:rowOff>133350</xdr:rowOff>
    </xdr:from>
    <xdr:to xmlns:xdr="http://schemas.openxmlformats.org/drawingml/2006/spreadsheetDrawing">
      <xdr:col>116</xdr:col>
      <xdr:colOff>63500</xdr:colOff>
      <xdr:row>99</xdr:row>
      <xdr:rowOff>156210</xdr:rowOff>
    </xdr:to>
    <xdr:cxnSp macro="">
      <xdr:nvCxnSpPr>
        <xdr:cNvPr id="670" name="直線コネクタ 669"/>
        <xdr:cNvCxnSpPr/>
      </xdr:nvCxnSpPr>
      <xdr:spPr>
        <a:xfrm flipV="1">
          <a:off x="20759420" y="16764000"/>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38100</xdr:rowOff>
    </xdr:from>
    <xdr:ext cx="469900" cy="259080"/>
    <xdr:sp macro="" textlink="">
      <xdr:nvSpPr>
        <xdr:cNvPr id="671" name="n_1aveValue【公民館】&#10;一人当たり面積"/>
        <xdr:cNvSpPr txBox="1"/>
      </xdr:nvSpPr>
      <xdr:spPr>
        <a:xfrm>
          <a:off x="20516850" y="17868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25400</xdr:rowOff>
    </xdr:from>
    <xdr:ext cx="469265" cy="259080"/>
    <xdr:sp macro="" textlink="">
      <xdr:nvSpPr>
        <xdr:cNvPr id="672" name="n_2aveValue【公民館】&#10;一人当たり面積"/>
        <xdr:cNvSpPr txBox="1"/>
      </xdr:nvSpPr>
      <xdr:spPr>
        <a:xfrm>
          <a:off x="19660870" y="17513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98</xdr:row>
      <xdr:rowOff>52070</xdr:rowOff>
    </xdr:from>
    <xdr:ext cx="469900" cy="258445"/>
    <xdr:sp macro="" textlink="">
      <xdr:nvSpPr>
        <xdr:cNvPr id="673" name="n_1mainValue【公民館】&#10;一人当たり面積"/>
        <xdr:cNvSpPr txBox="1"/>
      </xdr:nvSpPr>
      <xdr:spPr>
        <a:xfrm>
          <a:off x="20516850" y="165112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74" name="正方形/長方形 673"/>
        <xdr:cNvSpPr/>
      </xdr:nvSpPr>
      <xdr:spPr>
        <a:xfrm>
          <a:off x="741680" y="190881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75" name="正方形/長方形 674"/>
        <xdr:cNvSpPr/>
      </xdr:nvSpPr>
      <xdr:spPr>
        <a:xfrm>
          <a:off x="741680" y="19151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76" name="テキスト ボックス 675"/>
        <xdr:cNvSpPr txBox="1"/>
      </xdr:nvSpPr>
      <xdr:spPr>
        <a:xfrm>
          <a:off x="817880" y="194056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200">
              <a:latin typeface="ＭＳ Ｐゴシック"/>
              <a:ea typeface="ＭＳ Ｐゴシック"/>
            </a:rPr>
            <a:t>【</a:t>
          </a:r>
          <a:r>
            <a:rPr kumimoji="1" lang="ja-JP" altLang="en-US" sz="1200">
              <a:latin typeface="ＭＳ Ｐゴシック"/>
              <a:ea typeface="ＭＳ Ｐゴシック"/>
            </a:rPr>
            <a:t>公営住宅</a:t>
          </a:r>
          <a:r>
            <a:rPr kumimoji="1" lang="en-US" altLang="ja-JP" sz="1200">
              <a:latin typeface="ＭＳ Ｐゴシック"/>
              <a:ea typeface="ＭＳ Ｐゴシック"/>
            </a:rPr>
            <a:t>】</a:t>
          </a:r>
          <a:r>
            <a:rPr kumimoji="1" lang="ja-JP" altLang="en-US" sz="1200">
              <a:latin typeface="ＭＳ Ｐゴシック"/>
              <a:ea typeface="ＭＳ Ｐゴシック"/>
            </a:rPr>
            <a:t>の有形固定資産減価償却率が前年度比</a:t>
          </a:r>
          <a:r>
            <a:rPr kumimoji="1" lang="en-US" altLang="ja-JP" sz="1200">
              <a:latin typeface="ＭＳ Ｐゴシック"/>
              <a:ea typeface="ＭＳ Ｐゴシック"/>
            </a:rPr>
            <a:t>4.7</a:t>
          </a:r>
          <a:r>
            <a:rPr kumimoji="1" lang="ja-JP" altLang="en-US" sz="1200">
              <a:latin typeface="ＭＳ Ｐゴシック"/>
              <a:ea typeface="ＭＳ Ｐゴシック"/>
            </a:rPr>
            <a:t>％の減となっているが、これは平成</a:t>
          </a:r>
          <a:r>
            <a:rPr kumimoji="1" lang="en-US" altLang="ja-JP" sz="1200">
              <a:latin typeface="ＭＳ Ｐゴシック"/>
              <a:ea typeface="ＭＳ Ｐゴシック"/>
            </a:rPr>
            <a:t>29</a:t>
          </a:r>
          <a:r>
            <a:rPr kumimoji="1" lang="ja-JP" altLang="en-US" sz="1200">
              <a:latin typeface="ＭＳ Ｐゴシック"/>
              <a:ea typeface="ＭＳ Ｐゴシック"/>
            </a:rPr>
            <a:t>年度に市営新町、中町住宅を建替えたためである。今後も個別施設計画に基づき建替え、統合を含めた老朽化対策に取り組んでいく。</a:t>
          </a:r>
          <a:endParaRPr kumimoji="1" lang="en-US" altLang="ja-JP" sz="1200">
            <a:latin typeface="ＭＳ Ｐゴシック"/>
            <a:ea typeface="ＭＳ Ｐゴシック"/>
          </a:endParaRPr>
        </a:p>
        <a:p>
          <a:r>
            <a:rPr kumimoji="1" lang="en-US" altLang="ja-JP" sz="1200">
              <a:latin typeface="ＭＳ Ｐゴシック"/>
              <a:ea typeface="ＭＳ Ｐゴシック"/>
            </a:rPr>
            <a:t>【</a:t>
          </a:r>
          <a:r>
            <a:rPr kumimoji="1" lang="ja-JP" altLang="en-US" sz="1200">
              <a:latin typeface="ＭＳ Ｐゴシック"/>
              <a:ea typeface="ＭＳ Ｐゴシック"/>
            </a:rPr>
            <a:t>認定こども園・幼稚園・保育所</a:t>
          </a:r>
          <a:r>
            <a:rPr kumimoji="1" lang="en-US" altLang="ja-JP" sz="1200">
              <a:latin typeface="ＭＳ Ｐゴシック"/>
              <a:ea typeface="ＭＳ Ｐゴシック"/>
            </a:rPr>
            <a:t>】</a:t>
          </a:r>
          <a:r>
            <a:rPr kumimoji="1" lang="ja-JP" altLang="en-US" sz="1200">
              <a:latin typeface="ＭＳ Ｐゴシック"/>
              <a:ea typeface="ＭＳ Ｐゴシック"/>
            </a:rPr>
            <a:t>の有形固定資産減価償却率が</a:t>
          </a:r>
          <a:r>
            <a:rPr kumimoji="1" lang="en-US" altLang="ja-JP" sz="1200">
              <a:latin typeface="ＭＳ Ｐゴシック"/>
              <a:ea typeface="ＭＳ Ｐゴシック"/>
            </a:rPr>
            <a:t>79.8</a:t>
          </a:r>
          <a:r>
            <a:rPr kumimoji="1" lang="ja-JP" altLang="en-US" sz="1200">
              <a:latin typeface="ＭＳ Ｐゴシック"/>
              <a:ea typeface="ＭＳ Ｐゴシック"/>
            </a:rPr>
            <a:t>％、</a:t>
          </a:r>
          <a:r>
            <a:rPr kumimoji="1" lang="en-US" altLang="ja-JP" sz="1200">
              <a:latin typeface="ＭＳ Ｐゴシック"/>
              <a:ea typeface="ＭＳ Ｐゴシック"/>
            </a:rPr>
            <a:t>【</a:t>
          </a:r>
          <a:r>
            <a:rPr kumimoji="1" lang="ja-JP" altLang="en-US" sz="1200">
              <a:latin typeface="ＭＳ Ｐゴシック"/>
              <a:ea typeface="ＭＳ Ｐゴシック"/>
            </a:rPr>
            <a:t>児童館</a:t>
          </a:r>
          <a:r>
            <a:rPr kumimoji="1" lang="en-US" altLang="ja-JP" sz="1200">
              <a:latin typeface="ＭＳ Ｐゴシック"/>
              <a:ea typeface="ＭＳ Ｐゴシック"/>
            </a:rPr>
            <a:t>】</a:t>
          </a:r>
          <a:r>
            <a:rPr kumimoji="1" lang="ja-JP" altLang="en-US" sz="1200">
              <a:latin typeface="ＭＳ Ｐゴシック"/>
              <a:ea typeface="ＭＳ Ｐゴシック"/>
            </a:rPr>
            <a:t>の有形固定資産減価償却率が</a:t>
          </a:r>
          <a:r>
            <a:rPr kumimoji="1" lang="en-US" altLang="ja-JP" sz="1200">
              <a:latin typeface="ＭＳ Ｐゴシック"/>
              <a:ea typeface="ＭＳ Ｐゴシック"/>
            </a:rPr>
            <a:t>91.4</a:t>
          </a:r>
          <a:r>
            <a:rPr kumimoji="1" lang="ja-JP" altLang="en-US" sz="1200">
              <a:latin typeface="ＭＳ Ｐゴシック"/>
              <a:ea typeface="ＭＳ Ｐゴシック"/>
            </a:rPr>
            <a:t>％と類似団体平均よりも高くなっているが、これは築</a:t>
          </a:r>
          <a:r>
            <a:rPr kumimoji="1" lang="en-US" altLang="ja-JP" sz="1200">
              <a:latin typeface="ＭＳ Ｐゴシック"/>
              <a:ea typeface="ＭＳ Ｐゴシック"/>
            </a:rPr>
            <a:t>20</a:t>
          </a:r>
          <a:r>
            <a:rPr kumimoji="1" lang="ja-JP" altLang="en-US" sz="1200">
              <a:latin typeface="ＭＳ Ｐゴシック"/>
              <a:ea typeface="ＭＳ Ｐゴシック"/>
            </a:rPr>
            <a:t>年以上経過した木造建築の施設が多いことが主な要因である。今後は個別施設計画に基づき老朽化対策に取り組んでいくこととしており、児童館△</a:t>
          </a:r>
          <a:r>
            <a:rPr kumimoji="1" lang="en-US" altLang="ja-JP" sz="1200">
              <a:latin typeface="ＭＳ Ｐゴシック"/>
              <a:ea typeface="ＭＳ Ｐゴシック"/>
            </a:rPr>
            <a:t>1</a:t>
          </a:r>
          <a:r>
            <a:rPr kumimoji="1" lang="ja-JP" altLang="en-US" sz="1200">
              <a:latin typeface="ＭＳ Ｐゴシック"/>
              <a:ea typeface="ＭＳ Ｐゴシック"/>
            </a:rPr>
            <a:t>ポイントは</a:t>
          </a:r>
          <a:r>
            <a:rPr kumimoji="1" lang="ja-JP" altLang="ja-JP" sz="1200">
              <a:solidFill>
                <a:schemeClr val="dk1"/>
              </a:solidFill>
              <a:effectLst/>
              <a:latin typeface="ＭＳ ゴシック"/>
              <a:ea typeface="ＭＳ ゴシック"/>
              <a:cs typeface="+mn-cs"/>
            </a:rPr>
            <a:t>天下町児童館の廃止に</a:t>
          </a:r>
          <a:r>
            <a:rPr kumimoji="1" lang="ja-JP" altLang="en-US" sz="1200">
              <a:solidFill>
                <a:schemeClr val="dk1"/>
              </a:solidFill>
              <a:effectLst/>
              <a:latin typeface="ＭＳ ゴシック"/>
              <a:ea typeface="ＭＳ ゴシック"/>
              <a:cs typeface="+mn-cs"/>
            </a:rPr>
            <a:t>よるものである。</a:t>
          </a:r>
          <a:r>
            <a:rPr kumimoji="1" lang="en-US" altLang="ja-JP" sz="1200">
              <a:latin typeface="ＭＳ Ｐゴシック"/>
              <a:ea typeface="ＭＳ Ｐゴシック"/>
            </a:rPr>
            <a:t>【</a:t>
          </a:r>
          <a:r>
            <a:rPr kumimoji="1" lang="ja-JP" altLang="en-US" sz="1200">
              <a:latin typeface="ＭＳ Ｐゴシック"/>
              <a:ea typeface="ＭＳ Ｐゴシック"/>
            </a:rPr>
            <a:t>学校施設</a:t>
          </a:r>
          <a:r>
            <a:rPr kumimoji="1" lang="en-US" altLang="ja-JP" sz="1200">
              <a:latin typeface="ＭＳ Ｐゴシック"/>
              <a:ea typeface="ＭＳ Ｐゴシック"/>
            </a:rPr>
            <a:t>】</a:t>
          </a:r>
          <a:r>
            <a:rPr kumimoji="1" lang="ja-JP" altLang="en-US" sz="1200">
              <a:latin typeface="ＭＳ Ｐゴシック"/>
              <a:ea typeface="ＭＳ Ｐゴシック"/>
            </a:rPr>
            <a:t>の有形固定資産減価償却率が</a:t>
          </a:r>
          <a:r>
            <a:rPr kumimoji="1" lang="en-US" altLang="ja-JP" sz="1200">
              <a:latin typeface="ＭＳ Ｐゴシック"/>
              <a:ea typeface="ＭＳ Ｐゴシック"/>
            </a:rPr>
            <a:t>74.9</a:t>
          </a:r>
          <a:r>
            <a:rPr kumimoji="1" lang="ja-JP" altLang="en-US" sz="1200">
              <a:latin typeface="ＭＳ Ｐゴシック"/>
              <a:ea typeface="ＭＳ Ｐゴシック"/>
            </a:rPr>
            <a:t>％と類似団体よりも高くなっているが、これは平成</a:t>
          </a:r>
          <a:r>
            <a:rPr kumimoji="1" lang="en-US" altLang="ja-JP" sz="1200">
              <a:latin typeface="ＭＳ Ｐゴシック"/>
              <a:ea typeface="ＭＳ Ｐゴシック"/>
            </a:rPr>
            <a:t>27</a:t>
          </a:r>
          <a:r>
            <a:rPr kumimoji="1" lang="ja-JP" altLang="en-US" sz="1200">
              <a:latin typeface="ＭＳ Ｐゴシック"/>
              <a:ea typeface="ＭＳ Ｐゴシック"/>
            </a:rPr>
            <a:t>年度に</a:t>
          </a:r>
          <a:r>
            <a:rPr kumimoji="1" lang="en-US" altLang="ja-JP" sz="1200">
              <a:latin typeface="ＭＳ Ｐゴシック"/>
              <a:ea typeface="ＭＳ Ｐゴシック"/>
            </a:rPr>
            <a:t>3</a:t>
          </a:r>
          <a:r>
            <a:rPr kumimoji="1" lang="ja-JP" altLang="en-US" sz="1200">
              <a:latin typeface="ＭＳ Ｐゴシック"/>
              <a:ea typeface="ＭＳ Ｐゴシック"/>
            </a:rPr>
            <a:t>校を統合した中学校を開設したが、昭和</a:t>
          </a:r>
          <a:r>
            <a:rPr kumimoji="1" lang="en-US" altLang="ja-JP" sz="1200">
              <a:latin typeface="ＭＳ Ｐゴシック"/>
              <a:ea typeface="ＭＳ Ｐゴシック"/>
            </a:rPr>
            <a:t>40</a:t>
          </a:r>
          <a:r>
            <a:rPr kumimoji="1" lang="ja-JP" altLang="en-US" sz="1200">
              <a:latin typeface="ＭＳ Ｐゴシック"/>
              <a:ea typeface="ＭＳ Ｐゴシック"/>
            </a:rPr>
            <a:t>年代～</a:t>
          </a:r>
          <a:r>
            <a:rPr kumimoji="1" lang="en-US" altLang="ja-JP" sz="1200">
              <a:latin typeface="ＭＳ Ｐゴシック"/>
              <a:ea typeface="ＭＳ Ｐゴシック"/>
            </a:rPr>
            <a:t>50</a:t>
          </a:r>
          <a:r>
            <a:rPr kumimoji="1" lang="ja-JP" altLang="en-US" sz="1200">
              <a:latin typeface="ＭＳ Ｐゴシック"/>
              <a:ea typeface="ＭＳ Ｐゴシック"/>
            </a:rPr>
            <a:t>年代に建築された校舎が依然として多いためである。また、一人当たり面積が</a:t>
          </a:r>
          <a:r>
            <a:rPr kumimoji="1" lang="en-US" altLang="ja-JP" sz="1200">
              <a:latin typeface="ＭＳ Ｐゴシック"/>
              <a:ea typeface="ＭＳ Ｐゴシック"/>
            </a:rPr>
            <a:t>1,934</a:t>
          </a:r>
          <a:r>
            <a:rPr kumimoji="1" lang="ja-JP" altLang="en-US" sz="1200">
              <a:latin typeface="ＭＳ Ｐゴシック"/>
              <a:ea typeface="ＭＳ Ｐゴシック"/>
            </a:rPr>
            <a:t>㎡と類似団体よりも高くなっているのは人口が減少していることが主な要因である。全ての校舎の耐震化工事を終えているため、今後は適切な維持修繕により施設の長寿命化を図っていく。</a:t>
          </a:r>
          <a:endParaRPr kumimoji="1" lang="en-US" altLang="ja-JP" sz="1200">
            <a:latin typeface="ＭＳ Ｐゴシック"/>
            <a:ea typeface="ＭＳ Ｐゴシック"/>
          </a:endParaRPr>
        </a:p>
        <a:p>
          <a:r>
            <a:rPr kumimoji="1" lang="en-US" altLang="ja-JP" sz="1200">
              <a:latin typeface="ＭＳ Ｐゴシック"/>
              <a:ea typeface="ＭＳ Ｐゴシック"/>
            </a:rPr>
            <a:t>【</a:t>
          </a:r>
          <a:r>
            <a:rPr kumimoji="1" lang="ja-JP" altLang="en-US" sz="1200">
              <a:latin typeface="ＭＳ Ｐゴシック"/>
              <a:ea typeface="ＭＳ Ｐゴシック"/>
            </a:rPr>
            <a:t>公民館</a:t>
          </a:r>
          <a:r>
            <a:rPr kumimoji="1" lang="en-US" altLang="ja-JP" sz="1200">
              <a:latin typeface="ＭＳ Ｐゴシック"/>
              <a:ea typeface="ＭＳ Ｐゴシック"/>
            </a:rPr>
            <a:t>】</a:t>
          </a:r>
          <a:r>
            <a:rPr kumimoji="1" lang="ja-JP" altLang="en-US" sz="1200">
              <a:latin typeface="ＭＳ Ｐゴシック"/>
              <a:ea typeface="ＭＳ Ｐゴシック"/>
            </a:rPr>
            <a:t>の有形固定資産減価償却率が</a:t>
          </a:r>
          <a:r>
            <a:rPr kumimoji="1" lang="en-US" altLang="ja-JP" sz="1200">
              <a:latin typeface="ＭＳ Ｐゴシック"/>
              <a:ea typeface="ＭＳ Ｐゴシック"/>
            </a:rPr>
            <a:t>65.6</a:t>
          </a:r>
          <a:r>
            <a:rPr kumimoji="1" lang="ja-JP" altLang="en-US" sz="1200">
              <a:latin typeface="ＭＳ Ｐゴシック"/>
              <a:ea typeface="ＭＳ Ｐゴシック"/>
            </a:rPr>
            <a:t>％と類似団体平均よりも高くなっているが、これは築</a:t>
          </a:r>
          <a:r>
            <a:rPr kumimoji="1" lang="en-US" altLang="ja-JP" sz="1200">
              <a:latin typeface="ＭＳ Ｐゴシック"/>
              <a:ea typeface="ＭＳ Ｐゴシック"/>
            </a:rPr>
            <a:t>20</a:t>
          </a:r>
          <a:r>
            <a:rPr kumimoji="1" lang="ja-JP" altLang="en-US" sz="1200">
              <a:latin typeface="ＭＳ Ｐゴシック"/>
              <a:ea typeface="ＭＳ Ｐゴシック"/>
            </a:rPr>
            <a:t>年以上経過した木造建築の施設が多いことが主な要因である。今後は個別施設計画に基づき老朽化対策に取り組んでいく。また、一人当たり面積が</a:t>
          </a:r>
          <a:r>
            <a:rPr kumimoji="1" lang="en-US" altLang="ja-JP" sz="1200">
              <a:latin typeface="ＭＳ Ｐゴシック"/>
              <a:ea typeface="ＭＳ Ｐゴシック"/>
            </a:rPr>
            <a:t>0.410㎡</a:t>
          </a:r>
          <a:r>
            <a:rPr kumimoji="1" lang="ja-JP" altLang="en-US" sz="1200">
              <a:latin typeface="ＭＳ Ｐゴシック"/>
              <a:ea typeface="ＭＳ Ｐゴシック"/>
            </a:rPr>
            <a:t>と類似団体内平均よりも高くなっているのは、点在する集落に分館施設を設置しており、施設数が多いことが要因である。</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542000" y="190500"/>
          <a:ext cx="38608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8561050" y="215900"/>
          <a:ext cx="38163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1300"/>
          <a:ext cx="37592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秋田県大館市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66620" y="905510"/>
          <a:ext cx="12979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73,632
73,344
913.22
38,470,211
36,582,519
1,651,301
21,742,445
30,553,320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72.1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6987540" y="1680210"/>
          <a:ext cx="33375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779760" y="873760"/>
          <a:ext cx="1483360" cy="1243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035030" y="937260"/>
          <a:ext cx="12979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035030" y="1196340"/>
          <a:ext cx="12979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62310" y="10223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916285" y="9753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916285" y="12344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955655"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5565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8445"/>
    <xdr:sp macro="" textlink="">
      <xdr:nvSpPr>
        <xdr:cNvPr id="29" name="テキスト ボックス 28"/>
        <xdr:cNvSpPr txBox="1"/>
      </xdr:nvSpPr>
      <xdr:spPr>
        <a:xfrm>
          <a:off x="683260" y="273685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83260" y="304673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83260" y="335661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41680" y="410337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6868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6868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8542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8542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29667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29667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41680" y="521970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5425"/>
    <xdr:sp macro="" textlink="">
      <xdr:nvSpPr>
        <xdr:cNvPr id="40" name="テキスト ボックス 39"/>
        <xdr:cNvSpPr txBox="1"/>
      </xdr:nvSpPr>
      <xdr:spPr>
        <a:xfrm>
          <a:off x="708660" y="503301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4168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41680" y="713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8455" cy="258445"/>
    <xdr:sp macro="" textlink="">
      <xdr:nvSpPr>
        <xdr:cNvPr id="43" name="テキスト ボックス 42"/>
        <xdr:cNvSpPr txBox="1"/>
      </xdr:nvSpPr>
      <xdr:spPr>
        <a:xfrm>
          <a:off x="412750" y="69989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108585</xdr:rowOff>
    </xdr:from>
    <xdr:to xmlns:xdr="http://schemas.openxmlformats.org/drawingml/2006/spreadsheetDrawing">
      <xdr:col>28</xdr:col>
      <xdr:colOff>114300</xdr:colOff>
      <xdr:row>40</xdr:row>
      <xdr:rowOff>108585</xdr:rowOff>
    </xdr:to>
    <xdr:cxnSp macro="">
      <xdr:nvCxnSpPr>
        <xdr:cNvPr id="44" name="直線コネクタ 43"/>
        <xdr:cNvCxnSpPr/>
      </xdr:nvCxnSpPr>
      <xdr:spPr>
        <a:xfrm>
          <a:off x="741680" y="68179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2590" cy="259080"/>
    <xdr:sp macro="" textlink="">
      <xdr:nvSpPr>
        <xdr:cNvPr id="45" name="テキスト ボックス 44"/>
        <xdr:cNvSpPr txBox="1"/>
      </xdr:nvSpPr>
      <xdr:spPr>
        <a:xfrm>
          <a:off x="353695" y="66795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41680" y="6499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154305</xdr:rowOff>
    </xdr:from>
    <xdr:ext cx="402590" cy="259080"/>
    <xdr:sp macro="" textlink="">
      <xdr:nvSpPr>
        <xdr:cNvPr id="47" name="テキスト ボックス 46"/>
        <xdr:cNvSpPr txBox="1"/>
      </xdr:nvSpPr>
      <xdr:spPr>
        <a:xfrm>
          <a:off x="353695" y="63607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41680" y="6180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167640</xdr:rowOff>
    </xdr:from>
    <xdr:ext cx="402590" cy="259080"/>
    <xdr:sp macro="" textlink="">
      <xdr:nvSpPr>
        <xdr:cNvPr id="49" name="テキスト ボックス 48"/>
        <xdr:cNvSpPr txBox="1"/>
      </xdr:nvSpPr>
      <xdr:spPr>
        <a:xfrm>
          <a:off x="353695" y="60388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158750</xdr:rowOff>
    </xdr:from>
    <xdr:to xmlns:xdr="http://schemas.openxmlformats.org/drawingml/2006/spreadsheetDrawing">
      <xdr:col>28</xdr:col>
      <xdr:colOff>114300</xdr:colOff>
      <xdr:row>34</xdr:row>
      <xdr:rowOff>158750</xdr:rowOff>
    </xdr:to>
    <xdr:cxnSp macro="">
      <xdr:nvCxnSpPr>
        <xdr:cNvPr id="50" name="直線コネクタ 49"/>
        <xdr:cNvCxnSpPr/>
      </xdr:nvCxnSpPr>
      <xdr:spPr>
        <a:xfrm>
          <a:off x="741680" y="5862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2590" cy="258445"/>
    <xdr:sp macro="" textlink="">
      <xdr:nvSpPr>
        <xdr:cNvPr id="51" name="テキスト ボックス 50"/>
        <xdr:cNvSpPr txBox="1"/>
      </xdr:nvSpPr>
      <xdr:spPr>
        <a:xfrm>
          <a:off x="353695" y="57194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41680" y="55384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7360" cy="258445"/>
    <xdr:sp macro="" textlink="">
      <xdr:nvSpPr>
        <xdr:cNvPr id="53" name="テキスト ボックス 52"/>
        <xdr:cNvSpPr txBox="1"/>
      </xdr:nvSpPr>
      <xdr:spPr>
        <a:xfrm>
          <a:off x="289560" y="54000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4168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7360" cy="258445"/>
    <xdr:sp macro="" textlink="">
      <xdr:nvSpPr>
        <xdr:cNvPr id="55" name="テキスト ボックス 54"/>
        <xdr:cNvSpPr txBox="1"/>
      </xdr:nvSpPr>
      <xdr:spPr>
        <a:xfrm>
          <a:off x="289560" y="50812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41680" y="521970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108585</xdr:rowOff>
    </xdr:from>
    <xdr:to xmlns:xdr="http://schemas.openxmlformats.org/drawingml/2006/spreadsheetDrawing">
      <xdr:col>24</xdr:col>
      <xdr:colOff>62865</xdr:colOff>
      <xdr:row>42</xdr:row>
      <xdr:rowOff>48260</xdr:rowOff>
    </xdr:to>
    <xdr:cxnSp macro="">
      <xdr:nvCxnSpPr>
        <xdr:cNvPr id="57" name="直線コネクタ 56"/>
        <xdr:cNvCxnSpPr/>
      </xdr:nvCxnSpPr>
      <xdr:spPr>
        <a:xfrm flipV="1">
          <a:off x="4512945" y="5644515"/>
          <a:ext cx="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52070</xdr:rowOff>
    </xdr:from>
    <xdr:ext cx="340360" cy="258445"/>
    <xdr:sp macro="" textlink="">
      <xdr:nvSpPr>
        <xdr:cNvPr id="58" name="【図書館】&#10;有形固定資産減価償却率最小値テキスト"/>
        <xdr:cNvSpPr txBox="1"/>
      </xdr:nvSpPr>
      <xdr:spPr>
        <a:xfrm>
          <a:off x="4551680" y="709676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48260</xdr:rowOff>
    </xdr:from>
    <xdr:to xmlns:xdr="http://schemas.openxmlformats.org/drawingml/2006/spreadsheetDrawing">
      <xdr:col>24</xdr:col>
      <xdr:colOff>152400</xdr:colOff>
      <xdr:row>42</xdr:row>
      <xdr:rowOff>48260</xdr:rowOff>
    </xdr:to>
    <xdr:cxnSp macro="">
      <xdr:nvCxnSpPr>
        <xdr:cNvPr id="59" name="直線コネクタ 58"/>
        <xdr:cNvCxnSpPr/>
      </xdr:nvCxnSpPr>
      <xdr:spPr>
        <a:xfrm>
          <a:off x="4429760" y="70929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55245</xdr:rowOff>
    </xdr:from>
    <xdr:ext cx="405130" cy="258445"/>
    <xdr:sp macro="" textlink="">
      <xdr:nvSpPr>
        <xdr:cNvPr id="60" name="【図書館】&#10;有形固定資産減価償却率最大値テキスト"/>
        <xdr:cNvSpPr txBox="1"/>
      </xdr:nvSpPr>
      <xdr:spPr>
        <a:xfrm>
          <a:off x="4551680" y="5423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108585</xdr:rowOff>
    </xdr:from>
    <xdr:to xmlns:xdr="http://schemas.openxmlformats.org/drawingml/2006/spreadsheetDrawing">
      <xdr:col>24</xdr:col>
      <xdr:colOff>152400</xdr:colOff>
      <xdr:row>33</xdr:row>
      <xdr:rowOff>108585</xdr:rowOff>
    </xdr:to>
    <xdr:cxnSp macro="">
      <xdr:nvCxnSpPr>
        <xdr:cNvPr id="61" name="直線コネクタ 60"/>
        <xdr:cNvCxnSpPr/>
      </xdr:nvCxnSpPr>
      <xdr:spPr>
        <a:xfrm>
          <a:off x="4429760" y="56445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18415</xdr:rowOff>
    </xdr:from>
    <xdr:ext cx="405130" cy="258445"/>
    <xdr:sp macro="" textlink="">
      <xdr:nvSpPr>
        <xdr:cNvPr id="62" name="【図書館】&#10;有形固定資産減価償却率平均値テキスト"/>
        <xdr:cNvSpPr txBox="1"/>
      </xdr:nvSpPr>
      <xdr:spPr>
        <a:xfrm>
          <a:off x="4551680" y="639254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40005</xdr:rowOff>
    </xdr:from>
    <xdr:to xmlns:xdr="http://schemas.openxmlformats.org/drawingml/2006/spreadsheetDrawing">
      <xdr:col>24</xdr:col>
      <xdr:colOff>114300</xdr:colOff>
      <xdr:row>38</xdr:row>
      <xdr:rowOff>141605</xdr:rowOff>
    </xdr:to>
    <xdr:sp macro="" textlink="">
      <xdr:nvSpPr>
        <xdr:cNvPr id="63" name="フローチャート: 判断 62"/>
        <xdr:cNvSpPr/>
      </xdr:nvSpPr>
      <xdr:spPr>
        <a:xfrm>
          <a:off x="446278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57785</xdr:rowOff>
    </xdr:from>
    <xdr:to xmlns:xdr="http://schemas.openxmlformats.org/drawingml/2006/spreadsheetDrawing">
      <xdr:col>20</xdr:col>
      <xdr:colOff>38100</xdr:colOff>
      <xdr:row>38</xdr:row>
      <xdr:rowOff>159385</xdr:rowOff>
    </xdr:to>
    <xdr:sp macro="" textlink="">
      <xdr:nvSpPr>
        <xdr:cNvPr id="64" name="フローチャート: 判断 63"/>
        <xdr:cNvSpPr/>
      </xdr:nvSpPr>
      <xdr:spPr>
        <a:xfrm>
          <a:off x="3649980" y="64319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90805</xdr:rowOff>
    </xdr:from>
    <xdr:to xmlns:xdr="http://schemas.openxmlformats.org/drawingml/2006/spreadsheetDrawing">
      <xdr:col>15</xdr:col>
      <xdr:colOff>101600</xdr:colOff>
      <xdr:row>39</xdr:row>
      <xdr:rowOff>20955</xdr:rowOff>
    </xdr:to>
    <xdr:sp macro="" textlink="">
      <xdr:nvSpPr>
        <xdr:cNvPr id="65" name="フローチャート: 判断 64"/>
        <xdr:cNvSpPr/>
      </xdr:nvSpPr>
      <xdr:spPr>
        <a:xfrm>
          <a:off x="2781300" y="6464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1365" cy="258445"/>
    <xdr:sp macro="" textlink="">
      <xdr:nvSpPr>
        <xdr:cNvPr id="66" name="テキスト ボックス 65"/>
        <xdr:cNvSpPr txBox="1"/>
      </xdr:nvSpPr>
      <xdr:spPr>
        <a:xfrm>
          <a:off x="432816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8445"/>
    <xdr:sp macro="" textlink="">
      <xdr:nvSpPr>
        <xdr:cNvPr id="67" name="テキスト ボックス 66"/>
        <xdr:cNvSpPr txBox="1"/>
      </xdr:nvSpPr>
      <xdr:spPr>
        <a:xfrm>
          <a:off x="351536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1365" cy="258445"/>
    <xdr:sp macro="" textlink="">
      <xdr:nvSpPr>
        <xdr:cNvPr id="68" name="テキスト ボックス 67"/>
        <xdr:cNvSpPr txBox="1"/>
      </xdr:nvSpPr>
      <xdr:spPr>
        <a:xfrm>
          <a:off x="264668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69" name="テキスト ボックス 68"/>
        <xdr:cNvSpPr txBox="1"/>
      </xdr:nvSpPr>
      <xdr:spPr>
        <a:xfrm>
          <a:off x="17830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8445"/>
    <xdr:sp macro="" textlink="">
      <xdr:nvSpPr>
        <xdr:cNvPr id="70" name="テキスト ボックス 69"/>
        <xdr:cNvSpPr txBox="1"/>
      </xdr:nvSpPr>
      <xdr:spPr>
        <a:xfrm>
          <a:off x="9194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167640</xdr:rowOff>
    </xdr:from>
    <xdr:to xmlns:xdr="http://schemas.openxmlformats.org/drawingml/2006/spreadsheetDrawing">
      <xdr:col>24</xdr:col>
      <xdr:colOff>114300</xdr:colOff>
      <xdr:row>36</xdr:row>
      <xdr:rowOff>97790</xdr:rowOff>
    </xdr:to>
    <xdr:sp macro="" textlink="">
      <xdr:nvSpPr>
        <xdr:cNvPr id="71" name="楕円 70"/>
        <xdr:cNvSpPr/>
      </xdr:nvSpPr>
      <xdr:spPr>
        <a:xfrm>
          <a:off x="4462780" y="6038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19050</xdr:rowOff>
    </xdr:from>
    <xdr:ext cx="405130" cy="259080"/>
    <xdr:sp macro="" textlink="">
      <xdr:nvSpPr>
        <xdr:cNvPr id="72" name="【図書館】&#10;有形固定資産減価償却率該当値テキスト"/>
        <xdr:cNvSpPr txBox="1"/>
      </xdr:nvSpPr>
      <xdr:spPr>
        <a:xfrm>
          <a:off x="4551680" y="5890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27305</xdr:rowOff>
    </xdr:from>
    <xdr:to xmlns:xdr="http://schemas.openxmlformats.org/drawingml/2006/spreadsheetDrawing">
      <xdr:col>20</xdr:col>
      <xdr:colOff>38100</xdr:colOff>
      <xdr:row>36</xdr:row>
      <xdr:rowOff>128905</xdr:rowOff>
    </xdr:to>
    <xdr:sp macro="" textlink="">
      <xdr:nvSpPr>
        <xdr:cNvPr id="73" name="楕円 72"/>
        <xdr:cNvSpPr/>
      </xdr:nvSpPr>
      <xdr:spPr>
        <a:xfrm>
          <a:off x="3649980" y="60661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46990</xdr:rowOff>
    </xdr:from>
    <xdr:to xmlns:xdr="http://schemas.openxmlformats.org/drawingml/2006/spreadsheetDrawing">
      <xdr:col>24</xdr:col>
      <xdr:colOff>63500</xdr:colOff>
      <xdr:row>36</xdr:row>
      <xdr:rowOff>78105</xdr:rowOff>
    </xdr:to>
    <xdr:cxnSp macro="">
      <xdr:nvCxnSpPr>
        <xdr:cNvPr id="74" name="直線コネクタ 73"/>
        <xdr:cNvCxnSpPr/>
      </xdr:nvCxnSpPr>
      <xdr:spPr>
        <a:xfrm flipV="1">
          <a:off x="3700780" y="6085840"/>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150495</xdr:rowOff>
    </xdr:from>
    <xdr:ext cx="404495" cy="259080"/>
    <xdr:sp macro="" textlink="">
      <xdr:nvSpPr>
        <xdr:cNvPr id="75" name="n_1aveValue【図書館】&#10;有形固定資産減価償却率"/>
        <xdr:cNvSpPr txBox="1"/>
      </xdr:nvSpPr>
      <xdr:spPr>
        <a:xfrm>
          <a:off x="3490595" y="65246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37465</xdr:rowOff>
    </xdr:from>
    <xdr:ext cx="405130" cy="259080"/>
    <xdr:sp macro="" textlink="">
      <xdr:nvSpPr>
        <xdr:cNvPr id="76" name="n_2aveValue【図書館】&#10;有形固定資産減価償却率"/>
        <xdr:cNvSpPr txBox="1"/>
      </xdr:nvSpPr>
      <xdr:spPr>
        <a:xfrm>
          <a:off x="2634615" y="6243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145415</xdr:rowOff>
    </xdr:from>
    <xdr:ext cx="404495" cy="258445"/>
    <xdr:sp macro="" textlink="">
      <xdr:nvSpPr>
        <xdr:cNvPr id="77" name="n_1mainValue【図書館】&#10;有形固定資産減価償却率"/>
        <xdr:cNvSpPr txBox="1"/>
      </xdr:nvSpPr>
      <xdr:spPr>
        <a:xfrm>
          <a:off x="3490595" y="58489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8" name="正方形/長方形 77"/>
        <xdr:cNvSpPr/>
      </xdr:nvSpPr>
      <xdr:spPr>
        <a:xfrm>
          <a:off x="6431280" y="410337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9" name="正方形/長方形 78"/>
        <xdr:cNvSpPr/>
      </xdr:nvSpPr>
      <xdr:spPr>
        <a:xfrm>
          <a:off x="65532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0" name="正方形/長方形 79"/>
        <xdr:cNvSpPr/>
      </xdr:nvSpPr>
      <xdr:spPr>
        <a:xfrm>
          <a:off x="65532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1" name="正方形/長方形 80"/>
        <xdr:cNvSpPr/>
      </xdr:nvSpPr>
      <xdr:spPr>
        <a:xfrm>
          <a:off x="75438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2" name="正方形/長方形 81"/>
        <xdr:cNvSpPr/>
      </xdr:nvSpPr>
      <xdr:spPr>
        <a:xfrm>
          <a:off x="75438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3" name="正方形/長方形 82"/>
        <xdr:cNvSpPr/>
      </xdr:nvSpPr>
      <xdr:spPr>
        <a:xfrm>
          <a:off x="8656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4" name="正方形/長方形 83"/>
        <xdr:cNvSpPr/>
      </xdr:nvSpPr>
      <xdr:spPr>
        <a:xfrm>
          <a:off x="8656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5" name="正方形/長方形 84"/>
        <xdr:cNvSpPr/>
      </xdr:nvSpPr>
      <xdr:spPr>
        <a:xfrm>
          <a:off x="6431280" y="521970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86" name="テキスト ボックス 85"/>
        <xdr:cNvSpPr txBox="1"/>
      </xdr:nvSpPr>
      <xdr:spPr>
        <a:xfrm>
          <a:off x="6393180" y="503301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7" name="直線コネクタ 86"/>
        <xdr:cNvCxnSpPr/>
      </xdr:nvCxnSpPr>
      <xdr:spPr>
        <a:xfrm>
          <a:off x="6431280" y="74561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88" name="直線コネクタ 87"/>
        <xdr:cNvCxnSpPr/>
      </xdr:nvCxnSpPr>
      <xdr:spPr>
        <a:xfrm>
          <a:off x="6431280" y="70827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89" name="テキスト ボックス 88"/>
        <xdr:cNvSpPr txBox="1"/>
      </xdr:nvSpPr>
      <xdr:spPr>
        <a:xfrm>
          <a:off x="5974080" y="6944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0" name="直線コネクタ 89"/>
        <xdr:cNvCxnSpPr/>
      </xdr:nvCxnSpPr>
      <xdr:spPr>
        <a:xfrm>
          <a:off x="6431280" y="67094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91" name="テキスト ボックス 90"/>
        <xdr:cNvSpPr txBox="1"/>
      </xdr:nvSpPr>
      <xdr:spPr>
        <a:xfrm>
          <a:off x="5974080" y="65709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2" name="直線コネクタ 91"/>
        <xdr:cNvCxnSpPr/>
      </xdr:nvCxnSpPr>
      <xdr:spPr>
        <a:xfrm>
          <a:off x="6431280" y="63398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8445"/>
    <xdr:sp macro="" textlink="">
      <xdr:nvSpPr>
        <xdr:cNvPr id="93" name="テキスト ボックス 92"/>
        <xdr:cNvSpPr txBox="1"/>
      </xdr:nvSpPr>
      <xdr:spPr>
        <a:xfrm>
          <a:off x="5974080" y="62014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4" name="直線コネクタ 93"/>
        <xdr:cNvCxnSpPr/>
      </xdr:nvCxnSpPr>
      <xdr:spPr>
        <a:xfrm>
          <a:off x="6431280" y="59664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8445"/>
    <xdr:sp macro="" textlink="">
      <xdr:nvSpPr>
        <xdr:cNvPr id="95" name="テキスト ボックス 94"/>
        <xdr:cNvSpPr txBox="1"/>
      </xdr:nvSpPr>
      <xdr:spPr>
        <a:xfrm>
          <a:off x="5974080" y="58280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6" name="直線コネクタ 95"/>
        <xdr:cNvCxnSpPr/>
      </xdr:nvCxnSpPr>
      <xdr:spPr>
        <a:xfrm>
          <a:off x="6431280" y="5593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7810"/>
    <xdr:sp macro="" textlink="">
      <xdr:nvSpPr>
        <xdr:cNvPr id="97" name="テキスト ボックス 96"/>
        <xdr:cNvSpPr txBox="1"/>
      </xdr:nvSpPr>
      <xdr:spPr>
        <a:xfrm>
          <a:off x="5974080" y="545465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8" name="直線コネクタ 97"/>
        <xdr:cNvCxnSpPr/>
      </xdr:nvCxnSpPr>
      <xdr:spPr>
        <a:xfrm>
          <a:off x="6431280" y="5219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8445"/>
    <xdr:sp macro="" textlink="">
      <xdr:nvSpPr>
        <xdr:cNvPr id="99" name="テキスト ボックス 98"/>
        <xdr:cNvSpPr txBox="1"/>
      </xdr:nvSpPr>
      <xdr:spPr>
        <a:xfrm>
          <a:off x="5974080" y="50812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0" name="【図書館】&#10;一人当たり面積グラフ枠"/>
        <xdr:cNvSpPr/>
      </xdr:nvSpPr>
      <xdr:spPr>
        <a:xfrm>
          <a:off x="6431280" y="521970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33</xdr:row>
      <xdr:rowOff>44450</xdr:rowOff>
    </xdr:from>
    <xdr:to xmlns:xdr="http://schemas.openxmlformats.org/drawingml/2006/spreadsheetDrawing">
      <xdr:col>54</xdr:col>
      <xdr:colOff>185420</xdr:colOff>
      <xdr:row>41</xdr:row>
      <xdr:rowOff>107950</xdr:rowOff>
    </xdr:to>
    <xdr:cxnSp macro="">
      <xdr:nvCxnSpPr>
        <xdr:cNvPr id="101" name="直線コネクタ 100"/>
        <xdr:cNvCxnSpPr/>
      </xdr:nvCxnSpPr>
      <xdr:spPr>
        <a:xfrm flipV="1">
          <a:off x="10198100" y="5580380"/>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111760</xdr:rowOff>
    </xdr:from>
    <xdr:ext cx="469265" cy="259080"/>
    <xdr:sp macro="" textlink="">
      <xdr:nvSpPr>
        <xdr:cNvPr id="102" name="【図書館】&#10;一人当たり面積最小値テキスト"/>
        <xdr:cNvSpPr txBox="1"/>
      </xdr:nvSpPr>
      <xdr:spPr>
        <a:xfrm>
          <a:off x="10236200" y="6988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107950</xdr:rowOff>
    </xdr:from>
    <xdr:to xmlns:xdr="http://schemas.openxmlformats.org/drawingml/2006/spreadsheetDrawing">
      <xdr:col>55</xdr:col>
      <xdr:colOff>88900</xdr:colOff>
      <xdr:row>41</xdr:row>
      <xdr:rowOff>107950</xdr:rowOff>
    </xdr:to>
    <xdr:cxnSp macro="">
      <xdr:nvCxnSpPr>
        <xdr:cNvPr id="103" name="直線コネクタ 102"/>
        <xdr:cNvCxnSpPr/>
      </xdr:nvCxnSpPr>
      <xdr:spPr>
        <a:xfrm>
          <a:off x="10114280" y="6985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162560</xdr:rowOff>
    </xdr:from>
    <xdr:ext cx="469265" cy="258445"/>
    <xdr:sp macro="" textlink="">
      <xdr:nvSpPr>
        <xdr:cNvPr id="104" name="【図書館】&#10;一人当たり面積最大値テキスト"/>
        <xdr:cNvSpPr txBox="1"/>
      </xdr:nvSpPr>
      <xdr:spPr>
        <a:xfrm>
          <a:off x="10236200" y="5363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44450</xdr:rowOff>
    </xdr:from>
    <xdr:to xmlns:xdr="http://schemas.openxmlformats.org/drawingml/2006/spreadsheetDrawing">
      <xdr:col>55</xdr:col>
      <xdr:colOff>88900</xdr:colOff>
      <xdr:row>33</xdr:row>
      <xdr:rowOff>44450</xdr:rowOff>
    </xdr:to>
    <xdr:cxnSp macro="">
      <xdr:nvCxnSpPr>
        <xdr:cNvPr id="105" name="直線コネクタ 104"/>
        <xdr:cNvCxnSpPr/>
      </xdr:nvCxnSpPr>
      <xdr:spPr>
        <a:xfrm>
          <a:off x="10114280" y="55803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48260</xdr:rowOff>
    </xdr:from>
    <xdr:ext cx="469265" cy="258445"/>
    <xdr:sp macro="" textlink="">
      <xdr:nvSpPr>
        <xdr:cNvPr id="106" name="【図書館】&#10;一人当たり面積平均値テキスト"/>
        <xdr:cNvSpPr txBox="1"/>
      </xdr:nvSpPr>
      <xdr:spPr>
        <a:xfrm>
          <a:off x="10236200" y="625475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25400</xdr:rowOff>
    </xdr:from>
    <xdr:to xmlns:xdr="http://schemas.openxmlformats.org/drawingml/2006/spreadsheetDrawing">
      <xdr:col>55</xdr:col>
      <xdr:colOff>50800</xdr:colOff>
      <xdr:row>38</xdr:row>
      <xdr:rowOff>127000</xdr:rowOff>
    </xdr:to>
    <xdr:sp macro="" textlink="">
      <xdr:nvSpPr>
        <xdr:cNvPr id="107" name="フローチャート: 判断 106"/>
        <xdr:cNvSpPr/>
      </xdr:nvSpPr>
      <xdr:spPr>
        <a:xfrm>
          <a:off x="10152380" y="63995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63500</xdr:rowOff>
    </xdr:from>
    <xdr:to xmlns:xdr="http://schemas.openxmlformats.org/drawingml/2006/spreadsheetDrawing">
      <xdr:col>50</xdr:col>
      <xdr:colOff>165100</xdr:colOff>
      <xdr:row>38</xdr:row>
      <xdr:rowOff>165100</xdr:rowOff>
    </xdr:to>
    <xdr:sp macro="" textlink="">
      <xdr:nvSpPr>
        <xdr:cNvPr id="108" name="フローチャート: 判断 107"/>
        <xdr:cNvSpPr/>
      </xdr:nvSpPr>
      <xdr:spPr>
        <a:xfrm>
          <a:off x="9334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63500</xdr:rowOff>
    </xdr:from>
    <xdr:to xmlns:xdr="http://schemas.openxmlformats.org/drawingml/2006/spreadsheetDrawing">
      <xdr:col>46</xdr:col>
      <xdr:colOff>38100</xdr:colOff>
      <xdr:row>38</xdr:row>
      <xdr:rowOff>165100</xdr:rowOff>
    </xdr:to>
    <xdr:sp macro="" textlink="">
      <xdr:nvSpPr>
        <xdr:cNvPr id="109" name="フローチャート: 判断 108"/>
        <xdr:cNvSpPr/>
      </xdr:nvSpPr>
      <xdr:spPr>
        <a:xfrm>
          <a:off x="8470900" y="64376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10" name="テキスト ボックス 109"/>
        <xdr:cNvSpPr txBox="1"/>
      </xdr:nvSpPr>
      <xdr:spPr>
        <a:xfrm>
          <a:off x="100126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11" name="テキスト ボックス 110"/>
        <xdr:cNvSpPr txBox="1"/>
      </xdr:nvSpPr>
      <xdr:spPr>
        <a:xfrm>
          <a:off x="91998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8445"/>
    <xdr:sp macro="" textlink="">
      <xdr:nvSpPr>
        <xdr:cNvPr id="112" name="テキスト ボックス 111"/>
        <xdr:cNvSpPr txBox="1"/>
      </xdr:nvSpPr>
      <xdr:spPr>
        <a:xfrm>
          <a:off x="83362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1365" cy="258445"/>
    <xdr:sp macro="" textlink="">
      <xdr:nvSpPr>
        <xdr:cNvPr id="113" name="テキスト ボックス 112"/>
        <xdr:cNvSpPr txBox="1"/>
      </xdr:nvSpPr>
      <xdr:spPr>
        <a:xfrm>
          <a:off x="74676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14" name="テキスト ボックス 113"/>
        <xdr:cNvSpPr txBox="1"/>
      </xdr:nvSpPr>
      <xdr:spPr>
        <a:xfrm>
          <a:off x="66040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140335</xdr:rowOff>
    </xdr:from>
    <xdr:to xmlns:xdr="http://schemas.openxmlformats.org/drawingml/2006/spreadsheetDrawing">
      <xdr:col>55</xdr:col>
      <xdr:colOff>50800</xdr:colOff>
      <xdr:row>39</xdr:row>
      <xdr:rowOff>69850</xdr:rowOff>
    </xdr:to>
    <xdr:sp macro="" textlink="">
      <xdr:nvSpPr>
        <xdr:cNvPr id="115" name="楕円 114"/>
        <xdr:cNvSpPr/>
      </xdr:nvSpPr>
      <xdr:spPr>
        <a:xfrm>
          <a:off x="10152380" y="6514465"/>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118110</xdr:rowOff>
    </xdr:from>
    <xdr:ext cx="469265" cy="259080"/>
    <xdr:sp macro="" textlink="">
      <xdr:nvSpPr>
        <xdr:cNvPr id="116" name="【図書館】&#10;一人当たり面積該当値テキスト"/>
        <xdr:cNvSpPr txBox="1"/>
      </xdr:nvSpPr>
      <xdr:spPr>
        <a:xfrm>
          <a:off x="10236200" y="6492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140335</xdr:rowOff>
    </xdr:from>
    <xdr:to xmlns:xdr="http://schemas.openxmlformats.org/drawingml/2006/spreadsheetDrawing">
      <xdr:col>50</xdr:col>
      <xdr:colOff>165100</xdr:colOff>
      <xdr:row>39</xdr:row>
      <xdr:rowOff>69850</xdr:rowOff>
    </xdr:to>
    <xdr:sp macro="" textlink="">
      <xdr:nvSpPr>
        <xdr:cNvPr id="117" name="楕円 116"/>
        <xdr:cNvSpPr/>
      </xdr:nvSpPr>
      <xdr:spPr>
        <a:xfrm>
          <a:off x="9334500" y="651446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19050</xdr:rowOff>
    </xdr:from>
    <xdr:to xmlns:xdr="http://schemas.openxmlformats.org/drawingml/2006/spreadsheetDrawing">
      <xdr:col>55</xdr:col>
      <xdr:colOff>0</xdr:colOff>
      <xdr:row>39</xdr:row>
      <xdr:rowOff>19050</xdr:rowOff>
    </xdr:to>
    <xdr:cxnSp macro="">
      <xdr:nvCxnSpPr>
        <xdr:cNvPr id="118" name="直線コネクタ 117"/>
        <xdr:cNvCxnSpPr/>
      </xdr:nvCxnSpPr>
      <xdr:spPr>
        <a:xfrm>
          <a:off x="9385300" y="65608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10160</xdr:rowOff>
    </xdr:from>
    <xdr:ext cx="469265" cy="258445"/>
    <xdr:sp macro="" textlink="">
      <xdr:nvSpPr>
        <xdr:cNvPr id="119" name="n_1aveValue【図書館】&#10;一人当たり面積"/>
        <xdr:cNvSpPr txBox="1"/>
      </xdr:nvSpPr>
      <xdr:spPr>
        <a:xfrm>
          <a:off x="9142730" y="62166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10160</xdr:rowOff>
    </xdr:from>
    <xdr:ext cx="469900" cy="258445"/>
    <xdr:sp macro="" textlink="">
      <xdr:nvSpPr>
        <xdr:cNvPr id="120" name="n_2aveValue【図書館】&#10;一人当たり面積"/>
        <xdr:cNvSpPr txBox="1"/>
      </xdr:nvSpPr>
      <xdr:spPr>
        <a:xfrm>
          <a:off x="8291830" y="6216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60960</xdr:rowOff>
    </xdr:from>
    <xdr:ext cx="469265" cy="259080"/>
    <xdr:sp macro="" textlink="">
      <xdr:nvSpPr>
        <xdr:cNvPr id="121" name="n_1mainValue【図書館】&#10;一人当たり面積"/>
        <xdr:cNvSpPr txBox="1"/>
      </xdr:nvSpPr>
      <xdr:spPr>
        <a:xfrm>
          <a:off x="9142730" y="6602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2" name="正方形/長方形 121"/>
        <xdr:cNvSpPr/>
      </xdr:nvSpPr>
      <xdr:spPr>
        <a:xfrm>
          <a:off x="741680" y="782955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3" name="正方形/長方形 122"/>
        <xdr:cNvSpPr/>
      </xdr:nvSpPr>
      <xdr:spPr>
        <a:xfrm>
          <a:off x="86868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4" name="正方形/長方形 123"/>
        <xdr:cNvSpPr/>
      </xdr:nvSpPr>
      <xdr:spPr>
        <a:xfrm>
          <a:off x="86868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5" name="正方形/長方形 124"/>
        <xdr:cNvSpPr/>
      </xdr:nvSpPr>
      <xdr:spPr>
        <a:xfrm>
          <a:off x="18542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6" name="正方形/長方形 125"/>
        <xdr:cNvSpPr/>
      </xdr:nvSpPr>
      <xdr:spPr>
        <a:xfrm>
          <a:off x="18542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7" name="正方形/長方形 126"/>
        <xdr:cNvSpPr/>
      </xdr:nvSpPr>
      <xdr:spPr>
        <a:xfrm>
          <a:off x="29667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8" name="正方形/長方形 127"/>
        <xdr:cNvSpPr/>
      </xdr:nvSpPr>
      <xdr:spPr>
        <a:xfrm>
          <a:off x="29667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9" name="正方形/長方形 128"/>
        <xdr:cNvSpPr/>
      </xdr:nvSpPr>
      <xdr:spPr>
        <a:xfrm>
          <a:off x="741680" y="894588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5425"/>
    <xdr:sp macro="" textlink="">
      <xdr:nvSpPr>
        <xdr:cNvPr id="130" name="テキスト ボックス 129"/>
        <xdr:cNvSpPr txBox="1"/>
      </xdr:nvSpPr>
      <xdr:spPr>
        <a:xfrm>
          <a:off x="708660" y="875919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1" name="直線コネクタ 130"/>
        <xdr:cNvCxnSpPr/>
      </xdr:nvCxnSpPr>
      <xdr:spPr>
        <a:xfrm>
          <a:off x="74168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32" name="テキスト ボックス 131"/>
        <xdr:cNvSpPr txBox="1"/>
      </xdr:nvSpPr>
      <xdr:spPr>
        <a:xfrm>
          <a:off x="412750" y="1104392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3" name="直線コネクタ 132"/>
        <xdr:cNvCxnSpPr/>
      </xdr:nvCxnSpPr>
      <xdr:spPr>
        <a:xfrm>
          <a:off x="741680" y="108089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2590" cy="258445"/>
    <xdr:sp macro="" textlink="">
      <xdr:nvSpPr>
        <xdr:cNvPr id="134" name="テキスト ボックス 133"/>
        <xdr:cNvSpPr txBox="1"/>
      </xdr:nvSpPr>
      <xdr:spPr>
        <a:xfrm>
          <a:off x="353695" y="106705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35" name="直線コネクタ 134"/>
        <xdr:cNvCxnSpPr/>
      </xdr:nvCxnSpPr>
      <xdr:spPr>
        <a:xfrm>
          <a:off x="741680" y="10435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2590" cy="259080"/>
    <xdr:sp macro="" textlink="">
      <xdr:nvSpPr>
        <xdr:cNvPr id="136" name="テキスト ボックス 135"/>
        <xdr:cNvSpPr txBox="1"/>
      </xdr:nvSpPr>
      <xdr:spPr>
        <a:xfrm>
          <a:off x="353695" y="10297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37" name="直線コネクタ 136"/>
        <xdr:cNvCxnSpPr/>
      </xdr:nvCxnSpPr>
      <xdr:spPr>
        <a:xfrm>
          <a:off x="741680" y="1006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2590" cy="258445"/>
    <xdr:sp macro="" textlink="">
      <xdr:nvSpPr>
        <xdr:cNvPr id="138" name="テキスト ボックス 137"/>
        <xdr:cNvSpPr txBox="1"/>
      </xdr:nvSpPr>
      <xdr:spPr>
        <a:xfrm>
          <a:off x="353695" y="99237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39" name="直線コネクタ 138"/>
        <xdr:cNvCxnSpPr/>
      </xdr:nvCxnSpPr>
      <xdr:spPr>
        <a:xfrm>
          <a:off x="741680" y="9692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2590" cy="258445"/>
    <xdr:sp macro="" textlink="">
      <xdr:nvSpPr>
        <xdr:cNvPr id="140" name="テキスト ボックス 139"/>
        <xdr:cNvSpPr txBox="1"/>
      </xdr:nvSpPr>
      <xdr:spPr>
        <a:xfrm>
          <a:off x="353695" y="9554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1" name="直線コネクタ 140"/>
        <xdr:cNvCxnSpPr/>
      </xdr:nvCxnSpPr>
      <xdr:spPr>
        <a:xfrm>
          <a:off x="741680" y="93192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7360" cy="258445"/>
    <xdr:sp macro="" textlink="">
      <xdr:nvSpPr>
        <xdr:cNvPr id="142" name="テキスト ボックス 141"/>
        <xdr:cNvSpPr txBox="1"/>
      </xdr:nvSpPr>
      <xdr:spPr>
        <a:xfrm>
          <a:off x="289560" y="91808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3" name="直線コネクタ 142"/>
        <xdr:cNvCxnSpPr/>
      </xdr:nvCxnSpPr>
      <xdr:spPr>
        <a:xfrm>
          <a:off x="74168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7360" cy="257810"/>
    <xdr:sp macro="" textlink="">
      <xdr:nvSpPr>
        <xdr:cNvPr id="144" name="テキスト ボックス 143"/>
        <xdr:cNvSpPr txBox="1"/>
      </xdr:nvSpPr>
      <xdr:spPr>
        <a:xfrm>
          <a:off x="289560" y="88074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5" name="【体育館・プール】&#10;有形固定資産減価償却率グラフ枠"/>
        <xdr:cNvSpPr/>
      </xdr:nvSpPr>
      <xdr:spPr>
        <a:xfrm>
          <a:off x="741680" y="894588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11430</xdr:rowOff>
    </xdr:from>
    <xdr:to xmlns:xdr="http://schemas.openxmlformats.org/drawingml/2006/spreadsheetDrawing">
      <xdr:col>24</xdr:col>
      <xdr:colOff>62865</xdr:colOff>
      <xdr:row>64</xdr:row>
      <xdr:rowOff>140970</xdr:rowOff>
    </xdr:to>
    <xdr:cxnSp macro="">
      <xdr:nvCxnSpPr>
        <xdr:cNvPr id="146" name="直線コネクタ 145"/>
        <xdr:cNvCxnSpPr/>
      </xdr:nvCxnSpPr>
      <xdr:spPr>
        <a:xfrm flipV="1">
          <a:off x="4512945" y="940308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144780</xdr:rowOff>
    </xdr:from>
    <xdr:ext cx="405130" cy="258445"/>
    <xdr:sp macro="" textlink="">
      <xdr:nvSpPr>
        <xdr:cNvPr id="147" name="【体育館・プール】&#10;有形固定資産減価償却率最小値テキスト"/>
        <xdr:cNvSpPr txBox="1"/>
      </xdr:nvSpPr>
      <xdr:spPr>
        <a:xfrm>
          <a:off x="4551680" y="108775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140970</xdr:rowOff>
    </xdr:from>
    <xdr:to xmlns:xdr="http://schemas.openxmlformats.org/drawingml/2006/spreadsheetDrawing">
      <xdr:col>24</xdr:col>
      <xdr:colOff>152400</xdr:colOff>
      <xdr:row>64</xdr:row>
      <xdr:rowOff>140970</xdr:rowOff>
    </xdr:to>
    <xdr:cxnSp macro="">
      <xdr:nvCxnSpPr>
        <xdr:cNvPr id="148" name="直線コネクタ 147"/>
        <xdr:cNvCxnSpPr/>
      </xdr:nvCxnSpPr>
      <xdr:spPr>
        <a:xfrm>
          <a:off x="4429760" y="108737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129540</xdr:rowOff>
    </xdr:from>
    <xdr:ext cx="405130" cy="258445"/>
    <xdr:sp macro="" textlink="">
      <xdr:nvSpPr>
        <xdr:cNvPr id="149" name="【体育館・プール】&#10;有形固定資産減価償却率最大値テキスト"/>
        <xdr:cNvSpPr txBox="1"/>
      </xdr:nvSpPr>
      <xdr:spPr>
        <a:xfrm>
          <a:off x="4551680" y="91859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11430</xdr:rowOff>
    </xdr:from>
    <xdr:to xmlns:xdr="http://schemas.openxmlformats.org/drawingml/2006/spreadsheetDrawing">
      <xdr:col>24</xdr:col>
      <xdr:colOff>152400</xdr:colOff>
      <xdr:row>56</xdr:row>
      <xdr:rowOff>11430</xdr:rowOff>
    </xdr:to>
    <xdr:cxnSp macro="">
      <xdr:nvCxnSpPr>
        <xdr:cNvPr id="150" name="直線コネクタ 149"/>
        <xdr:cNvCxnSpPr/>
      </xdr:nvCxnSpPr>
      <xdr:spPr>
        <a:xfrm>
          <a:off x="4429760" y="94030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87630</xdr:rowOff>
    </xdr:from>
    <xdr:ext cx="405130" cy="258445"/>
    <xdr:sp macro="" textlink="">
      <xdr:nvSpPr>
        <xdr:cNvPr id="151" name="【体育館・プール】&#10;有形固定資産減価償却率平均値テキスト"/>
        <xdr:cNvSpPr txBox="1"/>
      </xdr:nvSpPr>
      <xdr:spPr>
        <a:xfrm>
          <a:off x="4551680" y="99822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109220</xdr:rowOff>
    </xdr:from>
    <xdr:to xmlns:xdr="http://schemas.openxmlformats.org/drawingml/2006/spreadsheetDrawing">
      <xdr:col>24</xdr:col>
      <xdr:colOff>114300</xdr:colOff>
      <xdr:row>60</xdr:row>
      <xdr:rowOff>39370</xdr:rowOff>
    </xdr:to>
    <xdr:sp macro="" textlink="">
      <xdr:nvSpPr>
        <xdr:cNvPr id="152" name="フローチャート: 判断 151"/>
        <xdr:cNvSpPr/>
      </xdr:nvSpPr>
      <xdr:spPr>
        <a:xfrm>
          <a:off x="4462780" y="10003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114935</xdr:rowOff>
    </xdr:from>
    <xdr:to xmlns:xdr="http://schemas.openxmlformats.org/drawingml/2006/spreadsheetDrawing">
      <xdr:col>20</xdr:col>
      <xdr:colOff>38100</xdr:colOff>
      <xdr:row>60</xdr:row>
      <xdr:rowOff>45085</xdr:rowOff>
    </xdr:to>
    <xdr:sp macro="" textlink="">
      <xdr:nvSpPr>
        <xdr:cNvPr id="153" name="フローチャート: 判断 152"/>
        <xdr:cNvSpPr/>
      </xdr:nvSpPr>
      <xdr:spPr>
        <a:xfrm>
          <a:off x="3649980" y="100095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145415</xdr:rowOff>
    </xdr:from>
    <xdr:to xmlns:xdr="http://schemas.openxmlformats.org/drawingml/2006/spreadsheetDrawing">
      <xdr:col>15</xdr:col>
      <xdr:colOff>101600</xdr:colOff>
      <xdr:row>60</xdr:row>
      <xdr:rowOff>75565</xdr:rowOff>
    </xdr:to>
    <xdr:sp macro="" textlink="">
      <xdr:nvSpPr>
        <xdr:cNvPr id="154" name="フローチャート: 判断 153"/>
        <xdr:cNvSpPr/>
      </xdr:nvSpPr>
      <xdr:spPr>
        <a:xfrm>
          <a:off x="2781300" y="1003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1365" cy="259080"/>
    <xdr:sp macro="" textlink="">
      <xdr:nvSpPr>
        <xdr:cNvPr id="155" name="テキスト ボックス 154"/>
        <xdr:cNvSpPr txBox="1"/>
      </xdr:nvSpPr>
      <xdr:spPr>
        <a:xfrm>
          <a:off x="432816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9080"/>
    <xdr:sp macro="" textlink="">
      <xdr:nvSpPr>
        <xdr:cNvPr id="156" name="テキスト ボックス 155"/>
        <xdr:cNvSpPr txBox="1"/>
      </xdr:nvSpPr>
      <xdr:spPr>
        <a:xfrm>
          <a:off x="351536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1365" cy="259080"/>
    <xdr:sp macro="" textlink="">
      <xdr:nvSpPr>
        <xdr:cNvPr id="157" name="テキスト ボックス 156"/>
        <xdr:cNvSpPr txBox="1"/>
      </xdr:nvSpPr>
      <xdr:spPr>
        <a:xfrm>
          <a:off x="264668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9080"/>
    <xdr:sp macro="" textlink="">
      <xdr:nvSpPr>
        <xdr:cNvPr id="158" name="テキスト ボックス 157"/>
        <xdr:cNvSpPr txBox="1"/>
      </xdr:nvSpPr>
      <xdr:spPr>
        <a:xfrm>
          <a:off x="17830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9080"/>
    <xdr:sp macro="" textlink="">
      <xdr:nvSpPr>
        <xdr:cNvPr id="159" name="テキスト ボックス 158"/>
        <xdr:cNvSpPr txBox="1"/>
      </xdr:nvSpPr>
      <xdr:spPr>
        <a:xfrm>
          <a:off x="9194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147320</xdr:rowOff>
    </xdr:from>
    <xdr:to xmlns:xdr="http://schemas.openxmlformats.org/drawingml/2006/spreadsheetDrawing">
      <xdr:col>24</xdr:col>
      <xdr:colOff>114300</xdr:colOff>
      <xdr:row>58</xdr:row>
      <xdr:rowOff>77470</xdr:rowOff>
    </xdr:to>
    <xdr:sp macro="" textlink="">
      <xdr:nvSpPr>
        <xdr:cNvPr id="160" name="楕円 159"/>
        <xdr:cNvSpPr/>
      </xdr:nvSpPr>
      <xdr:spPr>
        <a:xfrm>
          <a:off x="4462780" y="9706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167640</xdr:rowOff>
    </xdr:from>
    <xdr:ext cx="405130" cy="259080"/>
    <xdr:sp macro="" textlink="">
      <xdr:nvSpPr>
        <xdr:cNvPr id="161" name="【体育館・プール】&#10;有形固定資産減価償却率該当値テキスト"/>
        <xdr:cNvSpPr txBox="1"/>
      </xdr:nvSpPr>
      <xdr:spPr>
        <a:xfrm>
          <a:off x="4551680" y="9559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167640</xdr:rowOff>
    </xdr:from>
    <xdr:to xmlns:xdr="http://schemas.openxmlformats.org/drawingml/2006/spreadsheetDrawing">
      <xdr:col>20</xdr:col>
      <xdr:colOff>38100</xdr:colOff>
      <xdr:row>58</xdr:row>
      <xdr:rowOff>100330</xdr:rowOff>
    </xdr:to>
    <xdr:sp macro="" textlink="">
      <xdr:nvSpPr>
        <xdr:cNvPr id="162" name="楕円 161"/>
        <xdr:cNvSpPr/>
      </xdr:nvSpPr>
      <xdr:spPr>
        <a:xfrm>
          <a:off x="3649980" y="972693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26670</xdr:rowOff>
    </xdr:from>
    <xdr:to xmlns:xdr="http://schemas.openxmlformats.org/drawingml/2006/spreadsheetDrawing">
      <xdr:col>24</xdr:col>
      <xdr:colOff>63500</xdr:colOff>
      <xdr:row>58</xdr:row>
      <xdr:rowOff>49530</xdr:rowOff>
    </xdr:to>
    <xdr:cxnSp macro="">
      <xdr:nvCxnSpPr>
        <xdr:cNvPr id="163" name="直線コネクタ 162"/>
        <xdr:cNvCxnSpPr/>
      </xdr:nvCxnSpPr>
      <xdr:spPr>
        <a:xfrm flipV="1">
          <a:off x="3700780" y="9753600"/>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36195</xdr:rowOff>
    </xdr:from>
    <xdr:ext cx="404495" cy="258445"/>
    <xdr:sp macro="" textlink="">
      <xdr:nvSpPr>
        <xdr:cNvPr id="164" name="n_1aveValue【体育館・プール】&#10;有形固定資産減価償却率"/>
        <xdr:cNvSpPr txBox="1"/>
      </xdr:nvSpPr>
      <xdr:spPr>
        <a:xfrm>
          <a:off x="3490595" y="10098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92075</xdr:rowOff>
    </xdr:from>
    <xdr:ext cx="405130" cy="258445"/>
    <xdr:sp macro="" textlink="">
      <xdr:nvSpPr>
        <xdr:cNvPr id="165" name="n_2aveValue【体育館・プール】&#10;有形固定資産減価償却率"/>
        <xdr:cNvSpPr txBox="1"/>
      </xdr:nvSpPr>
      <xdr:spPr>
        <a:xfrm>
          <a:off x="2634615" y="9819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116840</xdr:rowOff>
    </xdr:from>
    <xdr:ext cx="404495" cy="259080"/>
    <xdr:sp macro="" textlink="">
      <xdr:nvSpPr>
        <xdr:cNvPr id="166" name="n_1mainValue【体育館・プール】&#10;有形固定資産減価償却率"/>
        <xdr:cNvSpPr txBox="1"/>
      </xdr:nvSpPr>
      <xdr:spPr>
        <a:xfrm>
          <a:off x="3490595" y="9508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67" name="正方形/長方形 166"/>
        <xdr:cNvSpPr/>
      </xdr:nvSpPr>
      <xdr:spPr>
        <a:xfrm>
          <a:off x="6431280" y="782955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68" name="正方形/長方形 167"/>
        <xdr:cNvSpPr/>
      </xdr:nvSpPr>
      <xdr:spPr>
        <a:xfrm>
          <a:off x="65532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69" name="正方形/長方形 168"/>
        <xdr:cNvSpPr/>
      </xdr:nvSpPr>
      <xdr:spPr>
        <a:xfrm>
          <a:off x="65532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0" name="正方形/長方形 169"/>
        <xdr:cNvSpPr/>
      </xdr:nvSpPr>
      <xdr:spPr>
        <a:xfrm>
          <a:off x="75438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1" name="正方形/長方形 170"/>
        <xdr:cNvSpPr/>
      </xdr:nvSpPr>
      <xdr:spPr>
        <a:xfrm>
          <a:off x="75438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2" name="正方形/長方形 171"/>
        <xdr:cNvSpPr/>
      </xdr:nvSpPr>
      <xdr:spPr>
        <a:xfrm>
          <a:off x="8656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3" name="正方形/長方形 172"/>
        <xdr:cNvSpPr/>
      </xdr:nvSpPr>
      <xdr:spPr>
        <a:xfrm>
          <a:off x="8656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4" name="正方形/長方形 173"/>
        <xdr:cNvSpPr/>
      </xdr:nvSpPr>
      <xdr:spPr>
        <a:xfrm>
          <a:off x="6431280" y="894588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75" name="テキスト ボックス 174"/>
        <xdr:cNvSpPr txBox="1"/>
      </xdr:nvSpPr>
      <xdr:spPr>
        <a:xfrm>
          <a:off x="6393180" y="875919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76" name="直線コネクタ 175"/>
        <xdr:cNvCxnSpPr/>
      </xdr:nvCxnSpPr>
      <xdr:spPr>
        <a:xfrm>
          <a:off x="6431280" y="111823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77" name="直線コネクタ 176"/>
        <xdr:cNvCxnSpPr/>
      </xdr:nvCxnSpPr>
      <xdr:spPr>
        <a:xfrm>
          <a:off x="6431280" y="108089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8445"/>
    <xdr:sp macro="" textlink="">
      <xdr:nvSpPr>
        <xdr:cNvPr id="178" name="テキスト ボックス 177"/>
        <xdr:cNvSpPr txBox="1"/>
      </xdr:nvSpPr>
      <xdr:spPr>
        <a:xfrm>
          <a:off x="5974080" y="106705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79" name="直線コネクタ 178"/>
        <xdr:cNvCxnSpPr/>
      </xdr:nvCxnSpPr>
      <xdr:spPr>
        <a:xfrm>
          <a:off x="6431280" y="104355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9080"/>
    <xdr:sp macro="" textlink="">
      <xdr:nvSpPr>
        <xdr:cNvPr id="180" name="テキスト ボックス 179"/>
        <xdr:cNvSpPr txBox="1"/>
      </xdr:nvSpPr>
      <xdr:spPr>
        <a:xfrm>
          <a:off x="5974080" y="10297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81" name="直線コネクタ 180"/>
        <xdr:cNvCxnSpPr/>
      </xdr:nvCxnSpPr>
      <xdr:spPr>
        <a:xfrm>
          <a:off x="6431280" y="100622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182" name="テキスト ボックス 181"/>
        <xdr:cNvSpPr txBox="1"/>
      </xdr:nvSpPr>
      <xdr:spPr>
        <a:xfrm>
          <a:off x="5974080" y="99237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83" name="直線コネクタ 182"/>
        <xdr:cNvCxnSpPr/>
      </xdr:nvCxnSpPr>
      <xdr:spPr>
        <a:xfrm>
          <a:off x="6431280" y="96926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8445"/>
    <xdr:sp macro="" textlink="">
      <xdr:nvSpPr>
        <xdr:cNvPr id="184" name="テキスト ボックス 183"/>
        <xdr:cNvSpPr txBox="1"/>
      </xdr:nvSpPr>
      <xdr:spPr>
        <a:xfrm>
          <a:off x="5974080" y="9554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85" name="直線コネクタ 184"/>
        <xdr:cNvCxnSpPr/>
      </xdr:nvCxnSpPr>
      <xdr:spPr>
        <a:xfrm>
          <a:off x="6431280" y="93192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8445"/>
    <xdr:sp macro="" textlink="">
      <xdr:nvSpPr>
        <xdr:cNvPr id="186" name="テキスト ボックス 185"/>
        <xdr:cNvSpPr txBox="1"/>
      </xdr:nvSpPr>
      <xdr:spPr>
        <a:xfrm>
          <a:off x="5974080" y="91808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87" name="直線コネクタ 186"/>
        <xdr:cNvCxnSpPr/>
      </xdr:nvCxnSpPr>
      <xdr:spPr>
        <a:xfrm>
          <a:off x="6431280" y="89458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7810"/>
    <xdr:sp macro="" textlink="">
      <xdr:nvSpPr>
        <xdr:cNvPr id="188" name="テキスト ボックス 187"/>
        <xdr:cNvSpPr txBox="1"/>
      </xdr:nvSpPr>
      <xdr:spPr>
        <a:xfrm>
          <a:off x="5974080" y="880745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9" name="【体育館・プール】&#10;一人当たり面積グラフ枠"/>
        <xdr:cNvSpPr/>
      </xdr:nvSpPr>
      <xdr:spPr>
        <a:xfrm>
          <a:off x="6431280" y="894588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56</xdr:row>
      <xdr:rowOff>64770</xdr:rowOff>
    </xdr:from>
    <xdr:to xmlns:xdr="http://schemas.openxmlformats.org/drawingml/2006/spreadsheetDrawing">
      <xdr:col>54</xdr:col>
      <xdr:colOff>185420</xdr:colOff>
      <xdr:row>64</xdr:row>
      <xdr:rowOff>30480</xdr:rowOff>
    </xdr:to>
    <xdr:cxnSp macro="">
      <xdr:nvCxnSpPr>
        <xdr:cNvPr id="190" name="直線コネクタ 189"/>
        <xdr:cNvCxnSpPr/>
      </xdr:nvCxnSpPr>
      <xdr:spPr>
        <a:xfrm flipV="1">
          <a:off x="10198100" y="9456420"/>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34290</xdr:rowOff>
    </xdr:from>
    <xdr:ext cx="469265" cy="258445"/>
    <xdr:sp macro="" textlink="">
      <xdr:nvSpPr>
        <xdr:cNvPr id="191" name="【体育館・プール】&#10;一人当たり面積最小値テキスト"/>
        <xdr:cNvSpPr txBox="1"/>
      </xdr:nvSpPr>
      <xdr:spPr>
        <a:xfrm>
          <a:off x="10236200" y="10767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30480</xdr:rowOff>
    </xdr:from>
    <xdr:to xmlns:xdr="http://schemas.openxmlformats.org/drawingml/2006/spreadsheetDrawing">
      <xdr:col>55</xdr:col>
      <xdr:colOff>88900</xdr:colOff>
      <xdr:row>64</xdr:row>
      <xdr:rowOff>30480</xdr:rowOff>
    </xdr:to>
    <xdr:cxnSp macro="">
      <xdr:nvCxnSpPr>
        <xdr:cNvPr id="192" name="直線コネクタ 191"/>
        <xdr:cNvCxnSpPr/>
      </xdr:nvCxnSpPr>
      <xdr:spPr>
        <a:xfrm>
          <a:off x="10114280" y="107632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11430</xdr:rowOff>
    </xdr:from>
    <xdr:ext cx="469265" cy="259080"/>
    <xdr:sp macro="" textlink="">
      <xdr:nvSpPr>
        <xdr:cNvPr id="193" name="【体育館・プール】&#10;一人当たり面積最大値テキスト"/>
        <xdr:cNvSpPr txBox="1"/>
      </xdr:nvSpPr>
      <xdr:spPr>
        <a:xfrm>
          <a:off x="10236200" y="9235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64770</xdr:rowOff>
    </xdr:from>
    <xdr:to xmlns:xdr="http://schemas.openxmlformats.org/drawingml/2006/spreadsheetDrawing">
      <xdr:col>55</xdr:col>
      <xdr:colOff>88900</xdr:colOff>
      <xdr:row>56</xdr:row>
      <xdr:rowOff>64770</xdr:rowOff>
    </xdr:to>
    <xdr:cxnSp macro="">
      <xdr:nvCxnSpPr>
        <xdr:cNvPr id="194" name="直線コネクタ 193"/>
        <xdr:cNvCxnSpPr/>
      </xdr:nvCxnSpPr>
      <xdr:spPr>
        <a:xfrm>
          <a:off x="10114280" y="94564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144780</xdr:rowOff>
    </xdr:from>
    <xdr:ext cx="469265" cy="258445"/>
    <xdr:sp macro="" textlink="">
      <xdr:nvSpPr>
        <xdr:cNvPr id="195" name="【体育館・プール】&#10;一人当たり面積平均値テキスト"/>
        <xdr:cNvSpPr txBox="1"/>
      </xdr:nvSpPr>
      <xdr:spPr>
        <a:xfrm>
          <a:off x="10236200" y="1037463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166370</xdr:rowOff>
    </xdr:from>
    <xdr:to xmlns:xdr="http://schemas.openxmlformats.org/drawingml/2006/spreadsheetDrawing">
      <xdr:col>55</xdr:col>
      <xdr:colOff>50800</xdr:colOff>
      <xdr:row>62</xdr:row>
      <xdr:rowOff>96520</xdr:rowOff>
    </xdr:to>
    <xdr:sp macro="" textlink="">
      <xdr:nvSpPr>
        <xdr:cNvPr id="196" name="フローチャート: 判断 195"/>
        <xdr:cNvSpPr/>
      </xdr:nvSpPr>
      <xdr:spPr>
        <a:xfrm>
          <a:off x="10152380" y="103962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42545</xdr:rowOff>
    </xdr:from>
    <xdr:to xmlns:xdr="http://schemas.openxmlformats.org/drawingml/2006/spreadsheetDrawing">
      <xdr:col>50</xdr:col>
      <xdr:colOff>165100</xdr:colOff>
      <xdr:row>62</xdr:row>
      <xdr:rowOff>144145</xdr:rowOff>
    </xdr:to>
    <xdr:sp macro="" textlink="">
      <xdr:nvSpPr>
        <xdr:cNvPr id="197" name="フローチャート: 判断 196"/>
        <xdr:cNvSpPr/>
      </xdr:nvSpPr>
      <xdr:spPr>
        <a:xfrm>
          <a:off x="9334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19685</xdr:rowOff>
    </xdr:from>
    <xdr:to xmlns:xdr="http://schemas.openxmlformats.org/drawingml/2006/spreadsheetDrawing">
      <xdr:col>46</xdr:col>
      <xdr:colOff>38100</xdr:colOff>
      <xdr:row>62</xdr:row>
      <xdr:rowOff>120650</xdr:rowOff>
    </xdr:to>
    <xdr:sp macro="" textlink="">
      <xdr:nvSpPr>
        <xdr:cNvPr id="198" name="フローチャート: 判断 197"/>
        <xdr:cNvSpPr/>
      </xdr:nvSpPr>
      <xdr:spPr>
        <a:xfrm>
          <a:off x="8470900" y="1041717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9080"/>
    <xdr:sp macro="" textlink="">
      <xdr:nvSpPr>
        <xdr:cNvPr id="199" name="テキスト ボックス 198"/>
        <xdr:cNvSpPr txBox="1"/>
      </xdr:nvSpPr>
      <xdr:spPr>
        <a:xfrm>
          <a:off x="100126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9080"/>
    <xdr:sp macro="" textlink="">
      <xdr:nvSpPr>
        <xdr:cNvPr id="200" name="テキスト ボックス 199"/>
        <xdr:cNvSpPr txBox="1"/>
      </xdr:nvSpPr>
      <xdr:spPr>
        <a:xfrm>
          <a:off x="91998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9080"/>
    <xdr:sp macro="" textlink="">
      <xdr:nvSpPr>
        <xdr:cNvPr id="201" name="テキスト ボックス 200"/>
        <xdr:cNvSpPr txBox="1"/>
      </xdr:nvSpPr>
      <xdr:spPr>
        <a:xfrm>
          <a:off x="83362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1365" cy="259080"/>
    <xdr:sp macro="" textlink="">
      <xdr:nvSpPr>
        <xdr:cNvPr id="202" name="テキスト ボックス 201"/>
        <xdr:cNvSpPr txBox="1"/>
      </xdr:nvSpPr>
      <xdr:spPr>
        <a:xfrm>
          <a:off x="746760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9080"/>
    <xdr:sp macro="" textlink="">
      <xdr:nvSpPr>
        <xdr:cNvPr id="203" name="テキスト ボックス 202"/>
        <xdr:cNvSpPr txBox="1"/>
      </xdr:nvSpPr>
      <xdr:spPr>
        <a:xfrm>
          <a:off x="66040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160655</xdr:rowOff>
    </xdr:from>
    <xdr:to xmlns:xdr="http://schemas.openxmlformats.org/drawingml/2006/spreadsheetDrawing">
      <xdr:col>55</xdr:col>
      <xdr:colOff>50800</xdr:colOff>
      <xdr:row>62</xdr:row>
      <xdr:rowOff>90805</xdr:rowOff>
    </xdr:to>
    <xdr:sp macro="" textlink="">
      <xdr:nvSpPr>
        <xdr:cNvPr id="204" name="楕円 203"/>
        <xdr:cNvSpPr/>
      </xdr:nvSpPr>
      <xdr:spPr>
        <a:xfrm>
          <a:off x="10152380" y="103905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12065</xdr:rowOff>
    </xdr:from>
    <xdr:ext cx="469265" cy="258445"/>
    <xdr:sp macro="" textlink="">
      <xdr:nvSpPr>
        <xdr:cNvPr id="205" name="【体育館・プール】&#10;一人当たり面積該当値テキスト"/>
        <xdr:cNvSpPr txBox="1"/>
      </xdr:nvSpPr>
      <xdr:spPr>
        <a:xfrm>
          <a:off x="10236200" y="10241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166370</xdr:rowOff>
    </xdr:from>
    <xdr:to xmlns:xdr="http://schemas.openxmlformats.org/drawingml/2006/spreadsheetDrawing">
      <xdr:col>50</xdr:col>
      <xdr:colOff>165100</xdr:colOff>
      <xdr:row>62</xdr:row>
      <xdr:rowOff>96520</xdr:rowOff>
    </xdr:to>
    <xdr:sp macro="" textlink="">
      <xdr:nvSpPr>
        <xdr:cNvPr id="206" name="楕円 205"/>
        <xdr:cNvSpPr/>
      </xdr:nvSpPr>
      <xdr:spPr>
        <a:xfrm>
          <a:off x="9334500" y="10396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40005</xdr:rowOff>
    </xdr:from>
    <xdr:to xmlns:xdr="http://schemas.openxmlformats.org/drawingml/2006/spreadsheetDrawing">
      <xdr:col>55</xdr:col>
      <xdr:colOff>0</xdr:colOff>
      <xdr:row>62</xdr:row>
      <xdr:rowOff>45720</xdr:rowOff>
    </xdr:to>
    <xdr:cxnSp macro="">
      <xdr:nvCxnSpPr>
        <xdr:cNvPr id="207" name="直線コネクタ 206"/>
        <xdr:cNvCxnSpPr/>
      </xdr:nvCxnSpPr>
      <xdr:spPr>
        <a:xfrm flipV="1">
          <a:off x="9385300" y="1043749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135255</xdr:rowOff>
    </xdr:from>
    <xdr:ext cx="469265" cy="259080"/>
    <xdr:sp macro="" textlink="">
      <xdr:nvSpPr>
        <xdr:cNvPr id="208" name="n_1aveValue【体育館・プール】&#10;一人当たり面積"/>
        <xdr:cNvSpPr txBox="1"/>
      </xdr:nvSpPr>
      <xdr:spPr>
        <a:xfrm>
          <a:off x="9142730" y="10532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137795</xdr:rowOff>
    </xdr:from>
    <xdr:ext cx="469900" cy="259080"/>
    <xdr:sp macro="" textlink="">
      <xdr:nvSpPr>
        <xdr:cNvPr id="209" name="n_2aveValue【体育館・プール】&#10;一人当たり面積"/>
        <xdr:cNvSpPr txBox="1"/>
      </xdr:nvSpPr>
      <xdr:spPr>
        <a:xfrm>
          <a:off x="8291830" y="10200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60</xdr:row>
      <xdr:rowOff>113030</xdr:rowOff>
    </xdr:from>
    <xdr:ext cx="469265" cy="259080"/>
    <xdr:sp macro="" textlink="">
      <xdr:nvSpPr>
        <xdr:cNvPr id="210" name="n_1mainValue【体育館・プール】&#10;一人当たり面積"/>
        <xdr:cNvSpPr txBox="1"/>
      </xdr:nvSpPr>
      <xdr:spPr>
        <a:xfrm>
          <a:off x="9142730" y="10175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11" name="正方形/長方形 210"/>
        <xdr:cNvSpPr/>
      </xdr:nvSpPr>
      <xdr:spPr>
        <a:xfrm>
          <a:off x="741680" y="1155573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12" name="正方形/長方形 211"/>
        <xdr:cNvSpPr/>
      </xdr:nvSpPr>
      <xdr:spPr>
        <a:xfrm>
          <a:off x="86868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13" name="正方形/長方形 212"/>
        <xdr:cNvSpPr/>
      </xdr:nvSpPr>
      <xdr:spPr>
        <a:xfrm>
          <a:off x="86868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14" name="正方形/長方形 213"/>
        <xdr:cNvSpPr/>
      </xdr:nvSpPr>
      <xdr:spPr>
        <a:xfrm>
          <a:off x="18542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15" name="正方形/長方形 214"/>
        <xdr:cNvSpPr/>
      </xdr:nvSpPr>
      <xdr:spPr>
        <a:xfrm>
          <a:off x="18542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16" name="正方形/長方形 215"/>
        <xdr:cNvSpPr/>
      </xdr:nvSpPr>
      <xdr:spPr>
        <a:xfrm>
          <a:off x="29667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17" name="正方形/長方形 216"/>
        <xdr:cNvSpPr/>
      </xdr:nvSpPr>
      <xdr:spPr>
        <a:xfrm>
          <a:off x="29667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18" name="正方形/長方形 217"/>
        <xdr:cNvSpPr/>
      </xdr:nvSpPr>
      <xdr:spPr>
        <a:xfrm>
          <a:off x="741680" y="1267206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8450" cy="225425"/>
    <xdr:sp macro="" textlink="">
      <xdr:nvSpPr>
        <xdr:cNvPr id="219" name="テキスト ボックス 218"/>
        <xdr:cNvSpPr txBox="1"/>
      </xdr:nvSpPr>
      <xdr:spPr>
        <a:xfrm>
          <a:off x="708660" y="1248537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20" name="直線コネクタ 219"/>
        <xdr:cNvCxnSpPr/>
      </xdr:nvCxnSpPr>
      <xdr:spPr>
        <a:xfrm>
          <a:off x="74168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8445"/>
    <xdr:sp macro="" textlink="">
      <xdr:nvSpPr>
        <xdr:cNvPr id="221" name="テキスト ボックス 220"/>
        <xdr:cNvSpPr txBox="1"/>
      </xdr:nvSpPr>
      <xdr:spPr>
        <a:xfrm>
          <a:off x="412750" y="1476629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22" name="直線コネクタ 221"/>
        <xdr:cNvCxnSpPr/>
      </xdr:nvCxnSpPr>
      <xdr:spPr>
        <a:xfrm>
          <a:off x="741680" y="14535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2590" cy="258445"/>
    <xdr:sp macro="" textlink="">
      <xdr:nvSpPr>
        <xdr:cNvPr id="223" name="テキスト ボックス 222"/>
        <xdr:cNvSpPr txBox="1"/>
      </xdr:nvSpPr>
      <xdr:spPr>
        <a:xfrm>
          <a:off x="353695" y="1439672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24" name="直線コネクタ 223"/>
        <xdr:cNvCxnSpPr/>
      </xdr:nvCxnSpPr>
      <xdr:spPr>
        <a:xfrm>
          <a:off x="741680" y="141617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2590" cy="258445"/>
    <xdr:sp macro="" textlink="">
      <xdr:nvSpPr>
        <xdr:cNvPr id="225" name="テキスト ボックス 224"/>
        <xdr:cNvSpPr txBox="1"/>
      </xdr:nvSpPr>
      <xdr:spPr>
        <a:xfrm>
          <a:off x="353695" y="140233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26" name="直線コネクタ 225"/>
        <xdr:cNvCxnSpPr/>
      </xdr:nvCxnSpPr>
      <xdr:spPr>
        <a:xfrm>
          <a:off x="741680" y="13788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2590" cy="259080"/>
    <xdr:sp macro="" textlink="">
      <xdr:nvSpPr>
        <xdr:cNvPr id="227" name="テキスト ボックス 226"/>
        <xdr:cNvSpPr txBox="1"/>
      </xdr:nvSpPr>
      <xdr:spPr>
        <a:xfrm>
          <a:off x="353695" y="13649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28" name="直線コネクタ 227"/>
        <xdr:cNvCxnSpPr/>
      </xdr:nvCxnSpPr>
      <xdr:spPr>
        <a:xfrm>
          <a:off x="741680" y="1341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2590" cy="258445"/>
    <xdr:sp macro="" textlink="">
      <xdr:nvSpPr>
        <xdr:cNvPr id="229" name="テキスト ボックス 228"/>
        <xdr:cNvSpPr txBox="1"/>
      </xdr:nvSpPr>
      <xdr:spPr>
        <a:xfrm>
          <a:off x="353695" y="132765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30" name="直線コネクタ 229"/>
        <xdr:cNvCxnSpPr/>
      </xdr:nvCxnSpPr>
      <xdr:spPr>
        <a:xfrm>
          <a:off x="741680" y="13045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7360" cy="258445"/>
    <xdr:sp macro="" textlink="">
      <xdr:nvSpPr>
        <xdr:cNvPr id="231" name="テキスト ボックス 230"/>
        <xdr:cNvSpPr txBox="1"/>
      </xdr:nvSpPr>
      <xdr:spPr>
        <a:xfrm>
          <a:off x="289560" y="129070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32" name="直線コネクタ 231"/>
        <xdr:cNvCxnSpPr/>
      </xdr:nvCxnSpPr>
      <xdr:spPr>
        <a:xfrm>
          <a:off x="74168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7360" cy="258445"/>
    <xdr:sp macro="" textlink="">
      <xdr:nvSpPr>
        <xdr:cNvPr id="233" name="テキスト ボックス 232"/>
        <xdr:cNvSpPr txBox="1"/>
      </xdr:nvSpPr>
      <xdr:spPr>
        <a:xfrm>
          <a:off x="289560" y="125336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4" name="【福祉施設】&#10;有形固定資産減価償却率グラフ枠"/>
        <xdr:cNvSpPr/>
      </xdr:nvSpPr>
      <xdr:spPr>
        <a:xfrm>
          <a:off x="741680" y="1267206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160020</xdr:rowOff>
    </xdr:from>
    <xdr:to xmlns:xdr="http://schemas.openxmlformats.org/drawingml/2006/spreadsheetDrawing">
      <xdr:col>24</xdr:col>
      <xdr:colOff>62865</xdr:colOff>
      <xdr:row>86</xdr:row>
      <xdr:rowOff>45720</xdr:rowOff>
    </xdr:to>
    <xdr:cxnSp macro="">
      <xdr:nvCxnSpPr>
        <xdr:cNvPr id="235" name="直線コネクタ 234"/>
        <xdr:cNvCxnSpPr/>
      </xdr:nvCxnSpPr>
      <xdr:spPr>
        <a:xfrm flipV="1">
          <a:off x="4512945" y="1307211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49530</xdr:rowOff>
    </xdr:from>
    <xdr:ext cx="405130" cy="258445"/>
    <xdr:sp macro="" textlink="">
      <xdr:nvSpPr>
        <xdr:cNvPr id="236" name="【福祉施設】&#10;有形固定資産減価償却率最小値テキスト"/>
        <xdr:cNvSpPr txBox="1"/>
      </xdr:nvSpPr>
      <xdr:spPr>
        <a:xfrm>
          <a:off x="4551680" y="144703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45720</xdr:rowOff>
    </xdr:from>
    <xdr:to xmlns:xdr="http://schemas.openxmlformats.org/drawingml/2006/spreadsheetDrawing">
      <xdr:col>24</xdr:col>
      <xdr:colOff>152400</xdr:colOff>
      <xdr:row>86</xdr:row>
      <xdr:rowOff>45720</xdr:rowOff>
    </xdr:to>
    <xdr:cxnSp macro="">
      <xdr:nvCxnSpPr>
        <xdr:cNvPr id="237" name="直線コネクタ 236"/>
        <xdr:cNvCxnSpPr/>
      </xdr:nvCxnSpPr>
      <xdr:spPr>
        <a:xfrm>
          <a:off x="4429760" y="144665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106680</xdr:rowOff>
    </xdr:from>
    <xdr:ext cx="405130" cy="258445"/>
    <xdr:sp macro="" textlink="">
      <xdr:nvSpPr>
        <xdr:cNvPr id="238" name="【福祉施設】&#10;有形固定資産減価償却率最大値テキスト"/>
        <xdr:cNvSpPr txBox="1"/>
      </xdr:nvSpPr>
      <xdr:spPr>
        <a:xfrm>
          <a:off x="4551680" y="12851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160020</xdr:rowOff>
    </xdr:from>
    <xdr:to xmlns:xdr="http://schemas.openxmlformats.org/drawingml/2006/spreadsheetDrawing">
      <xdr:col>24</xdr:col>
      <xdr:colOff>152400</xdr:colOff>
      <xdr:row>77</xdr:row>
      <xdr:rowOff>160020</xdr:rowOff>
    </xdr:to>
    <xdr:cxnSp macro="">
      <xdr:nvCxnSpPr>
        <xdr:cNvPr id="239" name="直線コネクタ 238"/>
        <xdr:cNvCxnSpPr/>
      </xdr:nvCxnSpPr>
      <xdr:spPr>
        <a:xfrm>
          <a:off x="4429760" y="130721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90170</xdr:rowOff>
    </xdr:from>
    <xdr:ext cx="405130" cy="258445"/>
    <xdr:sp macro="" textlink="">
      <xdr:nvSpPr>
        <xdr:cNvPr id="240" name="【福祉施設】&#10;有形固定資産減価償却率平均値テキスト"/>
        <xdr:cNvSpPr txBox="1"/>
      </xdr:nvSpPr>
      <xdr:spPr>
        <a:xfrm>
          <a:off x="4551680" y="136728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67310</xdr:rowOff>
    </xdr:from>
    <xdr:to xmlns:xdr="http://schemas.openxmlformats.org/drawingml/2006/spreadsheetDrawing">
      <xdr:col>24</xdr:col>
      <xdr:colOff>114300</xdr:colOff>
      <xdr:row>82</xdr:row>
      <xdr:rowOff>167640</xdr:rowOff>
    </xdr:to>
    <xdr:sp macro="" textlink="">
      <xdr:nvSpPr>
        <xdr:cNvPr id="241" name="フローチャート: 判断 240"/>
        <xdr:cNvSpPr/>
      </xdr:nvSpPr>
      <xdr:spPr>
        <a:xfrm>
          <a:off x="4462780" y="138176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74930</xdr:rowOff>
    </xdr:from>
    <xdr:to xmlns:xdr="http://schemas.openxmlformats.org/drawingml/2006/spreadsheetDrawing">
      <xdr:col>20</xdr:col>
      <xdr:colOff>38100</xdr:colOff>
      <xdr:row>83</xdr:row>
      <xdr:rowOff>5080</xdr:rowOff>
    </xdr:to>
    <xdr:sp macro="" textlink="">
      <xdr:nvSpPr>
        <xdr:cNvPr id="242" name="フローチャート: 判断 241"/>
        <xdr:cNvSpPr/>
      </xdr:nvSpPr>
      <xdr:spPr>
        <a:xfrm>
          <a:off x="3649980" y="138252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167640</xdr:rowOff>
    </xdr:from>
    <xdr:to xmlns:xdr="http://schemas.openxmlformats.org/drawingml/2006/spreadsheetDrawing">
      <xdr:col>15</xdr:col>
      <xdr:colOff>101600</xdr:colOff>
      <xdr:row>83</xdr:row>
      <xdr:rowOff>100330</xdr:rowOff>
    </xdr:to>
    <xdr:sp macro="" textlink="">
      <xdr:nvSpPr>
        <xdr:cNvPr id="243" name="フローチャート: 判断 242"/>
        <xdr:cNvSpPr/>
      </xdr:nvSpPr>
      <xdr:spPr>
        <a:xfrm>
          <a:off x="2781300" y="139179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1365" cy="259080"/>
    <xdr:sp macro="" textlink="">
      <xdr:nvSpPr>
        <xdr:cNvPr id="244" name="テキスト ボックス 243"/>
        <xdr:cNvSpPr txBox="1"/>
      </xdr:nvSpPr>
      <xdr:spPr>
        <a:xfrm>
          <a:off x="432816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45" name="テキスト ボックス 244"/>
        <xdr:cNvSpPr txBox="1"/>
      </xdr:nvSpPr>
      <xdr:spPr>
        <a:xfrm>
          <a:off x="351536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1365" cy="259080"/>
    <xdr:sp macro="" textlink="">
      <xdr:nvSpPr>
        <xdr:cNvPr id="246" name="テキスト ボックス 245"/>
        <xdr:cNvSpPr txBox="1"/>
      </xdr:nvSpPr>
      <xdr:spPr>
        <a:xfrm>
          <a:off x="264668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47" name="テキスト ボックス 246"/>
        <xdr:cNvSpPr txBox="1"/>
      </xdr:nvSpPr>
      <xdr:spPr>
        <a:xfrm>
          <a:off x="17830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48" name="テキスト ボックス 247"/>
        <xdr:cNvSpPr txBox="1"/>
      </xdr:nvSpPr>
      <xdr:spPr>
        <a:xfrm>
          <a:off x="9194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2540</xdr:rowOff>
    </xdr:from>
    <xdr:to xmlns:xdr="http://schemas.openxmlformats.org/drawingml/2006/spreadsheetDrawing">
      <xdr:col>24</xdr:col>
      <xdr:colOff>114300</xdr:colOff>
      <xdr:row>83</xdr:row>
      <xdr:rowOff>104140</xdr:rowOff>
    </xdr:to>
    <xdr:sp macro="" textlink="">
      <xdr:nvSpPr>
        <xdr:cNvPr id="249" name="楕円 248"/>
        <xdr:cNvSpPr/>
      </xdr:nvSpPr>
      <xdr:spPr>
        <a:xfrm>
          <a:off x="446278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152400</xdr:rowOff>
    </xdr:from>
    <xdr:ext cx="405130" cy="259080"/>
    <xdr:sp macro="" textlink="">
      <xdr:nvSpPr>
        <xdr:cNvPr id="250" name="【福祉施設】&#10;有形固定資産減価償却率該当値テキスト"/>
        <xdr:cNvSpPr txBox="1"/>
      </xdr:nvSpPr>
      <xdr:spPr>
        <a:xfrm>
          <a:off x="4551680" y="13902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46990</xdr:rowOff>
    </xdr:from>
    <xdr:to xmlns:xdr="http://schemas.openxmlformats.org/drawingml/2006/spreadsheetDrawing">
      <xdr:col>20</xdr:col>
      <xdr:colOff>38100</xdr:colOff>
      <xdr:row>83</xdr:row>
      <xdr:rowOff>147955</xdr:rowOff>
    </xdr:to>
    <xdr:sp macro="" textlink="">
      <xdr:nvSpPr>
        <xdr:cNvPr id="251" name="楕円 250"/>
        <xdr:cNvSpPr/>
      </xdr:nvSpPr>
      <xdr:spPr>
        <a:xfrm>
          <a:off x="3649980" y="1396492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53340</xdr:rowOff>
    </xdr:from>
    <xdr:to xmlns:xdr="http://schemas.openxmlformats.org/drawingml/2006/spreadsheetDrawing">
      <xdr:col>24</xdr:col>
      <xdr:colOff>63500</xdr:colOff>
      <xdr:row>83</xdr:row>
      <xdr:rowOff>97155</xdr:rowOff>
    </xdr:to>
    <xdr:cxnSp macro="">
      <xdr:nvCxnSpPr>
        <xdr:cNvPr id="252" name="直線コネクタ 251"/>
        <xdr:cNvCxnSpPr/>
      </xdr:nvCxnSpPr>
      <xdr:spPr>
        <a:xfrm flipV="1">
          <a:off x="3700780" y="13971270"/>
          <a:ext cx="8128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21590</xdr:rowOff>
    </xdr:from>
    <xdr:ext cx="404495" cy="259080"/>
    <xdr:sp macro="" textlink="">
      <xdr:nvSpPr>
        <xdr:cNvPr id="253" name="n_1aveValue【福祉施設】&#10;有形固定資産減価償却率"/>
        <xdr:cNvSpPr txBox="1"/>
      </xdr:nvSpPr>
      <xdr:spPr>
        <a:xfrm>
          <a:off x="3490595" y="136042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116840</xdr:rowOff>
    </xdr:from>
    <xdr:ext cx="405130" cy="259080"/>
    <xdr:sp macro="" textlink="">
      <xdr:nvSpPr>
        <xdr:cNvPr id="254" name="n_2aveValue【福祉施設】&#10;有形固定資産減価償却率"/>
        <xdr:cNvSpPr txBox="1"/>
      </xdr:nvSpPr>
      <xdr:spPr>
        <a:xfrm>
          <a:off x="2634615" y="13699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139065</xdr:rowOff>
    </xdr:from>
    <xdr:ext cx="404495" cy="259080"/>
    <xdr:sp macro="" textlink="">
      <xdr:nvSpPr>
        <xdr:cNvPr id="255" name="n_1mainValue【福祉施設】&#10;有形固定資産減価償却率"/>
        <xdr:cNvSpPr txBox="1"/>
      </xdr:nvSpPr>
      <xdr:spPr>
        <a:xfrm>
          <a:off x="3490595" y="140569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6" name="正方形/長方形 255"/>
        <xdr:cNvSpPr/>
      </xdr:nvSpPr>
      <xdr:spPr>
        <a:xfrm>
          <a:off x="6431280" y="1155573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7" name="正方形/長方形 256"/>
        <xdr:cNvSpPr/>
      </xdr:nvSpPr>
      <xdr:spPr>
        <a:xfrm>
          <a:off x="65532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58" name="正方形/長方形 257"/>
        <xdr:cNvSpPr/>
      </xdr:nvSpPr>
      <xdr:spPr>
        <a:xfrm>
          <a:off x="65532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59" name="正方形/長方形 258"/>
        <xdr:cNvSpPr/>
      </xdr:nvSpPr>
      <xdr:spPr>
        <a:xfrm>
          <a:off x="75438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60" name="正方形/長方形 259"/>
        <xdr:cNvSpPr/>
      </xdr:nvSpPr>
      <xdr:spPr>
        <a:xfrm>
          <a:off x="75438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61" name="正方形/長方形 260"/>
        <xdr:cNvSpPr/>
      </xdr:nvSpPr>
      <xdr:spPr>
        <a:xfrm>
          <a:off x="8656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62" name="正方形/長方形 261"/>
        <xdr:cNvSpPr/>
      </xdr:nvSpPr>
      <xdr:spPr>
        <a:xfrm>
          <a:off x="8656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3" name="正方形/長方形 262"/>
        <xdr:cNvSpPr/>
      </xdr:nvSpPr>
      <xdr:spPr>
        <a:xfrm>
          <a:off x="6431280" y="1267206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5425"/>
    <xdr:sp macro="" textlink="">
      <xdr:nvSpPr>
        <xdr:cNvPr id="264" name="テキスト ボックス 263"/>
        <xdr:cNvSpPr txBox="1"/>
      </xdr:nvSpPr>
      <xdr:spPr>
        <a:xfrm>
          <a:off x="6393180" y="1248537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65" name="直線コネクタ 264"/>
        <xdr:cNvCxnSpPr/>
      </xdr:nvCxnSpPr>
      <xdr:spPr>
        <a:xfrm>
          <a:off x="6431280" y="14908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66" name="直線コネクタ 265"/>
        <xdr:cNvCxnSpPr/>
      </xdr:nvCxnSpPr>
      <xdr:spPr>
        <a:xfrm>
          <a:off x="6431280" y="144589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267" name="テキスト ボックス 266"/>
        <xdr:cNvSpPr txBox="1"/>
      </xdr:nvSpPr>
      <xdr:spPr>
        <a:xfrm>
          <a:off x="5974080" y="143205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68" name="直線コネクタ 267"/>
        <xdr:cNvCxnSpPr/>
      </xdr:nvCxnSpPr>
      <xdr:spPr>
        <a:xfrm>
          <a:off x="6431280" y="140131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8445"/>
    <xdr:sp macro="" textlink="">
      <xdr:nvSpPr>
        <xdr:cNvPr id="269" name="テキスト ボックス 268"/>
        <xdr:cNvSpPr txBox="1"/>
      </xdr:nvSpPr>
      <xdr:spPr>
        <a:xfrm>
          <a:off x="5974080" y="138747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70" name="直線コネクタ 269"/>
        <xdr:cNvCxnSpPr/>
      </xdr:nvCxnSpPr>
      <xdr:spPr>
        <a:xfrm>
          <a:off x="6431280" y="135674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725" cy="258445"/>
    <xdr:sp macro="" textlink="">
      <xdr:nvSpPr>
        <xdr:cNvPr id="271" name="テキスト ボックス 270"/>
        <xdr:cNvSpPr txBox="1"/>
      </xdr:nvSpPr>
      <xdr:spPr>
        <a:xfrm>
          <a:off x="5974080" y="134251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72" name="直線コネクタ 271"/>
        <xdr:cNvCxnSpPr/>
      </xdr:nvCxnSpPr>
      <xdr:spPr>
        <a:xfrm>
          <a:off x="6431280" y="13117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6725" cy="259080"/>
    <xdr:sp macro="" textlink="">
      <xdr:nvSpPr>
        <xdr:cNvPr id="273" name="テキスト ボックス 272"/>
        <xdr:cNvSpPr txBox="1"/>
      </xdr:nvSpPr>
      <xdr:spPr>
        <a:xfrm>
          <a:off x="5974080" y="129794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74" name="直線コネクタ 273"/>
        <xdr:cNvCxnSpPr/>
      </xdr:nvCxnSpPr>
      <xdr:spPr>
        <a:xfrm>
          <a:off x="6431280" y="126720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8445"/>
    <xdr:sp macro="" textlink="">
      <xdr:nvSpPr>
        <xdr:cNvPr id="275" name="テキスト ボックス 274"/>
        <xdr:cNvSpPr txBox="1"/>
      </xdr:nvSpPr>
      <xdr:spPr>
        <a:xfrm>
          <a:off x="5974080" y="125336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6" name="【福祉施設】&#10;一人当たり面積グラフ枠"/>
        <xdr:cNvSpPr/>
      </xdr:nvSpPr>
      <xdr:spPr>
        <a:xfrm>
          <a:off x="6431280" y="1267206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77</xdr:row>
      <xdr:rowOff>140970</xdr:rowOff>
    </xdr:from>
    <xdr:to xmlns:xdr="http://schemas.openxmlformats.org/drawingml/2006/spreadsheetDrawing">
      <xdr:col>54</xdr:col>
      <xdr:colOff>185420</xdr:colOff>
      <xdr:row>86</xdr:row>
      <xdr:rowOff>24130</xdr:rowOff>
    </xdr:to>
    <xdr:cxnSp macro="">
      <xdr:nvCxnSpPr>
        <xdr:cNvPr id="277" name="直線コネクタ 276"/>
        <xdr:cNvCxnSpPr/>
      </xdr:nvCxnSpPr>
      <xdr:spPr>
        <a:xfrm flipV="1">
          <a:off x="10198100" y="13053060"/>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28575</xdr:rowOff>
    </xdr:from>
    <xdr:ext cx="469265" cy="258445"/>
    <xdr:sp macro="" textlink="">
      <xdr:nvSpPr>
        <xdr:cNvPr id="278" name="【福祉施設】&#10;一人当たり面積最小値テキスト"/>
        <xdr:cNvSpPr txBox="1"/>
      </xdr:nvSpPr>
      <xdr:spPr>
        <a:xfrm>
          <a:off x="10236200" y="144494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24130</xdr:rowOff>
    </xdr:from>
    <xdr:to xmlns:xdr="http://schemas.openxmlformats.org/drawingml/2006/spreadsheetDrawing">
      <xdr:col>55</xdr:col>
      <xdr:colOff>88900</xdr:colOff>
      <xdr:row>86</xdr:row>
      <xdr:rowOff>24130</xdr:rowOff>
    </xdr:to>
    <xdr:cxnSp macro="">
      <xdr:nvCxnSpPr>
        <xdr:cNvPr id="279" name="直線コネクタ 278"/>
        <xdr:cNvCxnSpPr/>
      </xdr:nvCxnSpPr>
      <xdr:spPr>
        <a:xfrm>
          <a:off x="10114280" y="144449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87630</xdr:rowOff>
    </xdr:from>
    <xdr:ext cx="469265" cy="258445"/>
    <xdr:sp macro="" textlink="">
      <xdr:nvSpPr>
        <xdr:cNvPr id="280" name="【福祉施設】&#10;一人当たり面積最大値テキスト"/>
        <xdr:cNvSpPr txBox="1"/>
      </xdr:nvSpPr>
      <xdr:spPr>
        <a:xfrm>
          <a:off x="10236200" y="128320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140970</xdr:rowOff>
    </xdr:from>
    <xdr:to xmlns:xdr="http://schemas.openxmlformats.org/drawingml/2006/spreadsheetDrawing">
      <xdr:col>55</xdr:col>
      <xdr:colOff>88900</xdr:colOff>
      <xdr:row>77</xdr:row>
      <xdr:rowOff>140970</xdr:rowOff>
    </xdr:to>
    <xdr:cxnSp macro="">
      <xdr:nvCxnSpPr>
        <xdr:cNvPr id="281" name="直線コネクタ 280"/>
        <xdr:cNvCxnSpPr/>
      </xdr:nvCxnSpPr>
      <xdr:spPr>
        <a:xfrm>
          <a:off x="10114280" y="130530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123190</xdr:rowOff>
    </xdr:from>
    <xdr:ext cx="469265" cy="259080"/>
    <xdr:sp macro="" textlink="">
      <xdr:nvSpPr>
        <xdr:cNvPr id="282" name="【福祉施設】&#10;一人当たり面積平均値テキスト"/>
        <xdr:cNvSpPr txBox="1"/>
      </xdr:nvSpPr>
      <xdr:spPr>
        <a:xfrm>
          <a:off x="10236200" y="1404112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144780</xdr:rowOff>
    </xdr:from>
    <xdr:to xmlns:xdr="http://schemas.openxmlformats.org/drawingml/2006/spreadsheetDrawing">
      <xdr:col>55</xdr:col>
      <xdr:colOff>50800</xdr:colOff>
      <xdr:row>84</xdr:row>
      <xdr:rowOff>74930</xdr:rowOff>
    </xdr:to>
    <xdr:sp macro="" textlink="">
      <xdr:nvSpPr>
        <xdr:cNvPr id="283" name="フローチャート: 判断 282"/>
        <xdr:cNvSpPr/>
      </xdr:nvSpPr>
      <xdr:spPr>
        <a:xfrm>
          <a:off x="10152380" y="1406271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144780</xdr:rowOff>
    </xdr:from>
    <xdr:to xmlns:xdr="http://schemas.openxmlformats.org/drawingml/2006/spreadsheetDrawing">
      <xdr:col>50</xdr:col>
      <xdr:colOff>165100</xdr:colOff>
      <xdr:row>84</xdr:row>
      <xdr:rowOff>74930</xdr:rowOff>
    </xdr:to>
    <xdr:sp macro="" textlink="">
      <xdr:nvSpPr>
        <xdr:cNvPr id="284" name="フローチャート: 判断 283"/>
        <xdr:cNvSpPr/>
      </xdr:nvSpPr>
      <xdr:spPr>
        <a:xfrm>
          <a:off x="9334500" y="14062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135890</xdr:rowOff>
    </xdr:from>
    <xdr:to xmlns:xdr="http://schemas.openxmlformats.org/drawingml/2006/spreadsheetDrawing">
      <xdr:col>46</xdr:col>
      <xdr:colOff>38100</xdr:colOff>
      <xdr:row>84</xdr:row>
      <xdr:rowOff>66040</xdr:rowOff>
    </xdr:to>
    <xdr:sp macro="" textlink="">
      <xdr:nvSpPr>
        <xdr:cNvPr id="285" name="フローチャート: 判断 284"/>
        <xdr:cNvSpPr/>
      </xdr:nvSpPr>
      <xdr:spPr>
        <a:xfrm>
          <a:off x="8470900" y="140538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86" name="テキスト ボックス 285"/>
        <xdr:cNvSpPr txBox="1"/>
      </xdr:nvSpPr>
      <xdr:spPr>
        <a:xfrm>
          <a:off x="100126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87" name="テキスト ボックス 286"/>
        <xdr:cNvSpPr txBox="1"/>
      </xdr:nvSpPr>
      <xdr:spPr>
        <a:xfrm>
          <a:off x="91998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88" name="テキスト ボックス 287"/>
        <xdr:cNvSpPr txBox="1"/>
      </xdr:nvSpPr>
      <xdr:spPr>
        <a:xfrm>
          <a:off x="83362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1365" cy="259080"/>
    <xdr:sp macro="" textlink="">
      <xdr:nvSpPr>
        <xdr:cNvPr id="289" name="テキスト ボックス 288"/>
        <xdr:cNvSpPr txBox="1"/>
      </xdr:nvSpPr>
      <xdr:spPr>
        <a:xfrm>
          <a:off x="746760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90" name="テキスト ボックス 289"/>
        <xdr:cNvSpPr txBox="1"/>
      </xdr:nvSpPr>
      <xdr:spPr>
        <a:xfrm>
          <a:off x="66040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90170</xdr:rowOff>
    </xdr:from>
    <xdr:to xmlns:xdr="http://schemas.openxmlformats.org/drawingml/2006/spreadsheetDrawing">
      <xdr:col>55</xdr:col>
      <xdr:colOff>50800</xdr:colOff>
      <xdr:row>78</xdr:row>
      <xdr:rowOff>20320</xdr:rowOff>
    </xdr:to>
    <xdr:sp macro="" textlink="">
      <xdr:nvSpPr>
        <xdr:cNvPr id="291" name="楕円 290"/>
        <xdr:cNvSpPr/>
      </xdr:nvSpPr>
      <xdr:spPr>
        <a:xfrm>
          <a:off x="10152380" y="130022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77</xdr:row>
      <xdr:rowOff>43180</xdr:rowOff>
    </xdr:from>
    <xdr:ext cx="469265" cy="259080"/>
    <xdr:sp macro="" textlink="">
      <xdr:nvSpPr>
        <xdr:cNvPr id="292" name="【福祉施設】&#10;一人当たり面積該当値テキスト"/>
        <xdr:cNvSpPr txBox="1"/>
      </xdr:nvSpPr>
      <xdr:spPr>
        <a:xfrm>
          <a:off x="10236200" y="12955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108585</xdr:rowOff>
    </xdr:from>
    <xdr:to xmlns:xdr="http://schemas.openxmlformats.org/drawingml/2006/spreadsheetDrawing">
      <xdr:col>50</xdr:col>
      <xdr:colOff>165100</xdr:colOff>
      <xdr:row>78</xdr:row>
      <xdr:rowOff>38735</xdr:rowOff>
    </xdr:to>
    <xdr:sp macro="" textlink="">
      <xdr:nvSpPr>
        <xdr:cNvPr id="293" name="楕円 292"/>
        <xdr:cNvSpPr/>
      </xdr:nvSpPr>
      <xdr:spPr>
        <a:xfrm>
          <a:off x="9334500" y="13020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77</xdr:row>
      <xdr:rowOff>140970</xdr:rowOff>
    </xdr:from>
    <xdr:to xmlns:xdr="http://schemas.openxmlformats.org/drawingml/2006/spreadsheetDrawing">
      <xdr:col>55</xdr:col>
      <xdr:colOff>0</xdr:colOff>
      <xdr:row>77</xdr:row>
      <xdr:rowOff>159385</xdr:rowOff>
    </xdr:to>
    <xdr:cxnSp macro="">
      <xdr:nvCxnSpPr>
        <xdr:cNvPr id="294" name="直線コネクタ 293"/>
        <xdr:cNvCxnSpPr/>
      </xdr:nvCxnSpPr>
      <xdr:spPr>
        <a:xfrm flipV="1">
          <a:off x="9385300" y="13053060"/>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66040</xdr:rowOff>
    </xdr:from>
    <xdr:ext cx="469265" cy="258445"/>
    <xdr:sp macro="" textlink="">
      <xdr:nvSpPr>
        <xdr:cNvPr id="295" name="n_1aveValue【福祉施設】&#10;一人当たり面積"/>
        <xdr:cNvSpPr txBox="1"/>
      </xdr:nvSpPr>
      <xdr:spPr>
        <a:xfrm>
          <a:off x="9142730" y="14151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82550</xdr:rowOff>
    </xdr:from>
    <xdr:ext cx="469900" cy="259080"/>
    <xdr:sp macro="" textlink="">
      <xdr:nvSpPr>
        <xdr:cNvPr id="296" name="n_2aveValue【福祉施設】&#10;一人当たり面積"/>
        <xdr:cNvSpPr txBox="1"/>
      </xdr:nvSpPr>
      <xdr:spPr>
        <a:xfrm>
          <a:off x="8291830" y="13832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76</xdr:row>
      <xdr:rowOff>55245</xdr:rowOff>
    </xdr:from>
    <xdr:ext cx="469265" cy="258445"/>
    <xdr:sp macro="" textlink="">
      <xdr:nvSpPr>
        <xdr:cNvPr id="297" name="n_1mainValue【福祉施設】&#10;一人当たり面積"/>
        <xdr:cNvSpPr txBox="1"/>
      </xdr:nvSpPr>
      <xdr:spPr>
        <a:xfrm>
          <a:off x="9142730" y="127996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98" name="正方形/長方形 297"/>
        <xdr:cNvSpPr/>
      </xdr:nvSpPr>
      <xdr:spPr>
        <a:xfrm>
          <a:off x="741680" y="152781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99" name="正方形/長方形 298"/>
        <xdr:cNvSpPr/>
      </xdr:nvSpPr>
      <xdr:spPr>
        <a:xfrm>
          <a:off x="86868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00" name="正方形/長方形 299"/>
        <xdr:cNvSpPr/>
      </xdr:nvSpPr>
      <xdr:spPr>
        <a:xfrm>
          <a:off x="86868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01" name="正方形/長方形 300"/>
        <xdr:cNvSpPr/>
      </xdr:nvSpPr>
      <xdr:spPr>
        <a:xfrm>
          <a:off x="18542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02" name="正方形/長方形 301"/>
        <xdr:cNvSpPr/>
      </xdr:nvSpPr>
      <xdr:spPr>
        <a:xfrm>
          <a:off x="18542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03" name="正方形/長方形 302"/>
        <xdr:cNvSpPr/>
      </xdr:nvSpPr>
      <xdr:spPr>
        <a:xfrm>
          <a:off x="29667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04" name="正方形/長方形 303"/>
        <xdr:cNvSpPr/>
      </xdr:nvSpPr>
      <xdr:spPr>
        <a:xfrm>
          <a:off x="29667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5" name="正方形/長方形 304"/>
        <xdr:cNvSpPr/>
      </xdr:nvSpPr>
      <xdr:spPr>
        <a:xfrm>
          <a:off x="741680" y="164211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06" name="テキスト ボックス 305"/>
        <xdr:cNvSpPr txBox="1"/>
      </xdr:nvSpPr>
      <xdr:spPr>
        <a:xfrm>
          <a:off x="70866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07" name="直線コネクタ 306"/>
        <xdr:cNvCxnSpPr/>
      </xdr:nvCxnSpPr>
      <xdr:spPr>
        <a:xfrm>
          <a:off x="74168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08" name="直線コネクタ 307"/>
        <xdr:cNvCxnSpPr/>
      </xdr:nvCxnSpPr>
      <xdr:spPr>
        <a:xfrm>
          <a:off x="741680" y="18380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64770</xdr:rowOff>
    </xdr:from>
    <xdr:ext cx="338455" cy="258445"/>
    <xdr:sp macro="" textlink="">
      <xdr:nvSpPr>
        <xdr:cNvPr id="309" name="テキスト ボックス 308"/>
        <xdr:cNvSpPr txBox="1"/>
      </xdr:nvSpPr>
      <xdr:spPr>
        <a:xfrm>
          <a:off x="412750" y="182384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10" name="直線コネクタ 309"/>
        <xdr:cNvCxnSpPr/>
      </xdr:nvCxnSpPr>
      <xdr:spPr>
        <a:xfrm>
          <a:off x="741680" y="18054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2590" cy="259080"/>
    <xdr:sp macro="" textlink="">
      <xdr:nvSpPr>
        <xdr:cNvPr id="311" name="テキスト ボックス 310"/>
        <xdr:cNvSpPr txBox="1"/>
      </xdr:nvSpPr>
      <xdr:spPr>
        <a:xfrm>
          <a:off x="353695" y="17911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12" name="直線コネクタ 311"/>
        <xdr:cNvCxnSpPr/>
      </xdr:nvCxnSpPr>
      <xdr:spPr>
        <a:xfrm>
          <a:off x="741680" y="17727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2590" cy="258445"/>
    <xdr:sp macro="" textlink="">
      <xdr:nvSpPr>
        <xdr:cNvPr id="313" name="テキスト ボックス 312"/>
        <xdr:cNvSpPr txBox="1"/>
      </xdr:nvSpPr>
      <xdr:spPr>
        <a:xfrm>
          <a:off x="353695" y="175856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14" name="直線コネクタ 313"/>
        <xdr:cNvCxnSpPr/>
      </xdr:nvCxnSpPr>
      <xdr:spPr>
        <a:xfrm>
          <a:off x="741680" y="1740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2590" cy="258445"/>
    <xdr:sp macro="" textlink="">
      <xdr:nvSpPr>
        <xdr:cNvPr id="315" name="テキスト ボックス 314"/>
        <xdr:cNvSpPr txBox="1"/>
      </xdr:nvSpPr>
      <xdr:spPr>
        <a:xfrm>
          <a:off x="353695" y="172586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16" name="直線コネクタ 315"/>
        <xdr:cNvCxnSpPr/>
      </xdr:nvCxnSpPr>
      <xdr:spPr>
        <a:xfrm>
          <a:off x="741680" y="17074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2590" cy="259080"/>
    <xdr:sp macro="" textlink="">
      <xdr:nvSpPr>
        <xdr:cNvPr id="317" name="テキスト ボックス 316"/>
        <xdr:cNvSpPr txBox="1"/>
      </xdr:nvSpPr>
      <xdr:spPr>
        <a:xfrm>
          <a:off x="353695" y="16932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18" name="直線コネクタ 317"/>
        <xdr:cNvCxnSpPr/>
      </xdr:nvCxnSpPr>
      <xdr:spPr>
        <a:xfrm>
          <a:off x="741680" y="16747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98</xdr:row>
      <xdr:rowOff>146050</xdr:rowOff>
    </xdr:from>
    <xdr:ext cx="467360" cy="258445"/>
    <xdr:sp macro="" textlink="">
      <xdr:nvSpPr>
        <xdr:cNvPr id="319" name="テキスト ボックス 318"/>
        <xdr:cNvSpPr txBox="1"/>
      </xdr:nvSpPr>
      <xdr:spPr>
        <a:xfrm>
          <a:off x="289560" y="166052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20" name="直線コネクタ 319"/>
        <xdr:cNvCxnSpPr/>
      </xdr:nvCxnSpPr>
      <xdr:spPr>
        <a:xfrm>
          <a:off x="74168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7360" cy="259080"/>
    <xdr:sp macro="" textlink="">
      <xdr:nvSpPr>
        <xdr:cNvPr id="321" name="テキスト ボックス 320"/>
        <xdr:cNvSpPr txBox="1"/>
      </xdr:nvSpPr>
      <xdr:spPr>
        <a:xfrm>
          <a:off x="289560" y="1627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2" name="【市民会館】&#10;有形固定資産減価償却率グラフ枠"/>
        <xdr:cNvSpPr/>
      </xdr:nvSpPr>
      <xdr:spPr>
        <a:xfrm>
          <a:off x="741680" y="164211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116840</xdr:rowOff>
    </xdr:from>
    <xdr:to xmlns:xdr="http://schemas.openxmlformats.org/drawingml/2006/spreadsheetDrawing">
      <xdr:col>24</xdr:col>
      <xdr:colOff>62865</xdr:colOff>
      <xdr:row>108</xdr:row>
      <xdr:rowOff>113665</xdr:rowOff>
    </xdr:to>
    <xdr:cxnSp macro="">
      <xdr:nvCxnSpPr>
        <xdr:cNvPr id="323" name="直線コネクタ 322"/>
        <xdr:cNvCxnSpPr/>
      </xdr:nvCxnSpPr>
      <xdr:spPr>
        <a:xfrm flipV="1">
          <a:off x="4512945" y="16747490"/>
          <a:ext cx="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117475</xdr:rowOff>
    </xdr:from>
    <xdr:ext cx="340360" cy="259080"/>
    <xdr:sp macro="" textlink="">
      <xdr:nvSpPr>
        <xdr:cNvPr id="324" name="【市民会館】&#10;有形固定資産減価償却率最小値テキスト"/>
        <xdr:cNvSpPr txBox="1"/>
      </xdr:nvSpPr>
      <xdr:spPr>
        <a:xfrm>
          <a:off x="4551680" y="182911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113665</xdr:rowOff>
    </xdr:from>
    <xdr:to xmlns:xdr="http://schemas.openxmlformats.org/drawingml/2006/spreadsheetDrawing">
      <xdr:col>24</xdr:col>
      <xdr:colOff>152400</xdr:colOff>
      <xdr:row>108</xdr:row>
      <xdr:rowOff>113665</xdr:rowOff>
    </xdr:to>
    <xdr:cxnSp macro="">
      <xdr:nvCxnSpPr>
        <xdr:cNvPr id="325" name="直線コネクタ 324"/>
        <xdr:cNvCxnSpPr/>
      </xdr:nvCxnSpPr>
      <xdr:spPr>
        <a:xfrm>
          <a:off x="4429760" y="18287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63500</xdr:rowOff>
    </xdr:from>
    <xdr:ext cx="469900" cy="258445"/>
    <xdr:sp macro="" textlink="">
      <xdr:nvSpPr>
        <xdr:cNvPr id="326" name="【市民会館】&#10;有形固定資産減価償却率最大値テキスト"/>
        <xdr:cNvSpPr txBox="1"/>
      </xdr:nvSpPr>
      <xdr:spPr>
        <a:xfrm>
          <a:off x="4551680" y="165227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116840</xdr:rowOff>
    </xdr:from>
    <xdr:to xmlns:xdr="http://schemas.openxmlformats.org/drawingml/2006/spreadsheetDrawing">
      <xdr:col>24</xdr:col>
      <xdr:colOff>152400</xdr:colOff>
      <xdr:row>99</xdr:row>
      <xdr:rowOff>116840</xdr:rowOff>
    </xdr:to>
    <xdr:cxnSp macro="">
      <xdr:nvCxnSpPr>
        <xdr:cNvPr id="327" name="直線コネクタ 326"/>
        <xdr:cNvCxnSpPr/>
      </xdr:nvCxnSpPr>
      <xdr:spPr>
        <a:xfrm>
          <a:off x="4429760" y="167474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166370</xdr:rowOff>
    </xdr:from>
    <xdr:ext cx="405130" cy="258445"/>
    <xdr:sp macro="" textlink="">
      <xdr:nvSpPr>
        <xdr:cNvPr id="328" name="【市民会館】&#10;有形固定資産減価償却率平均値テキスト"/>
        <xdr:cNvSpPr txBox="1"/>
      </xdr:nvSpPr>
      <xdr:spPr>
        <a:xfrm>
          <a:off x="4551680" y="174828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15875</xdr:rowOff>
    </xdr:from>
    <xdr:to xmlns:xdr="http://schemas.openxmlformats.org/drawingml/2006/spreadsheetDrawing">
      <xdr:col>24</xdr:col>
      <xdr:colOff>114300</xdr:colOff>
      <xdr:row>104</xdr:row>
      <xdr:rowOff>117475</xdr:rowOff>
    </xdr:to>
    <xdr:sp macro="" textlink="">
      <xdr:nvSpPr>
        <xdr:cNvPr id="329" name="フローチャート: 判断 328"/>
        <xdr:cNvSpPr/>
      </xdr:nvSpPr>
      <xdr:spPr>
        <a:xfrm>
          <a:off x="446278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20320</xdr:rowOff>
    </xdr:from>
    <xdr:to xmlns:xdr="http://schemas.openxmlformats.org/drawingml/2006/spreadsheetDrawing">
      <xdr:col>20</xdr:col>
      <xdr:colOff>38100</xdr:colOff>
      <xdr:row>104</xdr:row>
      <xdr:rowOff>121920</xdr:rowOff>
    </xdr:to>
    <xdr:sp macro="" textlink="">
      <xdr:nvSpPr>
        <xdr:cNvPr id="330" name="フローチャート: 判断 329"/>
        <xdr:cNvSpPr/>
      </xdr:nvSpPr>
      <xdr:spPr>
        <a:xfrm>
          <a:off x="3649980" y="175082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15875</xdr:rowOff>
    </xdr:from>
    <xdr:to xmlns:xdr="http://schemas.openxmlformats.org/drawingml/2006/spreadsheetDrawing">
      <xdr:col>15</xdr:col>
      <xdr:colOff>101600</xdr:colOff>
      <xdr:row>104</xdr:row>
      <xdr:rowOff>117475</xdr:rowOff>
    </xdr:to>
    <xdr:sp macro="" textlink="">
      <xdr:nvSpPr>
        <xdr:cNvPr id="331" name="フローチャート: 判断 330"/>
        <xdr:cNvSpPr/>
      </xdr:nvSpPr>
      <xdr:spPr>
        <a:xfrm>
          <a:off x="278130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1365" cy="259080"/>
    <xdr:sp macro="" textlink="">
      <xdr:nvSpPr>
        <xdr:cNvPr id="332" name="テキスト ボックス 331"/>
        <xdr:cNvSpPr txBox="1"/>
      </xdr:nvSpPr>
      <xdr:spPr>
        <a:xfrm>
          <a:off x="432816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33" name="テキスト ボックス 332"/>
        <xdr:cNvSpPr txBox="1"/>
      </xdr:nvSpPr>
      <xdr:spPr>
        <a:xfrm>
          <a:off x="351536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1365" cy="259080"/>
    <xdr:sp macro="" textlink="">
      <xdr:nvSpPr>
        <xdr:cNvPr id="334" name="テキスト ボックス 333"/>
        <xdr:cNvSpPr txBox="1"/>
      </xdr:nvSpPr>
      <xdr:spPr>
        <a:xfrm>
          <a:off x="264668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35" name="テキスト ボックス 334"/>
        <xdr:cNvSpPr txBox="1"/>
      </xdr:nvSpPr>
      <xdr:spPr>
        <a:xfrm>
          <a:off x="17830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36" name="テキスト ボックス 335"/>
        <xdr:cNvSpPr txBox="1"/>
      </xdr:nvSpPr>
      <xdr:spPr>
        <a:xfrm>
          <a:off x="9194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101</xdr:row>
      <xdr:rowOff>143510</xdr:rowOff>
    </xdr:from>
    <xdr:to xmlns:xdr="http://schemas.openxmlformats.org/drawingml/2006/spreadsheetDrawing">
      <xdr:col>24</xdr:col>
      <xdr:colOff>114300</xdr:colOff>
      <xdr:row>102</xdr:row>
      <xdr:rowOff>73025</xdr:rowOff>
    </xdr:to>
    <xdr:sp macro="" textlink="">
      <xdr:nvSpPr>
        <xdr:cNvPr id="337" name="楕円 336"/>
        <xdr:cNvSpPr/>
      </xdr:nvSpPr>
      <xdr:spPr>
        <a:xfrm>
          <a:off x="4462780" y="17117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100</xdr:row>
      <xdr:rowOff>166370</xdr:rowOff>
    </xdr:from>
    <xdr:ext cx="405130" cy="258445"/>
    <xdr:sp macro="" textlink="">
      <xdr:nvSpPr>
        <xdr:cNvPr id="338" name="【市民会館】&#10;有形固定資産減価償却率該当値テキスト"/>
        <xdr:cNvSpPr txBox="1"/>
      </xdr:nvSpPr>
      <xdr:spPr>
        <a:xfrm>
          <a:off x="4551680" y="169684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102</xdr:row>
      <xdr:rowOff>15875</xdr:rowOff>
    </xdr:from>
    <xdr:to xmlns:xdr="http://schemas.openxmlformats.org/drawingml/2006/spreadsheetDrawing">
      <xdr:col>20</xdr:col>
      <xdr:colOff>38100</xdr:colOff>
      <xdr:row>102</xdr:row>
      <xdr:rowOff>117475</xdr:rowOff>
    </xdr:to>
    <xdr:sp macro="" textlink="">
      <xdr:nvSpPr>
        <xdr:cNvPr id="339" name="楕円 338"/>
        <xdr:cNvSpPr/>
      </xdr:nvSpPr>
      <xdr:spPr>
        <a:xfrm>
          <a:off x="3649980" y="171608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102</xdr:row>
      <xdr:rowOff>22225</xdr:rowOff>
    </xdr:from>
    <xdr:to xmlns:xdr="http://schemas.openxmlformats.org/drawingml/2006/spreadsheetDrawing">
      <xdr:col>24</xdr:col>
      <xdr:colOff>63500</xdr:colOff>
      <xdr:row>102</xdr:row>
      <xdr:rowOff>66675</xdr:rowOff>
    </xdr:to>
    <xdr:cxnSp macro="">
      <xdr:nvCxnSpPr>
        <xdr:cNvPr id="340" name="直線コネクタ 339"/>
        <xdr:cNvCxnSpPr/>
      </xdr:nvCxnSpPr>
      <xdr:spPr>
        <a:xfrm flipV="1">
          <a:off x="3700780" y="17167225"/>
          <a:ext cx="8128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113030</xdr:rowOff>
    </xdr:from>
    <xdr:ext cx="404495" cy="259080"/>
    <xdr:sp macro="" textlink="">
      <xdr:nvSpPr>
        <xdr:cNvPr id="341" name="n_1aveValue【市民会館】&#10;有形固定資産減価償却率"/>
        <xdr:cNvSpPr txBox="1"/>
      </xdr:nvSpPr>
      <xdr:spPr>
        <a:xfrm>
          <a:off x="3490595" y="17600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133985</xdr:rowOff>
    </xdr:from>
    <xdr:ext cx="405130" cy="258445"/>
    <xdr:sp macro="" textlink="">
      <xdr:nvSpPr>
        <xdr:cNvPr id="342" name="n_2aveValue【市民会館】&#10;有形固定資産減価償却率"/>
        <xdr:cNvSpPr txBox="1"/>
      </xdr:nvSpPr>
      <xdr:spPr>
        <a:xfrm>
          <a:off x="2634615" y="172789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100</xdr:row>
      <xdr:rowOff>133985</xdr:rowOff>
    </xdr:from>
    <xdr:ext cx="404495" cy="258445"/>
    <xdr:sp macro="" textlink="">
      <xdr:nvSpPr>
        <xdr:cNvPr id="343" name="n_1mainValue【市民会館】&#10;有形固定資産減価償却率"/>
        <xdr:cNvSpPr txBox="1"/>
      </xdr:nvSpPr>
      <xdr:spPr>
        <a:xfrm>
          <a:off x="3490595" y="169360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44" name="正方形/長方形 343"/>
        <xdr:cNvSpPr/>
      </xdr:nvSpPr>
      <xdr:spPr>
        <a:xfrm>
          <a:off x="6431280" y="152781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45" name="正方形/長方形 344"/>
        <xdr:cNvSpPr/>
      </xdr:nvSpPr>
      <xdr:spPr>
        <a:xfrm>
          <a:off x="65532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46" name="正方形/長方形 345"/>
        <xdr:cNvSpPr/>
      </xdr:nvSpPr>
      <xdr:spPr>
        <a:xfrm>
          <a:off x="65532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47" name="正方形/長方形 346"/>
        <xdr:cNvSpPr/>
      </xdr:nvSpPr>
      <xdr:spPr>
        <a:xfrm>
          <a:off x="75438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48" name="正方形/長方形 347"/>
        <xdr:cNvSpPr/>
      </xdr:nvSpPr>
      <xdr:spPr>
        <a:xfrm>
          <a:off x="75438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49" name="正方形/長方形 348"/>
        <xdr:cNvSpPr/>
      </xdr:nvSpPr>
      <xdr:spPr>
        <a:xfrm>
          <a:off x="8656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50" name="正方形/長方形 349"/>
        <xdr:cNvSpPr/>
      </xdr:nvSpPr>
      <xdr:spPr>
        <a:xfrm>
          <a:off x="8656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51" name="正方形/長方形 350"/>
        <xdr:cNvSpPr/>
      </xdr:nvSpPr>
      <xdr:spPr>
        <a:xfrm>
          <a:off x="6431280" y="164211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352" name="テキスト ボックス 351"/>
        <xdr:cNvSpPr txBox="1"/>
      </xdr:nvSpPr>
      <xdr:spPr>
        <a:xfrm>
          <a:off x="639318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53" name="直線コネクタ 352"/>
        <xdr:cNvCxnSpPr/>
      </xdr:nvCxnSpPr>
      <xdr:spPr>
        <a:xfrm>
          <a:off x="6431280" y="18707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354" name="直線コネクタ 353"/>
        <xdr:cNvCxnSpPr/>
      </xdr:nvCxnSpPr>
      <xdr:spPr>
        <a:xfrm>
          <a:off x="6431280" y="183807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6725" cy="258445"/>
    <xdr:sp macro="" textlink="">
      <xdr:nvSpPr>
        <xdr:cNvPr id="355" name="テキスト ボックス 354"/>
        <xdr:cNvSpPr txBox="1"/>
      </xdr:nvSpPr>
      <xdr:spPr>
        <a:xfrm>
          <a:off x="5974080" y="182384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356" name="直線コネクタ 355"/>
        <xdr:cNvCxnSpPr/>
      </xdr:nvCxnSpPr>
      <xdr:spPr>
        <a:xfrm>
          <a:off x="6431280" y="180543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6725" cy="259080"/>
    <xdr:sp macro="" textlink="">
      <xdr:nvSpPr>
        <xdr:cNvPr id="357" name="テキスト ボックス 356"/>
        <xdr:cNvSpPr txBox="1"/>
      </xdr:nvSpPr>
      <xdr:spPr>
        <a:xfrm>
          <a:off x="5974080" y="179114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358" name="直線コネクタ 357"/>
        <xdr:cNvCxnSpPr/>
      </xdr:nvCxnSpPr>
      <xdr:spPr>
        <a:xfrm>
          <a:off x="6431280" y="1772729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6725" cy="258445"/>
    <xdr:sp macro="" textlink="">
      <xdr:nvSpPr>
        <xdr:cNvPr id="359" name="テキスト ボックス 358"/>
        <xdr:cNvSpPr txBox="1"/>
      </xdr:nvSpPr>
      <xdr:spPr>
        <a:xfrm>
          <a:off x="5974080" y="175856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360" name="直線コネクタ 359"/>
        <xdr:cNvCxnSpPr/>
      </xdr:nvCxnSpPr>
      <xdr:spPr>
        <a:xfrm>
          <a:off x="6431280" y="17400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6725" cy="258445"/>
    <xdr:sp macro="" textlink="">
      <xdr:nvSpPr>
        <xdr:cNvPr id="361" name="テキスト ボックス 360"/>
        <xdr:cNvSpPr txBox="1"/>
      </xdr:nvSpPr>
      <xdr:spPr>
        <a:xfrm>
          <a:off x="5974080" y="172586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362" name="直線コネクタ 361"/>
        <xdr:cNvCxnSpPr/>
      </xdr:nvCxnSpPr>
      <xdr:spPr>
        <a:xfrm>
          <a:off x="6431280" y="17074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6725" cy="259080"/>
    <xdr:sp macro="" textlink="">
      <xdr:nvSpPr>
        <xdr:cNvPr id="363" name="テキスト ボックス 362"/>
        <xdr:cNvSpPr txBox="1"/>
      </xdr:nvSpPr>
      <xdr:spPr>
        <a:xfrm>
          <a:off x="5974080" y="169322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364" name="直線コネクタ 363"/>
        <xdr:cNvCxnSpPr/>
      </xdr:nvCxnSpPr>
      <xdr:spPr>
        <a:xfrm>
          <a:off x="6431280" y="16747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6725" cy="258445"/>
    <xdr:sp macro="" textlink="">
      <xdr:nvSpPr>
        <xdr:cNvPr id="365" name="テキスト ボックス 364"/>
        <xdr:cNvSpPr txBox="1"/>
      </xdr:nvSpPr>
      <xdr:spPr>
        <a:xfrm>
          <a:off x="5974080" y="166052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66" name="直線コネクタ 365"/>
        <xdr:cNvCxnSpPr/>
      </xdr:nvCxnSpPr>
      <xdr:spPr>
        <a:xfrm>
          <a:off x="6431280" y="16421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367" name="テキスト ボックス 366"/>
        <xdr:cNvSpPr txBox="1"/>
      </xdr:nvSpPr>
      <xdr:spPr>
        <a:xfrm>
          <a:off x="597408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8" name="【市民会館】&#10;一人当たり面積グラフ枠"/>
        <xdr:cNvSpPr/>
      </xdr:nvSpPr>
      <xdr:spPr>
        <a:xfrm>
          <a:off x="6431280" y="164211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99</xdr:row>
      <xdr:rowOff>110490</xdr:rowOff>
    </xdr:from>
    <xdr:to xmlns:xdr="http://schemas.openxmlformats.org/drawingml/2006/spreadsheetDrawing">
      <xdr:col>54</xdr:col>
      <xdr:colOff>185420</xdr:colOff>
      <xdr:row>108</xdr:row>
      <xdr:rowOff>151130</xdr:rowOff>
    </xdr:to>
    <xdr:cxnSp macro="">
      <xdr:nvCxnSpPr>
        <xdr:cNvPr id="369" name="直線コネクタ 368"/>
        <xdr:cNvCxnSpPr/>
      </xdr:nvCxnSpPr>
      <xdr:spPr>
        <a:xfrm flipV="1">
          <a:off x="10198100" y="16741140"/>
          <a:ext cx="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154940</xdr:rowOff>
    </xdr:from>
    <xdr:ext cx="469265" cy="258445"/>
    <xdr:sp macro="" textlink="">
      <xdr:nvSpPr>
        <xdr:cNvPr id="370" name="【市民会館】&#10;一人当たり面積最小値テキスト"/>
        <xdr:cNvSpPr txBox="1"/>
      </xdr:nvSpPr>
      <xdr:spPr>
        <a:xfrm>
          <a:off x="10236200" y="183286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151130</xdr:rowOff>
    </xdr:from>
    <xdr:to xmlns:xdr="http://schemas.openxmlformats.org/drawingml/2006/spreadsheetDrawing">
      <xdr:col>55</xdr:col>
      <xdr:colOff>88900</xdr:colOff>
      <xdr:row>108</xdr:row>
      <xdr:rowOff>151130</xdr:rowOff>
    </xdr:to>
    <xdr:cxnSp macro="">
      <xdr:nvCxnSpPr>
        <xdr:cNvPr id="371" name="直線コネクタ 370"/>
        <xdr:cNvCxnSpPr/>
      </xdr:nvCxnSpPr>
      <xdr:spPr>
        <a:xfrm>
          <a:off x="10114280" y="18324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57150</xdr:rowOff>
    </xdr:from>
    <xdr:ext cx="469265" cy="259080"/>
    <xdr:sp macro="" textlink="">
      <xdr:nvSpPr>
        <xdr:cNvPr id="372" name="【市民会館】&#10;一人当たり面積最大値テキスト"/>
        <xdr:cNvSpPr txBox="1"/>
      </xdr:nvSpPr>
      <xdr:spPr>
        <a:xfrm>
          <a:off x="10236200" y="16516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110490</xdr:rowOff>
    </xdr:from>
    <xdr:to xmlns:xdr="http://schemas.openxmlformats.org/drawingml/2006/spreadsheetDrawing">
      <xdr:col>55</xdr:col>
      <xdr:colOff>88900</xdr:colOff>
      <xdr:row>99</xdr:row>
      <xdr:rowOff>110490</xdr:rowOff>
    </xdr:to>
    <xdr:cxnSp macro="">
      <xdr:nvCxnSpPr>
        <xdr:cNvPr id="373" name="直線コネクタ 372"/>
        <xdr:cNvCxnSpPr/>
      </xdr:nvCxnSpPr>
      <xdr:spPr>
        <a:xfrm>
          <a:off x="10114280" y="167411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74930</xdr:rowOff>
    </xdr:from>
    <xdr:ext cx="469265" cy="258445"/>
    <xdr:sp macro="" textlink="">
      <xdr:nvSpPr>
        <xdr:cNvPr id="374" name="【市民会館】&#10;一人当たり面積平均値テキスト"/>
        <xdr:cNvSpPr txBox="1"/>
      </xdr:nvSpPr>
      <xdr:spPr>
        <a:xfrm>
          <a:off x="10236200" y="1773428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52070</xdr:rowOff>
    </xdr:from>
    <xdr:to xmlns:xdr="http://schemas.openxmlformats.org/drawingml/2006/spreadsheetDrawing">
      <xdr:col>55</xdr:col>
      <xdr:colOff>50800</xdr:colOff>
      <xdr:row>106</xdr:row>
      <xdr:rowOff>153035</xdr:rowOff>
    </xdr:to>
    <xdr:sp macro="" textlink="">
      <xdr:nvSpPr>
        <xdr:cNvPr id="375" name="フローチャート: 判断 374"/>
        <xdr:cNvSpPr/>
      </xdr:nvSpPr>
      <xdr:spPr>
        <a:xfrm>
          <a:off x="10152380" y="1788287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57785</xdr:rowOff>
    </xdr:from>
    <xdr:to xmlns:xdr="http://schemas.openxmlformats.org/drawingml/2006/spreadsheetDrawing">
      <xdr:col>50</xdr:col>
      <xdr:colOff>165100</xdr:colOff>
      <xdr:row>106</xdr:row>
      <xdr:rowOff>159385</xdr:rowOff>
    </xdr:to>
    <xdr:sp macro="" textlink="">
      <xdr:nvSpPr>
        <xdr:cNvPr id="376" name="フローチャート: 判断 375"/>
        <xdr:cNvSpPr/>
      </xdr:nvSpPr>
      <xdr:spPr>
        <a:xfrm>
          <a:off x="9334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57785</xdr:rowOff>
    </xdr:from>
    <xdr:to xmlns:xdr="http://schemas.openxmlformats.org/drawingml/2006/spreadsheetDrawing">
      <xdr:col>46</xdr:col>
      <xdr:colOff>38100</xdr:colOff>
      <xdr:row>106</xdr:row>
      <xdr:rowOff>159385</xdr:rowOff>
    </xdr:to>
    <xdr:sp macro="" textlink="">
      <xdr:nvSpPr>
        <xdr:cNvPr id="377" name="フローチャート: 判断 376"/>
        <xdr:cNvSpPr/>
      </xdr:nvSpPr>
      <xdr:spPr>
        <a:xfrm>
          <a:off x="8470900" y="178885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78" name="テキスト ボックス 377"/>
        <xdr:cNvSpPr txBox="1"/>
      </xdr:nvSpPr>
      <xdr:spPr>
        <a:xfrm>
          <a:off x="100126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79" name="テキスト ボックス 378"/>
        <xdr:cNvSpPr txBox="1"/>
      </xdr:nvSpPr>
      <xdr:spPr>
        <a:xfrm>
          <a:off x="91998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80" name="テキスト ボックス 379"/>
        <xdr:cNvSpPr txBox="1"/>
      </xdr:nvSpPr>
      <xdr:spPr>
        <a:xfrm>
          <a:off x="83362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1365" cy="259080"/>
    <xdr:sp macro="" textlink="">
      <xdr:nvSpPr>
        <xdr:cNvPr id="381" name="テキスト ボックス 380"/>
        <xdr:cNvSpPr txBox="1"/>
      </xdr:nvSpPr>
      <xdr:spPr>
        <a:xfrm>
          <a:off x="74676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82" name="テキスト ボックス 381"/>
        <xdr:cNvSpPr txBox="1"/>
      </xdr:nvSpPr>
      <xdr:spPr>
        <a:xfrm>
          <a:off x="66040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36830</xdr:rowOff>
    </xdr:from>
    <xdr:to xmlns:xdr="http://schemas.openxmlformats.org/drawingml/2006/spreadsheetDrawing">
      <xdr:col>55</xdr:col>
      <xdr:colOff>50800</xdr:colOff>
      <xdr:row>107</xdr:row>
      <xdr:rowOff>138430</xdr:rowOff>
    </xdr:to>
    <xdr:sp macro="" textlink="">
      <xdr:nvSpPr>
        <xdr:cNvPr id="383" name="楕円 382"/>
        <xdr:cNvSpPr/>
      </xdr:nvSpPr>
      <xdr:spPr>
        <a:xfrm>
          <a:off x="10152380" y="180390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15240</xdr:rowOff>
    </xdr:from>
    <xdr:ext cx="469265" cy="259080"/>
    <xdr:sp macro="" textlink="">
      <xdr:nvSpPr>
        <xdr:cNvPr id="384" name="【市民会館】&#10;一人当たり面積該当値テキスト"/>
        <xdr:cNvSpPr txBox="1"/>
      </xdr:nvSpPr>
      <xdr:spPr>
        <a:xfrm>
          <a:off x="10236200" y="18017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43180</xdr:rowOff>
    </xdr:from>
    <xdr:to xmlns:xdr="http://schemas.openxmlformats.org/drawingml/2006/spreadsheetDrawing">
      <xdr:col>50</xdr:col>
      <xdr:colOff>165100</xdr:colOff>
      <xdr:row>107</xdr:row>
      <xdr:rowOff>144780</xdr:rowOff>
    </xdr:to>
    <xdr:sp macro="" textlink="">
      <xdr:nvSpPr>
        <xdr:cNvPr id="385" name="楕円 384"/>
        <xdr:cNvSpPr/>
      </xdr:nvSpPr>
      <xdr:spPr>
        <a:xfrm>
          <a:off x="9334500" y="180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87630</xdr:rowOff>
    </xdr:from>
    <xdr:to xmlns:xdr="http://schemas.openxmlformats.org/drawingml/2006/spreadsheetDrawing">
      <xdr:col>55</xdr:col>
      <xdr:colOff>0</xdr:colOff>
      <xdr:row>107</xdr:row>
      <xdr:rowOff>93980</xdr:rowOff>
    </xdr:to>
    <xdr:cxnSp macro="">
      <xdr:nvCxnSpPr>
        <xdr:cNvPr id="386" name="直線コネクタ 385"/>
        <xdr:cNvCxnSpPr/>
      </xdr:nvCxnSpPr>
      <xdr:spPr>
        <a:xfrm flipV="1">
          <a:off x="9385300" y="1808988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4445</xdr:rowOff>
    </xdr:from>
    <xdr:ext cx="469265" cy="259080"/>
    <xdr:sp macro="" textlink="">
      <xdr:nvSpPr>
        <xdr:cNvPr id="387" name="n_1aveValue【市民会館】&#10;一人当たり面積"/>
        <xdr:cNvSpPr txBox="1"/>
      </xdr:nvSpPr>
      <xdr:spPr>
        <a:xfrm>
          <a:off x="9142730" y="17663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4445</xdr:rowOff>
    </xdr:from>
    <xdr:ext cx="469900" cy="259080"/>
    <xdr:sp macro="" textlink="">
      <xdr:nvSpPr>
        <xdr:cNvPr id="388" name="n_2aveValue【市民会館】&#10;一人当たり面積"/>
        <xdr:cNvSpPr txBox="1"/>
      </xdr:nvSpPr>
      <xdr:spPr>
        <a:xfrm>
          <a:off x="8291830" y="17663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135890</xdr:rowOff>
    </xdr:from>
    <xdr:ext cx="469265" cy="259080"/>
    <xdr:sp macro="" textlink="">
      <xdr:nvSpPr>
        <xdr:cNvPr id="389" name="n_1mainValue【市民会館】&#10;一人当たり面積"/>
        <xdr:cNvSpPr txBox="1"/>
      </xdr:nvSpPr>
      <xdr:spPr>
        <a:xfrm>
          <a:off x="9142730" y="18138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0" name="正方形/長方形 389"/>
        <xdr:cNvSpPr/>
      </xdr:nvSpPr>
      <xdr:spPr>
        <a:xfrm>
          <a:off x="12115800" y="410337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1" name="正方形/長方形 390"/>
        <xdr:cNvSpPr/>
      </xdr:nvSpPr>
      <xdr:spPr>
        <a:xfrm>
          <a:off x="122377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2" name="正方形/長方形 391"/>
        <xdr:cNvSpPr/>
      </xdr:nvSpPr>
      <xdr:spPr>
        <a:xfrm>
          <a:off x="122377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3" name="正方形/長方形 392"/>
        <xdr:cNvSpPr/>
      </xdr:nvSpPr>
      <xdr:spPr>
        <a:xfrm>
          <a:off x="13228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4" name="正方形/長方形 393"/>
        <xdr:cNvSpPr/>
      </xdr:nvSpPr>
      <xdr:spPr>
        <a:xfrm>
          <a:off x="13228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5" name="正方形/長方形 394"/>
        <xdr:cNvSpPr/>
      </xdr:nvSpPr>
      <xdr:spPr>
        <a:xfrm>
          <a:off x="1434084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6" name="正方形/長方形 395"/>
        <xdr:cNvSpPr/>
      </xdr:nvSpPr>
      <xdr:spPr>
        <a:xfrm>
          <a:off x="1434084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7" name="正方形/長方形 396"/>
        <xdr:cNvSpPr/>
      </xdr:nvSpPr>
      <xdr:spPr>
        <a:xfrm>
          <a:off x="12115800" y="521970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98" name="テキスト ボックス 397"/>
        <xdr:cNvSpPr txBox="1"/>
      </xdr:nvSpPr>
      <xdr:spPr>
        <a:xfrm>
          <a:off x="12077700" y="503301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9" name="直線コネクタ 398"/>
        <xdr:cNvCxnSpPr/>
      </xdr:nvCxnSpPr>
      <xdr:spPr>
        <a:xfrm>
          <a:off x="1211580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0" name="直線コネクタ 399"/>
        <xdr:cNvCxnSpPr/>
      </xdr:nvCxnSpPr>
      <xdr:spPr>
        <a:xfrm>
          <a:off x="12115800" y="713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9090" cy="258445"/>
    <xdr:sp macro="" textlink="">
      <xdr:nvSpPr>
        <xdr:cNvPr id="401" name="テキスト ボックス 400"/>
        <xdr:cNvSpPr txBox="1"/>
      </xdr:nvSpPr>
      <xdr:spPr>
        <a:xfrm>
          <a:off x="11786870" y="699897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177800</xdr:colOff>
      <xdr:row>40</xdr:row>
      <xdr:rowOff>108585</xdr:rowOff>
    </xdr:to>
    <xdr:cxnSp macro="">
      <xdr:nvCxnSpPr>
        <xdr:cNvPr id="402" name="直線コネクタ 401"/>
        <xdr:cNvCxnSpPr/>
      </xdr:nvCxnSpPr>
      <xdr:spPr>
        <a:xfrm>
          <a:off x="12115800" y="68179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3" name="テキスト ボックス 402"/>
        <xdr:cNvSpPr txBox="1"/>
      </xdr:nvSpPr>
      <xdr:spPr>
        <a:xfrm>
          <a:off x="11722735" y="6679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04" name="直線コネクタ 403"/>
        <xdr:cNvCxnSpPr/>
      </xdr:nvCxnSpPr>
      <xdr:spPr>
        <a:xfrm>
          <a:off x="12115800" y="6499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9080"/>
    <xdr:sp macro="" textlink="">
      <xdr:nvSpPr>
        <xdr:cNvPr id="405" name="テキスト ボックス 404"/>
        <xdr:cNvSpPr txBox="1"/>
      </xdr:nvSpPr>
      <xdr:spPr>
        <a:xfrm>
          <a:off x="11722735" y="6360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06" name="直線コネクタ 405"/>
        <xdr:cNvCxnSpPr/>
      </xdr:nvCxnSpPr>
      <xdr:spPr>
        <a:xfrm>
          <a:off x="12115800" y="6180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167640</xdr:rowOff>
    </xdr:from>
    <xdr:ext cx="403225" cy="259080"/>
    <xdr:sp macro="" textlink="">
      <xdr:nvSpPr>
        <xdr:cNvPr id="407" name="テキスト ボックス 406"/>
        <xdr:cNvSpPr txBox="1"/>
      </xdr:nvSpPr>
      <xdr:spPr>
        <a:xfrm>
          <a:off x="11722735" y="6038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158750</xdr:rowOff>
    </xdr:from>
    <xdr:to xmlns:xdr="http://schemas.openxmlformats.org/drawingml/2006/spreadsheetDrawing">
      <xdr:col>89</xdr:col>
      <xdr:colOff>177800</xdr:colOff>
      <xdr:row>34</xdr:row>
      <xdr:rowOff>158750</xdr:rowOff>
    </xdr:to>
    <xdr:cxnSp macro="">
      <xdr:nvCxnSpPr>
        <xdr:cNvPr id="408" name="直線コネクタ 407"/>
        <xdr:cNvCxnSpPr/>
      </xdr:nvCxnSpPr>
      <xdr:spPr>
        <a:xfrm>
          <a:off x="12115800" y="5862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8445"/>
    <xdr:sp macro="" textlink="">
      <xdr:nvSpPr>
        <xdr:cNvPr id="409" name="テキスト ボックス 408"/>
        <xdr:cNvSpPr txBox="1"/>
      </xdr:nvSpPr>
      <xdr:spPr>
        <a:xfrm>
          <a:off x="11722735" y="57194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0" name="直線コネクタ 409"/>
        <xdr:cNvCxnSpPr/>
      </xdr:nvCxnSpPr>
      <xdr:spPr>
        <a:xfrm>
          <a:off x="12115800" y="55384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7360" cy="258445"/>
    <xdr:sp macro="" textlink="">
      <xdr:nvSpPr>
        <xdr:cNvPr id="411" name="テキスト ボックス 410"/>
        <xdr:cNvSpPr txBox="1"/>
      </xdr:nvSpPr>
      <xdr:spPr>
        <a:xfrm>
          <a:off x="11663680" y="54000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2" name="直線コネクタ 411"/>
        <xdr:cNvCxnSpPr/>
      </xdr:nvCxnSpPr>
      <xdr:spPr>
        <a:xfrm>
          <a:off x="1211580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7360" cy="258445"/>
    <xdr:sp macro="" textlink="">
      <xdr:nvSpPr>
        <xdr:cNvPr id="413" name="テキスト ボックス 412"/>
        <xdr:cNvSpPr txBox="1"/>
      </xdr:nvSpPr>
      <xdr:spPr>
        <a:xfrm>
          <a:off x="11663680" y="50812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4" name="【一般廃棄物処理施設】&#10;有形固定資産減価償却率グラフ枠"/>
        <xdr:cNvSpPr/>
      </xdr:nvSpPr>
      <xdr:spPr>
        <a:xfrm>
          <a:off x="12115800" y="521970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64770</xdr:rowOff>
    </xdr:from>
    <xdr:to xmlns:xdr="http://schemas.openxmlformats.org/drawingml/2006/spreadsheetDrawing">
      <xdr:col>85</xdr:col>
      <xdr:colOff>126365</xdr:colOff>
      <xdr:row>41</xdr:row>
      <xdr:rowOff>167640</xdr:rowOff>
    </xdr:to>
    <xdr:cxnSp macro="">
      <xdr:nvCxnSpPr>
        <xdr:cNvPr id="415" name="直線コネクタ 414"/>
        <xdr:cNvCxnSpPr/>
      </xdr:nvCxnSpPr>
      <xdr:spPr>
        <a:xfrm flipV="1">
          <a:off x="15887065" y="560070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1905</xdr:rowOff>
    </xdr:from>
    <xdr:ext cx="340360" cy="259080"/>
    <xdr:sp macro="" textlink="">
      <xdr:nvSpPr>
        <xdr:cNvPr id="416" name="【一般廃棄物処理施設】&#10;有形固定資産減価償却率最小値テキスト"/>
        <xdr:cNvSpPr txBox="1"/>
      </xdr:nvSpPr>
      <xdr:spPr>
        <a:xfrm>
          <a:off x="15925800" y="70465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167640</xdr:rowOff>
    </xdr:from>
    <xdr:to xmlns:xdr="http://schemas.openxmlformats.org/drawingml/2006/spreadsheetDrawing">
      <xdr:col>86</xdr:col>
      <xdr:colOff>25400</xdr:colOff>
      <xdr:row>41</xdr:row>
      <xdr:rowOff>167640</xdr:rowOff>
    </xdr:to>
    <xdr:cxnSp macro="">
      <xdr:nvCxnSpPr>
        <xdr:cNvPr id="417" name="直線コネクタ 416"/>
        <xdr:cNvCxnSpPr/>
      </xdr:nvCxnSpPr>
      <xdr:spPr>
        <a:xfrm>
          <a:off x="15798800" y="70446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11430</xdr:rowOff>
    </xdr:from>
    <xdr:ext cx="405130" cy="259080"/>
    <xdr:sp macro="" textlink="">
      <xdr:nvSpPr>
        <xdr:cNvPr id="418" name="【一般廃棄物処理施設】&#10;有形固定資産減価償却率最大値テキスト"/>
        <xdr:cNvSpPr txBox="1"/>
      </xdr:nvSpPr>
      <xdr:spPr>
        <a:xfrm>
          <a:off x="15925800" y="5379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64770</xdr:rowOff>
    </xdr:from>
    <xdr:to xmlns:xdr="http://schemas.openxmlformats.org/drawingml/2006/spreadsheetDrawing">
      <xdr:col>86</xdr:col>
      <xdr:colOff>25400</xdr:colOff>
      <xdr:row>33</xdr:row>
      <xdr:rowOff>64770</xdr:rowOff>
    </xdr:to>
    <xdr:cxnSp macro="">
      <xdr:nvCxnSpPr>
        <xdr:cNvPr id="419" name="直線コネクタ 418"/>
        <xdr:cNvCxnSpPr/>
      </xdr:nvCxnSpPr>
      <xdr:spPr>
        <a:xfrm>
          <a:off x="15798800" y="56007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167640</xdr:rowOff>
    </xdr:from>
    <xdr:ext cx="405130" cy="259080"/>
    <xdr:sp macro="" textlink="">
      <xdr:nvSpPr>
        <xdr:cNvPr id="420" name="【一般廃棄物処理施設】&#10;有形固定資産減価償却率平均値テキスト"/>
        <xdr:cNvSpPr txBox="1"/>
      </xdr:nvSpPr>
      <xdr:spPr>
        <a:xfrm>
          <a:off x="15925800" y="60388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20320</xdr:rowOff>
    </xdr:from>
    <xdr:to xmlns:xdr="http://schemas.openxmlformats.org/drawingml/2006/spreadsheetDrawing">
      <xdr:col>85</xdr:col>
      <xdr:colOff>177800</xdr:colOff>
      <xdr:row>36</xdr:row>
      <xdr:rowOff>121920</xdr:rowOff>
    </xdr:to>
    <xdr:sp macro="" textlink="">
      <xdr:nvSpPr>
        <xdr:cNvPr id="421" name="フローチャート: 判断 420"/>
        <xdr:cNvSpPr/>
      </xdr:nvSpPr>
      <xdr:spPr>
        <a:xfrm>
          <a:off x="158369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17145</xdr:rowOff>
    </xdr:from>
    <xdr:to xmlns:xdr="http://schemas.openxmlformats.org/drawingml/2006/spreadsheetDrawing">
      <xdr:col>81</xdr:col>
      <xdr:colOff>101600</xdr:colOff>
      <xdr:row>36</xdr:row>
      <xdr:rowOff>118745</xdr:rowOff>
    </xdr:to>
    <xdr:sp macro="" textlink="">
      <xdr:nvSpPr>
        <xdr:cNvPr id="422" name="フローチャート: 判断 421"/>
        <xdr:cNvSpPr/>
      </xdr:nvSpPr>
      <xdr:spPr>
        <a:xfrm>
          <a:off x="15019020" y="60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102870</xdr:rowOff>
    </xdr:from>
    <xdr:to xmlns:xdr="http://schemas.openxmlformats.org/drawingml/2006/spreadsheetDrawing">
      <xdr:col>76</xdr:col>
      <xdr:colOff>165100</xdr:colOff>
      <xdr:row>37</xdr:row>
      <xdr:rowOff>32385</xdr:rowOff>
    </xdr:to>
    <xdr:sp macro="" textlink="">
      <xdr:nvSpPr>
        <xdr:cNvPr id="423" name="フローチャート: 判断 422"/>
        <xdr:cNvSpPr/>
      </xdr:nvSpPr>
      <xdr:spPr>
        <a:xfrm>
          <a:off x="14155420" y="614172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424" name="テキスト ボックス 423"/>
        <xdr:cNvSpPr txBox="1"/>
      </xdr:nvSpPr>
      <xdr:spPr>
        <a:xfrm>
          <a:off x="1570228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1365" cy="258445"/>
    <xdr:sp macro="" textlink="">
      <xdr:nvSpPr>
        <xdr:cNvPr id="425" name="テキスト ボックス 424"/>
        <xdr:cNvSpPr txBox="1"/>
      </xdr:nvSpPr>
      <xdr:spPr>
        <a:xfrm>
          <a:off x="148844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426" name="テキスト ボックス 425"/>
        <xdr:cNvSpPr txBox="1"/>
      </xdr:nvSpPr>
      <xdr:spPr>
        <a:xfrm>
          <a:off x="140208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8445"/>
    <xdr:sp macro="" textlink="">
      <xdr:nvSpPr>
        <xdr:cNvPr id="427" name="テキスト ボックス 426"/>
        <xdr:cNvSpPr txBox="1"/>
      </xdr:nvSpPr>
      <xdr:spPr>
        <a:xfrm>
          <a:off x="131572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1365" cy="258445"/>
    <xdr:sp macro="" textlink="">
      <xdr:nvSpPr>
        <xdr:cNvPr id="428" name="テキスト ボックス 427"/>
        <xdr:cNvSpPr txBox="1"/>
      </xdr:nvSpPr>
      <xdr:spPr>
        <a:xfrm>
          <a:off x="1228852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38735</xdr:rowOff>
    </xdr:from>
    <xdr:to xmlns:xdr="http://schemas.openxmlformats.org/drawingml/2006/spreadsheetDrawing">
      <xdr:col>85</xdr:col>
      <xdr:colOff>177800</xdr:colOff>
      <xdr:row>33</xdr:row>
      <xdr:rowOff>140335</xdr:rowOff>
    </xdr:to>
    <xdr:sp macro="" textlink="">
      <xdr:nvSpPr>
        <xdr:cNvPr id="429" name="楕円 428"/>
        <xdr:cNvSpPr/>
      </xdr:nvSpPr>
      <xdr:spPr>
        <a:xfrm>
          <a:off x="15836900" y="557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32</xdr:row>
      <xdr:rowOff>138430</xdr:rowOff>
    </xdr:from>
    <xdr:ext cx="405130" cy="259080"/>
    <xdr:sp macro="" textlink="">
      <xdr:nvSpPr>
        <xdr:cNvPr id="430" name="【一般廃棄物処理施設】&#10;有形固定資産減価償却率該当値テキスト"/>
        <xdr:cNvSpPr txBox="1"/>
      </xdr:nvSpPr>
      <xdr:spPr>
        <a:xfrm>
          <a:off x="15925800" y="5506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30480</xdr:rowOff>
    </xdr:from>
    <xdr:to xmlns:xdr="http://schemas.openxmlformats.org/drawingml/2006/spreadsheetDrawing">
      <xdr:col>81</xdr:col>
      <xdr:colOff>101600</xdr:colOff>
      <xdr:row>33</xdr:row>
      <xdr:rowOff>132080</xdr:rowOff>
    </xdr:to>
    <xdr:sp macro="" textlink="">
      <xdr:nvSpPr>
        <xdr:cNvPr id="431" name="楕円 430"/>
        <xdr:cNvSpPr/>
      </xdr:nvSpPr>
      <xdr:spPr>
        <a:xfrm>
          <a:off x="15019020" y="55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33</xdr:row>
      <xdr:rowOff>81280</xdr:rowOff>
    </xdr:from>
    <xdr:to xmlns:xdr="http://schemas.openxmlformats.org/drawingml/2006/spreadsheetDrawing">
      <xdr:col>85</xdr:col>
      <xdr:colOff>127000</xdr:colOff>
      <xdr:row>33</xdr:row>
      <xdr:rowOff>89535</xdr:rowOff>
    </xdr:to>
    <xdr:cxnSp macro="">
      <xdr:nvCxnSpPr>
        <xdr:cNvPr id="432" name="直線コネクタ 431"/>
        <xdr:cNvCxnSpPr/>
      </xdr:nvCxnSpPr>
      <xdr:spPr>
        <a:xfrm>
          <a:off x="15069820" y="5617210"/>
          <a:ext cx="8178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109855</xdr:rowOff>
    </xdr:from>
    <xdr:ext cx="405130" cy="258445"/>
    <xdr:sp macro="" textlink="">
      <xdr:nvSpPr>
        <xdr:cNvPr id="433" name="n_1aveValue【一般廃棄物処理施設】&#10;有形固定資産減価償却率"/>
        <xdr:cNvSpPr txBox="1"/>
      </xdr:nvSpPr>
      <xdr:spPr>
        <a:xfrm>
          <a:off x="14859635" y="61487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48895</xdr:rowOff>
    </xdr:from>
    <xdr:ext cx="404495" cy="259080"/>
    <xdr:sp macro="" textlink="">
      <xdr:nvSpPr>
        <xdr:cNvPr id="434" name="n_2aveValue【一般廃棄物処理施設】&#10;有形固定資産減価償却率"/>
        <xdr:cNvSpPr txBox="1"/>
      </xdr:nvSpPr>
      <xdr:spPr>
        <a:xfrm>
          <a:off x="14008735" y="59201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31</xdr:row>
      <xdr:rowOff>148590</xdr:rowOff>
    </xdr:from>
    <xdr:ext cx="405130" cy="258445"/>
    <xdr:sp macro="" textlink="">
      <xdr:nvSpPr>
        <xdr:cNvPr id="435" name="n_1mainValue【一般廃棄物処理施設】&#10;有形固定資産減価償却率"/>
        <xdr:cNvSpPr txBox="1"/>
      </xdr:nvSpPr>
      <xdr:spPr>
        <a:xfrm>
          <a:off x="14859635" y="53492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36" name="正方形/長方形 435"/>
        <xdr:cNvSpPr/>
      </xdr:nvSpPr>
      <xdr:spPr>
        <a:xfrm>
          <a:off x="17800320" y="410337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37" name="正方形/長方形 436"/>
        <xdr:cNvSpPr/>
      </xdr:nvSpPr>
      <xdr:spPr>
        <a:xfrm>
          <a:off x="17927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38" name="正方形/長方形 437"/>
        <xdr:cNvSpPr/>
      </xdr:nvSpPr>
      <xdr:spPr>
        <a:xfrm>
          <a:off x="17927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39" name="正方形/長方形 438"/>
        <xdr:cNvSpPr/>
      </xdr:nvSpPr>
      <xdr:spPr>
        <a:xfrm>
          <a:off x="1891284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40" name="正方形/長方形 439"/>
        <xdr:cNvSpPr/>
      </xdr:nvSpPr>
      <xdr:spPr>
        <a:xfrm>
          <a:off x="1891284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41" name="正方形/長方形 440"/>
        <xdr:cNvSpPr/>
      </xdr:nvSpPr>
      <xdr:spPr>
        <a:xfrm>
          <a:off x="2002536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42" name="正方形/長方形 441"/>
        <xdr:cNvSpPr/>
      </xdr:nvSpPr>
      <xdr:spPr>
        <a:xfrm>
          <a:off x="2002536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3" name="正方形/長方形 442"/>
        <xdr:cNvSpPr/>
      </xdr:nvSpPr>
      <xdr:spPr>
        <a:xfrm>
          <a:off x="17800320" y="521970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5425"/>
    <xdr:sp macro="" textlink="">
      <xdr:nvSpPr>
        <xdr:cNvPr id="444" name="テキスト ボックス 443"/>
        <xdr:cNvSpPr txBox="1"/>
      </xdr:nvSpPr>
      <xdr:spPr>
        <a:xfrm>
          <a:off x="17767300" y="503301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45" name="直線コネクタ 444"/>
        <xdr:cNvCxnSpPr/>
      </xdr:nvCxnSpPr>
      <xdr:spPr>
        <a:xfrm>
          <a:off x="1780032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46" name="直線コネクタ 445"/>
        <xdr:cNvCxnSpPr/>
      </xdr:nvCxnSpPr>
      <xdr:spPr>
        <a:xfrm>
          <a:off x="17800320" y="7010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920" cy="258445"/>
    <xdr:sp macro="" textlink="">
      <xdr:nvSpPr>
        <xdr:cNvPr id="447" name="テキスト ボックス 446"/>
        <xdr:cNvSpPr txBox="1"/>
      </xdr:nvSpPr>
      <xdr:spPr>
        <a:xfrm>
          <a:off x="17561560" y="68719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48" name="直線コネクタ 447"/>
        <xdr:cNvCxnSpPr/>
      </xdr:nvCxnSpPr>
      <xdr:spPr>
        <a:xfrm>
          <a:off x="17800320" y="6560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5630" cy="258445"/>
    <xdr:sp macro="" textlink="">
      <xdr:nvSpPr>
        <xdr:cNvPr id="449" name="テキスト ボックス 448"/>
        <xdr:cNvSpPr txBox="1"/>
      </xdr:nvSpPr>
      <xdr:spPr>
        <a:xfrm>
          <a:off x="17225010" y="64223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50" name="直線コネクタ 449"/>
        <xdr:cNvCxnSpPr/>
      </xdr:nvCxnSpPr>
      <xdr:spPr>
        <a:xfrm>
          <a:off x="17800320" y="6115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5630" cy="258445"/>
    <xdr:sp macro="" textlink="">
      <xdr:nvSpPr>
        <xdr:cNvPr id="451" name="テキスト ボックス 450"/>
        <xdr:cNvSpPr txBox="1"/>
      </xdr:nvSpPr>
      <xdr:spPr>
        <a:xfrm>
          <a:off x="17225010" y="59766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52" name="直線コネクタ 451"/>
        <xdr:cNvCxnSpPr/>
      </xdr:nvCxnSpPr>
      <xdr:spPr>
        <a:xfrm>
          <a:off x="17800320" y="5669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5630" cy="258445"/>
    <xdr:sp macro="" textlink="">
      <xdr:nvSpPr>
        <xdr:cNvPr id="453" name="テキスト ボックス 452"/>
        <xdr:cNvSpPr txBox="1"/>
      </xdr:nvSpPr>
      <xdr:spPr>
        <a:xfrm>
          <a:off x="17225010" y="553085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54" name="直線コネクタ 453"/>
        <xdr:cNvCxnSpPr/>
      </xdr:nvCxnSpPr>
      <xdr:spPr>
        <a:xfrm>
          <a:off x="1780032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5630" cy="258445"/>
    <xdr:sp macro="" textlink="">
      <xdr:nvSpPr>
        <xdr:cNvPr id="455" name="テキスト ボックス 454"/>
        <xdr:cNvSpPr txBox="1"/>
      </xdr:nvSpPr>
      <xdr:spPr>
        <a:xfrm>
          <a:off x="17225010" y="508127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6" name="【一般廃棄物処理施設】&#10;一人当たり有形固定資産（償却資産）額グラフ枠"/>
        <xdr:cNvSpPr/>
      </xdr:nvSpPr>
      <xdr:spPr>
        <a:xfrm>
          <a:off x="17800320" y="521970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158750</xdr:rowOff>
    </xdr:from>
    <xdr:to xmlns:xdr="http://schemas.openxmlformats.org/drawingml/2006/spreadsheetDrawing">
      <xdr:col>116</xdr:col>
      <xdr:colOff>62865</xdr:colOff>
      <xdr:row>41</xdr:row>
      <xdr:rowOff>133350</xdr:rowOff>
    </xdr:to>
    <xdr:cxnSp macro="">
      <xdr:nvCxnSpPr>
        <xdr:cNvPr id="457" name="直線コネクタ 456"/>
        <xdr:cNvCxnSpPr/>
      </xdr:nvCxnSpPr>
      <xdr:spPr>
        <a:xfrm flipV="1">
          <a:off x="21571585" y="5862320"/>
          <a:ext cx="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458" name="【一般廃棄物処理施設】&#10;一人当たり有形固定資産（償却資産）額最小値テキスト"/>
        <xdr:cNvSpPr txBox="1"/>
      </xdr:nvSpPr>
      <xdr:spPr>
        <a:xfrm>
          <a:off x="21610320" y="70142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133350</xdr:rowOff>
    </xdr:from>
    <xdr:to xmlns:xdr="http://schemas.openxmlformats.org/drawingml/2006/spreadsheetDrawing">
      <xdr:col>116</xdr:col>
      <xdr:colOff>152400</xdr:colOff>
      <xdr:row>41</xdr:row>
      <xdr:rowOff>133350</xdr:rowOff>
    </xdr:to>
    <xdr:cxnSp macro="">
      <xdr:nvCxnSpPr>
        <xdr:cNvPr id="459" name="直線コネクタ 458"/>
        <xdr:cNvCxnSpPr/>
      </xdr:nvCxnSpPr>
      <xdr:spPr>
        <a:xfrm>
          <a:off x="21488400" y="7010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105410</xdr:rowOff>
    </xdr:from>
    <xdr:ext cx="598805" cy="258445"/>
    <xdr:sp macro="" textlink="">
      <xdr:nvSpPr>
        <xdr:cNvPr id="460" name="【一般廃棄物処理施設】&#10;一人当たり有形固定資産（償却資産）額最大値テキスト"/>
        <xdr:cNvSpPr txBox="1"/>
      </xdr:nvSpPr>
      <xdr:spPr>
        <a:xfrm>
          <a:off x="21610320" y="56413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158750</xdr:rowOff>
    </xdr:from>
    <xdr:to xmlns:xdr="http://schemas.openxmlformats.org/drawingml/2006/spreadsheetDrawing">
      <xdr:col>116</xdr:col>
      <xdr:colOff>152400</xdr:colOff>
      <xdr:row>34</xdr:row>
      <xdr:rowOff>158750</xdr:rowOff>
    </xdr:to>
    <xdr:cxnSp macro="">
      <xdr:nvCxnSpPr>
        <xdr:cNvPr id="461" name="直線コネクタ 460"/>
        <xdr:cNvCxnSpPr/>
      </xdr:nvCxnSpPr>
      <xdr:spPr>
        <a:xfrm>
          <a:off x="21488400" y="58623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74930</xdr:rowOff>
    </xdr:from>
    <xdr:ext cx="534670" cy="259080"/>
    <xdr:sp macro="" textlink="">
      <xdr:nvSpPr>
        <xdr:cNvPr id="462" name="【一般廃棄物処理施設】&#10;一人当たり有形固定資産（償却資産）額平均値テキスト"/>
        <xdr:cNvSpPr txBox="1"/>
      </xdr:nvSpPr>
      <xdr:spPr>
        <a:xfrm>
          <a:off x="21610320" y="64490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52070</xdr:rowOff>
    </xdr:from>
    <xdr:to xmlns:xdr="http://schemas.openxmlformats.org/drawingml/2006/spreadsheetDrawing">
      <xdr:col>116</xdr:col>
      <xdr:colOff>114300</xdr:colOff>
      <xdr:row>39</xdr:row>
      <xdr:rowOff>153670</xdr:rowOff>
    </xdr:to>
    <xdr:sp macro="" textlink="">
      <xdr:nvSpPr>
        <xdr:cNvPr id="463" name="フローチャート: 判断 462"/>
        <xdr:cNvSpPr/>
      </xdr:nvSpPr>
      <xdr:spPr>
        <a:xfrm>
          <a:off x="2152142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50800</xdr:rowOff>
    </xdr:from>
    <xdr:to xmlns:xdr="http://schemas.openxmlformats.org/drawingml/2006/spreadsheetDrawing">
      <xdr:col>112</xdr:col>
      <xdr:colOff>38100</xdr:colOff>
      <xdr:row>39</xdr:row>
      <xdr:rowOff>152400</xdr:rowOff>
    </xdr:to>
    <xdr:sp macro="" textlink="">
      <xdr:nvSpPr>
        <xdr:cNvPr id="464" name="フローチャート: 判断 463"/>
        <xdr:cNvSpPr/>
      </xdr:nvSpPr>
      <xdr:spPr>
        <a:xfrm>
          <a:off x="20708620" y="65925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63500</xdr:rowOff>
    </xdr:from>
    <xdr:to xmlns:xdr="http://schemas.openxmlformats.org/drawingml/2006/spreadsheetDrawing">
      <xdr:col>107</xdr:col>
      <xdr:colOff>101600</xdr:colOff>
      <xdr:row>39</xdr:row>
      <xdr:rowOff>165100</xdr:rowOff>
    </xdr:to>
    <xdr:sp macro="" textlink="">
      <xdr:nvSpPr>
        <xdr:cNvPr id="465" name="フローチャート: 判断 464"/>
        <xdr:cNvSpPr/>
      </xdr:nvSpPr>
      <xdr:spPr>
        <a:xfrm>
          <a:off x="1983994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1365" cy="258445"/>
    <xdr:sp macro="" textlink="">
      <xdr:nvSpPr>
        <xdr:cNvPr id="466" name="テキスト ボックス 465"/>
        <xdr:cNvSpPr txBox="1"/>
      </xdr:nvSpPr>
      <xdr:spPr>
        <a:xfrm>
          <a:off x="213868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8445"/>
    <xdr:sp macro="" textlink="">
      <xdr:nvSpPr>
        <xdr:cNvPr id="467" name="テキスト ボックス 466"/>
        <xdr:cNvSpPr txBox="1"/>
      </xdr:nvSpPr>
      <xdr:spPr>
        <a:xfrm>
          <a:off x="205740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1365" cy="258445"/>
    <xdr:sp macro="" textlink="">
      <xdr:nvSpPr>
        <xdr:cNvPr id="468" name="テキスト ボックス 467"/>
        <xdr:cNvSpPr txBox="1"/>
      </xdr:nvSpPr>
      <xdr:spPr>
        <a:xfrm>
          <a:off x="1970532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469" name="テキスト ボックス 468"/>
        <xdr:cNvSpPr txBox="1"/>
      </xdr:nvSpPr>
      <xdr:spPr>
        <a:xfrm>
          <a:off x="1884172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8445"/>
    <xdr:sp macro="" textlink="">
      <xdr:nvSpPr>
        <xdr:cNvPr id="470" name="テキスト ボックス 469"/>
        <xdr:cNvSpPr txBox="1"/>
      </xdr:nvSpPr>
      <xdr:spPr>
        <a:xfrm>
          <a:off x="1797812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119380</xdr:rowOff>
    </xdr:from>
    <xdr:to xmlns:xdr="http://schemas.openxmlformats.org/drawingml/2006/spreadsheetDrawing">
      <xdr:col>116</xdr:col>
      <xdr:colOff>114300</xdr:colOff>
      <xdr:row>41</xdr:row>
      <xdr:rowOff>49530</xdr:rowOff>
    </xdr:to>
    <xdr:sp macro="" textlink="">
      <xdr:nvSpPr>
        <xdr:cNvPr id="471" name="楕円 470"/>
        <xdr:cNvSpPr/>
      </xdr:nvSpPr>
      <xdr:spPr>
        <a:xfrm>
          <a:off x="21521420" y="6828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97790</xdr:rowOff>
    </xdr:from>
    <xdr:ext cx="534670" cy="259080"/>
    <xdr:sp macro="" textlink="">
      <xdr:nvSpPr>
        <xdr:cNvPr id="472" name="【一般廃棄物処理施設】&#10;一人当たり有形固定資産（償却資産）額該当値テキスト"/>
        <xdr:cNvSpPr txBox="1"/>
      </xdr:nvSpPr>
      <xdr:spPr>
        <a:xfrm>
          <a:off x="21610320" y="6807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123190</xdr:rowOff>
    </xdr:from>
    <xdr:to xmlns:xdr="http://schemas.openxmlformats.org/drawingml/2006/spreadsheetDrawing">
      <xdr:col>112</xdr:col>
      <xdr:colOff>38100</xdr:colOff>
      <xdr:row>41</xdr:row>
      <xdr:rowOff>53340</xdr:rowOff>
    </xdr:to>
    <xdr:sp macro="" textlink="">
      <xdr:nvSpPr>
        <xdr:cNvPr id="473" name="楕円 472"/>
        <xdr:cNvSpPr/>
      </xdr:nvSpPr>
      <xdr:spPr>
        <a:xfrm>
          <a:off x="20708620" y="68326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167640</xdr:rowOff>
    </xdr:from>
    <xdr:to xmlns:xdr="http://schemas.openxmlformats.org/drawingml/2006/spreadsheetDrawing">
      <xdr:col>116</xdr:col>
      <xdr:colOff>63500</xdr:colOff>
      <xdr:row>41</xdr:row>
      <xdr:rowOff>2540</xdr:rowOff>
    </xdr:to>
    <xdr:cxnSp macro="">
      <xdr:nvCxnSpPr>
        <xdr:cNvPr id="474" name="直線コネクタ 473"/>
        <xdr:cNvCxnSpPr/>
      </xdr:nvCxnSpPr>
      <xdr:spPr>
        <a:xfrm flipV="1">
          <a:off x="20759420" y="687705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37</xdr:row>
      <xdr:rowOff>167640</xdr:rowOff>
    </xdr:from>
    <xdr:ext cx="534670" cy="259080"/>
    <xdr:sp macro="" textlink="">
      <xdr:nvSpPr>
        <xdr:cNvPr id="475" name="n_1aveValue【一般廃棄物処理施設】&#10;一人当たり有形固定資産（償却資産）額"/>
        <xdr:cNvSpPr txBox="1"/>
      </xdr:nvSpPr>
      <xdr:spPr>
        <a:xfrm>
          <a:off x="20484465" y="6374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81,935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38</xdr:row>
      <xdr:rowOff>10160</xdr:rowOff>
    </xdr:from>
    <xdr:ext cx="534035" cy="258445"/>
    <xdr:sp macro="" textlink="">
      <xdr:nvSpPr>
        <xdr:cNvPr id="476" name="n_2aveValue【一般廃棄物処理施設】&#10;一人当たり有形固定資産（償却資産）額"/>
        <xdr:cNvSpPr txBox="1"/>
      </xdr:nvSpPr>
      <xdr:spPr>
        <a:xfrm>
          <a:off x="19633565" y="6384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41</xdr:row>
      <xdr:rowOff>44450</xdr:rowOff>
    </xdr:from>
    <xdr:ext cx="534670" cy="259080"/>
    <xdr:sp macro="" textlink="">
      <xdr:nvSpPr>
        <xdr:cNvPr id="477" name="n_1mainValue【一般廃棄物処理施設】&#10;一人当たり有形固定資産（償却資産）額"/>
        <xdr:cNvSpPr txBox="1"/>
      </xdr:nvSpPr>
      <xdr:spPr>
        <a:xfrm>
          <a:off x="20484465" y="6921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78" name="正方形/長方形 477"/>
        <xdr:cNvSpPr/>
      </xdr:nvSpPr>
      <xdr:spPr>
        <a:xfrm>
          <a:off x="12115800" y="782955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79" name="正方形/長方形 478"/>
        <xdr:cNvSpPr/>
      </xdr:nvSpPr>
      <xdr:spPr>
        <a:xfrm>
          <a:off x="122377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80" name="正方形/長方形 479"/>
        <xdr:cNvSpPr/>
      </xdr:nvSpPr>
      <xdr:spPr>
        <a:xfrm>
          <a:off x="122377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81" name="正方形/長方形 480"/>
        <xdr:cNvSpPr/>
      </xdr:nvSpPr>
      <xdr:spPr>
        <a:xfrm>
          <a:off x="13228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82" name="正方形/長方形 481"/>
        <xdr:cNvSpPr/>
      </xdr:nvSpPr>
      <xdr:spPr>
        <a:xfrm>
          <a:off x="13228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83" name="正方形/長方形 482"/>
        <xdr:cNvSpPr/>
      </xdr:nvSpPr>
      <xdr:spPr>
        <a:xfrm>
          <a:off x="1434084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84" name="正方形/長方形 483"/>
        <xdr:cNvSpPr/>
      </xdr:nvSpPr>
      <xdr:spPr>
        <a:xfrm>
          <a:off x="1434084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85" name="正方形/長方形 484"/>
        <xdr:cNvSpPr/>
      </xdr:nvSpPr>
      <xdr:spPr>
        <a:xfrm>
          <a:off x="12115800" y="894588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86" name="テキスト ボックス 485"/>
        <xdr:cNvSpPr txBox="1"/>
      </xdr:nvSpPr>
      <xdr:spPr>
        <a:xfrm>
          <a:off x="12077700" y="875919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87" name="直線コネクタ 486"/>
        <xdr:cNvCxnSpPr/>
      </xdr:nvCxnSpPr>
      <xdr:spPr>
        <a:xfrm>
          <a:off x="1211580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88" name="直線コネクタ 487"/>
        <xdr:cNvCxnSpPr/>
      </xdr:nvCxnSpPr>
      <xdr:spPr>
        <a:xfrm>
          <a:off x="12115800" y="108635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9090" cy="258445"/>
    <xdr:sp macro="" textlink="">
      <xdr:nvSpPr>
        <xdr:cNvPr id="489" name="テキスト ボックス 488"/>
        <xdr:cNvSpPr txBox="1"/>
      </xdr:nvSpPr>
      <xdr:spPr>
        <a:xfrm>
          <a:off x="11786870" y="107251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90" name="直線コネクタ 489"/>
        <xdr:cNvCxnSpPr/>
      </xdr:nvCxnSpPr>
      <xdr:spPr>
        <a:xfrm>
          <a:off x="12115800" y="10544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91" name="テキスト ボックス 490"/>
        <xdr:cNvSpPr txBox="1"/>
      </xdr:nvSpPr>
      <xdr:spPr>
        <a:xfrm>
          <a:off x="11722735" y="10401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92" name="直線コネクタ 491"/>
        <xdr:cNvCxnSpPr/>
      </xdr:nvCxnSpPr>
      <xdr:spPr>
        <a:xfrm>
          <a:off x="12115800" y="10225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9080"/>
    <xdr:sp macro="" textlink="">
      <xdr:nvSpPr>
        <xdr:cNvPr id="493" name="テキスト ボックス 492"/>
        <xdr:cNvSpPr txBox="1"/>
      </xdr:nvSpPr>
      <xdr:spPr>
        <a:xfrm>
          <a:off x="11722735" y="100831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94" name="直線コネクタ 493"/>
        <xdr:cNvCxnSpPr/>
      </xdr:nvCxnSpPr>
      <xdr:spPr>
        <a:xfrm>
          <a:off x="12115800" y="99028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95" name="テキスト ボックス 494"/>
        <xdr:cNvSpPr txBox="1"/>
      </xdr:nvSpPr>
      <xdr:spPr>
        <a:xfrm>
          <a:off x="11722735" y="97643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96" name="直線コネクタ 495"/>
        <xdr:cNvCxnSpPr/>
      </xdr:nvCxnSpPr>
      <xdr:spPr>
        <a:xfrm>
          <a:off x="12115800" y="95840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497" name="テキスト ボックス 496"/>
        <xdr:cNvSpPr txBox="1"/>
      </xdr:nvSpPr>
      <xdr:spPr>
        <a:xfrm>
          <a:off x="11722735" y="94456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98" name="直線コネクタ 497"/>
        <xdr:cNvCxnSpPr/>
      </xdr:nvCxnSpPr>
      <xdr:spPr>
        <a:xfrm>
          <a:off x="12115800" y="92646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7360" cy="258445"/>
    <xdr:sp macro="" textlink="">
      <xdr:nvSpPr>
        <xdr:cNvPr id="499" name="テキスト ボックス 498"/>
        <xdr:cNvSpPr txBox="1"/>
      </xdr:nvSpPr>
      <xdr:spPr>
        <a:xfrm>
          <a:off x="11663680" y="91262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00" name="直線コネクタ 499"/>
        <xdr:cNvCxnSpPr/>
      </xdr:nvCxnSpPr>
      <xdr:spPr>
        <a:xfrm>
          <a:off x="1211580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7360" cy="257810"/>
    <xdr:sp macro="" textlink="">
      <xdr:nvSpPr>
        <xdr:cNvPr id="501" name="テキスト ボックス 500"/>
        <xdr:cNvSpPr txBox="1"/>
      </xdr:nvSpPr>
      <xdr:spPr>
        <a:xfrm>
          <a:off x="11663680" y="88074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2" name="【保健センター・保健所】&#10;有形固定資産減価償却率グラフ枠"/>
        <xdr:cNvSpPr/>
      </xdr:nvSpPr>
      <xdr:spPr>
        <a:xfrm>
          <a:off x="12115800" y="894588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63</xdr:row>
      <xdr:rowOff>167640</xdr:rowOff>
    </xdr:to>
    <xdr:cxnSp macro="">
      <xdr:nvCxnSpPr>
        <xdr:cNvPr id="503" name="直線コネクタ 502"/>
        <xdr:cNvCxnSpPr/>
      </xdr:nvCxnSpPr>
      <xdr:spPr>
        <a:xfrm flipV="1">
          <a:off x="15887065" y="926465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1905</xdr:rowOff>
    </xdr:from>
    <xdr:ext cx="340360" cy="259080"/>
    <xdr:sp macro="" textlink="">
      <xdr:nvSpPr>
        <xdr:cNvPr id="504" name="【保健センター・保健所】&#10;有形固定資産減価償却率最小値テキスト"/>
        <xdr:cNvSpPr txBox="1"/>
      </xdr:nvSpPr>
      <xdr:spPr>
        <a:xfrm>
          <a:off x="15925800" y="107346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167640</xdr:rowOff>
    </xdr:from>
    <xdr:to xmlns:xdr="http://schemas.openxmlformats.org/drawingml/2006/spreadsheetDrawing">
      <xdr:col>86</xdr:col>
      <xdr:colOff>25400</xdr:colOff>
      <xdr:row>63</xdr:row>
      <xdr:rowOff>167640</xdr:rowOff>
    </xdr:to>
    <xdr:cxnSp macro="">
      <xdr:nvCxnSpPr>
        <xdr:cNvPr id="505" name="直線コネクタ 504"/>
        <xdr:cNvCxnSpPr/>
      </xdr:nvCxnSpPr>
      <xdr:spPr>
        <a:xfrm>
          <a:off x="15798800" y="107327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469900" cy="258445"/>
    <xdr:sp macro="" textlink="">
      <xdr:nvSpPr>
        <xdr:cNvPr id="506" name="【保健センター・保健所】&#10;有形固定資産減価償却率最大値テキスト"/>
        <xdr:cNvSpPr txBox="1"/>
      </xdr:nvSpPr>
      <xdr:spPr>
        <a:xfrm>
          <a:off x="15925800" y="90474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507" name="直線コネクタ 506"/>
        <xdr:cNvCxnSpPr/>
      </xdr:nvCxnSpPr>
      <xdr:spPr>
        <a:xfrm>
          <a:off x="15798800" y="9264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140335</xdr:rowOff>
    </xdr:from>
    <xdr:ext cx="405130" cy="258445"/>
    <xdr:sp macro="" textlink="">
      <xdr:nvSpPr>
        <xdr:cNvPr id="508" name="【保健センター・保健所】&#10;有形固定資産減価償却率平均値テキスト"/>
        <xdr:cNvSpPr txBox="1"/>
      </xdr:nvSpPr>
      <xdr:spPr>
        <a:xfrm>
          <a:off x="15925800" y="100349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161290</xdr:rowOff>
    </xdr:from>
    <xdr:to xmlns:xdr="http://schemas.openxmlformats.org/drawingml/2006/spreadsheetDrawing">
      <xdr:col>85</xdr:col>
      <xdr:colOff>177800</xdr:colOff>
      <xdr:row>60</xdr:row>
      <xdr:rowOff>91440</xdr:rowOff>
    </xdr:to>
    <xdr:sp macro="" textlink="">
      <xdr:nvSpPr>
        <xdr:cNvPr id="509" name="フローチャート: 判断 508"/>
        <xdr:cNvSpPr/>
      </xdr:nvSpPr>
      <xdr:spPr>
        <a:xfrm>
          <a:off x="15836900" y="10055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1270</xdr:rowOff>
    </xdr:from>
    <xdr:to xmlns:xdr="http://schemas.openxmlformats.org/drawingml/2006/spreadsheetDrawing">
      <xdr:col>81</xdr:col>
      <xdr:colOff>101600</xdr:colOff>
      <xdr:row>60</xdr:row>
      <xdr:rowOff>102870</xdr:rowOff>
    </xdr:to>
    <xdr:sp macro="" textlink="">
      <xdr:nvSpPr>
        <xdr:cNvPr id="510" name="フローチャート: 判断 509"/>
        <xdr:cNvSpPr/>
      </xdr:nvSpPr>
      <xdr:spPr>
        <a:xfrm>
          <a:off x="15019020" y="1006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153035</xdr:rowOff>
    </xdr:from>
    <xdr:to xmlns:xdr="http://schemas.openxmlformats.org/drawingml/2006/spreadsheetDrawing">
      <xdr:col>76</xdr:col>
      <xdr:colOff>165100</xdr:colOff>
      <xdr:row>60</xdr:row>
      <xdr:rowOff>83185</xdr:rowOff>
    </xdr:to>
    <xdr:sp macro="" textlink="">
      <xdr:nvSpPr>
        <xdr:cNvPr id="511" name="フローチャート: 判断 510"/>
        <xdr:cNvSpPr/>
      </xdr:nvSpPr>
      <xdr:spPr>
        <a:xfrm>
          <a:off x="14155420" y="10047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9080"/>
    <xdr:sp macro="" textlink="">
      <xdr:nvSpPr>
        <xdr:cNvPr id="512" name="テキスト ボックス 511"/>
        <xdr:cNvSpPr txBox="1"/>
      </xdr:nvSpPr>
      <xdr:spPr>
        <a:xfrm>
          <a:off x="1570228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1365" cy="259080"/>
    <xdr:sp macro="" textlink="">
      <xdr:nvSpPr>
        <xdr:cNvPr id="513" name="テキスト ボックス 512"/>
        <xdr:cNvSpPr txBox="1"/>
      </xdr:nvSpPr>
      <xdr:spPr>
        <a:xfrm>
          <a:off x="1488440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9080"/>
    <xdr:sp macro="" textlink="">
      <xdr:nvSpPr>
        <xdr:cNvPr id="514" name="テキスト ボックス 513"/>
        <xdr:cNvSpPr txBox="1"/>
      </xdr:nvSpPr>
      <xdr:spPr>
        <a:xfrm>
          <a:off x="140208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9080"/>
    <xdr:sp macro="" textlink="">
      <xdr:nvSpPr>
        <xdr:cNvPr id="515" name="テキスト ボックス 514"/>
        <xdr:cNvSpPr txBox="1"/>
      </xdr:nvSpPr>
      <xdr:spPr>
        <a:xfrm>
          <a:off x="131572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1365" cy="259080"/>
    <xdr:sp macro="" textlink="">
      <xdr:nvSpPr>
        <xdr:cNvPr id="516" name="テキスト ボックス 515"/>
        <xdr:cNvSpPr txBox="1"/>
      </xdr:nvSpPr>
      <xdr:spPr>
        <a:xfrm>
          <a:off x="1228852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50165</xdr:rowOff>
    </xdr:from>
    <xdr:to xmlns:xdr="http://schemas.openxmlformats.org/drawingml/2006/spreadsheetDrawing">
      <xdr:col>85</xdr:col>
      <xdr:colOff>177800</xdr:colOff>
      <xdr:row>56</xdr:row>
      <xdr:rowOff>151765</xdr:rowOff>
    </xdr:to>
    <xdr:sp macro="" textlink="">
      <xdr:nvSpPr>
        <xdr:cNvPr id="517" name="楕円 516"/>
        <xdr:cNvSpPr/>
      </xdr:nvSpPr>
      <xdr:spPr>
        <a:xfrm>
          <a:off x="15836900" y="94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55</xdr:row>
      <xdr:rowOff>73025</xdr:rowOff>
    </xdr:from>
    <xdr:ext cx="405130" cy="258445"/>
    <xdr:sp macro="" textlink="">
      <xdr:nvSpPr>
        <xdr:cNvPr id="518" name="【保健センター・保健所】&#10;有形固定資産減価償却率該当値テキスト"/>
        <xdr:cNvSpPr txBox="1"/>
      </xdr:nvSpPr>
      <xdr:spPr>
        <a:xfrm>
          <a:off x="15925800" y="9297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76835</xdr:rowOff>
    </xdr:from>
    <xdr:to xmlns:xdr="http://schemas.openxmlformats.org/drawingml/2006/spreadsheetDrawing">
      <xdr:col>81</xdr:col>
      <xdr:colOff>101600</xdr:colOff>
      <xdr:row>57</xdr:row>
      <xdr:rowOff>6985</xdr:rowOff>
    </xdr:to>
    <xdr:sp macro="" textlink="">
      <xdr:nvSpPr>
        <xdr:cNvPr id="519" name="楕円 518"/>
        <xdr:cNvSpPr/>
      </xdr:nvSpPr>
      <xdr:spPr>
        <a:xfrm>
          <a:off x="15019020" y="9468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56</xdr:row>
      <xdr:rowOff>100965</xdr:rowOff>
    </xdr:from>
    <xdr:to xmlns:xdr="http://schemas.openxmlformats.org/drawingml/2006/spreadsheetDrawing">
      <xdr:col>85</xdr:col>
      <xdr:colOff>127000</xdr:colOff>
      <xdr:row>56</xdr:row>
      <xdr:rowOff>127635</xdr:rowOff>
    </xdr:to>
    <xdr:cxnSp macro="">
      <xdr:nvCxnSpPr>
        <xdr:cNvPr id="520" name="直線コネクタ 519"/>
        <xdr:cNvCxnSpPr/>
      </xdr:nvCxnSpPr>
      <xdr:spPr>
        <a:xfrm flipV="1">
          <a:off x="15069820" y="9492615"/>
          <a:ext cx="8178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93980</xdr:rowOff>
    </xdr:from>
    <xdr:ext cx="405130" cy="259080"/>
    <xdr:sp macro="" textlink="">
      <xdr:nvSpPr>
        <xdr:cNvPr id="521" name="n_1aveValue【保健センター・保健所】&#10;有形固定資産減価償却率"/>
        <xdr:cNvSpPr txBox="1"/>
      </xdr:nvSpPr>
      <xdr:spPr>
        <a:xfrm>
          <a:off x="14859635" y="10156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99695</xdr:rowOff>
    </xdr:from>
    <xdr:ext cx="404495" cy="259080"/>
    <xdr:sp macro="" textlink="">
      <xdr:nvSpPr>
        <xdr:cNvPr id="522" name="n_2aveValue【保健センター・保健所】&#10;有形固定資産減価償却率"/>
        <xdr:cNvSpPr txBox="1"/>
      </xdr:nvSpPr>
      <xdr:spPr>
        <a:xfrm>
          <a:off x="14008735" y="98266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55</xdr:row>
      <xdr:rowOff>23495</xdr:rowOff>
    </xdr:from>
    <xdr:ext cx="405130" cy="259080"/>
    <xdr:sp macro="" textlink="">
      <xdr:nvSpPr>
        <xdr:cNvPr id="523" name="n_1mainValue【保健センター・保健所】&#10;有形固定資産減価償却率"/>
        <xdr:cNvSpPr txBox="1"/>
      </xdr:nvSpPr>
      <xdr:spPr>
        <a:xfrm>
          <a:off x="14859635" y="9247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24" name="正方形/長方形 523"/>
        <xdr:cNvSpPr/>
      </xdr:nvSpPr>
      <xdr:spPr>
        <a:xfrm>
          <a:off x="17800320" y="782955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25" name="正方形/長方形 524"/>
        <xdr:cNvSpPr/>
      </xdr:nvSpPr>
      <xdr:spPr>
        <a:xfrm>
          <a:off x="17927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6" name="正方形/長方形 525"/>
        <xdr:cNvSpPr/>
      </xdr:nvSpPr>
      <xdr:spPr>
        <a:xfrm>
          <a:off x="17927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7" name="正方形/長方形 526"/>
        <xdr:cNvSpPr/>
      </xdr:nvSpPr>
      <xdr:spPr>
        <a:xfrm>
          <a:off x="1891284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8" name="正方形/長方形 527"/>
        <xdr:cNvSpPr/>
      </xdr:nvSpPr>
      <xdr:spPr>
        <a:xfrm>
          <a:off x="1891284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9" name="正方形/長方形 528"/>
        <xdr:cNvSpPr/>
      </xdr:nvSpPr>
      <xdr:spPr>
        <a:xfrm>
          <a:off x="2002536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30" name="正方形/長方形 529"/>
        <xdr:cNvSpPr/>
      </xdr:nvSpPr>
      <xdr:spPr>
        <a:xfrm>
          <a:off x="2002536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31" name="正方形/長方形 530"/>
        <xdr:cNvSpPr/>
      </xdr:nvSpPr>
      <xdr:spPr>
        <a:xfrm>
          <a:off x="17800320" y="894588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5425"/>
    <xdr:sp macro="" textlink="">
      <xdr:nvSpPr>
        <xdr:cNvPr id="532" name="テキスト ボックス 531"/>
        <xdr:cNvSpPr txBox="1"/>
      </xdr:nvSpPr>
      <xdr:spPr>
        <a:xfrm>
          <a:off x="17767300" y="875919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33" name="直線コネクタ 532"/>
        <xdr:cNvCxnSpPr/>
      </xdr:nvCxnSpPr>
      <xdr:spPr>
        <a:xfrm>
          <a:off x="1780032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34" name="直線コネクタ 533"/>
        <xdr:cNvCxnSpPr/>
      </xdr:nvCxnSpPr>
      <xdr:spPr>
        <a:xfrm>
          <a:off x="17800320" y="108089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7360" cy="258445"/>
    <xdr:sp macro="" textlink="">
      <xdr:nvSpPr>
        <xdr:cNvPr id="535" name="テキスト ボックス 534"/>
        <xdr:cNvSpPr txBox="1"/>
      </xdr:nvSpPr>
      <xdr:spPr>
        <a:xfrm>
          <a:off x="17348200" y="106705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36" name="直線コネクタ 535"/>
        <xdr:cNvCxnSpPr/>
      </xdr:nvCxnSpPr>
      <xdr:spPr>
        <a:xfrm>
          <a:off x="17800320" y="10435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7360" cy="259080"/>
    <xdr:sp macro="" textlink="">
      <xdr:nvSpPr>
        <xdr:cNvPr id="537" name="テキスト ボックス 536"/>
        <xdr:cNvSpPr txBox="1"/>
      </xdr:nvSpPr>
      <xdr:spPr>
        <a:xfrm>
          <a:off x="17348200" y="10297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38" name="直線コネクタ 537"/>
        <xdr:cNvCxnSpPr/>
      </xdr:nvCxnSpPr>
      <xdr:spPr>
        <a:xfrm>
          <a:off x="17800320" y="1006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7360" cy="258445"/>
    <xdr:sp macro="" textlink="">
      <xdr:nvSpPr>
        <xdr:cNvPr id="539" name="テキスト ボックス 538"/>
        <xdr:cNvSpPr txBox="1"/>
      </xdr:nvSpPr>
      <xdr:spPr>
        <a:xfrm>
          <a:off x="17348200" y="99237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40" name="直線コネクタ 539"/>
        <xdr:cNvCxnSpPr/>
      </xdr:nvCxnSpPr>
      <xdr:spPr>
        <a:xfrm>
          <a:off x="17800320" y="9692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7360" cy="258445"/>
    <xdr:sp macro="" textlink="">
      <xdr:nvSpPr>
        <xdr:cNvPr id="541" name="テキスト ボックス 540"/>
        <xdr:cNvSpPr txBox="1"/>
      </xdr:nvSpPr>
      <xdr:spPr>
        <a:xfrm>
          <a:off x="17348200" y="95542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42" name="直線コネクタ 541"/>
        <xdr:cNvCxnSpPr/>
      </xdr:nvCxnSpPr>
      <xdr:spPr>
        <a:xfrm>
          <a:off x="17800320" y="93192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7360" cy="258445"/>
    <xdr:sp macro="" textlink="">
      <xdr:nvSpPr>
        <xdr:cNvPr id="543" name="テキスト ボックス 542"/>
        <xdr:cNvSpPr txBox="1"/>
      </xdr:nvSpPr>
      <xdr:spPr>
        <a:xfrm>
          <a:off x="17348200" y="91808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44" name="直線コネクタ 543"/>
        <xdr:cNvCxnSpPr/>
      </xdr:nvCxnSpPr>
      <xdr:spPr>
        <a:xfrm>
          <a:off x="1780032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7360" cy="257810"/>
    <xdr:sp macro="" textlink="">
      <xdr:nvSpPr>
        <xdr:cNvPr id="545" name="テキスト ボックス 544"/>
        <xdr:cNvSpPr txBox="1"/>
      </xdr:nvSpPr>
      <xdr:spPr>
        <a:xfrm>
          <a:off x="17348200" y="88074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6" name="【保健センター・保健所】&#10;一人当たり面積グラフ枠"/>
        <xdr:cNvSpPr/>
      </xdr:nvSpPr>
      <xdr:spPr>
        <a:xfrm>
          <a:off x="17800320" y="894588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120650</xdr:rowOff>
    </xdr:from>
    <xdr:to xmlns:xdr="http://schemas.openxmlformats.org/drawingml/2006/spreadsheetDrawing">
      <xdr:col>116</xdr:col>
      <xdr:colOff>62865</xdr:colOff>
      <xdr:row>64</xdr:row>
      <xdr:rowOff>50800</xdr:rowOff>
    </xdr:to>
    <xdr:cxnSp macro="">
      <xdr:nvCxnSpPr>
        <xdr:cNvPr id="547" name="直線コネクタ 546"/>
        <xdr:cNvCxnSpPr/>
      </xdr:nvCxnSpPr>
      <xdr:spPr>
        <a:xfrm flipV="1">
          <a:off x="21571585" y="9344660"/>
          <a:ext cx="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54610</xdr:rowOff>
    </xdr:from>
    <xdr:ext cx="469900" cy="258445"/>
    <xdr:sp macro="" textlink="">
      <xdr:nvSpPr>
        <xdr:cNvPr id="548" name="【保健センター・保健所】&#10;一人当たり面積最小値テキスト"/>
        <xdr:cNvSpPr txBox="1"/>
      </xdr:nvSpPr>
      <xdr:spPr>
        <a:xfrm>
          <a:off x="21610320" y="107873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50800</xdr:rowOff>
    </xdr:from>
    <xdr:to xmlns:xdr="http://schemas.openxmlformats.org/drawingml/2006/spreadsheetDrawing">
      <xdr:col>116</xdr:col>
      <xdr:colOff>152400</xdr:colOff>
      <xdr:row>64</xdr:row>
      <xdr:rowOff>50800</xdr:rowOff>
    </xdr:to>
    <xdr:cxnSp macro="">
      <xdr:nvCxnSpPr>
        <xdr:cNvPr id="549" name="直線コネクタ 548"/>
        <xdr:cNvCxnSpPr/>
      </xdr:nvCxnSpPr>
      <xdr:spPr>
        <a:xfrm>
          <a:off x="21488400" y="107835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67310</xdr:rowOff>
    </xdr:from>
    <xdr:ext cx="469900" cy="259080"/>
    <xdr:sp macro="" textlink="">
      <xdr:nvSpPr>
        <xdr:cNvPr id="550" name="【保健センター・保健所】&#10;一人当たり面積最大値テキスト"/>
        <xdr:cNvSpPr txBox="1"/>
      </xdr:nvSpPr>
      <xdr:spPr>
        <a:xfrm>
          <a:off x="21610320" y="9123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120650</xdr:rowOff>
    </xdr:from>
    <xdr:to xmlns:xdr="http://schemas.openxmlformats.org/drawingml/2006/spreadsheetDrawing">
      <xdr:col>116</xdr:col>
      <xdr:colOff>152400</xdr:colOff>
      <xdr:row>55</xdr:row>
      <xdr:rowOff>120650</xdr:rowOff>
    </xdr:to>
    <xdr:cxnSp macro="">
      <xdr:nvCxnSpPr>
        <xdr:cNvPr id="551" name="直線コネクタ 550"/>
        <xdr:cNvCxnSpPr/>
      </xdr:nvCxnSpPr>
      <xdr:spPr>
        <a:xfrm>
          <a:off x="21488400" y="93446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3810</xdr:rowOff>
    </xdr:from>
    <xdr:ext cx="469900" cy="259080"/>
    <xdr:sp macro="" textlink="">
      <xdr:nvSpPr>
        <xdr:cNvPr id="552" name="【保健センター・保健所】&#10;一人当たり面積平均値テキスト"/>
        <xdr:cNvSpPr txBox="1"/>
      </xdr:nvSpPr>
      <xdr:spPr>
        <a:xfrm>
          <a:off x="21610320" y="10066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152400</xdr:rowOff>
    </xdr:from>
    <xdr:to xmlns:xdr="http://schemas.openxmlformats.org/drawingml/2006/spreadsheetDrawing">
      <xdr:col>116</xdr:col>
      <xdr:colOff>114300</xdr:colOff>
      <xdr:row>61</xdr:row>
      <xdr:rowOff>82550</xdr:rowOff>
    </xdr:to>
    <xdr:sp macro="" textlink="">
      <xdr:nvSpPr>
        <xdr:cNvPr id="553" name="フローチャート: 判断 552"/>
        <xdr:cNvSpPr/>
      </xdr:nvSpPr>
      <xdr:spPr>
        <a:xfrm>
          <a:off x="21521420" y="10214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31750</xdr:rowOff>
    </xdr:from>
    <xdr:to xmlns:xdr="http://schemas.openxmlformats.org/drawingml/2006/spreadsheetDrawing">
      <xdr:col>112</xdr:col>
      <xdr:colOff>38100</xdr:colOff>
      <xdr:row>61</xdr:row>
      <xdr:rowOff>133350</xdr:rowOff>
    </xdr:to>
    <xdr:sp macro="" textlink="">
      <xdr:nvSpPr>
        <xdr:cNvPr id="554" name="フローチャート: 判断 553"/>
        <xdr:cNvSpPr/>
      </xdr:nvSpPr>
      <xdr:spPr>
        <a:xfrm>
          <a:off x="20708620" y="102616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19050</xdr:rowOff>
    </xdr:from>
    <xdr:to xmlns:xdr="http://schemas.openxmlformats.org/drawingml/2006/spreadsheetDrawing">
      <xdr:col>107</xdr:col>
      <xdr:colOff>101600</xdr:colOff>
      <xdr:row>61</xdr:row>
      <xdr:rowOff>120650</xdr:rowOff>
    </xdr:to>
    <xdr:sp macro="" textlink="">
      <xdr:nvSpPr>
        <xdr:cNvPr id="555" name="フローチャート: 判断 554"/>
        <xdr:cNvSpPr/>
      </xdr:nvSpPr>
      <xdr:spPr>
        <a:xfrm>
          <a:off x="1983994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1365" cy="259080"/>
    <xdr:sp macro="" textlink="">
      <xdr:nvSpPr>
        <xdr:cNvPr id="556" name="テキスト ボックス 555"/>
        <xdr:cNvSpPr txBox="1"/>
      </xdr:nvSpPr>
      <xdr:spPr>
        <a:xfrm>
          <a:off x="2138680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9080"/>
    <xdr:sp macro="" textlink="">
      <xdr:nvSpPr>
        <xdr:cNvPr id="557" name="テキスト ボックス 556"/>
        <xdr:cNvSpPr txBox="1"/>
      </xdr:nvSpPr>
      <xdr:spPr>
        <a:xfrm>
          <a:off x="205740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1365" cy="259080"/>
    <xdr:sp macro="" textlink="">
      <xdr:nvSpPr>
        <xdr:cNvPr id="558" name="テキスト ボックス 557"/>
        <xdr:cNvSpPr txBox="1"/>
      </xdr:nvSpPr>
      <xdr:spPr>
        <a:xfrm>
          <a:off x="19705320" y="11179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9080"/>
    <xdr:sp macro="" textlink="">
      <xdr:nvSpPr>
        <xdr:cNvPr id="559" name="テキスト ボックス 558"/>
        <xdr:cNvSpPr txBox="1"/>
      </xdr:nvSpPr>
      <xdr:spPr>
        <a:xfrm>
          <a:off x="1884172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9080"/>
    <xdr:sp macro="" textlink="">
      <xdr:nvSpPr>
        <xdr:cNvPr id="560" name="テキスト ボックス 559"/>
        <xdr:cNvSpPr txBox="1"/>
      </xdr:nvSpPr>
      <xdr:spPr>
        <a:xfrm>
          <a:off x="1797812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165100</xdr:rowOff>
    </xdr:from>
    <xdr:to xmlns:xdr="http://schemas.openxmlformats.org/drawingml/2006/spreadsheetDrawing">
      <xdr:col>116</xdr:col>
      <xdr:colOff>114300</xdr:colOff>
      <xdr:row>63</xdr:row>
      <xdr:rowOff>95250</xdr:rowOff>
    </xdr:to>
    <xdr:sp macro="" textlink="">
      <xdr:nvSpPr>
        <xdr:cNvPr id="561" name="楕円 560"/>
        <xdr:cNvSpPr/>
      </xdr:nvSpPr>
      <xdr:spPr>
        <a:xfrm>
          <a:off x="21521420" y="10562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143510</xdr:rowOff>
    </xdr:from>
    <xdr:ext cx="469900" cy="258445"/>
    <xdr:sp macro="" textlink="">
      <xdr:nvSpPr>
        <xdr:cNvPr id="562" name="【保健センター・保健所】&#10;一人当たり面積該当値テキスト"/>
        <xdr:cNvSpPr txBox="1"/>
      </xdr:nvSpPr>
      <xdr:spPr>
        <a:xfrm>
          <a:off x="21610320" y="105410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6350</xdr:rowOff>
    </xdr:from>
    <xdr:to xmlns:xdr="http://schemas.openxmlformats.org/drawingml/2006/spreadsheetDrawing">
      <xdr:col>112</xdr:col>
      <xdr:colOff>38100</xdr:colOff>
      <xdr:row>63</xdr:row>
      <xdr:rowOff>107950</xdr:rowOff>
    </xdr:to>
    <xdr:sp macro="" textlink="">
      <xdr:nvSpPr>
        <xdr:cNvPr id="563" name="楕円 562"/>
        <xdr:cNvSpPr/>
      </xdr:nvSpPr>
      <xdr:spPr>
        <a:xfrm>
          <a:off x="20708620" y="105714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44450</xdr:rowOff>
    </xdr:from>
    <xdr:to xmlns:xdr="http://schemas.openxmlformats.org/drawingml/2006/spreadsheetDrawing">
      <xdr:col>116</xdr:col>
      <xdr:colOff>63500</xdr:colOff>
      <xdr:row>63</xdr:row>
      <xdr:rowOff>57150</xdr:rowOff>
    </xdr:to>
    <xdr:cxnSp macro="">
      <xdr:nvCxnSpPr>
        <xdr:cNvPr id="564" name="直線コネクタ 563"/>
        <xdr:cNvCxnSpPr/>
      </xdr:nvCxnSpPr>
      <xdr:spPr>
        <a:xfrm flipV="1">
          <a:off x="20759420" y="10609580"/>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149860</xdr:rowOff>
    </xdr:from>
    <xdr:ext cx="469900" cy="259080"/>
    <xdr:sp macro="" textlink="">
      <xdr:nvSpPr>
        <xdr:cNvPr id="565" name="n_1aveValue【保健センター・保健所】&#10;一人当たり面積"/>
        <xdr:cNvSpPr txBox="1"/>
      </xdr:nvSpPr>
      <xdr:spPr>
        <a:xfrm>
          <a:off x="20516850" y="10044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137160</xdr:rowOff>
    </xdr:from>
    <xdr:ext cx="469265" cy="259080"/>
    <xdr:sp macro="" textlink="">
      <xdr:nvSpPr>
        <xdr:cNvPr id="566" name="n_2aveValue【保健センター・保健所】&#10;一人当たり面積"/>
        <xdr:cNvSpPr txBox="1"/>
      </xdr:nvSpPr>
      <xdr:spPr>
        <a:xfrm>
          <a:off x="19660870" y="10031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99060</xdr:rowOff>
    </xdr:from>
    <xdr:ext cx="469900" cy="259080"/>
    <xdr:sp macro="" textlink="">
      <xdr:nvSpPr>
        <xdr:cNvPr id="567" name="n_1mainValue【保健センター・保健所】&#10;一人当たり面積"/>
        <xdr:cNvSpPr txBox="1"/>
      </xdr:nvSpPr>
      <xdr:spPr>
        <a:xfrm>
          <a:off x="20516850" y="10664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68" name="正方形/長方形 567"/>
        <xdr:cNvSpPr/>
      </xdr:nvSpPr>
      <xdr:spPr>
        <a:xfrm>
          <a:off x="12115800" y="1155573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69" name="正方形/長方形 568"/>
        <xdr:cNvSpPr/>
      </xdr:nvSpPr>
      <xdr:spPr>
        <a:xfrm>
          <a:off x="122377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70" name="正方形/長方形 569"/>
        <xdr:cNvSpPr/>
      </xdr:nvSpPr>
      <xdr:spPr>
        <a:xfrm>
          <a:off x="122377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71" name="正方形/長方形 570"/>
        <xdr:cNvSpPr/>
      </xdr:nvSpPr>
      <xdr:spPr>
        <a:xfrm>
          <a:off x="13228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72" name="正方形/長方形 571"/>
        <xdr:cNvSpPr/>
      </xdr:nvSpPr>
      <xdr:spPr>
        <a:xfrm>
          <a:off x="13228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73" name="正方形/長方形 572"/>
        <xdr:cNvSpPr/>
      </xdr:nvSpPr>
      <xdr:spPr>
        <a:xfrm>
          <a:off x="1434084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74" name="正方形/長方形 573"/>
        <xdr:cNvSpPr/>
      </xdr:nvSpPr>
      <xdr:spPr>
        <a:xfrm>
          <a:off x="1434084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75" name="正方形/長方形 574"/>
        <xdr:cNvSpPr/>
      </xdr:nvSpPr>
      <xdr:spPr>
        <a:xfrm>
          <a:off x="12115800" y="1267206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5425"/>
    <xdr:sp macro="" textlink="">
      <xdr:nvSpPr>
        <xdr:cNvPr id="576" name="テキスト ボックス 575"/>
        <xdr:cNvSpPr txBox="1"/>
      </xdr:nvSpPr>
      <xdr:spPr>
        <a:xfrm>
          <a:off x="12077700" y="1248537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77" name="直線コネクタ 576"/>
        <xdr:cNvCxnSpPr/>
      </xdr:nvCxnSpPr>
      <xdr:spPr>
        <a:xfrm>
          <a:off x="1211580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9090" cy="258445"/>
    <xdr:sp macro="" textlink="">
      <xdr:nvSpPr>
        <xdr:cNvPr id="578" name="テキスト ボックス 577"/>
        <xdr:cNvSpPr txBox="1"/>
      </xdr:nvSpPr>
      <xdr:spPr>
        <a:xfrm>
          <a:off x="11786870" y="1476629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79" name="直線コネクタ 578"/>
        <xdr:cNvCxnSpPr/>
      </xdr:nvCxnSpPr>
      <xdr:spPr>
        <a:xfrm>
          <a:off x="12115800" y="14535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3225" cy="258445"/>
    <xdr:sp macro="" textlink="">
      <xdr:nvSpPr>
        <xdr:cNvPr id="580" name="テキスト ボックス 579"/>
        <xdr:cNvSpPr txBox="1"/>
      </xdr:nvSpPr>
      <xdr:spPr>
        <a:xfrm>
          <a:off x="11722735" y="143967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81" name="直線コネクタ 580"/>
        <xdr:cNvCxnSpPr/>
      </xdr:nvCxnSpPr>
      <xdr:spPr>
        <a:xfrm>
          <a:off x="12115800" y="141617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8445"/>
    <xdr:sp macro="" textlink="">
      <xdr:nvSpPr>
        <xdr:cNvPr id="582" name="テキスト ボックス 581"/>
        <xdr:cNvSpPr txBox="1"/>
      </xdr:nvSpPr>
      <xdr:spPr>
        <a:xfrm>
          <a:off x="11722735" y="140233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83" name="直線コネクタ 582"/>
        <xdr:cNvCxnSpPr/>
      </xdr:nvCxnSpPr>
      <xdr:spPr>
        <a:xfrm>
          <a:off x="12115800" y="13788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84" name="テキスト ボックス 583"/>
        <xdr:cNvSpPr txBox="1"/>
      </xdr:nvSpPr>
      <xdr:spPr>
        <a:xfrm>
          <a:off x="11722735" y="13649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85" name="直線コネクタ 584"/>
        <xdr:cNvCxnSpPr/>
      </xdr:nvCxnSpPr>
      <xdr:spPr>
        <a:xfrm>
          <a:off x="12115800" y="1341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8445"/>
    <xdr:sp macro="" textlink="">
      <xdr:nvSpPr>
        <xdr:cNvPr id="586" name="テキスト ボックス 585"/>
        <xdr:cNvSpPr txBox="1"/>
      </xdr:nvSpPr>
      <xdr:spPr>
        <a:xfrm>
          <a:off x="11722735" y="132765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87" name="直線コネクタ 586"/>
        <xdr:cNvCxnSpPr/>
      </xdr:nvCxnSpPr>
      <xdr:spPr>
        <a:xfrm>
          <a:off x="12115800" y="13045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162560</xdr:rowOff>
    </xdr:from>
    <xdr:ext cx="467360" cy="258445"/>
    <xdr:sp macro="" textlink="">
      <xdr:nvSpPr>
        <xdr:cNvPr id="588" name="テキスト ボックス 587"/>
        <xdr:cNvSpPr txBox="1"/>
      </xdr:nvSpPr>
      <xdr:spPr>
        <a:xfrm>
          <a:off x="11663680" y="129070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89" name="直線コネクタ 588"/>
        <xdr:cNvCxnSpPr/>
      </xdr:nvCxnSpPr>
      <xdr:spPr>
        <a:xfrm>
          <a:off x="1211580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7360" cy="258445"/>
    <xdr:sp macro="" textlink="">
      <xdr:nvSpPr>
        <xdr:cNvPr id="590" name="テキスト ボックス 589"/>
        <xdr:cNvSpPr txBox="1"/>
      </xdr:nvSpPr>
      <xdr:spPr>
        <a:xfrm>
          <a:off x="11663680" y="125336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1" name="【消防施設】&#10;有形固定資産減価償却率グラフ枠"/>
        <xdr:cNvSpPr/>
      </xdr:nvSpPr>
      <xdr:spPr>
        <a:xfrm>
          <a:off x="12115800" y="1267206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26670</xdr:rowOff>
    </xdr:from>
    <xdr:to xmlns:xdr="http://schemas.openxmlformats.org/drawingml/2006/spreadsheetDrawing">
      <xdr:col>85</xdr:col>
      <xdr:colOff>126365</xdr:colOff>
      <xdr:row>86</xdr:row>
      <xdr:rowOff>108585</xdr:rowOff>
    </xdr:to>
    <xdr:cxnSp macro="">
      <xdr:nvCxnSpPr>
        <xdr:cNvPr id="592" name="直線コネクタ 591"/>
        <xdr:cNvCxnSpPr/>
      </xdr:nvCxnSpPr>
      <xdr:spPr>
        <a:xfrm flipV="1">
          <a:off x="15887065" y="13106400"/>
          <a:ext cx="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112395</xdr:rowOff>
    </xdr:from>
    <xdr:ext cx="405130" cy="259080"/>
    <xdr:sp macro="" textlink="">
      <xdr:nvSpPr>
        <xdr:cNvPr id="593" name="【消防施設】&#10;有形固定資産減価償却率最小値テキスト"/>
        <xdr:cNvSpPr txBox="1"/>
      </xdr:nvSpPr>
      <xdr:spPr>
        <a:xfrm>
          <a:off x="15925800" y="14533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108585</xdr:rowOff>
    </xdr:from>
    <xdr:to xmlns:xdr="http://schemas.openxmlformats.org/drawingml/2006/spreadsheetDrawing">
      <xdr:col>86</xdr:col>
      <xdr:colOff>25400</xdr:colOff>
      <xdr:row>86</xdr:row>
      <xdr:rowOff>108585</xdr:rowOff>
    </xdr:to>
    <xdr:cxnSp macro="">
      <xdr:nvCxnSpPr>
        <xdr:cNvPr id="594" name="直線コネクタ 593"/>
        <xdr:cNvCxnSpPr/>
      </xdr:nvCxnSpPr>
      <xdr:spPr>
        <a:xfrm>
          <a:off x="15798800" y="145294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144780</xdr:rowOff>
    </xdr:from>
    <xdr:ext cx="405130" cy="258445"/>
    <xdr:sp macro="" textlink="">
      <xdr:nvSpPr>
        <xdr:cNvPr id="595" name="【消防施設】&#10;有形固定資産減価償却率最大値テキスト"/>
        <xdr:cNvSpPr txBox="1"/>
      </xdr:nvSpPr>
      <xdr:spPr>
        <a:xfrm>
          <a:off x="15925800" y="128892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26670</xdr:rowOff>
    </xdr:from>
    <xdr:to xmlns:xdr="http://schemas.openxmlformats.org/drawingml/2006/spreadsheetDrawing">
      <xdr:col>86</xdr:col>
      <xdr:colOff>25400</xdr:colOff>
      <xdr:row>78</xdr:row>
      <xdr:rowOff>26670</xdr:rowOff>
    </xdr:to>
    <xdr:cxnSp macro="">
      <xdr:nvCxnSpPr>
        <xdr:cNvPr id="596" name="直線コネクタ 595"/>
        <xdr:cNvCxnSpPr/>
      </xdr:nvCxnSpPr>
      <xdr:spPr>
        <a:xfrm>
          <a:off x="15798800" y="13106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74295</xdr:rowOff>
    </xdr:from>
    <xdr:ext cx="405130" cy="258445"/>
    <xdr:sp macro="" textlink="">
      <xdr:nvSpPr>
        <xdr:cNvPr id="597" name="【消防施設】&#10;有形固定資産減価償却率平均値テキスト"/>
        <xdr:cNvSpPr txBox="1"/>
      </xdr:nvSpPr>
      <xdr:spPr>
        <a:xfrm>
          <a:off x="15925800" y="138245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95885</xdr:rowOff>
    </xdr:from>
    <xdr:to xmlns:xdr="http://schemas.openxmlformats.org/drawingml/2006/spreadsheetDrawing">
      <xdr:col>85</xdr:col>
      <xdr:colOff>177800</xdr:colOff>
      <xdr:row>83</xdr:row>
      <xdr:rowOff>26035</xdr:rowOff>
    </xdr:to>
    <xdr:sp macro="" textlink="">
      <xdr:nvSpPr>
        <xdr:cNvPr id="598" name="フローチャート: 判断 597"/>
        <xdr:cNvSpPr/>
      </xdr:nvSpPr>
      <xdr:spPr>
        <a:xfrm>
          <a:off x="15836900" y="1384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149225</xdr:rowOff>
    </xdr:from>
    <xdr:to xmlns:xdr="http://schemas.openxmlformats.org/drawingml/2006/spreadsheetDrawing">
      <xdr:col>81</xdr:col>
      <xdr:colOff>101600</xdr:colOff>
      <xdr:row>83</xdr:row>
      <xdr:rowOff>79375</xdr:rowOff>
    </xdr:to>
    <xdr:sp macro="" textlink="">
      <xdr:nvSpPr>
        <xdr:cNvPr id="599" name="フローチャート: 判断 598"/>
        <xdr:cNvSpPr/>
      </xdr:nvSpPr>
      <xdr:spPr>
        <a:xfrm>
          <a:off x="15019020" y="1389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90170</xdr:rowOff>
    </xdr:from>
    <xdr:to xmlns:xdr="http://schemas.openxmlformats.org/drawingml/2006/spreadsheetDrawing">
      <xdr:col>76</xdr:col>
      <xdr:colOff>165100</xdr:colOff>
      <xdr:row>83</xdr:row>
      <xdr:rowOff>20320</xdr:rowOff>
    </xdr:to>
    <xdr:sp macro="" textlink="">
      <xdr:nvSpPr>
        <xdr:cNvPr id="600" name="フローチャート: 判断 599"/>
        <xdr:cNvSpPr/>
      </xdr:nvSpPr>
      <xdr:spPr>
        <a:xfrm>
          <a:off x="14155420" y="1384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01" name="テキスト ボックス 600"/>
        <xdr:cNvSpPr txBox="1"/>
      </xdr:nvSpPr>
      <xdr:spPr>
        <a:xfrm>
          <a:off x="157022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1365" cy="259080"/>
    <xdr:sp macro="" textlink="">
      <xdr:nvSpPr>
        <xdr:cNvPr id="602" name="テキスト ボックス 601"/>
        <xdr:cNvSpPr txBox="1"/>
      </xdr:nvSpPr>
      <xdr:spPr>
        <a:xfrm>
          <a:off x="1488440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03" name="テキスト ボックス 602"/>
        <xdr:cNvSpPr txBox="1"/>
      </xdr:nvSpPr>
      <xdr:spPr>
        <a:xfrm>
          <a:off x="140208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04" name="テキスト ボックス 603"/>
        <xdr:cNvSpPr txBox="1"/>
      </xdr:nvSpPr>
      <xdr:spPr>
        <a:xfrm>
          <a:off x="131572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1365" cy="259080"/>
    <xdr:sp macro="" textlink="">
      <xdr:nvSpPr>
        <xdr:cNvPr id="605" name="テキスト ボックス 604"/>
        <xdr:cNvSpPr txBox="1"/>
      </xdr:nvSpPr>
      <xdr:spPr>
        <a:xfrm>
          <a:off x="1228852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105410</xdr:rowOff>
    </xdr:from>
    <xdr:to xmlns:xdr="http://schemas.openxmlformats.org/drawingml/2006/spreadsheetDrawing">
      <xdr:col>85</xdr:col>
      <xdr:colOff>177800</xdr:colOff>
      <xdr:row>82</xdr:row>
      <xdr:rowOff>35560</xdr:rowOff>
    </xdr:to>
    <xdr:sp macro="" textlink="">
      <xdr:nvSpPr>
        <xdr:cNvPr id="606" name="楕円 605"/>
        <xdr:cNvSpPr/>
      </xdr:nvSpPr>
      <xdr:spPr>
        <a:xfrm>
          <a:off x="15836900" y="13688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128270</xdr:rowOff>
    </xdr:from>
    <xdr:ext cx="405130" cy="258445"/>
    <xdr:sp macro="" textlink="">
      <xdr:nvSpPr>
        <xdr:cNvPr id="607" name="【消防施設】&#10;有形固定資産減価償却率該当値テキスト"/>
        <xdr:cNvSpPr txBox="1"/>
      </xdr:nvSpPr>
      <xdr:spPr>
        <a:xfrm>
          <a:off x="15925800" y="135432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147320</xdr:rowOff>
    </xdr:from>
    <xdr:to xmlns:xdr="http://schemas.openxmlformats.org/drawingml/2006/spreadsheetDrawing">
      <xdr:col>81</xdr:col>
      <xdr:colOff>101600</xdr:colOff>
      <xdr:row>82</xdr:row>
      <xdr:rowOff>77470</xdr:rowOff>
    </xdr:to>
    <xdr:sp macro="" textlink="">
      <xdr:nvSpPr>
        <xdr:cNvPr id="608" name="楕円 607"/>
        <xdr:cNvSpPr/>
      </xdr:nvSpPr>
      <xdr:spPr>
        <a:xfrm>
          <a:off x="15019020" y="13729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156210</xdr:rowOff>
    </xdr:from>
    <xdr:to xmlns:xdr="http://schemas.openxmlformats.org/drawingml/2006/spreadsheetDrawing">
      <xdr:col>85</xdr:col>
      <xdr:colOff>127000</xdr:colOff>
      <xdr:row>82</xdr:row>
      <xdr:rowOff>26670</xdr:rowOff>
    </xdr:to>
    <xdr:cxnSp macro="">
      <xdr:nvCxnSpPr>
        <xdr:cNvPr id="609" name="直線コネクタ 608"/>
        <xdr:cNvCxnSpPr/>
      </xdr:nvCxnSpPr>
      <xdr:spPr>
        <a:xfrm flipV="1">
          <a:off x="15069820" y="13738860"/>
          <a:ext cx="8178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70485</xdr:rowOff>
    </xdr:from>
    <xdr:ext cx="405130" cy="258445"/>
    <xdr:sp macro="" textlink="">
      <xdr:nvSpPr>
        <xdr:cNvPr id="610" name="n_1aveValue【消防施設】&#10;有形固定資産減価償却率"/>
        <xdr:cNvSpPr txBox="1"/>
      </xdr:nvSpPr>
      <xdr:spPr>
        <a:xfrm>
          <a:off x="14859635" y="139884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36830</xdr:rowOff>
    </xdr:from>
    <xdr:ext cx="404495" cy="258445"/>
    <xdr:sp macro="" textlink="">
      <xdr:nvSpPr>
        <xdr:cNvPr id="611" name="n_2aveValue【消防施設】&#10;有形固定資産減価償却率"/>
        <xdr:cNvSpPr txBox="1"/>
      </xdr:nvSpPr>
      <xdr:spPr>
        <a:xfrm>
          <a:off x="14008735" y="136194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93980</xdr:rowOff>
    </xdr:from>
    <xdr:ext cx="405130" cy="259080"/>
    <xdr:sp macro="" textlink="">
      <xdr:nvSpPr>
        <xdr:cNvPr id="612" name="n_1mainValue【消防施設】&#10;有形固定資産減価償却率"/>
        <xdr:cNvSpPr txBox="1"/>
      </xdr:nvSpPr>
      <xdr:spPr>
        <a:xfrm>
          <a:off x="14859635" y="13508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13" name="正方形/長方形 612"/>
        <xdr:cNvSpPr/>
      </xdr:nvSpPr>
      <xdr:spPr>
        <a:xfrm>
          <a:off x="17800320" y="1155573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14" name="正方形/長方形 613"/>
        <xdr:cNvSpPr/>
      </xdr:nvSpPr>
      <xdr:spPr>
        <a:xfrm>
          <a:off x="17927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15" name="正方形/長方形 614"/>
        <xdr:cNvSpPr/>
      </xdr:nvSpPr>
      <xdr:spPr>
        <a:xfrm>
          <a:off x="17927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16" name="正方形/長方形 615"/>
        <xdr:cNvSpPr/>
      </xdr:nvSpPr>
      <xdr:spPr>
        <a:xfrm>
          <a:off x="1891284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17" name="正方形/長方形 616"/>
        <xdr:cNvSpPr/>
      </xdr:nvSpPr>
      <xdr:spPr>
        <a:xfrm>
          <a:off x="1891284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18" name="正方形/長方形 617"/>
        <xdr:cNvSpPr/>
      </xdr:nvSpPr>
      <xdr:spPr>
        <a:xfrm>
          <a:off x="2002536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19" name="正方形/長方形 618"/>
        <xdr:cNvSpPr/>
      </xdr:nvSpPr>
      <xdr:spPr>
        <a:xfrm>
          <a:off x="2002536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20" name="正方形/長方形 619"/>
        <xdr:cNvSpPr/>
      </xdr:nvSpPr>
      <xdr:spPr>
        <a:xfrm>
          <a:off x="17800320" y="1267206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885" cy="225425"/>
    <xdr:sp macro="" textlink="">
      <xdr:nvSpPr>
        <xdr:cNvPr id="621" name="テキスト ボックス 620"/>
        <xdr:cNvSpPr txBox="1"/>
      </xdr:nvSpPr>
      <xdr:spPr>
        <a:xfrm>
          <a:off x="17767300" y="124853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22" name="直線コネクタ 621"/>
        <xdr:cNvCxnSpPr/>
      </xdr:nvCxnSpPr>
      <xdr:spPr>
        <a:xfrm>
          <a:off x="1780032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23" name="直線コネクタ 622"/>
        <xdr:cNvCxnSpPr/>
      </xdr:nvCxnSpPr>
      <xdr:spPr>
        <a:xfrm>
          <a:off x="17800320" y="144589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7360" cy="259080"/>
    <xdr:sp macro="" textlink="">
      <xdr:nvSpPr>
        <xdr:cNvPr id="624" name="テキスト ボックス 623"/>
        <xdr:cNvSpPr txBox="1"/>
      </xdr:nvSpPr>
      <xdr:spPr>
        <a:xfrm>
          <a:off x="17348200" y="14320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25" name="直線コネクタ 624"/>
        <xdr:cNvCxnSpPr/>
      </xdr:nvCxnSpPr>
      <xdr:spPr>
        <a:xfrm>
          <a:off x="17800320" y="140131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7360" cy="258445"/>
    <xdr:sp macro="" textlink="">
      <xdr:nvSpPr>
        <xdr:cNvPr id="626" name="テキスト ボックス 625"/>
        <xdr:cNvSpPr txBox="1"/>
      </xdr:nvSpPr>
      <xdr:spPr>
        <a:xfrm>
          <a:off x="17348200" y="138747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27" name="直線コネクタ 626"/>
        <xdr:cNvCxnSpPr/>
      </xdr:nvCxnSpPr>
      <xdr:spPr>
        <a:xfrm>
          <a:off x="17800320" y="135674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7360" cy="258445"/>
    <xdr:sp macro="" textlink="">
      <xdr:nvSpPr>
        <xdr:cNvPr id="628" name="テキスト ボックス 627"/>
        <xdr:cNvSpPr txBox="1"/>
      </xdr:nvSpPr>
      <xdr:spPr>
        <a:xfrm>
          <a:off x="17348200" y="134251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29" name="直線コネクタ 628"/>
        <xdr:cNvCxnSpPr/>
      </xdr:nvCxnSpPr>
      <xdr:spPr>
        <a:xfrm>
          <a:off x="17800320" y="13117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7360" cy="259080"/>
    <xdr:sp macro="" textlink="">
      <xdr:nvSpPr>
        <xdr:cNvPr id="630" name="テキスト ボックス 629"/>
        <xdr:cNvSpPr txBox="1"/>
      </xdr:nvSpPr>
      <xdr:spPr>
        <a:xfrm>
          <a:off x="17348200" y="129794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31" name="直線コネクタ 630"/>
        <xdr:cNvCxnSpPr/>
      </xdr:nvCxnSpPr>
      <xdr:spPr>
        <a:xfrm>
          <a:off x="1780032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7360" cy="258445"/>
    <xdr:sp macro="" textlink="">
      <xdr:nvSpPr>
        <xdr:cNvPr id="632" name="テキスト ボックス 631"/>
        <xdr:cNvSpPr txBox="1"/>
      </xdr:nvSpPr>
      <xdr:spPr>
        <a:xfrm>
          <a:off x="17348200" y="125336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3" name="【消防施設】&#10;一人当たり面積グラフ枠"/>
        <xdr:cNvSpPr/>
      </xdr:nvSpPr>
      <xdr:spPr>
        <a:xfrm>
          <a:off x="17800320" y="1267206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81280</xdr:rowOff>
    </xdr:from>
    <xdr:to xmlns:xdr="http://schemas.openxmlformats.org/drawingml/2006/spreadsheetDrawing">
      <xdr:col>116</xdr:col>
      <xdr:colOff>62865</xdr:colOff>
      <xdr:row>86</xdr:row>
      <xdr:rowOff>24130</xdr:rowOff>
    </xdr:to>
    <xdr:cxnSp macro="">
      <xdr:nvCxnSpPr>
        <xdr:cNvPr id="634" name="直線コネクタ 633"/>
        <xdr:cNvCxnSpPr/>
      </xdr:nvCxnSpPr>
      <xdr:spPr>
        <a:xfrm flipV="1">
          <a:off x="21571585" y="1299337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28575</xdr:rowOff>
    </xdr:from>
    <xdr:ext cx="469900" cy="258445"/>
    <xdr:sp macro="" textlink="">
      <xdr:nvSpPr>
        <xdr:cNvPr id="635" name="【消防施設】&#10;一人当たり面積最小値テキスト"/>
        <xdr:cNvSpPr txBox="1"/>
      </xdr:nvSpPr>
      <xdr:spPr>
        <a:xfrm>
          <a:off x="21610320" y="144494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24130</xdr:rowOff>
    </xdr:from>
    <xdr:to xmlns:xdr="http://schemas.openxmlformats.org/drawingml/2006/spreadsheetDrawing">
      <xdr:col>116</xdr:col>
      <xdr:colOff>152400</xdr:colOff>
      <xdr:row>86</xdr:row>
      <xdr:rowOff>24130</xdr:rowOff>
    </xdr:to>
    <xdr:cxnSp macro="">
      <xdr:nvCxnSpPr>
        <xdr:cNvPr id="636" name="直線コネクタ 635"/>
        <xdr:cNvCxnSpPr/>
      </xdr:nvCxnSpPr>
      <xdr:spPr>
        <a:xfrm>
          <a:off x="21488400" y="144449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28575</xdr:rowOff>
    </xdr:from>
    <xdr:ext cx="469900" cy="258445"/>
    <xdr:sp macro="" textlink="">
      <xdr:nvSpPr>
        <xdr:cNvPr id="637" name="【消防施設】&#10;一人当たり面積最大値テキスト"/>
        <xdr:cNvSpPr txBox="1"/>
      </xdr:nvSpPr>
      <xdr:spPr>
        <a:xfrm>
          <a:off x="21610320" y="12773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81280</xdr:rowOff>
    </xdr:from>
    <xdr:to xmlns:xdr="http://schemas.openxmlformats.org/drawingml/2006/spreadsheetDrawing">
      <xdr:col>116</xdr:col>
      <xdr:colOff>152400</xdr:colOff>
      <xdr:row>77</xdr:row>
      <xdr:rowOff>81280</xdr:rowOff>
    </xdr:to>
    <xdr:cxnSp macro="">
      <xdr:nvCxnSpPr>
        <xdr:cNvPr id="638" name="直線コネクタ 637"/>
        <xdr:cNvCxnSpPr/>
      </xdr:nvCxnSpPr>
      <xdr:spPr>
        <a:xfrm>
          <a:off x="21488400" y="129933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68580</xdr:rowOff>
    </xdr:from>
    <xdr:ext cx="469900" cy="258445"/>
    <xdr:sp macro="" textlink="">
      <xdr:nvSpPr>
        <xdr:cNvPr id="639" name="【消防施設】&#10;一人当たり面積平均値テキスト"/>
        <xdr:cNvSpPr txBox="1"/>
      </xdr:nvSpPr>
      <xdr:spPr>
        <a:xfrm>
          <a:off x="21610320" y="139865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90170</xdr:rowOff>
    </xdr:from>
    <xdr:to xmlns:xdr="http://schemas.openxmlformats.org/drawingml/2006/spreadsheetDrawing">
      <xdr:col>116</xdr:col>
      <xdr:colOff>114300</xdr:colOff>
      <xdr:row>84</xdr:row>
      <xdr:rowOff>20320</xdr:rowOff>
    </xdr:to>
    <xdr:sp macro="" textlink="">
      <xdr:nvSpPr>
        <xdr:cNvPr id="640" name="フローチャート: 判断 639"/>
        <xdr:cNvSpPr/>
      </xdr:nvSpPr>
      <xdr:spPr>
        <a:xfrm>
          <a:off x="21521420" y="140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108585</xdr:rowOff>
    </xdr:from>
    <xdr:to xmlns:xdr="http://schemas.openxmlformats.org/drawingml/2006/spreadsheetDrawing">
      <xdr:col>112</xdr:col>
      <xdr:colOff>38100</xdr:colOff>
      <xdr:row>84</xdr:row>
      <xdr:rowOff>38735</xdr:rowOff>
    </xdr:to>
    <xdr:sp macro="" textlink="">
      <xdr:nvSpPr>
        <xdr:cNvPr id="641" name="フローチャート: 判断 640"/>
        <xdr:cNvSpPr/>
      </xdr:nvSpPr>
      <xdr:spPr>
        <a:xfrm>
          <a:off x="20708620" y="140265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108585</xdr:rowOff>
    </xdr:from>
    <xdr:to xmlns:xdr="http://schemas.openxmlformats.org/drawingml/2006/spreadsheetDrawing">
      <xdr:col>107</xdr:col>
      <xdr:colOff>101600</xdr:colOff>
      <xdr:row>84</xdr:row>
      <xdr:rowOff>38735</xdr:rowOff>
    </xdr:to>
    <xdr:sp macro="" textlink="">
      <xdr:nvSpPr>
        <xdr:cNvPr id="642" name="フローチャート: 判断 641"/>
        <xdr:cNvSpPr/>
      </xdr:nvSpPr>
      <xdr:spPr>
        <a:xfrm>
          <a:off x="19839940" y="14026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1365" cy="259080"/>
    <xdr:sp macro="" textlink="">
      <xdr:nvSpPr>
        <xdr:cNvPr id="643" name="テキスト ボックス 642"/>
        <xdr:cNvSpPr txBox="1"/>
      </xdr:nvSpPr>
      <xdr:spPr>
        <a:xfrm>
          <a:off x="2138680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44" name="テキスト ボックス 643"/>
        <xdr:cNvSpPr txBox="1"/>
      </xdr:nvSpPr>
      <xdr:spPr>
        <a:xfrm>
          <a:off x="205740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1365" cy="259080"/>
    <xdr:sp macro="" textlink="">
      <xdr:nvSpPr>
        <xdr:cNvPr id="645" name="テキスト ボックス 644"/>
        <xdr:cNvSpPr txBox="1"/>
      </xdr:nvSpPr>
      <xdr:spPr>
        <a:xfrm>
          <a:off x="19705320" y="1490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46" name="テキスト ボックス 645"/>
        <xdr:cNvSpPr txBox="1"/>
      </xdr:nvSpPr>
      <xdr:spPr>
        <a:xfrm>
          <a:off x="1884172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47" name="テキスト ボックス 646"/>
        <xdr:cNvSpPr txBox="1"/>
      </xdr:nvSpPr>
      <xdr:spPr>
        <a:xfrm>
          <a:off x="1797812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76200</xdr:rowOff>
    </xdr:from>
    <xdr:to xmlns:xdr="http://schemas.openxmlformats.org/drawingml/2006/spreadsheetDrawing">
      <xdr:col>116</xdr:col>
      <xdr:colOff>114300</xdr:colOff>
      <xdr:row>84</xdr:row>
      <xdr:rowOff>6350</xdr:rowOff>
    </xdr:to>
    <xdr:sp macro="" textlink="">
      <xdr:nvSpPr>
        <xdr:cNvPr id="648" name="楕円 647"/>
        <xdr:cNvSpPr/>
      </xdr:nvSpPr>
      <xdr:spPr>
        <a:xfrm>
          <a:off x="21521420" y="13994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99060</xdr:rowOff>
    </xdr:from>
    <xdr:ext cx="469900" cy="259080"/>
    <xdr:sp macro="" textlink="">
      <xdr:nvSpPr>
        <xdr:cNvPr id="649" name="【消防施設】&#10;一人当たり面積該当値テキスト"/>
        <xdr:cNvSpPr txBox="1"/>
      </xdr:nvSpPr>
      <xdr:spPr>
        <a:xfrm>
          <a:off x="21610320" y="13849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85725</xdr:rowOff>
    </xdr:from>
    <xdr:to xmlns:xdr="http://schemas.openxmlformats.org/drawingml/2006/spreadsheetDrawing">
      <xdr:col>112</xdr:col>
      <xdr:colOff>38100</xdr:colOff>
      <xdr:row>84</xdr:row>
      <xdr:rowOff>15875</xdr:rowOff>
    </xdr:to>
    <xdr:sp macro="" textlink="">
      <xdr:nvSpPr>
        <xdr:cNvPr id="650" name="楕円 649"/>
        <xdr:cNvSpPr/>
      </xdr:nvSpPr>
      <xdr:spPr>
        <a:xfrm>
          <a:off x="20708620" y="1400365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83</xdr:row>
      <xdr:rowOff>127000</xdr:rowOff>
    </xdr:from>
    <xdr:to xmlns:xdr="http://schemas.openxmlformats.org/drawingml/2006/spreadsheetDrawing">
      <xdr:col>116</xdr:col>
      <xdr:colOff>63500</xdr:colOff>
      <xdr:row>83</xdr:row>
      <xdr:rowOff>136525</xdr:rowOff>
    </xdr:to>
    <xdr:cxnSp macro="">
      <xdr:nvCxnSpPr>
        <xdr:cNvPr id="651" name="直線コネクタ 650"/>
        <xdr:cNvCxnSpPr/>
      </xdr:nvCxnSpPr>
      <xdr:spPr>
        <a:xfrm flipV="1">
          <a:off x="20759420" y="14044930"/>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29845</xdr:rowOff>
    </xdr:from>
    <xdr:ext cx="469900" cy="258445"/>
    <xdr:sp macro="" textlink="">
      <xdr:nvSpPr>
        <xdr:cNvPr id="652" name="n_1aveValue【消防施設】&#10;一人当たり面積"/>
        <xdr:cNvSpPr txBox="1"/>
      </xdr:nvSpPr>
      <xdr:spPr>
        <a:xfrm>
          <a:off x="20516850" y="141154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55245</xdr:rowOff>
    </xdr:from>
    <xdr:ext cx="469265" cy="258445"/>
    <xdr:sp macro="" textlink="">
      <xdr:nvSpPr>
        <xdr:cNvPr id="653" name="n_2aveValue【消防施設】&#10;一人当たり面積"/>
        <xdr:cNvSpPr txBox="1"/>
      </xdr:nvSpPr>
      <xdr:spPr>
        <a:xfrm>
          <a:off x="19660870" y="13805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32385</xdr:rowOff>
    </xdr:from>
    <xdr:ext cx="469900" cy="258445"/>
    <xdr:sp macro="" textlink="">
      <xdr:nvSpPr>
        <xdr:cNvPr id="654" name="n_1mainValue【消防施設】&#10;一人当たり面積"/>
        <xdr:cNvSpPr txBox="1"/>
      </xdr:nvSpPr>
      <xdr:spPr>
        <a:xfrm>
          <a:off x="20516850" y="137826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55" name="正方形/長方形 654"/>
        <xdr:cNvSpPr/>
      </xdr:nvSpPr>
      <xdr:spPr>
        <a:xfrm>
          <a:off x="12115800" y="152781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56" name="正方形/長方形 655"/>
        <xdr:cNvSpPr/>
      </xdr:nvSpPr>
      <xdr:spPr>
        <a:xfrm>
          <a:off x="122377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57" name="正方形/長方形 656"/>
        <xdr:cNvSpPr/>
      </xdr:nvSpPr>
      <xdr:spPr>
        <a:xfrm>
          <a:off x="122377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58" name="正方形/長方形 657"/>
        <xdr:cNvSpPr/>
      </xdr:nvSpPr>
      <xdr:spPr>
        <a:xfrm>
          <a:off x="13228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59" name="正方形/長方形 658"/>
        <xdr:cNvSpPr/>
      </xdr:nvSpPr>
      <xdr:spPr>
        <a:xfrm>
          <a:off x="13228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60" name="正方形/長方形 659"/>
        <xdr:cNvSpPr/>
      </xdr:nvSpPr>
      <xdr:spPr>
        <a:xfrm>
          <a:off x="1434084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61" name="正方形/長方形 660"/>
        <xdr:cNvSpPr/>
      </xdr:nvSpPr>
      <xdr:spPr>
        <a:xfrm>
          <a:off x="1434084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2" name="正方形/長方形 661"/>
        <xdr:cNvSpPr/>
      </xdr:nvSpPr>
      <xdr:spPr>
        <a:xfrm>
          <a:off x="12115800" y="164211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63" name="テキスト ボックス 662"/>
        <xdr:cNvSpPr txBox="1"/>
      </xdr:nvSpPr>
      <xdr:spPr>
        <a:xfrm>
          <a:off x="12077700" y="162306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64" name="直線コネクタ 663"/>
        <xdr:cNvCxnSpPr/>
      </xdr:nvCxnSpPr>
      <xdr:spPr>
        <a:xfrm>
          <a:off x="1211580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65" name="直線コネクタ 664"/>
        <xdr:cNvCxnSpPr/>
      </xdr:nvCxnSpPr>
      <xdr:spPr>
        <a:xfrm>
          <a:off x="12115800" y="18380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9090" cy="258445"/>
    <xdr:sp macro="" textlink="">
      <xdr:nvSpPr>
        <xdr:cNvPr id="666" name="テキスト ボックス 665"/>
        <xdr:cNvSpPr txBox="1"/>
      </xdr:nvSpPr>
      <xdr:spPr>
        <a:xfrm>
          <a:off x="11786870" y="1823847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67" name="直線コネクタ 666"/>
        <xdr:cNvCxnSpPr/>
      </xdr:nvCxnSpPr>
      <xdr:spPr>
        <a:xfrm>
          <a:off x="12115800" y="18054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68" name="テキスト ボックス 667"/>
        <xdr:cNvSpPr txBox="1"/>
      </xdr:nvSpPr>
      <xdr:spPr>
        <a:xfrm>
          <a:off x="11722735" y="179114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69" name="直線コネクタ 668"/>
        <xdr:cNvCxnSpPr/>
      </xdr:nvCxnSpPr>
      <xdr:spPr>
        <a:xfrm>
          <a:off x="12115800" y="17727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70" name="テキスト ボックス 669"/>
        <xdr:cNvSpPr txBox="1"/>
      </xdr:nvSpPr>
      <xdr:spPr>
        <a:xfrm>
          <a:off x="11722735" y="175856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71" name="直線コネクタ 670"/>
        <xdr:cNvCxnSpPr/>
      </xdr:nvCxnSpPr>
      <xdr:spPr>
        <a:xfrm>
          <a:off x="12115800" y="1740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72" name="テキスト ボックス 671"/>
        <xdr:cNvSpPr txBox="1"/>
      </xdr:nvSpPr>
      <xdr:spPr>
        <a:xfrm>
          <a:off x="11722735" y="172586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73" name="直線コネクタ 672"/>
        <xdr:cNvCxnSpPr/>
      </xdr:nvCxnSpPr>
      <xdr:spPr>
        <a:xfrm>
          <a:off x="12115800" y="17074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74" name="テキスト ボックス 673"/>
        <xdr:cNvSpPr txBox="1"/>
      </xdr:nvSpPr>
      <xdr:spPr>
        <a:xfrm>
          <a:off x="11722735" y="169322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75" name="直線コネクタ 674"/>
        <xdr:cNvCxnSpPr/>
      </xdr:nvCxnSpPr>
      <xdr:spPr>
        <a:xfrm>
          <a:off x="12115800" y="16747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7360" cy="258445"/>
    <xdr:sp macro="" textlink="">
      <xdr:nvSpPr>
        <xdr:cNvPr id="676" name="テキスト ボックス 675"/>
        <xdr:cNvSpPr txBox="1"/>
      </xdr:nvSpPr>
      <xdr:spPr>
        <a:xfrm>
          <a:off x="11663680" y="166052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77" name="直線コネクタ 676"/>
        <xdr:cNvCxnSpPr/>
      </xdr:nvCxnSpPr>
      <xdr:spPr>
        <a:xfrm>
          <a:off x="1211580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7360" cy="259080"/>
    <xdr:sp macro="" textlink="">
      <xdr:nvSpPr>
        <xdr:cNvPr id="678" name="テキスト ボックス 677"/>
        <xdr:cNvSpPr txBox="1"/>
      </xdr:nvSpPr>
      <xdr:spPr>
        <a:xfrm>
          <a:off x="11663680" y="1627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79" name="【庁舎】&#10;有形固定資産減価償却率グラフ枠"/>
        <xdr:cNvSpPr/>
      </xdr:nvSpPr>
      <xdr:spPr>
        <a:xfrm>
          <a:off x="12115800" y="164211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53340</xdr:rowOff>
    </xdr:to>
    <xdr:cxnSp macro="">
      <xdr:nvCxnSpPr>
        <xdr:cNvPr id="680" name="直線コネクタ 679"/>
        <xdr:cNvCxnSpPr/>
      </xdr:nvCxnSpPr>
      <xdr:spPr>
        <a:xfrm flipV="1">
          <a:off x="15887065" y="1674749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57150</xdr:rowOff>
    </xdr:from>
    <xdr:ext cx="340360" cy="259080"/>
    <xdr:sp macro="" textlink="">
      <xdr:nvSpPr>
        <xdr:cNvPr id="681" name="【庁舎】&#10;有形固定資産減価償却率最小値テキスト"/>
        <xdr:cNvSpPr txBox="1"/>
      </xdr:nvSpPr>
      <xdr:spPr>
        <a:xfrm>
          <a:off x="15925800" y="182308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53340</xdr:rowOff>
    </xdr:from>
    <xdr:to xmlns:xdr="http://schemas.openxmlformats.org/drawingml/2006/spreadsheetDrawing">
      <xdr:col>86</xdr:col>
      <xdr:colOff>25400</xdr:colOff>
      <xdr:row>108</xdr:row>
      <xdr:rowOff>53340</xdr:rowOff>
    </xdr:to>
    <xdr:cxnSp macro="">
      <xdr:nvCxnSpPr>
        <xdr:cNvPr id="682" name="直線コネクタ 681"/>
        <xdr:cNvCxnSpPr/>
      </xdr:nvCxnSpPr>
      <xdr:spPr>
        <a:xfrm>
          <a:off x="15798800" y="182270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8445"/>
    <xdr:sp macro="" textlink="">
      <xdr:nvSpPr>
        <xdr:cNvPr id="683" name="【庁舎】&#10;有形固定資産減価償却率最大値テキスト"/>
        <xdr:cNvSpPr txBox="1"/>
      </xdr:nvSpPr>
      <xdr:spPr>
        <a:xfrm>
          <a:off x="15925800" y="165227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684" name="直線コネクタ 683"/>
        <xdr:cNvCxnSpPr/>
      </xdr:nvCxnSpPr>
      <xdr:spPr>
        <a:xfrm>
          <a:off x="15798800" y="167474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10795</xdr:rowOff>
    </xdr:from>
    <xdr:ext cx="405130" cy="258445"/>
    <xdr:sp macro="" textlink="">
      <xdr:nvSpPr>
        <xdr:cNvPr id="685" name="【庁舎】&#10;有形固定資産減価償却率平均値テキスト"/>
        <xdr:cNvSpPr txBox="1"/>
      </xdr:nvSpPr>
      <xdr:spPr>
        <a:xfrm>
          <a:off x="15925800" y="171557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159385</xdr:rowOff>
    </xdr:from>
    <xdr:to xmlns:xdr="http://schemas.openxmlformats.org/drawingml/2006/spreadsheetDrawing">
      <xdr:col>85</xdr:col>
      <xdr:colOff>177800</xdr:colOff>
      <xdr:row>103</xdr:row>
      <xdr:rowOff>89535</xdr:rowOff>
    </xdr:to>
    <xdr:sp macro="" textlink="">
      <xdr:nvSpPr>
        <xdr:cNvPr id="686" name="フローチャート: 判断 685"/>
        <xdr:cNvSpPr/>
      </xdr:nvSpPr>
      <xdr:spPr>
        <a:xfrm>
          <a:off x="15836900" y="1730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36830</xdr:rowOff>
    </xdr:from>
    <xdr:to xmlns:xdr="http://schemas.openxmlformats.org/drawingml/2006/spreadsheetDrawing">
      <xdr:col>81</xdr:col>
      <xdr:colOff>101600</xdr:colOff>
      <xdr:row>103</xdr:row>
      <xdr:rowOff>138430</xdr:rowOff>
    </xdr:to>
    <xdr:sp macro="" textlink="">
      <xdr:nvSpPr>
        <xdr:cNvPr id="687" name="フローチャート: 判断 686"/>
        <xdr:cNvSpPr/>
      </xdr:nvSpPr>
      <xdr:spPr>
        <a:xfrm>
          <a:off x="15019020" y="1735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74930</xdr:rowOff>
    </xdr:from>
    <xdr:to xmlns:xdr="http://schemas.openxmlformats.org/drawingml/2006/spreadsheetDrawing">
      <xdr:col>76</xdr:col>
      <xdr:colOff>165100</xdr:colOff>
      <xdr:row>104</xdr:row>
      <xdr:rowOff>4445</xdr:rowOff>
    </xdr:to>
    <xdr:sp macro="" textlink="">
      <xdr:nvSpPr>
        <xdr:cNvPr id="688" name="フローチャート: 判断 687"/>
        <xdr:cNvSpPr/>
      </xdr:nvSpPr>
      <xdr:spPr>
        <a:xfrm>
          <a:off x="14155420" y="17391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89" name="テキスト ボックス 688"/>
        <xdr:cNvSpPr txBox="1"/>
      </xdr:nvSpPr>
      <xdr:spPr>
        <a:xfrm>
          <a:off x="157022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690" name="テキスト ボックス 689"/>
        <xdr:cNvSpPr txBox="1"/>
      </xdr:nvSpPr>
      <xdr:spPr>
        <a:xfrm>
          <a:off x="148844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91" name="テキスト ボックス 690"/>
        <xdr:cNvSpPr txBox="1"/>
      </xdr:nvSpPr>
      <xdr:spPr>
        <a:xfrm>
          <a:off x="14020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92" name="テキスト ボックス 691"/>
        <xdr:cNvSpPr txBox="1"/>
      </xdr:nvSpPr>
      <xdr:spPr>
        <a:xfrm>
          <a:off x="131572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693" name="テキスト ボックス 692"/>
        <xdr:cNvSpPr txBox="1"/>
      </xdr:nvSpPr>
      <xdr:spPr>
        <a:xfrm>
          <a:off x="1228852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156210</xdr:rowOff>
    </xdr:from>
    <xdr:to xmlns:xdr="http://schemas.openxmlformats.org/drawingml/2006/spreadsheetDrawing">
      <xdr:col>85</xdr:col>
      <xdr:colOff>177800</xdr:colOff>
      <xdr:row>104</xdr:row>
      <xdr:rowOff>86360</xdr:rowOff>
    </xdr:to>
    <xdr:sp macro="" textlink="">
      <xdr:nvSpPr>
        <xdr:cNvPr id="694" name="楕円 693"/>
        <xdr:cNvSpPr/>
      </xdr:nvSpPr>
      <xdr:spPr>
        <a:xfrm>
          <a:off x="15836900" y="1747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134620</xdr:rowOff>
    </xdr:from>
    <xdr:ext cx="405130" cy="258445"/>
    <xdr:sp macro="" textlink="">
      <xdr:nvSpPr>
        <xdr:cNvPr id="695" name="【庁舎】&#10;有形固定資産減価償却率該当値テキスト"/>
        <xdr:cNvSpPr txBox="1"/>
      </xdr:nvSpPr>
      <xdr:spPr>
        <a:xfrm>
          <a:off x="15925800" y="174510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162560</xdr:rowOff>
    </xdr:from>
    <xdr:to xmlns:xdr="http://schemas.openxmlformats.org/drawingml/2006/spreadsheetDrawing">
      <xdr:col>81</xdr:col>
      <xdr:colOff>101600</xdr:colOff>
      <xdr:row>104</xdr:row>
      <xdr:rowOff>92710</xdr:rowOff>
    </xdr:to>
    <xdr:sp macro="" textlink="">
      <xdr:nvSpPr>
        <xdr:cNvPr id="696" name="楕円 695"/>
        <xdr:cNvSpPr/>
      </xdr:nvSpPr>
      <xdr:spPr>
        <a:xfrm>
          <a:off x="15019020" y="1747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35560</xdr:rowOff>
    </xdr:from>
    <xdr:to xmlns:xdr="http://schemas.openxmlformats.org/drawingml/2006/spreadsheetDrawing">
      <xdr:col>85</xdr:col>
      <xdr:colOff>127000</xdr:colOff>
      <xdr:row>104</xdr:row>
      <xdr:rowOff>41910</xdr:rowOff>
    </xdr:to>
    <xdr:cxnSp macro="">
      <xdr:nvCxnSpPr>
        <xdr:cNvPr id="697" name="直線コネクタ 696"/>
        <xdr:cNvCxnSpPr/>
      </xdr:nvCxnSpPr>
      <xdr:spPr>
        <a:xfrm flipV="1">
          <a:off x="15069820" y="17523460"/>
          <a:ext cx="8178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101</xdr:row>
      <xdr:rowOff>154940</xdr:rowOff>
    </xdr:from>
    <xdr:ext cx="405130" cy="258445"/>
    <xdr:sp macro="" textlink="">
      <xdr:nvSpPr>
        <xdr:cNvPr id="698" name="n_1aveValue【庁舎】&#10;有形固定資産減価償却率"/>
        <xdr:cNvSpPr txBox="1"/>
      </xdr:nvSpPr>
      <xdr:spPr>
        <a:xfrm>
          <a:off x="14859635" y="171284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20955</xdr:rowOff>
    </xdr:from>
    <xdr:ext cx="404495" cy="258445"/>
    <xdr:sp macro="" textlink="">
      <xdr:nvSpPr>
        <xdr:cNvPr id="699" name="n_2aveValue【庁舎】&#10;有形固定資産減価償却率"/>
        <xdr:cNvSpPr txBox="1"/>
      </xdr:nvSpPr>
      <xdr:spPr>
        <a:xfrm>
          <a:off x="14008735" y="17165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83820</xdr:rowOff>
    </xdr:from>
    <xdr:ext cx="405130" cy="259080"/>
    <xdr:sp macro="" textlink="">
      <xdr:nvSpPr>
        <xdr:cNvPr id="700" name="n_1mainValue【庁舎】&#10;有形固定資産減価償却率"/>
        <xdr:cNvSpPr txBox="1"/>
      </xdr:nvSpPr>
      <xdr:spPr>
        <a:xfrm>
          <a:off x="14859635" y="17571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1" name="正方形/長方形 700"/>
        <xdr:cNvSpPr/>
      </xdr:nvSpPr>
      <xdr:spPr>
        <a:xfrm>
          <a:off x="17800320" y="152781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2" name="正方形/長方形 701"/>
        <xdr:cNvSpPr/>
      </xdr:nvSpPr>
      <xdr:spPr>
        <a:xfrm>
          <a:off x="17927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3" name="正方形/長方形 702"/>
        <xdr:cNvSpPr/>
      </xdr:nvSpPr>
      <xdr:spPr>
        <a:xfrm>
          <a:off x="17927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4" name="正方形/長方形 703"/>
        <xdr:cNvSpPr/>
      </xdr:nvSpPr>
      <xdr:spPr>
        <a:xfrm>
          <a:off x="1891284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5" name="正方形/長方形 704"/>
        <xdr:cNvSpPr/>
      </xdr:nvSpPr>
      <xdr:spPr>
        <a:xfrm>
          <a:off x="1891284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6" name="正方形/長方形 705"/>
        <xdr:cNvSpPr/>
      </xdr:nvSpPr>
      <xdr:spPr>
        <a:xfrm>
          <a:off x="2002536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7" name="正方形/長方形 706"/>
        <xdr:cNvSpPr/>
      </xdr:nvSpPr>
      <xdr:spPr>
        <a:xfrm>
          <a:off x="2002536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8" name="正方形/長方形 707"/>
        <xdr:cNvSpPr/>
      </xdr:nvSpPr>
      <xdr:spPr>
        <a:xfrm>
          <a:off x="17800320" y="164211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09" name="テキスト ボックス 708"/>
        <xdr:cNvSpPr txBox="1"/>
      </xdr:nvSpPr>
      <xdr:spPr>
        <a:xfrm>
          <a:off x="17767300" y="162306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10" name="直線コネクタ 709"/>
        <xdr:cNvCxnSpPr/>
      </xdr:nvCxnSpPr>
      <xdr:spPr>
        <a:xfrm>
          <a:off x="1780032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7360" cy="259080"/>
    <xdr:sp macro="" textlink="">
      <xdr:nvSpPr>
        <xdr:cNvPr id="711" name="テキスト ボックス 710"/>
        <xdr:cNvSpPr txBox="1"/>
      </xdr:nvSpPr>
      <xdr:spPr>
        <a:xfrm>
          <a:off x="17348200" y="18564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12" name="直線コネクタ 711"/>
        <xdr:cNvCxnSpPr/>
      </xdr:nvCxnSpPr>
      <xdr:spPr>
        <a:xfrm>
          <a:off x="17800320" y="18380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7360" cy="258445"/>
    <xdr:sp macro="" textlink="">
      <xdr:nvSpPr>
        <xdr:cNvPr id="713" name="テキスト ボックス 712"/>
        <xdr:cNvSpPr txBox="1"/>
      </xdr:nvSpPr>
      <xdr:spPr>
        <a:xfrm>
          <a:off x="17348200" y="182384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14" name="直線コネクタ 713"/>
        <xdr:cNvCxnSpPr/>
      </xdr:nvCxnSpPr>
      <xdr:spPr>
        <a:xfrm>
          <a:off x="17800320" y="18054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7360" cy="259080"/>
    <xdr:sp macro="" textlink="">
      <xdr:nvSpPr>
        <xdr:cNvPr id="715" name="テキスト ボックス 714"/>
        <xdr:cNvSpPr txBox="1"/>
      </xdr:nvSpPr>
      <xdr:spPr>
        <a:xfrm>
          <a:off x="17348200" y="179114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16" name="直線コネクタ 715"/>
        <xdr:cNvCxnSpPr/>
      </xdr:nvCxnSpPr>
      <xdr:spPr>
        <a:xfrm>
          <a:off x="17800320" y="17727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7360" cy="258445"/>
    <xdr:sp macro="" textlink="">
      <xdr:nvSpPr>
        <xdr:cNvPr id="717" name="テキスト ボックス 716"/>
        <xdr:cNvSpPr txBox="1"/>
      </xdr:nvSpPr>
      <xdr:spPr>
        <a:xfrm>
          <a:off x="17348200" y="175856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18" name="直線コネクタ 717"/>
        <xdr:cNvCxnSpPr/>
      </xdr:nvCxnSpPr>
      <xdr:spPr>
        <a:xfrm>
          <a:off x="17800320" y="1740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7360" cy="258445"/>
    <xdr:sp macro="" textlink="">
      <xdr:nvSpPr>
        <xdr:cNvPr id="719" name="テキスト ボックス 718"/>
        <xdr:cNvSpPr txBox="1"/>
      </xdr:nvSpPr>
      <xdr:spPr>
        <a:xfrm>
          <a:off x="17348200" y="172586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20" name="直線コネクタ 719"/>
        <xdr:cNvCxnSpPr/>
      </xdr:nvCxnSpPr>
      <xdr:spPr>
        <a:xfrm>
          <a:off x="17800320" y="17074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7360" cy="259080"/>
    <xdr:sp macro="" textlink="">
      <xdr:nvSpPr>
        <xdr:cNvPr id="721" name="テキスト ボックス 720"/>
        <xdr:cNvSpPr txBox="1"/>
      </xdr:nvSpPr>
      <xdr:spPr>
        <a:xfrm>
          <a:off x="17348200" y="169322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22" name="直線コネクタ 721"/>
        <xdr:cNvCxnSpPr/>
      </xdr:nvCxnSpPr>
      <xdr:spPr>
        <a:xfrm>
          <a:off x="17800320" y="16747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7360" cy="258445"/>
    <xdr:sp macro="" textlink="">
      <xdr:nvSpPr>
        <xdr:cNvPr id="723" name="テキスト ボックス 722"/>
        <xdr:cNvSpPr txBox="1"/>
      </xdr:nvSpPr>
      <xdr:spPr>
        <a:xfrm>
          <a:off x="17348200" y="166052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4" name="直線コネクタ 723"/>
        <xdr:cNvCxnSpPr/>
      </xdr:nvCxnSpPr>
      <xdr:spPr>
        <a:xfrm>
          <a:off x="1780032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725" name="テキスト ボックス 724"/>
        <xdr:cNvSpPr txBox="1"/>
      </xdr:nvSpPr>
      <xdr:spPr>
        <a:xfrm>
          <a:off x="17348200" y="1627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6" name="【庁舎】&#10;一人当たり面積グラフ枠"/>
        <xdr:cNvSpPr/>
      </xdr:nvSpPr>
      <xdr:spPr>
        <a:xfrm>
          <a:off x="17800320" y="164211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82550</xdr:rowOff>
    </xdr:from>
    <xdr:to xmlns:xdr="http://schemas.openxmlformats.org/drawingml/2006/spreadsheetDrawing">
      <xdr:col>116</xdr:col>
      <xdr:colOff>62865</xdr:colOff>
      <xdr:row>109</xdr:row>
      <xdr:rowOff>113665</xdr:rowOff>
    </xdr:to>
    <xdr:cxnSp macro="">
      <xdr:nvCxnSpPr>
        <xdr:cNvPr id="727" name="直線コネクタ 726"/>
        <xdr:cNvCxnSpPr/>
      </xdr:nvCxnSpPr>
      <xdr:spPr>
        <a:xfrm flipV="1">
          <a:off x="21571585" y="16884650"/>
          <a:ext cx="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117475</xdr:rowOff>
    </xdr:from>
    <xdr:ext cx="469900" cy="259080"/>
    <xdr:sp macro="" textlink="">
      <xdr:nvSpPr>
        <xdr:cNvPr id="728" name="【庁舎】&#10;一人当たり面積最小値テキスト"/>
        <xdr:cNvSpPr txBox="1"/>
      </xdr:nvSpPr>
      <xdr:spPr>
        <a:xfrm>
          <a:off x="21610320" y="18462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113665</xdr:rowOff>
    </xdr:from>
    <xdr:to xmlns:xdr="http://schemas.openxmlformats.org/drawingml/2006/spreadsheetDrawing">
      <xdr:col>116</xdr:col>
      <xdr:colOff>152400</xdr:colOff>
      <xdr:row>109</xdr:row>
      <xdr:rowOff>113665</xdr:rowOff>
    </xdr:to>
    <xdr:cxnSp macro="">
      <xdr:nvCxnSpPr>
        <xdr:cNvPr id="729" name="直線コネクタ 728"/>
        <xdr:cNvCxnSpPr/>
      </xdr:nvCxnSpPr>
      <xdr:spPr>
        <a:xfrm>
          <a:off x="21488400" y="184588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29210</xdr:rowOff>
    </xdr:from>
    <xdr:ext cx="469900" cy="258445"/>
    <xdr:sp macro="" textlink="">
      <xdr:nvSpPr>
        <xdr:cNvPr id="730" name="【庁舎】&#10;一人当たり面積最大値テキスト"/>
        <xdr:cNvSpPr txBox="1"/>
      </xdr:nvSpPr>
      <xdr:spPr>
        <a:xfrm>
          <a:off x="21610320" y="16659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82550</xdr:rowOff>
    </xdr:from>
    <xdr:to xmlns:xdr="http://schemas.openxmlformats.org/drawingml/2006/spreadsheetDrawing">
      <xdr:col>116</xdr:col>
      <xdr:colOff>152400</xdr:colOff>
      <xdr:row>100</xdr:row>
      <xdr:rowOff>82550</xdr:rowOff>
    </xdr:to>
    <xdr:cxnSp macro="">
      <xdr:nvCxnSpPr>
        <xdr:cNvPr id="731" name="直線コネクタ 730"/>
        <xdr:cNvCxnSpPr/>
      </xdr:nvCxnSpPr>
      <xdr:spPr>
        <a:xfrm>
          <a:off x="21488400" y="16884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168910</xdr:rowOff>
    </xdr:from>
    <xdr:ext cx="469900" cy="258445"/>
    <xdr:sp macro="" textlink="">
      <xdr:nvSpPr>
        <xdr:cNvPr id="732" name="【庁舎】&#10;一人当たり面積平均値テキスト"/>
        <xdr:cNvSpPr txBox="1"/>
      </xdr:nvSpPr>
      <xdr:spPr>
        <a:xfrm>
          <a:off x="21610320" y="178282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146050</xdr:rowOff>
    </xdr:from>
    <xdr:to xmlns:xdr="http://schemas.openxmlformats.org/drawingml/2006/spreadsheetDrawing">
      <xdr:col>116</xdr:col>
      <xdr:colOff>114300</xdr:colOff>
      <xdr:row>107</xdr:row>
      <xdr:rowOff>76200</xdr:rowOff>
    </xdr:to>
    <xdr:sp macro="" textlink="">
      <xdr:nvSpPr>
        <xdr:cNvPr id="733" name="フローチャート: 判断 732"/>
        <xdr:cNvSpPr/>
      </xdr:nvSpPr>
      <xdr:spPr>
        <a:xfrm>
          <a:off x="2152142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153035</xdr:rowOff>
    </xdr:from>
    <xdr:to xmlns:xdr="http://schemas.openxmlformats.org/drawingml/2006/spreadsheetDrawing">
      <xdr:col>112</xdr:col>
      <xdr:colOff>38100</xdr:colOff>
      <xdr:row>107</xdr:row>
      <xdr:rowOff>83185</xdr:rowOff>
    </xdr:to>
    <xdr:sp macro="" textlink="">
      <xdr:nvSpPr>
        <xdr:cNvPr id="734" name="フローチャート: 判断 733"/>
        <xdr:cNvSpPr/>
      </xdr:nvSpPr>
      <xdr:spPr>
        <a:xfrm>
          <a:off x="20708620" y="179838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120650</xdr:rowOff>
    </xdr:from>
    <xdr:to xmlns:xdr="http://schemas.openxmlformats.org/drawingml/2006/spreadsheetDrawing">
      <xdr:col>107</xdr:col>
      <xdr:colOff>101600</xdr:colOff>
      <xdr:row>107</xdr:row>
      <xdr:rowOff>50165</xdr:rowOff>
    </xdr:to>
    <xdr:sp macro="" textlink="">
      <xdr:nvSpPr>
        <xdr:cNvPr id="735" name="フローチャート: 判断 734"/>
        <xdr:cNvSpPr/>
      </xdr:nvSpPr>
      <xdr:spPr>
        <a:xfrm>
          <a:off x="19839940" y="1795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1365" cy="259080"/>
    <xdr:sp macro="" textlink="">
      <xdr:nvSpPr>
        <xdr:cNvPr id="736" name="テキスト ボックス 735"/>
        <xdr:cNvSpPr txBox="1"/>
      </xdr:nvSpPr>
      <xdr:spPr>
        <a:xfrm>
          <a:off x="21386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7" name="テキスト ボックス 736"/>
        <xdr:cNvSpPr txBox="1"/>
      </xdr:nvSpPr>
      <xdr:spPr>
        <a:xfrm>
          <a:off x="205740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738" name="テキスト ボックス 737"/>
        <xdr:cNvSpPr txBox="1"/>
      </xdr:nvSpPr>
      <xdr:spPr>
        <a:xfrm>
          <a:off x="1970532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9" name="テキスト ボックス 738"/>
        <xdr:cNvSpPr txBox="1"/>
      </xdr:nvSpPr>
      <xdr:spPr>
        <a:xfrm>
          <a:off x="188417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40" name="テキスト ボックス 739"/>
        <xdr:cNvSpPr txBox="1"/>
      </xdr:nvSpPr>
      <xdr:spPr>
        <a:xfrm>
          <a:off x="179781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73025</xdr:rowOff>
    </xdr:from>
    <xdr:to xmlns:xdr="http://schemas.openxmlformats.org/drawingml/2006/spreadsheetDrawing">
      <xdr:col>116</xdr:col>
      <xdr:colOff>114300</xdr:colOff>
      <xdr:row>108</xdr:row>
      <xdr:rowOff>3175</xdr:rowOff>
    </xdr:to>
    <xdr:sp macro="" textlink="">
      <xdr:nvSpPr>
        <xdr:cNvPr id="741" name="楕円 740"/>
        <xdr:cNvSpPr/>
      </xdr:nvSpPr>
      <xdr:spPr>
        <a:xfrm>
          <a:off x="2152142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52070</xdr:rowOff>
    </xdr:from>
    <xdr:ext cx="469900" cy="258445"/>
    <xdr:sp macro="" textlink="">
      <xdr:nvSpPr>
        <xdr:cNvPr id="742" name="【庁舎】&#10;一人当たり面積該当値テキスト"/>
        <xdr:cNvSpPr txBox="1"/>
      </xdr:nvSpPr>
      <xdr:spPr>
        <a:xfrm>
          <a:off x="21610320" y="180543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82550</xdr:rowOff>
    </xdr:from>
    <xdr:to xmlns:xdr="http://schemas.openxmlformats.org/drawingml/2006/spreadsheetDrawing">
      <xdr:col>112</xdr:col>
      <xdr:colOff>38100</xdr:colOff>
      <xdr:row>108</xdr:row>
      <xdr:rowOff>12700</xdr:rowOff>
    </xdr:to>
    <xdr:sp macro="" textlink="">
      <xdr:nvSpPr>
        <xdr:cNvPr id="743" name="楕円 742"/>
        <xdr:cNvSpPr/>
      </xdr:nvSpPr>
      <xdr:spPr>
        <a:xfrm>
          <a:off x="20708620" y="180848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123825</xdr:rowOff>
    </xdr:from>
    <xdr:to xmlns:xdr="http://schemas.openxmlformats.org/drawingml/2006/spreadsheetDrawing">
      <xdr:col>116</xdr:col>
      <xdr:colOff>63500</xdr:colOff>
      <xdr:row>107</xdr:row>
      <xdr:rowOff>133350</xdr:rowOff>
    </xdr:to>
    <xdr:cxnSp macro="">
      <xdr:nvCxnSpPr>
        <xdr:cNvPr id="744" name="直線コネクタ 743"/>
        <xdr:cNvCxnSpPr/>
      </xdr:nvCxnSpPr>
      <xdr:spPr>
        <a:xfrm flipV="1">
          <a:off x="20759420" y="18126075"/>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99695</xdr:rowOff>
    </xdr:from>
    <xdr:ext cx="469900" cy="258445"/>
    <xdr:sp macro="" textlink="">
      <xdr:nvSpPr>
        <xdr:cNvPr id="745" name="n_1aveValue【庁舎】&#10;一人当たり面積"/>
        <xdr:cNvSpPr txBox="1"/>
      </xdr:nvSpPr>
      <xdr:spPr>
        <a:xfrm>
          <a:off x="20516850" y="17759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66675</xdr:rowOff>
    </xdr:from>
    <xdr:ext cx="469265" cy="258445"/>
    <xdr:sp macro="" textlink="">
      <xdr:nvSpPr>
        <xdr:cNvPr id="746" name="n_2aveValue【庁舎】&#10;一人当たり面積"/>
        <xdr:cNvSpPr txBox="1"/>
      </xdr:nvSpPr>
      <xdr:spPr>
        <a:xfrm>
          <a:off x="19660870" y="17726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3810</xdr:rowOff>
    </xdr:from>
    <xdr:ext cx="469900" cy="259080"/>
    <xdr:sp macro="" textlink="">
      <xdr:nvSpPr>
        <xdr:cNvPr id="747" name="n_1mainValue【庁舎】&#10;一人当たり面積"/>
        <xdr:cNvSpPr txBox="1"/>
      </xdr:nvSpPr>
      <xdr:spPr>
        <a:xfrm>
          <a:off x="20516850" y="1817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48" name="正方形/長方形 747"/>
        <xdr:cNvSpPr/>
      </xdr:nvSpPr>
      <xdr:spPr>
        <a:xfrm>
          <a:off x="741680" y="190881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49" name="正方形/長方形 748"/>
        <xdr:cNvSpPr/>
      </xdr:nvSpPr>
      <xdr:spPr>
        <a:xfrm>
          <a:off x="741680" y="19151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0" name="テキスト ボックス 749"/>
        <xdr:cNvSpPr txBox="1"/>
      </xdr:nvSpPr>
      <xdr:spPr>
        <a:xfrm>
          <a:off x="817880" y="194056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b="0">
              <a:solidFill>
                <a:sysClr val="windowText" lastClr="000000"/>
              </a:solidFill>
              <a:latin typeface="ＭＳ Ｐゴシック"/>
              <a:ea typeface="ＭＳ Ｐゴシック"/>
            </a:rPr>
            <a:t>　</a:t>
          </a:r>
          <a:r>
            <a:rPr kumimoji="1" lang="en-US" altLang="ja-JP" sz="1050" b="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図書館</a:t>
          </a:r>
          <a:r>
            <a:rPr kumimoji="1" lang="en-US" altLang="ja-JP" sz="1050" b="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の有形固定資産減価償却率が</a:t>
          </a:r>
          <a:r>
            <a:rPr kumimoji="1" lang="en-US" altLang="ja-JP" sz="1050" b="0">
              <a:solidFill>
                <a:sysClr val="windowText" lastClr="000000"/>
              </a:solidFill>
              <a:latin typeface="ＭＳ Ｐゴシック"/>
              <a:ea typeface="ＭＳ Ｐゴシック"/>
            </a:rPr>
            <a:t>65.8</a:t>
          </a:r>
          <a:r>
            <a:rPr kumimoji="1" lang="ja-JP" altLang="en-US" sz="1050" b="0">
              <a:solidFill>
                <a:sysClr val="windowText" lastClr="000000"/>
              </a:solidFill>
              <a:latin typeface="ＭＳ Ｐゴシック"/>
              <a:ea typeface="ＭＳ Ｐゴシック"/>
            </a:rPr>
            <a:t>％と類似団体平均よりも高くなっているのは、平成</a:t>
          </a:r>
          <a:r>
            <a:rPr kumimoji="1" lang="en-US" altLang="ja-JP" sz="1050" b="0">
              <a:solidFill>
                <a:sysClr val="windowText" lastClr="000000"/>
              </a:solidFill>
              <a:latin typeface="ＭＳ Ｐゴシック"/>
              <a:ea typeface="ＭＳ Ｐゴシック"/>
            </a:rPr>
            <a:t>28</a:t>
          </a:r>
          <a:r>
            <a:rPr kumimoji="1" lang="ja-JP" altLang="en-US" sz="1050" b="0">
              <a:solidFill>
                <a:sysClr val="windowText" lastClr="000000"/>
              </a:solidFill>
              <a:latin typeface="ＭＳ Ｐゴシック"/>
              <a:ea typeface="ＭＳ Ｐゴシック"/>
            </a:rPr>
            <a:t>年度に中央図書館を一部増築したものの、全面的な改修を未だ行っていないことによる。今後は個別施設計画に基づき長寿命化に取り組んでいく。</a:t>
          </a:r>
        </a:p>
        <a:p>
          <a:r>
            <a:rPr kumimoji="1" lang="ja-JP" altLang="en-US" sz="1050" b="0">
              <a:solidFill>
                <a:sysClr val="windowText" lastClr="000000"/>
              </a:solidFill>
              <a:latin typeface="ＭＳ Ｐゴシック"/>
              <a:ea typeface="ＭＳ Ｐゴシック"/>
            </a:rPr>
            <a:t>　</a:t>
          </a:r>
          <a:r>
            <a:rPr kumimoji="1" lang="en-US" altLang="ja-JP" sz="1050" b="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体育館・プール</a:t>
          </a:r>
          <a:r>
            <a:rPr kumimoji="1" lang="en-US" altLang="ja-JP" sz="1050" b="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の有形固定資産減価償却率が</a:t>
          </a:r>
          <a:r>
            <a:rPr kumimoji="1" lang="en-US" altLang="ja-JP" sz="1050" b="0">
              <a:solidFill>
                <a:sysClr val="windowText" lastClr="000000"/>
              </a:solidFill>
              <a:latin typeface="ＭＳ Ｐゴシック"/>
              <a:ea typeface="ＭＳ Ｐゴシック"/>
            </a:rPr>
            <a:t>76.6</a:t>
          </a:r>
          <a:r>
            <a:rPr kumimoji="1" lang="ja-JP" altLang="en-US" sz="1050" b="0">
              <a:solidFill>
                <a:sysClr val="windowText" lastClr="000000"/>
              </a:solidFill>
              <a:latin typeface="ＭＳ Ｐゴシック"/>
              <a:ea typeface="ＭＳ Ｐゴシック"/>
            </a:rPr>
            <a:t>％と類似団体平均よりも高くなっているのは、市民体育館（築</a:t>
          </a:r>
          <a:r>
            <a:rPr kumimoji="1" lang="en-US" altLang="ja-JP" sz="1050" b="0">
              <a:solidFill>
                <a:sysClr val="windowText" lastClr="000000"/>
              </a:solidFill>
              <a:latin typeface="ＭＳ Ｐゴシック"/>
              <a:ea typeface="ＭＳ Ｐゴシック"/>
            </a:rPr>
            <a:t>54</a:t>
          </a:r>
          <a:r>
            <a:rPr kumimoji="1" lang="ja-JP" altLang="en-US" sz="1050" b="0">
              <a:solidFill>
                <a:sysClr val="windowText" lastClr="000000"/>
              </a:solidFill>
              <a:latin typeface="ＭＳ Ｐゴシック"/>
              <a:ea typeface="ＭＳ Ｐゴシック"/>
            </a:rPr>
            <a:t>年）、旧大館市の地区体育館（平均築</a:t>
          </a:r>
          <a:r>
            <a:rPr kumimoji="1" lang="en-US" altLang="ja-JP" sz="1050" b="0">
              <a:solidFill>
                <a:sysClr val="windowText" lastClr="000000"/>
              </a:solidFill>
              <a:latin typeface="ＭＳ Ｐゴシック"/>
              <a:ea typeface="ＭＳ Ｐゴシック"/>
            </a:rPr>
            <a:t>35</a:t>
          </a:r>
          <a:r>
            <a:rPr kumimoji="1" lang="ja-JP" altLang="en-US" sz="1050" b="0">
              <a:solidFill>
                <a:sysClr val="windowText" lastClr="000000"/>
              </a:solidFill>
              <a:latin typeface="ＭＳ Ｐゴシック"/>
              <a:ea typeface="ＭＳ Ｐゴシック"/>
            </a:rPr>
            <a:t>年）の老朽化が原因である。市民体育館は令和元年度に解体する予定であり、比率の改善が見込まれる。他の施設についても個別施設計画に基づき長寿命化に取り組んでいく。</a:t>
          </a:r>
        </a:p>
        <a:p>
          <a:r>
            <a:rPr kumimoji="1" lang="ja-JP" altLang="en-US" sz="1050" b="0">
              <a:solidFill>
                <a:sysClr val="windowText" lastClr="000000"/>
              </a:solidFill>
              <a:latin typeface="ＭＳ Ｐゴシック"/>
              <a:ea typeface="ＭＳ Ｐゴシック"/>
            </a:rPr>
            <a:t>　</a:t>
          </a:r>
          <a:r>
            <a:rPr kumimoji="1" lang="en-US" altLang="ja-JP" sz="1050" b="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市民会館</a:t>
          </a:r>
          <a:r>
            <a:rPr kumimoji="1" lang="en-US" altLang="ja-JP" sz="1050" b="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の有形固定資産減価償却率が</a:t>
          </a:r>
          <a:r>
            <a:rPr kumimoji="1" lang="en-US" altLang="ja-JP" sz="1050" b="0">
              <a:solidFill>
                <a:sysClr val="windowText" lastClr="000000"/>
              </a:solidFill>
              <a:latin typeface="ＭＳ Ｐゴシック"/>
              <a:ea typeface="ＭＳ Ｐゴシック"/>
            </a:rPr>
            <a:t>74.3</a:t>
          </a:r>
          <a:r>
            <a:rPr kumimoji="1" lang="ja-JP" altLang="en-US" sz="1050" b="0">
              <a:solidFill>
                <a:sysClr val="windowText" lastClr="000000"/>
              </a:solidFill>
              <a:latin typeface="ＭＳ Ｐゴシック"/>
              <a:ea typeface="ＭＳ Ｐゴシック"/>
            </a:rPr>
            <a:t>％と類似団体平均よりも高くなっているのは、市民文化会館が築</a:t>
          </a:r>
          <a:r>
            <a:rPr kumimoji="1" lang="en-US" altLang="ja-JP" sz="1050" b="0">
              <a:solidFill>
                <a:sysClr val="windowText" lastClr="000000"/>
              </a:solidFill>
              <a:latin typeface="ＭＳ Ｐゴシック"/>
              <a:ea typeface="ＭＳ Ｐゴシック"/>
            </a:rPr>
            <a:t>36</a:t>
          </a:r>
          <a:r>
            <a:rPr kumimoji="1" lang="ja-JP" altLang="en-US" sz="1050" b="0">
              <a:solidFill>
                <a:sysClr val="windowText" lastClr="000000"/>
              </a:solidFill>
              <a:latin typeface="ＭＳ Ｐゴシック"/>
              <a:ea typeface="ＭＳ Ｐゴシック"/>
            </a:rPr>
            <a:t>年経過していることによる。今後は計画的な改修工事による長寿命化に取り組んでいく。</a:t>
          </a:r>
        </a:p>
        <a:p>
          <a:r>
            <a:rPr kumimoji="1" lang="ja-JP" altLang="en-US" sz="1050" b="0">
              <a:solidFill>
                <a:sysClr val="windowText" lastClr="000000"/>
              </a:solidFill>
              <a:latin typeface="ＭＳ Ｐゴシック"/>
              <a:ea typeface="ＭＳ Ｐゴシック"/>
            </a:rPr>
            <a:t>　</a:t>
          </a:r>
          <a:r>
            <a:rPr kumimoji="1" lang="en-US" altLang="ja-JP" sz="1050" b="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一般廃棄物処理施設</a:t>
          </a:r>
          <a:r>
            <a:rPr kumimoji="1" lang="en-US" altLang="ja-JP" sz="1050" b="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の有形固定資産減価償却率が</a:t>
          </a:r>
          <a:r>
            <a:rPr kumimoji="1" lang="en-US" altLang="ja-JP" sz="1050" b="0">
              <a:solidFill>
                <a:sysClr val="windowText" lastClr="000000"/>
              </a:solidFill>
              <a:latin typeface="ＭＳ Ｐゴシック"/>
              <a:ea typeface="ＭＳ Ｐゴシック"/>
            </a:rPr>
            <a:t>94.7</a:t>
          </a:r>
          <a:r>
            <a:rPr kumimoji="1" lang="ja-JP" altLang="en-US" sz="1050" b="0">
              <a:solidFill>
                <a:sysClr val="windowText" lastClr="000000"/>
              </a:solidFill>
              <a:latin typeface="ＭＳ Ｐゴシック"/>
              <a:ea typeface="ＭＳ Ｐゴシック"/>
            </a:rPr>
            <a:t>％、一人当たり有形固定資産（償却資産）額が</a:t>
          </a:r>
          <a:r>
            <a:rPr kumimoji="1" lang="en-US" altLang="ja-JP" sz="1050" b="0">
              <a:solidFill>
                <a:sysClr val="windowText" lastClr="000000"/>
              </a:solidFill>
              <a:latin typeface="ＭＳ Ｐゴシック"/>
              <a:ea typeface="ＭＳ Ｐゴシック"/>
            </a:rPr>
            <a:t>29,384</a:t>
          </a:r>
          <a:r>
            <a:rPr kumimoji="1" lang="ja-JP" altLang="en-US" sz="1050" b="0">
              <a:solidFill>
                <a:sysClr val="windowText" lastClr="000000"/>
              </a:solidFill>
              <a:latin typeface="ＭＳ Ｐゴシック"/>
              <a:ea typeface="ＭＳ Ｐゴシック"/>
            </a:rPr>
            <a:t>円と類似団体平均より突出しているのは、粗大ごみ処理施設が築</a:t>
          </a:r>
          <a:r>
            <a:rPr kumimoji="1" lang="en-US" altLang="ja-JP" sz="1050" b="0">
              <a:solidFill>
                <a:sysClr val="windowText" lastClr="000000"/>
              </a:solidFill>
              <a:latin typeface="ＭＳ Ｐゴシック"/>
              <a:ea typeface="ＭＳ Ｐゴシック"/>
            </a:rPr>
            <a:t>39</a:t>
          </a:r>
          <a:r>
            <a:rPr kumimoji="1" lang="ja-JP" altLang="en-US" sz="1050" b="0">
              <a:solidFill>
                <a:sysClr val="windowText" lastClr="000000"/>
              </a:solidFill>
              <a:latin typeface="ＭＳ Ｐゴシック"/>
              <a:ea typeface="ＭＳ Ｐゴシック"/>
            </a:rPr>
            <a:t>年、し尿処理場が築</a:t>
          </a:r>
          <a:r>
            <a:rPr kumimoji="1" lang="en-US" altLang="ja-JP" sz="1050" b="0">
              <a:solidFill>
                <a:sysClr val="windowText" lastClr="000000"/>
              </a:solidFill>
              <a:latin typeface="ＭＳ Ｐゴシック"/>
              <a:ea typeface="ＭＳ Ｐゴシック"/>
            </a:rPr>
            <a:t>33</a:t>
          </a:r>
          <a:r>
            <a:rPr kumimoji="1" lang="ja-JP" altLang="en-US" sz="1050" b="0">
              <a:solidFill>
                <a:sysClr val="windowText" lastClr="000000"/>
              </a:solidFill>
              <a:latin typeface="ＭＳ Ｐゴシック"/>
              <a:ea typeface="ＭＳ Ｐゴシック"/>
            </a:rPr>
            <a:t>年となっているためである。今後は広域圏単位でのし尿処理場の整備に取り組みつつ粗大ごみ処理施設の長寿命化を図っていく。</a:t>
          </a:r>
        </a:p>
        <a:p>
          <a:r>
            <a:rPr kumimoji="1" lang="ja-JP" altLang="en-US" sz="1050" b="0">
              <a:solidFill>
                <a:sysClr val="windowText" lastClr="000000"/>
              </a:solidFill>
              <a:latin typeface="ＭＳ Ｐゴシック"/>
              <a:ea typeface="ＭＳ Ｐゴシック"/>
            </a:rPr>
            <a:t>　</a:t>
          </a:r>
          <a:r>
            <a:rPr kumimoji="1" lang="en-US" altLang="ja-JP" sz="1050" b="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保健センター・保健所</a:t>
          </a:r>
          <a:r>
            <a:rPr kumimoji="1" lang="en-US" altLang="ja-JP" sz="1050" b="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の有形固定資産減価償却率が</a:t>
          </a:r>
          <a:r>
            <a:rPr kumimoji="1" lang="en-US" altLang="ja-JP" sz="1050" b="0">
              <a:solidFill>
                <a:sysClr val="windowText" lastClr="000000"/>
              </a:solidFill>
              <a:latin typeface="ＭＳ Ｐゴシック"/>
              <a:ea typeface="ＭＳ Ｐゴシック"/>
            </a:rPr>
            <a:t>85.8</a:t>
          </a:r>
          <a:r>
            <a:rPr kumimoji="1" lang="ja-JP" altLang="en-US" sz="1050" b="0">
              <a:solidFill>
                <a:sysClr val="windowText" lastClr="000000"/>
              </a:solidFill>
              <a:latin typeface="ＭＳ Ｐゴシック"/>
              <a:ea typeface="ＭＳ Ｐゴシック"/>
            </a:rPr>
            <a:t>％と類似団体平均よりも高くなっているのは、保健センターが築</a:t>
          </a:r>
          <a:r>
            <a:rPr kumimoji="1" lang="en-US" altLang="ja-JP" sz="1050" b="0">
              <a:solidFill>
                <a:sysClr val="windowText" lastClr="000000"/>
              </a:solidFill>
              <a:latin typeface="ＭＳ Ｐゴシック"/>
              <a:ea typeface="ＭＳ Ｐゴシック"/>
            </a:rPr>
            <a:t>37</a:t>
          </a:r>
          <a:r>
            <a:rPr kumimoji="1" lang="ja-JP" altLang="en-US" sz="1050" b="0">
              <a:solidFill>
                <a:sysClr val="windowText" lastClr="000000"/>
              </a:solidFill>
              <a:latin typeface="ＭＳ Ｐゴシック"/>
              <a:ea typeface="ＭＳ Ｐゴシック"/>
            </a:rPr>
            <a:t>年経過していることによる。今後は保健センターの耐震診断を行い、施設の管理方法について検討していく。</a:t>
          </a:r>
        </a:p>
        <a:p>
          <a:r>
            <a:rPr kumimoji="1" lang="ja-JP" altLang="en-US" sz="1050" b="0">
              <a:solidFill>
                <a:sysClr val="windowText" lastClr="000000"/>
              </a:solidFill>
              <a:latin typeface="ＭＳ Ｐゴシック"/>
              <a:ea typeface="ＭＳ Ｐゴシック"/>
            </a:rPr>
            <a:t>　</a:t>
          </a:r>
          <a:r>
            <a:rPr kumimoji="1" lang="en-US" altLang="ja-JP" sz="1050" b="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消防施設</a:t>
          </a:r>
          <a:r>
            <a:rPr kumimoji="1" lang="en-US" altLang="ja-JP" sz="1050" b="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の有形固定資産減価償却率が</a:t>
          </a:r>
          <a:r>
            <a:rPr kumimoji="1" lang="en-US" altLang="ja-JP" sz="1050" b="0">
              <a:solidFill>
                <a:sysClr val="windowText" lastClr="000000"/>
              </a:solidFill>
              <a:latin typeface="ＭＳ Ｐゴシック"/>
              <a:ea typeface="ＭＳ Ｐゴシック"/>
            </a:rPr>
            <a:t>62.8</a:t>
          </a:r>
          <a:r>
            <a:rPr kumimoji="1" lang="ja-JP" altLang="en-US" sz="1050" b="0">
              <a:solidFill>
                <a:sysClr val="windowText" lastClr="000000"/>
              </a:solidFill>
              <a:latin typeface="ＭＳ Ｐゴシック"/>
              <a:ea typeface="ＭＳ Ｐゴシック"/>
            </a:rPr>
            <a:t>％と類似団体平均よりも高くなっているのは、消防本部及び各分署が築</a:t>
          </a:r>
          <a:r>
            <a:rPr kumimoji="1" lang="en-US" altLang="ja-JP" sz="1050" b="0">
              <a:solidFill>
                <a:sysClr val="windowText" lastClr="000000"/>
              </a:solidFill>
              <a:latin typeface="ＭＳ Ｐゴシック"/>
              <a:ea typeface="ＭＳ Ｐゴシック"/>
            </a:rPr>
            <a:t>40</a:t>
          </a:r>
          <a:r>
            <a:rPr kumimoji="1" lang="ja-JP" altLang="en-US" sz="1050" b="0">
              <a:solidFill>
                <a:sysClr val="windowText" lastClr="000000"/>
              </a:solidFill>
              <a:latin typeface="ＭＳ Ｐゴシック"/>
              <a:ea typeface="ＭＳ Ｐゴシック"/>
            </a:rPr>
            <a:t>年以上経過していることによる。今後は個別施設計画に基づき長寿命化に取り組んでいく。</a:t>
          </a:r>
        </a:p>
        <a:p>
          <a:r>
            <a:rPr kumimoji="1" lang="ja-JP" altLang="en-US" sz="1050" b="0">
              <a:solidFill>
                <a:sysClr val="windowText" lastClr="000000"/>
              </a:solidFill>
              <a:latin typeface="ＭＳ Ｐゴシック"/>
              <a:ea typeface="ＭＳ Ｐゴシック"/>
            </a:rPr>
            <a:t>　</a:t>
          </a:r>
          <a:r>
            <a:rPr kumimoji="1" lang="en-US" altLang="ja-JP" sz="1050" b="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庁舎</a:t>
          </a:r>
          <a:r>
            <a:rPr kumimoji="1" lang="en-US" altLang="ja-JP" sz="1050" b="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の有形固定資産減価償却率が</a:t>
          </a:r>
          <a:r>
            <a:rPr kumimoji="1" lang="en-US" altLang="ja-JP" sz="1050" b="0">
              <a:solidFill>
                <a:sysClr val="windowText" lastClr="000000"/>
              </a:solidFill>
              <a:latin typeface="ＭＳ Ｐゴシック"/>
              <a:ea typeface="ＭＳ Ｐゴシック"/>
            </a:rPr>
            <a:t>52.5</a:t>
          </a:r>
          <a:r>
            <a:rPr kumimoji="1" lang="ja-JP" altLang="en-US" sz="1050" b="0">
              <a:solidFill>
                <a:sysClr val="windowText" lastClr="000000"/>
              </a:solidFill>
              <a:latin typeface="ＭＳ Ｐゴシック"/>
              <a:ea typeface="ＭＳ Ｐゴシック"/>
            </a:rPr>
            <a:t>％と類似団体平均を下回っているが、本庁舎が築</a:t>
          </a:r>
          <a:r>
            <a:rPr kumimoji="1" lang="en-US" altLang="ja-JP" sz="1050" b="0">
              <a:solidFill>
                <a:sysClr val="windowText" lastClr="000000"/>
              </a:solidFill>
              <a:latin typeface="ＭＳ Ｐゴシック"/>
              <a:ea typeface="ＭＳ Ｐゴシック"/>
            </a:rPr>
            <a:t>63</a:t>
          </a:r>
          <a:r>
            <a:rPr kumimoji="1" lang="ja-JP" altLang="en-US" sz="1050" b="0">
              <a:solidFill>
                <a:sysClr val="windowText" lastClr="000000"/>
              </a:solidFill>
              <a:latin typeface="ＭＳ Ｐゴシック"/>
              <a:ea typeface="ＭＳ Ｐゴシック"/>
            </a:rPr>
            <a:t>年と老朽化が著しい状態にある。今後は令和</a:t>
          </a:r>
          <a:r>
            <a:rPr kumimoji="1" lang="en-US" altLang="ja-JP" sz="1050" b="0">
              <a:solidFill>
                <a:sysClr val="windowText" lastClr="000000"/>
              </a:solidFill>
              <a:latin typeface="ＭＳ Ｐゴシック"/>
              <a:ea typeface="ＭＳ Ｐゴシック"/>
            </a:rPr>
            <a:t>2</a:t>
          </a:r>
          <a:r>
            <a:rPr kumimoji="1" lang="ja-JP" altLang="en-US" sz="1050" b="0">
              <a:solidFill>
                <a:sysClr val="windowText" lastClr="000000"/>
              </a:solidFill>
              <a:latin typeface="ＭＳ Ｐゴシック"/>
              <a:ea typeface="ＭＳ Ｐゴシック"/>
            </a:rPr>
            <a:t>年度に本庁舎の建替え事業を実施するためさらに数値は改善する見通しである。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秋田県大館市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73,632
73,344
913.22
38,470,211
36,582,519
1,651,301
21,742,445
30,553,320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72.1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2585" cy="259080"/>
    <xdr:sp macro="" textlink="">
      <xdr:nvSpPr>
        <xdr:cNvPr id="30" name="テキスト ボックス 29"/>
        <xdr:cNvSpPr txBox="1"/>
      </xdr:nvSpPr>
      <xdr:spPr>
        <a:xfrm>
          <a:off x="767715" y="3191510"/>
          <a:ext cx="9252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767715" y="34417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6771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1535" cy="425450"/>
    <xdr:sp macro="" textlink="">
      <xdr:nvSpPr>
        <xdr:cNvPr id="33" name="テキスト ボックス 32"/>
        <xdr:cNvSpPr txBox="1"/>
      </xdr:nvSpPr>
      <xdr:spPr>
        <a:xfrm>
          <a:off x="767715" y="3938270"/>
          <a:ext cx="8471535"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205" cy="259080"/>
    <xdr:sp macro="" textlink="">
      <xdr:nvSpPr>
        <xdr:cNvPr id="34" name="テキスト ボックス 33"/>
        <xdr:cNvSpPr txBox="1"/>
      </xdr:nvSpPr>
      <xdr:spPr>
        <a:xfrm>
          <a:off x="767715" y="4311650"/>
          <a:ext cx="5704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09915" cy="258445"/>
    <xdr:sp macro="" textlink="">
      <xdr:nvSpPr>
        <xdr:cNvPr id="35" name="テキスト ボックス 34"/>
        <xdr:cNvSpPr txBox="1"/>
      </xdr:nvSpPr>
      <xdr:spPr>
        <a:xfrm>
          <a:off x="767715" y="4558030"/>
          <a:ext cx="820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9245"/>
    <xdr:sp macro="" textlink="">
      <xdr:nvSpPr>
        <xdr:cNvPr id="37" name="テキスト ボックス 36"/>
        <xdr:cNvSpPr txBox="1"/>
      </xdr:nvSpPr>
      <xdr:spPr>
        <a:xfrm>
          <a:off x="1791970" y="5260340"/>
          <a:ext cx="1271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320484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a:t>
          </a:r>
          <a:r>
            <a:rPr kumimoji="1" lang="ja-JP" altLang="en-US" sz="1100">
              <a:solidFill>
                <a:schemeClr val="dk1"/>
              </a:solidFill>
              <a:effectLst/>
              <a:latin typeface="ＭＳ Ｐゴシック"/>
              <a:ea typeface="ＭＳ Ｐゴシック"/>
              <a:cs typeface="+mn-cs"/>
            </a:rPr>
            <a:t>過去</a:t>
          </a:r>
          <a:r>
            <a:rPr kumimoji="1" lang="en-US" altLang="ja-JP" sz="1100">
              <a:solidFill>
                <a:schemeClr val="dk1"/>
              </a:solidFill>
              <a:effectLst/>
              <a:latin typeface="ＭＳ Ｐゴシック"/>
              <a:ea typeface="ＭＳ Ｐゴシック"/>
              <a:cs typeface="+mn-cs"/>
            </a:rPr>
            <a:t>5</a:t>
          </a:r>
          <a:r>
            <a:rPr kumimoji="1" lang="ja-JP" altLang="en-US" sz="1100">
              <a:solidFill>
                <a:schemeClr val="dk1"/>
              </a:solidFill>
              <a:effectLst/>
              <a:latin typeface="ＭＳ Ｐゴシック"/>
              <a:ea typeface="ＭＳ Ｐゴシック"/>
              <a:cs typeface="+mn-cs"/>
            </a:rPr>
            <a:t>年間の財政力指数が</a:t>
          </a:r>
          <a:r>
            <a:rPr kumimoji="1" lang="en-US" altLang="ja-JP" sz="1100">
              <a:solidFill>
                <a:schemeClr val="dk1"/>
              </a:solidFill>
              <a:effectLst/>
              <a:latin typeface="ＭＳ Ｐゴシック"/>
              <a:ea typeface="ＭＳ Ｐゴシック"/>
              <a:cs typeface="+mn-cs"/>
            </a:rPr>
            <a:t>0.4</a:t>
          </a:r>
          <a:r>
            <a:rPr kumimoji="1" lang="ja-JP" altLang="en-US" sz="1100">
              <a:solidFill>
                <a:schemeClr val="dk1"/>
              </a:solidFill>
              <a:effectLst/>
              <a:latin typeface="ＭＳ Ｐゴシック"/>
              <a:ea typeface="ＭＳ Ｐゴシック"/>
              <a:cs typeface="+mn-cs"/>
            </a:rPr>
            <a:t>台で推移し、類似団体平均を下回っている主な要因は、長引く地方経済の景気低迷による個人所得の減少や土地価格の下落等による市税収入の伸び悩みによるものである。</a:t>
          </a:r>
        </a:p>
        <a:p>
          <a:r>
            <a:rPr kumimoji="1" lang="ja-JP" altLang="en-US" sz="1100">
              <a:solidFill>
                <a:schemeClr val="dk1"/>
              </a:solidFill>
              <a:effectLst/>
              <a:latin typeface="ＭＳ Ｐゴシック"/>
              <a:ea typeface="ＭＳ Ｐゴシック"/>
              <a:cs typeface="+mn-cs"/>
            </a:rPr>
            <a:t>　</a:t>
          </a:r>
          <a:r>
            <a:rPr kumimoji="1" lang="en-US" altLang="ja-JP" sz="1100">
              <a:solidFill>
                <a:schemeClr val="dk1"/>
              </a:solidFill>
              <a:effectLst/>
              <a:latin typeface="ＭＳ Ｐゴシック"/>
              <a:ea typeface="ＭＳ Ｐゴシック"/>
              <a:cs typeface="+mn-cs"/>
            </a:rPr>
            <a:t>29</a:t>
          </a:r>
          <a:r>
            <a:rPr kumimoji="1" lang="ja-JP" altLang="en-US" sz="1100">
              <a:solidFill>
                <a:schemeClr val="dk1"/>
              </a:solidFill>
              <a:effectLst/>
              <a:latin typeface="ＭＳ Ｐゴシック"/>
              <a:ea typeface="ＭＳ Ｐゴシック"/>
              <a:cs typeface="+mn-cs"/>
            </a:rPr>
            <a:t>年度は、分子となる基準財政収入額が、法人市民税割の減等により減少となり、分母となる基準財政需要額も、従業者数の減による林野水産行政費の減等が影響し減少した。これにより、単年度及び３ヶ年平均の財政力指数は</a:t>
          </a:r>
          <a:r>
            <a:rPr kumimoji="1" lang="en-US" altLang="ja-JP" sz="1100">
              <a:solidFill>
                <a:schemeClr val="dk1"/>
              </a:solidFill>
              <a:effectLst/>
              <a:latin typeface="ＭＳ Ｐゴシック"/>
              <a:ea typeface="ＭＳ Ｐゴシック"/>
              <a:cs typeface="+mn-cs"/>
            </a:rPr>
            <a:t>0.42</a:t>
          </a:r>
          <a:r>
            <a:rPr kumimoji="1" lang="ja-JP" altLang="en-US" sz="1100">
              <a:solidFill>
                <a:schemeClr val="dk1"/>
              </a:solidFill>
              <a:effectLst/>
              <a:latin typeface="ＭＳ Ｐゴシック"/>
              <a:ea typeface="ＭＳ Ｐゴシック"/>
              <a:cs typeface="+mn-cs"/>
            </a:rPr>
            <a:t>と前年度と同指数となった。</a:t>
          </a:r>
        </a:p>
        <a:p>
          <a:r>
            <a:rPr kumimoji="1" lang="ja-JP" altLang="en-US" sz="1100">
              <a:solidFill>
                <a:schemeClr val="dk1"/>
              </a:solidFill>
              <a:effectLst/>
              <a:latin typeface="ＭＳ Ｐゴシック"/>
              <a:ea typeface="ＭＳ Ｐゴシック"/>
              <a:cs typeface="+mn-cs"/>
            </a:rPr>
            <a:t>　今後も市税を中心とした歳入確保に努め、歳出の徹底的な見直しを行い財政基盤の強化を図る。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8445"/>
    <xdr:sp macro="" textlink="">
      <xdr:nvSpPr>
        <xdr:cNvPr id="50" name="テキスト ボックス 49"/>
        <xdr:cNvSpPr txBox="1"/>
      </xdr:nvSpPr>
      <xdr:spPr>
        <a:xfrm>
          <a:off x="0"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74295</xdr:rowOff>
    </xdr:from>
    <xdr:to xmlns:xdr="http://schemas.openxmlformats.org/drawingml/2006/spreadsheetDrawing">
      <xdr:col>27</xdr:col>
      <xdr:colOff>184150</xdr:colOff>
      <xdr:row>45</xdr:row>
      <xdr:rowOff>74295</xdr:rowOff>
    </xdr:to>
    <xdr:cxnSp macro="">
      <xdr:nvCxnSpPr>
        <xdr:cNvPr id="51" name="直線コネクタ 50"/>
        <xdr:cNvCxnSpPr/>
      </xdr:nvCxnSpPr>
      <xdr:spPr>
        <a:xfrm>
          <a:off x="767715" y="76180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8445"/>
    <xdr:sp macro="" textlink="">
      <xdr:nvSpPr>
        <xdr:cNvPr id="52" name="テキスト ボックス 51"/>
        <xdr:cNvSpPr txBox="1"/>
      </xdr:nvSpPr>
      <xdr:spPr>
        <a:xfrm>
          <a:off x="0" y="747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771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9080"/>
    <xdr:sp macro="" textlink="">
      <xdr:nvSpPr>
        <xdr:cNvPr id="54" name="テキスト ボックス 53"/>
        <xdr:cNvSpPr txBox="1"/>
      </xdr:nvSpPr>
      <xdr:spPr>
        <a:xfrm>
          <a:off x="0" y="708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771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9080"/>
    <xdr:sp macro="" textlink="">
      <xdr:nvSpPr>
        <xdr:cNvPr id="56" name="テキスト ボックス 55"/>
        <xdr:cNvSpPr txBox="1"/>
      </xdr:nvSpPr>
      <xdr:spPr>
        <a:xfrm>
          <a:off x="0" y="669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771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97155</xdr:rowOff>
    </xdr:from>
    <xdr:ext cx="762000" cy="259080"/>
    <xdr:sp macro="" textlink="">
      <xdr:nvSpPr>
        <xdr:cNvPr id="58" name="テキスト ボックス 57"/>
        <xdr:cNvSpPr txBox="1"/>
      </xdr:nvSpPr>
      <xdr:spPr>
        <a:xfrm>
          <a:off x="0" y="6299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771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590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140335</xdr:rowOff>
    </xdr:from>
    <xdr:to xmlns:xdr="http://schemas.openxmlformats.org/drawingml/2006/spreadsheetDrawing">
      <xdr:col>23</xdr:col>
      <xdr:colOff>133350</xdr:colOff>
      <xdr:row>44</xdr:row>
      <xdr:rowOff>165100</xdr:rowOff>
    </xdr:to>
    <xdr:cxnSp macro="">
      <xdr:nvCxnSpPr>
        <xdr:cNvPr id="64" name="直線コネクタ 63"/>
        <xdr:cNvCxnSpPr/>
      </xdr:nvCxnSpPr>
      <xdr:spPr>
        <a:xfrm flipV="1">
          <a:off x="4996815" y="6007735"/>
          <a:ext cx="0" cy="15335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1365" cy="259080"/>
    <xdr:sp macro="" textlink="">
      <xdr:nvSpPr>
        <xdr:cNvPr id="65" name="財政力最小値テキスト"/>
        <xdr:cNvSpPr txBox="1"/>
      </xdr:nvSpPr>
      <xdr:spPr>
        <a:xfrm>
          <a:off x="5087620" y="7513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6" name="直線コネクタ 65"/>
        <xdr:cNvCxnSpPr/>
      </xdr:nvCxnSpPr>
      <xdr:spPr>
        <a:xfrm>
          <a:off x="4907915" y="75412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54610</xdr:rowOff>
    </xdr:from>
    <xdr:ext cx="761365" cy="258445"/>
    <xdr:sp macro="" textlink="">
      <xdr:nvSpPr>
        <xdr:cNvPr id="67" name="財政力最大値テキスト"/>
        <xdr:cNvSpPr txBox="1"/>
      </xdr:nvSpPr>
      <xdr:spPr>
        <a:xfrm>
          <a:off x="5087620" y="5754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140335</xdr:rowOff>
    </xdr:from>
    <xdr:to xmlns:xdr="http://schemas.openxmlformats.org/drawingml/2006/spreadsheetDrawing">
      <xdr:col>24</xdr:col>
      <xdr:colOff>12700</xdr:colOff>
      <xdr:row>35</xdr:row>
      <xdr:rowOff>140335</xdr:rowOff>
    </xdr:to>
    <xdr:cxnSp macro="">
      <xdr:nvCxnSpPr>
        <xdr:cNvPr id="68" name="直線コネクタ 67"/>
        <xdr:cNvCxnSpPr/>
      </xdr:nvCxnSpPr>
      <xdr:spPr>
        <a:xfrm>
          <a:off x="4907915" y="60077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84455</xdr:rowOff>
    </xdr:from>
    <xdr:to xmlns:xdr="http://schemas.openxmlformats.org/drawingml/2006/spreadsheetDrawing">
      <xdr:col>23</xdr:col>
      <xdr:colOff>133350</xdr:colOff>
      <xdr:row>44</xdr:row>
      <xdr:rowOff>84455</xdr:rowOff>
    </xdr:to>
    <xdr:cxnSp macro="">
      <xdr:nvCxnSpPr>
        <xdr:cNvPr id="69" name="直線コネクタ 68"/>
        <xdr:cNvCxnSpPr/>
      </xdr:nvCxnSpPr>
      <xdr:spPr>
        <a:xfrm>
          <a:off x="4150995" y="7460615"/>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135890</xdr:rowOff>
    </xdr:from>
    <xdr:ext cx="761365" cy="259080"/>
    <xdr:sp macro="" textlink="">
      <xdr:nvSpPr>
        <xdr:cNvPr id="70" name="財政力平均値テキスト"/>
        <xdr:cNvSpPr txBox="1"/>
      </xdr:nvSpPr>
      <xdr:spPr>
        <a:xfrm>
          <a:off x="5087620" y="68414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119380</xdr:rowOff>
    </xdr:from>
    <xdr:to xmlns:xdr="http://schemas.openxmlformats.org/drawingml/2006/spreadsheetDrawing">
      <xdr:col>23</xdr:col>
      <xdr:colOff>184150</xdr:colOff>
      <xdr:row>42</xdr:row>
      <xdr:rowOff>49530</xdr:rowOff>
    </xdr:to>
    <xdr:sp macro="" textlink="">
      <xdr:nvSpPr>
        <xdr:cNvPr id="71" name="フローチャート: 判断 70"/>
        <xdr:cNvSpPr/>
      </xdr:nvSpPr>
      <xdr:spPr>
        <a:xfrm>
          <a:off x="4946015" y="6992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84455</xdr:rowOff>
    </xdr:from>
    <xdr:to xmlns:xdr="http://schemas.openxmlformats.org/drawingml/2006/spreadsheetDrawing">
      <xdr:col>19</xdr:col>
      <xdr:colOff>133350</xdr:colOff>
      <xdr:row>44</xdr:row>
      <xdr:rowOff>84455</xdr:rowOff>
    </xdr:to>
    <xdr:cxnSp macro="">
      <xdr:nvCxnSpPr>
        <xdr:cNvPr id="72" name="直線コネクタ 71"/>
        <xdr:cNvCxnSpPr/>
      </xdr:nvCxnSpPr>
      <xdr:spPr>
        <a:xfrm>
          <a:off x="3254375" y="7460615"/>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132715</xdr:rowOff>
    </xdr:from>
    <xdr:to xmlns:xdr="http://schemas.openxmlformats.org/drawingml/2006/spreadsheetDrawing">
      <xdr:col>19</xdr:col>
      <xdr:colOff>184150</xdr:colOff>
      <xdr:row>42</xdr:row>
      <xdr:rowOff>62865</xdr:rowOff>
    </xdr:to>
    <xdr:sp macro="" textlink="">
      <xdr:nvSpPr>
        <xdr:cNvPr id="73" name="フローチャート: 判断 72"/>
        <xdr:cNvSpPr/>
      </xdr:nvSpPr>
      <xdr:spPr>
        <a:xfrm>
          <a:off x="4100195" y="7005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73025</xdr:rowOff>
    </xdr:from>
    <xdr:ext cx="735965" cy="258445"/>
    <xdr:sp macro="" textlink="">
      <xdr:nvSpPr>
        <xdr:cNvPr id="74" name="テキスト ボックス 73"/>
        <xdr:cNvSpPr txBox="1"/>
      </xdr:nvSpPr>
      <xdr:spPr>
        <a:xfrm>
          <a:off x="3766185" y="67786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84455</xdr:rowOff>
    </xdr:from>
    <xdr:to xmlns:xdr="http://schemas.openxmlformats.org/drawingml/2006/spreadsheetDrawing">
      <xdr:col>15</xdr:col>
      <xdr:colOff>82550</xdr:colOff>
      <xdr:row>44</xdr:row>
      <xdr:rowOff>97790</xdr:rowOff>
    </xdr:to>
    <xdr:cxnSp macro="">
      <xdr:nvCxnSpPr>
        <xdr:cNvPr id="75" name="直線コネクタ 74"/>
        <xdr:cNvCxnSpPr/>
      </xdr:nvCxnSpPr>
      <xdr:spPr>
        <a:xfrm flipV="1">
          <a:off x="2357755" y="7460615"/>
          <a:ext cx="8966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132715</xdr:rowOff>
    </xdr:from>
    <xdr:to xmlns:xdr="http://schemas.openxmlformats.org/drawingml/2006/spreadsheetDrawing">
      <xdr:col>15</xdr:col>
      <xdr:colOff>133350</xdr:colOff>
      <xdr:row>42</xdr:row>
      <xdr:rowOff>62865</xdr:rowOff>
    </xdr:to>
    <xdr:sp macro="" textlink="">
      <xdr:nvSpPr>
        <xdr:cNvPr id="76" name="フローチャート: 判断 75"/>
        <xdr:cNvSpPr/>
      </xdr:nvSpPr>
      <xdr:spPr>
        <a:xfrm>
          <a:off x="3203575" y="7005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73025</xdr:rowOff>
    </xdr:from>
    <xdr:ext cx="762000" cy="258445"/>
    <xdr:sp macro="" textlink="">
      <xdr:nvSpPr>
        <xdr:cNvPr id="77" name="テキスト ボックス 76"/>
        <xdr:cNvSpPr txBox="1"/>
      </xdr:nvSpPr>
      <xdr:spPr>
        <a:xfrm>
          <a:off x="2869565" y="6778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97790</xdr:rowOff>
    </xdr:from>
    <xdr:to xmlns:xdr="http://schemas.openxmlformats.org/drawingml/2006/spreadsheetDrawing">
      <xdr:col>11</xdr:col>
      <xdr:colOff>31750</xdr:colOff>
      <xdr:row>44</xdr:row>
      <xdr:rowOff>97790</xdr:rowOff>
    </xdr:to>
    <xdr:cxnSp macro="">
      <xdr:nvCxnSpPr>
        <xdr:cNvPr id="78" name="直線コネクタ 77"/>
        <xdr:cNvCxnSpPr/>
      </xdr:nvCxnSpPr>
      <xdr:spPr>
        <a:xfrm>
          <a:off x="1459230" y="7473950"/>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95250</xdr:rowOff>
    </xdr:from>
    <xdr:to xmlns:xdr="http://schemas.openxmlformats.org/drawingml/2006/spreadsheetDrawing">
      <xdr:col>11</xdr:col>
      <xdr:colOff>82550</xdr:colOff>
      <xdr:row>43</xdr:row>
      <xdr:rowOff>25400</xdr:rowOff>
    </xdr:to>
    <xdr:sp macro="" textlink="">
      <xdr:nvSpPr>
        <xdr:cNvPr id="79" name="フローチャート: 判断 78"/>
        <xdr:cNvSpPr/>
      </xdr:nvSpPr>
      <xdr:spPr>
        <a:xfrm>
          <a:off x="2305050" y="71361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35560</xdr:rowOff>
    </xdr:from>
    <xdr:ext cx="762000" cy="258445"/>
    <xdr:sp macro="" textlink="">
      <xdr:nvSpPr>
        <xdr:cNvPr id="80" name="テキスト ボックス 79"/>
        <xdr:cNvSpPr txBox="1"/>
      </xdr:nvSpPr>
      <xdr:spPr>
        <a:xfrm>
          <a:off x="1972945" y="6908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95250</xdr:rowOff>
    </xdr:from>
    <xdr:to xmlns:xdr="http://schemas.openxmlformats.org/drawingml/2006/spreadsheetDrawing">
      <xdr:col>7</xdr:col>
      <xdr:colOff>31750</xdr:colOff>
      <xdr:row>43</xdr:row>
      <xdr:rowOff>25400</xdr:rowOff>
    </xdr:to>
    <xdr:sp macro="" textlink="">
      <xdr:nvSpPr>
        <xdr:cNvPr id="81" name="フローチャート: 判断 80"/>
        <xdr:cNvSpPr/>
      </xdr:nvSpPr>
      <xdr:spPr>
        <a:xfrm>
          <a:off x="1408430" y="71361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35560</xdr:rowOff>
    </xdr:from>
    <xdr:ext cx="761365" cy="258445"/>
    <xdr:sp macro="" textlink="">
      <xdr:nvSpPr>
        <xdr:cNvPr id="82" name="テキスト ボックス 81"/>
        <xdr:cNvSpPr txBox="1"/>
      </xdr:nvSpPr>
      <xdr:spPr>
        <a:xfrm>
          <a:off x="1076325" y="6908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3" name="テキスト ボックス 82"/>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4" name="テキスト ボックス 83"/>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33655</xdr:rowOff>
    </xdr:from>
    <xdr:to xmlns:xdr="http://schemas.openxmlformats.org/drawingml/2006/spreadsheetDrawing">
      <xdr:col>23</xdr:col>
      <xdr:colOff>184150</xdr:colOff>
      <xdr:row>44</xdr:row>
      <xdr:rowOff>135255</xdr:rowOff>
    </xdr:to>
    <xdr:sp macro="" textlink="">
      <xdr:nvSpPr>
        <xdr:cNvPr id="88" name="楕円 87"/>
        <xdr:cNvSpPr/>
      </xdr:nvSpPr>
      <xdr:spPr>
        <a:xfrm>
          <a:off x="4946015" y="740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100965</xdr:rowOff>
    </xdr:from>
    <xdr:ext cx="761365" cy="259080"/>
    <xdr:sp macro="" textlink="">
      <xdr:nvSpPr>
        <xdr:cNvPr id="89" name="財政力該当値テキスト"/>
        <xdr:cNvSpPr txBox="1"/>
      </xdr:nvSpPr>
      <xdr:spPr>
        <a:xfrm>
          <a:off x="5087620" y="73094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33655</xdr:rowOff>
    </xdr:from>
    <xdr:to xmlns:xdr="http://schemas.openxmlformats.org/drawingml/2006/spreadsheetDrawing">
      <xdr:col>19</xdr:col>
      <xdr:colOff>184150</xdr:colOff>
      <xdr:row>44</xdr:row>
      <xdr:rowOff>135255</xdr:rowOff>
    </xdr:to>
    <xdr:sp macro="" textlink="">
      <xdr:nvSpPr>
        <xdr:cNvPr id="90" name="楕円 89"/>
        <xdr:cNvSpPr/>
      </xdr:nvSpPr>
      <xdr:spPr>
        <a:xfrm>
          <a:off x="4100195" y="740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120015</xdr:rowOff>
    </xdr:from>
    <xdr:ext cx="735965" cy="259080"/>
    <xdr:sp macro="" textlink="">
      <xdr:nvSpPr>
        <xdr:cNvPr id="91" name="テキスト ボックス 90"/>
        <xdr:cNvSpPr txBox="1"/>
      </xdr:nvSpPr>
      <xdr:spPr>
        <a:xfrm>
          <a:off x="3766185" y="74961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33655</xdr:rowOff>
    </xdr:from>
    <xdr:to xmlns:xdr="http://schemas.openxmlformats.org/drawingml/2006/spreadsheetDrawing">
      <xdr:col>15</xdr:col>
      <xdr:colOff>133350</xdr:colOff>
      <xdr:row>44</xdr:row>
      <xdr:rowOff>135255</xdr:rowOff>
    </xdr:to>
    <xdr:sp macro="" textlink="">
      <xdr:nvSpPr>
        <xdr:cNvPr id="92" name="楕円 91"/>
        <xdr:cNvSpPr/>
      </xdr:nvSpPr>
      <xdr:spPr>
        <a:xfrm>
          <a:off x="3203575" y="740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120015</xdr:rowOff>
    </xdr:from>
    <xdr:ext cx="762000" cy="259080"/>
    <xdr:sp macro="" textlink="">
      <xdr:nvSpPr>
        <xdr:cNvPr id="93" name="テキスト ボックス 92"/>
        <xdr:cNvSpPr txBox="1"/>
      </xdr:nvSpPr>
      <xdr:spPr>
        <a:xfrm>
          <a:off x="2869565" y="749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46990</xdr:rowOff>
    </xdr:from>
    <xdr:to xmlns:xdr="http://schemas.openxmlformats.org/drawingml/2006/spreadsheetDrawing">
      <xdr:col>11</xdr:col>
      <xdr:colOff>82550</xdr:colOff>
      <xdr:row>44</xdr:row>
      <xdr:rowOff>148590</xdr:rowOff>
    </xdr:to>
    <xdr:sp macro="" textlink="">
      <xdr:nvSpPr>
        <xdr:cNvPr id="94" name="楕円 93"/>
        <xdr:cNvSpPr/>
      </xdr:nvSpPr>
      <xdr:spPr>
        <a:xfrm>
          <a:off x="2305050" y="742315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133350</xdr:rowOff>
    </xdr:from>
    <xdr:ext cx="762000" cy="259080"/>
    <xdr:sp macro="" textlink="">
      <xdr:nvSpPr>
        <xdr:cNvPr id="95" name="テキスト ボックス 94"/>
        <xdr:cNvSpPr txBox="1"/>
      </xdr:nvSpPr>
      <xdr:spPr>
        <a:xfrm>
          <a:off x="1972945" y="750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46990</xdr:rowOff>
    </xdr:from>
    <xdr:to xmlns:xdr="http://schemas.openxmlformats.org/drawingml/2006/spreadsheetDrawing">
      <xdr:col>7</xdr:col>
      <xdr:colOff>31750</xdr:colOff>
      <xdr:row>44</xdr:row>
      <xdr:rowOff>148590</xdr:rowOff>
    </xdr:to>
    <xdr:sp macro="" textlink="">
      <xdr:nvSpPr>
        <xdr:cNvPr id="96" name="楕円 95"/>
        <xdr:cNvSpPr/>
      </xdr:nvSpPr>
      <xdr:spPr>
        <a:xfrm>
          <a:off x="1408430" y="742315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133350</xdr:rowOff>
    </xdr:from>
    <xdr:ext cx="761365" cy="259080"/>
    <xdr:sp macro="" textlink="">
      <xdr:nvSpPr>
        <xdr:cNvPr id="97" name="テキスト ボックス 96"/>
        <xdr:cNvSpPr txBox="1"/>
      </xdr:nvSpPr>
      <xdr:spPr>
        <a:xfrm>
          <a:off x="1076325" y="750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9245"/>
    <xdr:sp macro="" textlink="">
      <xdr:nvSpPr>
        <xdr:cNvPr id="99" name="テキスト ボックス 98"/>
        <xdr:cNvSpPr txBox="1"/>
      </xdr:nvSpPr>
      <xdr:spPr>
        <a:xfrm>
          <a:off x="1708785" y="898652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775"/>
    <xdr:sp macro="" textlink="">
      <xdr:nvSpPr>
        <xdr:cNvPr id="100" name="テキスト ボックス 99"/>
        <xdr:cNvSpPr txBox="1"/>
      </xdr:nvSpPr>
      <xdr:spPr>
        <a:xfrm>
          <a:off x="3288030"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経常経費のうち、医師確保のための病院事業に対する繰出金が多額であることから、経常収支比率は</a:t>
          </a:r>
          <a:r>
            <a:rPr kumimoji="1" lang="en-US" altLang="ja-JP" sz="1100">
              <a:solidFill>
                <a:schemeClr val="dk1"/>
              </a:solidFill>
              <a:effectLst/>
              <a:latin typeface="ＭＳ Ｐゴシック"/>
              <a:ea typeface="ＭＳ Ｐゴシック"/>
              <a:cs typeface="+mn-cs"/>
            </a:rPr>
            <a:t>88</a:t>
          </a:r>
          <a:r>
            <a:rPr kumimoji="1" lang="ja-JP" altLang="en-US" sz="1100">
              <a:solidFill>
                <a:schemeClr val="dk1"/>
              </a:solidFill>
              <a:effectLst/>
              <a:latin typeface="ＭＳ Ｐゴシック"/>
              <a:ea typeface="ＭＳ Ｐゴシック"/>
              <a:cs typeface="+mn-cs"/>
            </a:rPr>
            <a:t>％前後で推移している。</a:t>
          </a:r>
        </a:p>
        <a:p>
          <a:r>
            <a:rPr kumimoji="1" lang="ja-JP" altLang="en-US" sz="1100">
              <a:solidFill>
                <a:schemeClr val="dk1"/>
              </a:solidFill>
              <a:effectLst/>
              <a:latin typeface="ＭＳ Ｐゴシック"/>
              <a:ea typeface="ＭＳ Ｐゴシック"/>
              <a:cs typeface="+mn-cs"/>
            </a:rPr>
            <a:t>　新規事業の見直しによる地方債借入額の抑制、繰上償還による後年度元利償還金の縮減のほか、退職手当組合負担金の負担率変更による人件費の減等により</a:t>
          </a:r>
          <a:r>
            <a:rPr kumimoji="1" lang="en-US" altLang="ja-JP" sz="1100">
              <a:solidFill>
                <a:schemeClr val="dk1"/>
              </a:solidFill>
              <a:effectLst/>
              <a:latin typeface="ＭＳ Ｐゴシック"/>
              <a:ea typeface="ＭＳ Ｐゴシック"/>
              <a:cs typeface="+mn-cs"/>
            </a:rPr>
            <a:t>29</a:t>
          </a:r>
          <a:r>
            <a:rPr kumimoji="1" lang="ja-JP" altLang="en-US" sz="1100">
              <a:solidFill>
                <a:schemeClr val="dk1"/>
              </a:solidFill>
              <a:effectLst/>
              <a:latin typeface="ＭＳ Ｐゴシック"/>
              <a:ea typeface="ＭＳ Ｐゴシック"/>
              <a:cs typeface="+mn-cs"/>
            </a:rPr>
            <a:t>年度は</a:t>
          </a:r>
          <a:r>
            <a:rPr kumimoji="1" lang="en-US" altLang="ja-JP" sz="1100">
              <a:solidFill>
                <a:schemeClr val="dk1"/>
              </a:solidFill>
              <a:effectLst/>
              <a:latin typeface="ＭＳ Ｐゴシック"/>
              <a:ea typeface="ＭＳ Ｐゴシック"/>
              <a:cs typeface="+mn-cs"/>
            </a:rPr>
            <a:t>88.9</a:t>
          </a:r>
          <a:r>
            <a:rPr kumimoji="1" lang="ja-JP" altLang="en-US" sz="1100">
              <a:solidFill>
                <a:schemeClr val="dk1"/>
              </a:solidFill>
              <a:effectLst/>
              <a:latin typeface="ＭＳ Ｐゴシック"/>
              <a:ea typeface="ＭＳ Ｐゴシック"/>
              <a:cs typeface="+mn-cs"/>
            </a:rPr>
            <a:t>％と類似団体平均を若干下回り、前年度比</a:t>
          </a:r>
          <a:r>
            <a:rPr kumimoji="1" lang="en-US" altLang="ja-JP" sz="1100">
              <a:solidFill>
                <a:schemeClr val="dk1"/>
              </a:solidFill>
              <a:effectLst/>
              <a:latin typeface="ＭＳ Ｐゴシック"/>
              <a:ea typeface="ＭＳ Ｐゴシック"/>
              <a:cs typeface="+mn-cs"/>
            </a:rPr>
            <a:t>0.2</a:t>
          </a:r>
          <a:r>
            <a:rPr kumimoji="1" lang="ja-JP" altLang="en-US" sz="1100">
              <a:solidFill>
                <a:schemeClr val="dk1"/>
              </a:solidFill>
              <a:effectLst/>
              <a:latin typeface="ＭＳ Ｐゴシック"/>
              <a:ea typeface="ＭＳ Ｐゴシック"/>
              <a:cs typeface="+mn-cs"/>
            </a:rPr>
            <a:t>ポイントの減となった。</a:t>
          </a:r>
        </a:p>
        <a:p>
          <a:r>
            <a:rPr kumimoji="1" lang="ja-JP" altLang="en-US" sz="1100">
              <a:solidFill>
                <a:schemeClr val="dk1"/>
              </a:solidFill>
              <a:effectLst/>
              <a:latin typeface="ＭＳ Ｐゴシック"/>
              <a:ea typeface="ＭＳ Ｐゴシック"/>
              <a:cs typeface="+mn-cs"/>
            </a:rPr>
            <a:t>　今後も病院事業の経営改善及び職員定員適正化計画の着実な実施により比率の改善を図る。</a:t>
          </a:r>
        </a:p>
      </xdr:txBody>
    </xdr:sp>
    <xdr:clientData/>
  </xdr:twoCellAnchor>
  <xdr:oneCellAnchor>
    <xdr:from xmlns:xdr="http://schemas.openxmlformats.org/drawingml/2006/spreadsheetDrawing">
      <xdr:col>3</xdr:col>
      <xdr:colOff>95250</xdr:colOff>
      <xdr:row>54</xdr:row>
      <xdr:rowOff>140335</xdr:rowOff>
    </xdr:from>
    <xdr:ext cx="298450" cy="224790"/>
    <xdr:sp macro="" textlink="">
      <xdr:nvSpPr>
        <xdr:cNvPr id="111" name="テキスト ボックス 110"/>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7715" y="112636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12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7715" y="107924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8445"/>
    <xdr:sp macro="" textlink="">
      <xdr:nvSpPr>
        <xdr:cNvPr id="117" name="テキスト ボックス 116"/>
        <xdr:cNvSpPr txBox="1"/>
      </xdr:nvSpPr>
      <xdr:spPr>
        <a:xfrm>
          <a:off x="0" y="10654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7715" y="103212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8445"/>
    <xdr:sp macro="" textlink="">
      <xdr:nvSpPr>
        <xdr:cNvPr id="119" name="テキスト ボックス 118"/>
        <xdr:cNvSpPr txBox="1"/>
      </xdr:nvSpPr>
      <xdr:spPr>
        <a:xfrm>
          <a:off x="0" y="10182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7715" y="98501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9080"/>
    <xdr:sp macro="" textlink="">
      <xdr:nvSpPr>
        <xdr:cNvPr id="121" name="テキスト ボックス 120"/>
        <xdr:cNvSpPr txBox="1"/>
      </xdr:nvSpPr>
      <xdr:spPr>
        <a:xfrm>
          <a:off x="0" y="971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8445"/>
    <xdr:sp macro="" textlink="">
      <xdr:nvSpPr>
        <xdr:cNvPr id="123" name="テキスト ボックス 122"/>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54610</xdr:rowOff>
    </xdr:from>
    <xdr:to xmlns:xdr="http://schemas.openxmlformats.org/drawingml/2006/spreadsheetDrawing">
      <xdr:col>23</xdr:col>
      <xdr:colOff>133350</xdr:colOff>
      <xdr:row>66</xdr:row>
      <xdr:rowOff>635</xdr:rowOff>
    </xdr:to>
    <xdr:cxnSp macro="">
      <xdr:nvCxnSpPr>
        <xdr:cNvPr id="125" name="直線コネクタ 124"/>
        <xdr:cNvCxnSpPr/>
      </xdr:nvCxnSpPr>
      <xdr:spPr>
        <a:xfrm flipV="1">
          <a:off x="4996815" y="9777730"/>
          <a:ext cx="0" cy="1287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144145</xdr:rowOff>
    </xdr:from>
    <xdr:ext cx="761365" cy="258445"/>
    <xdr:sp macro="" textlink="">
      <xdr:nvSpPr>
        <xdr:cNvPr id="126" name="財政構造の弾力性最小値テキスト"/>
        <xdr:cNvSpPr txBox="1"/>
      </xdr:nvSpPr>
      <xdr:spPr>
        <a:xfrm>
          <a:off x="5087620" y="110407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635</xdr:rowOff>
    </xdr:from>
    <xdr:to xmlns:xdr="http://schemas.openxmlformats.org/drawingml/2006/spreadsheetDrawing">
      <xdr:col>24</xdr:col>
      <xdr:colOff>12700</xdr:colOff>
      <xdr:row>66</xdr:row>
      <xdr:rowOff>635</xdr:rowOff>
    </xdr:to>
    <xdr:cxnSp macro="">
      <xdr:nvCxnSpPr>
        <xdr:cNvPr id="127" name="直線コネクタ 126"/>
        <xdr:cNvCxnSpPr/>
      </xdr:nvCxnSpPr>
      <xdr:spPr>
        <a:xfrm>
          <a:off x="4907915" y="110648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140970</xdr:rowOff>
    </xdr:from>
    <xdr:ext cx="761365" cy="258445"/>
    <xdr:sp macro="" textlink="">
      <xdr:nvSpPr>
        <xdr:cNvPr id="128" name="財政構造の弾力性最大値テキスト"/>
        <xdr:cNvSpPr txBox="1"/>
      </xdr:nvSpPr>
      <xdr:spPr>
        <a:xfrm>
          <a:off x="5087620" y="9528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54610</xdr:rowOff>
    </xdr:from>
    <xdr:to xmlns:xdr="http://schemas.openxmlformats.org/drawingml/2006/spreadsheetDrawing">
      <xdr:col>24</xdr:col>
      <xdr:colOff>12700</xdr:colOff>
      <xdr:row>58</xdr:row>
      <xdr:rowOff>54610</xdr:rowOff>
    </xdr:to>
    <xdr:cxnSp macro="">
      <xdr:nvCxnSpPr>
        <xdr:cNvPr id="129" name="直線コネクタ 128"/>
        <xdr:cNvCxnSpPr/>
      </xdr:nvCxnSpPr>
      <xdr:spPr>
        <a:xfrm>
          <a:off x="4907915" y="97777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41910</xdr:rowOff>
    </xdr:from>
    <xdr:to xmlns:xdr="http://schemas.openxmlformats.org/drawingml/2006/spreadsheetDrawing">
      <xdr:col>23</xdr:col>
      <xdr:colOff>133350</xdr:colOff>
      <xdr:row>61</xdr:row>
      <xdr:rowOff>52070</xdr:rowOff>
    </xdr:to>
    <xdr:cxnSp macro="">
      <xdr:nvCxnSpPr>
        <xdr:cNvPr id="130" name="直線コネクタ 129"/>
        <xdr:cNvCxnSpPr/>
      </xdr:nvCxnSpPr>
      <xdr:spPr>
        <a:xfrm flipV="1">
          <a:off x="4150995" y="10267950"/>
          <a:ext cx="84582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93980</xdr:rowOff>
    </xdr:from>
    <xdr:ext cx="761365" cy="259080"/>
    <xdr:sp macro="" textlink="">
      <xdr:nvSpPr>
        <xdr:cNvPr id="131" name="財政構造の弾力性平均値テキスト"/>
        <xdr:cNvSpPr txBox="1"/>
      </xdr:nvSpPr>
      <xdr:spPr>
        <a:xfrm>
          <a:off x="5087620" y="103200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121920</xdr:rowOff>
    </xdr:from>
    <xdr:to xmlns:xdr="http://schemas.openxmlformats.org/drawingml/2006/spreadsheetDrawing">
      <xdr:col>23</xdr:col>
      <xdr:colOff>184150</xdr:colOff>
      <xdr:row>62</xdr:row>
      <xdr:rowOff>52070</xdr:rowOff>
    </xdr:to>
    <xdr:sp macro="" textlink="">
      <xdr:nvSpPr>
        <xdr:cNvPr id="132" name="フローチャート: 判断 131"/>
        <xdr:cNvSpPr/>
      </xdr:nvSpPr>
      <xdr:spPr>
        <a:xfrm>
          <a:off x="4946015" y="10347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165100</xdr:rowOff>
    </xdr:from>
    <xdr:to xmlns:xdr="http://schemas.openxmlformats.org/drawingml/2006/spreadsheetDrawing">
      <xdr:col>19</xdr:col>
      <xdr:colOff>133350</xdr:colOff>
      <xdr:row>61</xdr:row>
      <xdr:rowOff>52070</xdr:rowOff>
    </xdr:to>
    <xdr:cxnSp macro="">
      <xdr:nvCxnSpPr>
        <xdr:cNvPr id="133" name="直線コネクタ 132"/>
        <xdr:cNvCxnSpPr/>
      </xdr:nvCxnSpPr>
      <xdr:spPr>
        <a:xfrm>
          <a:off x="3254375" y="10223500"/>
          <a:ext cx="89662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102870</xdr:rowOff>
    </xdr:from>
    <xdr:to xmlns:xdr="http://schemas.openxmlformats.org/drawingml/2006/spreadsheetDrawing">
      <xdr:col>19</xdr:col>
      <xdr:colOff>184150</xdr:colOff>
      <xdr:row>62</xdr:row>
      <xdr:rowOff>32385</xdr:rowOff>
    </xdr:to>
    <xdr:sp macro="" textlink="">
      <xdr:nvSpPr>
        <xdr:cNvPr id="134" name="フローチャート: 判断 133"/>
        <xdr:cNvSpPr/>
      </xdr:nvSpPr>
      <xdr:spPr>
        <a:xfrm>
          <a:off x="4100195" y="103289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17145</xdr:rowOff>
    </xdr:from>
    <xdr:ext cx="735965" cy="258445"/>
    <xdr:sp macro="" textlink="">
      <xdr:nvSpPr>
        <xdr:cNvPr id="135" name="テキスト ボックス 134"/>
        <xdr:cNvSpPr txBox="1"/>
      </xdr:nvSpPr>
      <xdr:spPr>
        <a:xfrm>
          <a:off x="3766185" y="104108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165100</xdr:rowOff>
    </xdr:from>
    <xdr:to xmlns:xdr="http://schemas.openxmlformats.org/drawingml/2006/spreadsheetDrawing">
      <xdr:col>15</xdr:col>
      <xdr:colOff>82550</xdr:colOff>
      <xdr:row>61</xdr:row>
      <xdr:rowOff>8255</xdr:rowOff>
    </xdr:to>
    <xdr:cxnSp macro="">
      <xdr:nvCxnSpPr>
        <xdr:cNvPr id="136" name="直線コネクタ 135"/>
        <xdr:cNvCxnSpPr/>
      </xdr:nvCxnSpPr>
      <xdr:spPr>
        <a:xfrm flipV="1">
          <a:off x="2357755" y="10223500"/>
          <a:ext cx="8966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153035</xdr:rowOff>
    </xdr:from>
    <xdr:to xmlns:xdr="http://schemas.openxmlformats.org/drawingml/2006/spreadsheetDrawing">
      <xdr:col>15</xdr:col>
      <xdr:colOff>133350</xdr:colOff>
      <xdr:row>61</xdr:row>
      <xdr:rowOff>83185</xdr:rowOff>
    </xdr:to>
    <xdr:sp macro="" textlink="">
      <xdr:nvSpPr>
        <xdr:cNvPr id="137" name="フローチャート: 判断 136"/>
        <xdr:cNvSpPr/>
      </xdr:nvSpPr>
      <xdr:spPr>
        <a:xfrm>
          <a:off x="3203575" y="10211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67945</xdr:rowOff>
    </xdr:from>
    <xdr:ext cx="762000" cy="258445"/>
    <xdr:sp macro="" textlink="">
      <xdr:nvSpPr>
        <xdr:cNvPr id="138" name="テキスト ボックス 137"/>
        <xdr:cNvSpPr txBox="1"/>
      </xdr:nvSpPr>
      <xdr:spPr>
        <a:xfrm>
          <a:off x="2869565" y="10293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8255</xdr:rowOff>
    </xdr:from>
    <xdr:to xmlns:xdr="http://schemas.openxmlformats.org/drawingml/2006/spreadsheetDrawing">
      <xdr:col>11</xdr:col>
      <xdr:colOff>31750</xdr:colOff>
      <xdr:row>61</xdr:row>
      <xdr:rowOff>17780</xdr:rowOff>
    </xdr:to>
    <xdr:cxnSp macro="">
      <xdr:nvCxnSpPr>
        <xdr:cNvPr id="139" name="直線コネクタ 138"/>
        <xdr:cNvCxnSpPr/>
      </xdr:nvCxnSpPr>
      <xdr:spPr>
        <a:xfrm flipV="1">
          <a:off x="1459230" y="10234295"/>
          <a:ext cx="8985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87630</xdr:rowOff>
    </xdr:from>
    <xdr:to xmlns:xdr="http://schemas.openxmlformats.org/drawingml/2006/spreadsheetDrawing">
      <xdr:col>11</xdr:col>
      <xdr:colOff>82550</xdr:colOff>
      <xdr:row>62</xdr:row>
      <xdr:rowOff>17780</xdr:rowOff>
    </xdr:to>
    <xdr:sp macro="" textlink="">
      <xdr:nvSpPr>
        <xdr:cNvPr id="140" name="フローチャート: 判断 139"/>
        <xdr:cNvSpPr/>
      </xdr:nvSpPr>
      <xdr:spPr>
        <a:xfrm>
          <a:off x="2305050" y="1031367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2540</xdr:rowOff>
    </xdr:from>
    <xdr:ext cx="762000" cy="259080"/>
    <xdr:sp macro="" textlink="">
      <xdr:nvSpPr>
        <xdr:cNvPr id="141" name="テキスト ボックス 140"/>
        <xdr:cNvSpPr txBox="1"/>
      </xdr:nvSpPr>
      <xdr:spPr>
        <a:xfrm>
          <a:off x="1972945" y="1039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25400</xdr:rowOff>
    </xdr:from>
    <xdr:to xmlns:xdr="http://schemas.openxmlformats.org/drawingml/2006/spreadsheetDrawing">
      <xdr:col>7</xdr:col>
      <xdr:colOff>31750</xdr:colOff>
      <xdr:row>61</xdr:row>
      <xdr:rowOff>127000</xdr:rowOff>
    </xdr:to>
    <xdr:sp macro="" textlink="">
      <xdr:nvSpPr>
        <xdr:cNvPr id="142" name="フローチャート: 判断 141"/>
        <xdr:cNvSpPr/>
      </xdr:nvSpPr>
      <xdr:spPr>
        <a:xfrm>
          <a:off x="1408430" y="1025144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111760</xdr:rowOff>
    </xdr:from>
    <xdr:ext cx="761365" cy="259080"/>
    <xdr:sp macro="" textlink="">
      <xdr:nvSpPr>
        <xdr:cNvPr id="143" name="テキスト ボックス 142"/>
        <xdr:cNvSpPr txBox="1"/>
      </xdr:nvSpPr>
      <xdr:spPr>
        <a:xfrm>
          <a:off x="1076325" y="10337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61365" cy="259080"/>
    <xdr:sp macro="" textlink="">
      <xdr:nvSpPr>
        <xdr:cNvPr id="144" name="テキスト ボックス 143"/>
        <xdr:cNvSpPr txBox="1"/>
      </xdr:nvSpPr>
      <xdr:spPr>
        <a:xfrm>
          <a:off x="477901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61365" cy="259080"/>
    <xdr:sp macro="" textlink="">
      <xdr:nvSpPr>
        <xdr:cNvPr id="145" name="テキスト ボックス 144"/>
        <xdr:cNvSpPr txBox="1"/>
      </xdr:nvSpPr>
      <xdr:spPr>
        <a:xfrm>
          <a:off x="393319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2000" cy="259080"/>
    <xdr:sp macro="" textlink="">
      <xdr:nvSpPr>
        <xdr:cNvPr id="146" name="テキスト ボックス 145"/>
        <xdr:cNvSpPr txBox="1"/>
      </xdr:nvSpPr>
      <xdr:spPr>
        <a:xfrm>
          <a:off x="303657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2000" cy="259080"/>
    <xdr:sp macro="" textlink="">
      <xdr:nvSpPr>
        <xdr:cNvPr id="147" name="テキスト ボックス 146"/>
        <xdr:cNvSpPr txBox="1"/>
      </xdr:nvSpPr>
      <xdr:spPr>
        <a:xfrm>
          <a:off x="213995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2000" cy="259080"/>
    <xdr:sp macro="" textlink="">
      <xdr:nvSpPr>
        <xdr:cNvPr id="148" name="テキスト ボックス 147"/>
        <xdr:cNvSpPr txBox="1"/>
      </xdr:nvSpPr>
      <xdr:spPr>
        <a:xfrm>
          <a:off x="124142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162560</xdr:rowOff>
    </xdr:from>
    <xdr:to xmlns:xdr="http://schemas.openxmlformats.org/drawingml/2006/spreadsheetDrawing">
      <xdr:col>23</xdr:col>
      <xdr:colOff>184150</xdr:colOff>
      <xdr:row>61</xdr:row>
      <xdr:rowOff>92710</xdr:rowOff>
    </xdr:to>
    <xdr:sp macro="" textlink="">
      <xdr:nvSpPr>
        <xdr:cNvPr id="149" name="楕円 148"/>
        <xdr:cNvSpPr/>
      </xdr:nvSpPr>
      <xdr:spPr>
        <a:xfrm>
          <a:off x="4946015" y="10220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7620</xdr:rowOff>
    </xdr:from>
    <xdr:ext cx="761365" cy="259080"/>
    <xdr:sp macro="" textlink="">
      <xdr:nvSpPr>
        <xdr:cNvPr id="150" name="財政構造の弾力性該当値テキスト"/>
        <xdr:cNvSpPr txBox="1"/>
      </xdr:nvSpPr>
      <xdr:spPr>
        <a:xfrm>
          <a:off x="5087620" y="10066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1270</xdr:rowOff>
    </xdr:from>
    <xdr:to xmlns:xdr="http://schemas.openxmlformats.org/drawingml/2006/spreadsheetDrawing">
      <xdr:col>19</xdr:col>
      <xdr:colOff>184150</xdr:colOff>
      <xdr:row>61</xdr:row>
      <xdr:rowOff>102870</xdr:rowOff>
    </xdr:to>
    <xdr:sp macro="" textlink="">
      <xdr:nvSpPr>
        <xdr:cNvPr id="151" name="楕円 150"/>
        <xdr:cNvSpPr/>
      </xdr:nvSpPr>
      <xdr:spPr>
        <a:xfrm>
          <a:off x="4100195" y="102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113030</xdr:rowOff>
    </xdr:from>
    <xdr:ext cx="735965" cy="259080"/>
    <xdr:sp macro="" textlink="">
      <xdr:nvSpPr>
        <xdr:cNvPr id="152" name="テキスト ボックス 151"/>
        <xdr:cNvSpPr txBox="1"/>
      </xdr:nvSpPr>
      <xdr:spPr>
        <a:xfrm>
          <a:off x="3766185" y="100037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114300</xdr:rowOff>
    </xdr:from>
    <xdr:to xmlns:xdr="http://schemas.openxmlformats.org/drawingml/2006/spreadsheetDrawing">
      <xdr:col>15</xdr:col>
      <xdr:colOff>133350</xdr:colOff>
      <xdr:row>61</xdr:row>
      <xdr:rowOff>44450</xdr:rowOff>
    </xdr:to>
    <xdr:sp macro="" textlink="">
      <xdr:nvSpPr>
        <xdr:cNvPr id="153" name="楕円 152"/>
        <xdr:cNvSpPr/>
      </xdr:nvSpPr>
      <xdr:spPr>
        <a:xfrm>
          <a:off x="3203575" y="10172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54610</xdr:rowOff>
    </xdr:from>
    <xdr:ext cx="762000" cy="258445"/>
    <xdr:sp macro="" textlink="">
      <xdr:nvSpPr>
        <xdr:cNvPr id="154" name="テキスト ボックス 153"/>
        <xdr:cNvSpPr txBox="1"/>
      </xdr:nvSpPr>
      <xdr:spPr>
        <a:xfrm>
          <a:off x="2869565" y="9945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128905</xdr:rowOff>
    </xdr:from>
    <xdr:to xmlns:xdr="http://schemas.openxmlformats.org/drawingml/2006/spreadsheetDrawing">
      <xdr:col>11</xdr:col>
      <xdr:colOff>82550</xdr:colOff>
      <xdr:row>61</xdr:row>
      <xdr:rowOff>59055</xdr:rowOff>
    </xdr:to>
    <xdr:sp macro="" textlink="">
      <xdr:nvSpPr>
        <xdr:cNvPr id="155" name="楕円 154"/>
        <xdr:cNvSpPr/>
      </xdr:nvSpPr>
      <xdr:spPr>
        <a:xfrm>
          <a:off x="2305050" y="1018730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69215</xdr:rowOff>
    </xdr:from>
    <xdr:ext cx="762000" cy="258445"/>
    <xdr:sp macro="" textlink="">
      <xdr:nvSpPr>
        <xdr:cNvPr id="156" name="テキスト ボックス 155"/>
        <xdr:cNvSpPr txBox="1"/>
      </xdr:nvSpPr>
      <xdr:spPr>
        <a:xfrm>
          <a:off x="1972945" y="9959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138430</xdr:rowOff>
    </xdr:from>
    <xdr:to xmlns:xdr="http://schemas.openxmlformats.org/drawingml/2006/spreadsheetDrawing">
      <xdr:col>7</xdr:col>
      <xdr:colOff>31750</xdr:colOff>
      <xdr:row>61</xdr:row>
      <xdr:rowOff>68580</xdr:rowOff>
    </xdr:to>
    <xdr:sp macro="" textlink="">
      <xdr:nvSpPr>
        <xdr:cNvPr id="157" name="楕円 156"/>
        <xdr:cNvSpPr/>
      </xdr:nvSpPr>
      <xdr:spPr>
        <a:xfrm>
          <a:off x="1408430" y="101968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78740</xdr:rowOff>
    </xdr:from>
    <xdr:ext cx="761365" cy="259080"/>
    <xdr:sp macro="" textlink="">
      <xdr:nvSpPr>
        <xdr:cNvPr id="158" name="テキスト ボックス 157"/>
        <xdr:cNvSpPr txBox="1"/>
      </xdr:nvSpPr>
      <xdr:spPr>
        <a:xfrm>
          <a:off x="1076325" y="9969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140335</xdr:rowOff>
    </xdr:from>
    <xdr:ext cx="3218815" cy="308610"/>
    <xdr:sp macro="" textlink="">
      <xdr:nvSpPr>
        <xdr:cNvPr id="160" name="テキスト ボックス 159"/>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1" name="テキスト ボックス 160"/>
        <xdr:cNvSpPr txBox="1"/>
      </xdr:nvSpPr>
      <xdr:spPr>
        <a:xfrm>
          <a:off x="418528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[153,669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solidFill>
                <a:schemeClr val="dk1"/>
              </a:solidFill>
              <a:effectLst/>
              <a:latin typeface="ＭＳ Ｐゴシック"/>
              <a:ea typeface="ＭＳ Ｐゴシック"/>
              <a:cs typeface="+mn-cs"/>
            </a:rPr>
            <a:t>　人口１人当たりの人件費・物件費等が</a:t>
          </a:r>
          <a:r>
            <a:rPr kumimoji="1" lang="en-US" altLang="ja-JP" sz="1100" baseline="0">
              <a:solidFill>
                <a:schemeClr val="dk1"/>
              </a:solidFill>
              <a:effectLst/>
              <a:latin typeface="ＭＳ Ｐゴシック"/>
              <a:ea typeface="ＭＳ Ｐゴシック"/>
              <a:cs typeface="+mn-cs"/>
            </a:rPr>
            <a:t>153,669</a:t>
          </a:r>
          <a:r>
            <a:rPr kumimoji="1" lang="ja-JP" altLang="en-US" sz="1100" baseline="0">
              <a:solidFill>
                <a:schemeClr val="dk1"/>
              </a:solidFill>
              <a:effectLst/>
              <a:latin typeface="ＭＳ Ｐゴシック"/>
              <a:ea typeface="ＭＳ Ｐゴシック"/>
              <a:cs typeface="+mn-cs"/>
            </a:rPr>
            <a:t>円と類似団体の平均より高くなっている。人口千人当たり職員数が類似団体平均より多いこと、県の人事委員会勧告に準じた給与改定による人件費の増や指定管理者による公共施設の管理を推し進めていることによる物件費の増等がその要因である。また、除排雪関連経費の増加による維持補修費の増加（㉘</a:t>
          </a:r>
          <a:r>
            <a:rPr kumimoji="1" lang="en-US" altLang="ja-JP" sz="1100" baseline="0">
              <a:solidFill>
                <a:schemeClr val="dk1"/>
              </a:solidFill>
              <a:effectLst/>
              <a:latin typeface="ＭＳ Ｐゴシック"/>
              <a:ea typeface="ＭＳ Ｐゴシック"/>
              <a:cs typeface="+mn-cs"/>
            </a:rPr>
            <a:t>799,699</a:t>
          </a:r>
          <a:r>
            <a:rPr kumimoji="1" lang="ja-JP" altLang="en-US" sz="1100" baseline="0">
              <a:solidFill>
                <a:schemeClr val="dk1"/>
              </a:solidFill>
              <a:effectLst/>
              <a:latin typeface="ＭＳ Ｐゴシック"/>
              <a:ea typeface="ＭＳ Ｐゴシック"/>
              <a:cs typeface="+mn-cs"/>
            </a:rPr>
            <a:t>百万円→㉙</a:t>
          </a:r>
          <a:r>
            <a:rPr kumimoji="1" lang="en-US" altLang="ja-JP" sz="1100" baseline="0">
              <a:solidFill>
                <a:schemeClr val="dk1"/>
              </a:solidFill>
              <a:effectLst/>
              <a:latin typeface="ＭＳ Ｐゴシック"/>
              <a:ea typeface="ＭＳ Ｐゴシック"/>
              <a:cs typeface="+mn-cs"/>
            </a:rPr>
            <a:t>1,064,111</a:t>
          </a:r>
          <a:r>
            <a:rPr kumimoji="1" lang="ja-JP" altLang="en-US" sz="1100" baseline="0">
              <a:solidFill>
                <a:schemeClr val="dk1"/>
              </a:solidFill>
              <a:effectLst/>
              <a:latin typeface="ＭＳ Ｐゴシック"/>
              <a:ea typeface="ＭＳ Ｐゴシック"/>
              <a:cs typeface="+mn-cs"/>
            </a:rPr>
            <a:t>百万円）により数値は悪化している。</a:t>
          </a:r>
        </a:p>
        <a:p>
          <a:r>
            <a:rPr kumimoji="1" lang="ja-JP" altLang="en-US" sz="1100" baseline="0">
              <a:solidFill>
                <a:schemeClr val="dk1"/>
              </a:solidFill>
              <a:effectLst/>
              <a:latin typeface="ＭＳ Ｐゴシック"/>
              <a:ea typeface="ＭＳ Ｐゴシック"/>
              <a:cs typeface="+mn-cs"/>
            </a:rPr>
            <a:t>　このため、今後も職員定員適正化計画に基づく職員の適正配置や公共施設総合管理計画に基づく施設の適正管理等により人件費、物件費の抑制を図り、数値の改善を図る。</a:t>
          </a:r>
        </a:p>
      </xdr:txBody>
    </xdr:sp>
    <xdr:clientData/>
  </xdr:twoCellAnchor>
  <xdr:oneCellAnchor>
    <xdr:from xmlns:xdr="http://schemas.openxmlformats.org/drawingml/2006/spreadsheetDrawing">
      <xdr:col>3</xdr:col>
      <xdr:colOff>95250</xdr:colOff>
      <xdr:row>77</xdr:row>
      <xdr:rowOff>6350</xdr:rowOff>
    </xdr:from>
    <xdr:ext cx="349885" cy="225425"/>
    <xdr:sp macro="" textlink="">
      <xdr:nvSpPr>
        <xdr:cNvPr id="172" name="テキスト ボックス 171"/>
        <xdr:cNvSpPr txBox="1"/>
      </xdr:nvSpPr>
      <xdr:spPr>
        <a:xfrm>
          <a:off x="729615" y="1291463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6771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9080"/>
    <xdr:sp macro="" textlink="">
      <xdr:nvSpPr>
        <xdr:cNvPr id="176" name="テキスト ボックス 175"/>
        <xdr:cNvSpPr txBox="1"/>
      </xdr:nvSpPr>
      <xdr:spPr>
        <a:xfrm>
          <a:off x="0" y="1492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6771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120015</xdr:rowOff>
    </xdr:from>
    <xdr:ext cx="762000" cy="259080"/>
    <xdr:sp macro="" textlink="">
      <xdr:nvSpPr>
        <xdr:cNvPr id="178" name="テキスト ボックス 177"/>
        <xdr:cNvSpPr txBox="1"/>
      </xdr:nvSpPr>
      <xdr:spPr>
        <a:xfrm>
          <a:off x="0" y="1453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6771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6771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6771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9080"/>
    <xdr:sp macro="" textlink="">
      <xdr:nvSpPr>
        <xdr:cNvPr id="184" name="テキスト ボックス 183"/>
        <xdr:cNvSpPr txBox="1"/>
      </xdr:nvSpPr>
      <xdr:spPr>
        <a:xfrm>
          <a:off x="0" y="1335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6" name="テキスト ボックス 185"/>
        <xdr:cNvSpPr txBox="1"/>
      </xdr:nvSpPr>
      <xdr:spPr>
        <a:xfrm>
          <a:off x="0"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36195</xdr:rowOff>
    </xdr:from>
    <xdr:to xmlns:xdr="http://schemas.openxmlformats.org/drawingml/2006/spreadsheetDrawing">
      <xdr:col>23</xdr:col>
      <xdr:colOff>133350</xdr:colOff>
      <xdr:row>89</xdr:row>
      <xdr:rowOff>28575</xdr:rowOff>
    </xdr:to>
    <xdr:cxnSp macro="">
      <xdr:nvCxnSpPr>
        <xdr:cNvPr id="188" name="直線コネクタ 187"/>
        <xdr:cNvCxnSpPr/>
      </xdr:nvCxnSpPr>
      <xdr:spPr>
        <a:xfrm flipV="1">
          <a:off x="4996815" y="13447395"/>
          <a:ext cx="0" cy="1501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167640</xdr:rowOff>
    </xdr:from>
    <xdr:ext cx="761365" cy="259080"/>
    <xdr:sp macro="" textlink="">
      <xdr:nvSpPr>
        <xdr:cNvPr id="189" name="人件費・物件費等の状況最小値テキスト"/>
        <xdr:cNvSpPr txBox="1"/>
      </xdr:nvSpPr>
      <xdr:spPr>
        <a:xfrm>
          <a:off x="5087620" y="14919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28575</xdr:rowOff>
    </xdr:from>
    <xdr:to xmlns:xdr="http://schemas.openxmlformats.org/drawingml/2006/spreadsheetDrawing">
      <xdr:col>24</xdr:col>
      <xdr:colOff>12700</xdr:colOff>
      <xdr:row>89</xdr:row>
      <xdr:rowOff>28575</xdr:rowOff>
    </xdr:to>
    <xdr:cxnSp macro="">
      <xdr:nvCxnSpPr>
        <xdr:cNvPr id="190" name="直線コネクタ 189"/>
        <xdr:cNvCxnSpPr/>
      </xdr:nvCxnSpPr>
      <xdr:spPr>
        <a:xfrm>
          <a:off x="4907915" y="149485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122555</xdr:rowOff>
    </xdr:from>
    <xdr:ext cx="761365" cy="258445"/>
    <xdr:sp macro="" textlink="">
      <xdr:nvSpPr>
        <xdr:cNvPr id="191" name="人件費・物件費等の状況最大値テキスト"/>
        <xdr:cNvSpPr txBox="1"/>
      </xdr:nvSpPr>
      <xdr:spPr>
        <a:xfrm>
          <a:off x="5087620" y="13198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36195</xdr:rowOff>
    </xdr:from>
    <xdr:to xmlns:xdr="http://schemas.openxmlformats.org/drawingml/2006/spreadsheetDrawing">
      <xdr:col>24</xdr:col>
      <xdr:colOff>12700</xdr:colOff>
      <xdr:row>80</xdr:row>
      <xdr:rowOff>36195</xdr:rowOff>
    </xdr:to>
    <xdr:cxnSp macro="">
      <xdr:nvCxnSpPr>
        <xdr:cNvPr id="192" name="直線コネクタ 191"/>
        <xdr:cNvCxnSpPr/>
      </xdr:nvCxnSpPr>
      <xdr:spPr>
        <a:xfrm>
          <a:off x="4907915" y="134473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99060</xdr:rowOff>
    </xdr:from>
    <xdr:to xmlns:xdr="http://schemas.openxmlformats.org/drawingml/2006/spreadsheetDrawing">
      <xdr:col>23</xdr:col>
      <xdr:colOff>133350</xdr:colOff>
      <xdr:row>81</xdr:row>
      <xdr:rowOff>128905</xdr:rowOff>
    </xdr:to>
    <xdr:cxnSp macro="">
      <xdr:nvCxnSpPr>
        <xdr:cNvPr id="193" name="直線コネクタ 192"/>
        <xdr:cNvCxnSpPr/>
      </xdr:nvCxnSpPr>
      <xdr:spPr>
        <a:xfrm>
          <a:off x="4150995" y="13677900"/>
          <a:ext cx="84582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149860</xdr:rowOff>
    </xdr:from>
    <xdr:ext cx="761365" cy="259080"/>
    <xdr:sp macro="" textlink="">
      <xdr:nvSpPr>
        <xdr:cNvPr id="194" name="人件費・物件費等の状況平均値テキスト"/>
        <xdr:cNvSpPr txBox="1"/>
      </xdr:nvSpPr>
      <xdr:spPr>
        <a:xfrm>
          <a:off x="5087620" y="133934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133350</xdr:rowOff>
    </xdr:from>
    <xdr:to xmlns:xdr="http://schemas.openxmlformats.org/drawingml/2006/spreadsheetDrawing">
      <xdr:col>23</xdr:col>
      <xdr:colOff>184150</xdr:colOff>
      <xdr:row>81</xdr:row>
      <xdr:rowOff>63500</xdr:rowOff>
    </xdr:to>
    <xdr:sp macro="" textlink="">
      <xdr:nvSpPr>
        <xdr:cNvPr id="195" name="フローチャート: 判断 194"/>
        <xdr:cNvSpPr/>
      </xdr:nvSpPr>
      <xdr:spPr>
        <a:xfrm>
          <a:off x="4946015" y="13544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85725</xdr:rowOff>
    </xdr:from>
    <xdr:to xmlns:xdr="http://schemas.openxmlformats.org/drawingml/2006/spreadsheetDrawing">
      <xdr:col>19</xdr:col>
      <xdr:colOff>133350</xdr:colOff>
      <xdr:row>81</xdr:row>
      <xdr:rowOff>99060</xdr:rowOff>
    </xdr:to>
    <xdr:cxnSp macro="">
      <xdr:nvCxnSpPr>
        <xdr:cNvPr id="196" name="直線コネクタ 195"/>
        <xdr:cNvCxnSpPr/>
      </xdr:nvCxnSpPr>
      <xdr:spPr>
        <a:xfrm>
          <a:off x="3254375" y="13664565"/>
          <a:ext cx="8966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149860</xdr:rowOff>
    </xdr:from>
    <xdr:to xmlns:xdr="http://schemas.openxmlformats.org/drawingml/2006/spreadsheetDrawing">
      <xdr:col>19</xdr:col>
      <xdr:colOff>184150</xdr:colOff>
      <xdr:row>81</xdr:row>
      <xdr:rowOff>80010</xdr:rowOff>
    </xdr:to>
    <xdr:sp macro="" textlink="">
      <xdr:nvSpPr>
        <xdr:cNvPr id="197" name="フローチャート: 判断 196"/>
        <xdr:cNvSpPr/>
      </xdr:nvSpPr>
      <xdr:spPr>
        <a:xfrm>
          <a:off x="4100195" y="13561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90170</xdr:rowOff>
    </xdr:from>
    <xdr:ext cx="735965" cy="258445"/>
    <xdr:sp macro="" textlink="">
      <xdr:nvSpPr>
        <xdr:cNvPr id="198" name="テキスト ボックス 197"/>
        <xdr:cNvSpPr txBox="1"/>
      </xdr:nvSpPr>
      <xdr:spPr>
        <a:xfrm>
          <a:off x="3766185" y="133337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85725</xdr:rowOff>
    </xdr:from>
    <xdr:to xmlns:xdr="http://schemas.openxmlformats.org/drawingml/2006/spreadsheetDrawing">
      <xdr:col>15</xdr:col>
      <xdr:colOff>82550</xdr:colOff>
      <xdr:row>81</xdr:row>
      <xdr:rowOff>97155</xdr:rowOff>
    </xdr:to>
    <xdr:cxnSp macro="">
      <xdr:nvCxnSpPr>
        <xdr:cNvPr id="199" name="直線コネクタ 198"/>
        <xdr:cNvCxnSpPr/>
      </xdr:nvCxnSpPr>
      <xdr:spPr>
        <a:xfrm flipV="1">
          <a:off x="2357755" y="13664565"/>
          <a:ext cx="8966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108585</xdr:rowOff>
    </xdr:from>
    <xdr:to xmlns:xdr="http://schemas.openxmlformats.org/drawingml/2006/spreadsheetDrawing">
      <xdr:col>15</xdr:col>
      <xdr:colOff>133350</xdr:colOff>
      <xdr:row>81</xdr:row>
      <xdr:rowOff>38735</xdr:rowOff>
    </xdr:to>
    <xdr:sp macro="" textlink="">
      <xdr:nvSpPr>
        <xdr:cNvPr id="200" name="フローチャート: 判断 199"/>
        <xdr:cNvSpPr/>
      </xdr:nvSpPr>
      <xdr:spPr>
        <a:xfrm>
          <a:off x="3203575" y="13519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48895</xdr:rowOff>
    </xdr:from>
    <xdr:ext cx="762000" cy="259080"/>
    <xdr:sp macro="" textlink="">
      <xdr:nvSpPr>
        <xdr:cNvPr id="201" name="テキスト ボックス 200"/>
        <xdr:cNvSpPr txBox="1"/>
      </xdr:nvSpPr>
      <xdr:spPr>
        <a:xfrm>
          <a:off x="2869565" y="13292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45085</xdr:rowOff>
    </xdr:from>
    <xdr:to xmlns:xdr="http://schemas.openxmlformats.org/drawingml/2006/spreadsheetDrawing">
      <xdr:col>11</xdr:col>
      <xdr:colOff>31750</xdr:colOff>
      <xdr:row>81</xdr:row>
      <xdr:rowOff>97155</xdr:rowOff>
    </xdr:to>
    <xdr:cxnSp macro="">
      <xdr:nvCxnSpPr>
        <xdr:cNvPr id="202" name="直線コネクタ 201"/>
        <xdr:cNvCxnSpPr/>
      </xdr:nvCxnSpPr>
      <xdr:spPr>
        <a:xfrm>
          <a:off x="1459230" y="13623925"/>
          <a:ext cx="8985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119380</xdr:rowOff>
    </xdr:from>
    <xdr:to xmlns:xdr="http://schemas.openxmlformats.org/drawingml/2006/spreadsheetDrawing">
      <xdr:col>11</xdr:col>
      <xdr:colOff>82550</xdr:colOff>
      <xdr:row>81</xdr:row>
      <xdr:rowOff>49530</xdr:rowOff>
    </xdr:to>
    <xdr:sp macro="" textlink="">
      <xdr:nvSpPr>
        <xdr:cNvPr id="203" name="フローチャート: 判断 202"/>
        <xdr:cNvSpPr/>
      </xdr:nvSpPr>
      <xdr:spPr>
        <a:xfrm>
          <a:off x="2305050" y="1353058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59690</xdr:rowOff>
    </xdr:from>
    <xdr:ext cx="762000" cy="259080"/>
    <xdr:sp macro="" textlink="">
      <xdr:nvSpPr>
        <xdr:cNvPr id="204" name="テキスト ボックス 203"/>
        <xdr:cNvSpPr txBox="1"/>
      </xdr:nvSpPr>
      <xdr:spPr>
        <a:xfrm>
          <a:off x="1972945" y="13303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115570</xdr:rowOff>
    </xdr:from>
    <xdr:to xmlns:xdr="http://schemas.openxmlformats.org/drawingml/2006/spreadsheetDrawing">
      <xdr:col>7</xdr:col>
      <xdr:colOff>31750</xdr:colOff>
      <xdr:row>81</xdr:row>
      <xdr:rowOff>45720</xdr:rowOff>
    </xdr:to>
    <xdr:sp macro="" textlink="">
      <xdr:nvSpPr>
        <xdr:cNvPr id="205" name="フローチャート: 判断 204"/>
        <xdr:cNvSpPr/>
      </xdr:nvSpPr>
      <xdr:spPr>
        <a:xfrm>
          <a:off x="1408430" y="1352677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55880</xdr:rowOff>
    </xdr:from>
    <xdr:ext cx="761365" cy="259080"/>
    <xdr:sp macro="" textlink="">
      <xdr:nvSpPr>
        <xdr:cNvPr id="206" name="テキスト ボックス 205"/>
        <xdr:cNvSpPr txBox="1"/>
      </xdr:nvSpPr>
      <xdr:spPr>
        <a:xfrm>
          <a:off x="1076325" y="13299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120,327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8445"/>
    <xdr:sp macro="" textlink="">
      <xdr:nvSpPr>
        <xdr:cNvPr id="207" name="テキスト ボックス 206"/>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8445"/>
    <xdr:sp macro="" textlink="">
      <xdr:nvSpPr>
        <xdr:cNvPr id="208" name="テキスト ボックス 207"/>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8445"/>
    <xdr:sp macro="" textlink="">
      <xdr:nvSpPr>
        <xdr:cNvPr id="209" name="テキスト ボックス 208"/>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8445"/>
    <xdr:sp macro="" textlink="">
      <xdr:nvSpPr>
        <xdr:cNvPr id="210" name="テキスト ボックス 209"/>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8445"/>
    <xdr:sp macro="" textlink="">
      <xdr:nvSpPr>
        <xdr:cNvPr id="211" name="テキスト ボックス 210"/>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78105</xdr:rowOff>
    </xdr:from>
    <xdr:to xmlns:xdr="http://schemas.openxmlformats.org/drawingml/2006/spreadsheetDrawing">
      <xdr:col>23</xdr:col>
      <xdr:colOff>184150</xdr:colOff>
      <xdr:row>82</xdr:row>
      <xdr:rowOff>8255</xdr:rowOff>
    </xdr:to>
    <xdr:sp macro="" textlink="">
      <xdr:nvSpPr>
        <xdr:cNvPr id="212" name="楕円 211"/>
        <xdr:cNvSpPr/>
      </xdr:nvSpPr>
      <xdr:spPr>
        <a:xfrm>
          <a:off x="4946015" y="13656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50165</xdr:rowOff>
    </xdr:from>
    <xdr:ext cx="761365" cy="258445"/>
    <xdr:sp macro="" textlink="">
      <xdr:nvSpPr>
        <xdr:cNvPr id="213" name="人件費・物件費等の状況該当値テキスト"/>
        <xdr:cNvSpPr txBox="1"/>
      </xdr:nvSpPr>
      <xdr:spPr>
        <a:xfrm>
          <a:off x="5087620" y="136290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48260</xdr:rowOff>
    </xdr:from>
    <xdr:to xmlns:xdr="http://schemas.openxmlformats.org/drawingml/2006/spreadsheetDrawing">
      <xdr:col>19</xdr:col>
      <xdr:colOff>184150</xdr:colOff>
      <xdr:row>81</xdr:row>
      <xdr:rowOff>149860</xdr:rowOff>
    </xdr:to>
    <xdr:sp macro="" textlink="">
      <xdr:nvSpPr>
        <xdr:cNvPr id="214" name="楕円 213"/>
        <xdr:cNvSpPr/>
      </xdr:nvSpPr>
      <xdr:spPr>
        <a:xfrm>
          <a:off x="4100195"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134620</xdr:rowOff>
    </xdr:from>
    <xdr:ext cx="735965" cy="259080"/>
    <xdr:sp macro="" textlink="">
      <xdr:nvSpPr>
        <xdr:cNvPr id="215" name="テキスト ボックス 214"/>
        <xdr:cNvSpPr txBox="1"/>
      </xdr:nvSpPr>
      <xdr:spPr>
        <a:xfrm>
          <a:off x="3766185" y="137134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34925</xdr:rowOff>
    </xdr:from>
    <xdr:to xmlns:xdr="http://schemas.openxmlformats.org/drawingml/2006/spreadsheetDrawing">
      <xdr:col>15</xdr:col>
      <xdr:colOff>133350</xdr:colOff>
      <xdr:row>81</xdr:row>
      <xdr:rowOff>136525</xdr:rowOff>
    </xdr:to>
    <xdr:sp macro="" textlink="">
      <xdr:nvSpPr>
        <xdr:cNvPr id="216" name="楕円 215"/>
        <xdr:cNvSpPr/>
      </xdr:nvSpPr>
      <xdr:spPr>
        <a:xfrm>
          <a:off x="3203575" y="136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120650</xdr:rowOff>
    </xdr:from>
    <xdr:ext cx="762000" cy="259080"/>
    <xdr:sp macro="" textlink="">
      <xdr:nvSpPr>
        <xdr:cNvPr id="217" name="テキスト ボックス 216"/>
        <xdr:cNvSpPr txBox="1"/>
      </xdr:nvSpPr>
      <xdr:spPr>
        <a:xfrm>
          <a:off x="2869565" y="1369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46990</xdr:rowOff>
    </xdr:from>
    <xdr:to xmlns:xdr="http://schemas.openxmlformats.org/drawingml/2006/spreadsheetDrawing">
      <xdr:col>11</xdr:col>
      <xdr:colOff>82550</xdr:colOff>
      <xdr:row>81</xdr:row>
      <xdr:rowOff>147955</xdr:rowOff>
    </xdr:to>
    <xdr:sp macro="" textlink="">
      <xdr:nvSpPr>
        <xdr:cNvPr id="218" name="楕円 217"/>
        <xdr:cNvSpPr/>
      </xdr:nvSpPr>
      <xdr:spPr>
        <a:xfrm>
          <a:off x="2305050" y="13625830"/>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132715</xdr:rowOff>
    </xdr:from>
    <xdr:ext cx="762000" cy="259080"/>
    <xdr:sp macro="" textlink="">
      <xdr:nvSpPr>
        <xdr:cNvPr id="219" name="テキスト ボックス 218"/>
        <xdr:cNvSpPr txBox="1"/>
      </xdr:nvSpPr>
      <xdr:spPr>
        <a:xfrm>
          <a:off x="1972945" y="13711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165735</xdr:rowOff>
    </xdr:from>
    <xdr:to xmlns:xdr="http://schemas.openxmlformats.org/drawingml/2006/spreadsheetDrawing">
      <xdr:col>7</xdr:col>
      <xdr:colOff>31750</xdr:colOff>
      <xdr:row>81</xdr:row>
      <xdr:rowOff>95885</xdr:rowOff>
    </xdr:to>
    <xdr:sp macro="" textlink="">
      <xdr:nvSpPr>
        <xdr:cNvPr id="220" name="楕円 219"/>
        <xdr:cNvSpPr/>
      </xdr:nvSpPr>
      <xdr:spPr>
        <a:xfrm>
          <a:off x="1408430" y="1357693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80645</xdr:rowOff>
    </xdr:from>
    <xdr:ext cx="761365" cy="259080"/>
    <xdr:sp macro="" textlink="">
      <xdr:nvSpPr>
        <xdr:cNvPr id="221" name="テキスト ボックス 220"/>
        <xdr:cNvSpPr txBox="1"/>
      </xdr:nvSpPr>
      <xdr:spPr>
        <a:xfrm>
          <a:off x="1076325" y="136594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140335</xdr:rowOff>
    </xdr:from>
    <xdr:ext cx="1652905" cy="308610"/>
    <xdr:sp macro="" textlink="">
      <xdr:nvSpPr>
        <xdr:cNvPr id="223" name="テキスト ボックス 222"/>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4" name="テキスト ボックス 223"/>
        <xdr:cNvSpPr txBox="1"/>
      </xdr:nvSpPr>
      <xdr:spPr>
        <a:xfrm>
          <a:off x="1557083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b="0">
              <a:solidFill>
                <a:schemeClr val="dk1"/>
              </a:solidFill>
              <a:effectLst/>
              <a:latin typeface="ＭＳ Ｐゴシック"/>
              <a:ea typeface="ＭＳ Ｐゴシック"/>
              <a:cs typeface="+mn-cs"/>
            </a:rPr>
            <a:t>※</a:t>
          </a:r>
          <a:r>
            <a:rPr kumimoji="1" lang="ja-JP" altLang="ja-JP" sz="1100" b="0">
              <a:solidFill>
                <a:schemeClr val="dk1"/>
              </a:solidFill>
              <a:effectLst/>
              <a:latin typeface="ＭＳ Ｐゴシック"/>
              <a:ea typeface="ＭＳ Ｐゴシック"/>
              <a:cs typeface="+mn-cs"/>
            </a:rPr>
            <a:t>平成</a:t>
          </a:r>
          <a:r>
            <a:rPr kumimoji="1" lang="en-US" altLang="ja-JP" sz="1100" b="0">
              <a:solidFill>
                <a:schemeClr val="dk1"/>
              </a:solidFill>
              <a:effectLst/>
              <a:latin typeface="ＭＳ Ｐゴシック"/>
              <a:ea typeface="ＭＳ Ｐゴシック"/>
              <a:cs typeface="+mn-cs"/>
            </a:rPr>
            <a:t>29</a:t>
          </a:r>
          <a:r>
            <a:rPr kumimoji="1" lang="ja-JP" altLang="ja-JP" sz="1100" b="0">
              <a:solidFill>
                <a:schemeClr val="dk1"/>
              </a:solidFill>
              <a:effectLst/>
              <a:latin typeface="ＭＳ Ｐゴシック"/>
              <a:ea typeface="ＭＳ Ｐゴシック"/>
              <a:cs typeface="+mn-cs"/>
            </a:rPr>
            <a:t>年度数値は、平成</a:t>
          </a:r>
          <a:r>
            <a:rPr kumimoji="1" lang="en-US" altLang="ja-JP" sz="1100" b="0">
              <a:solidFill>
                <a:schemeClr val="dk1"/>
              </a:solidFill>
              <a:effectLst/>
              <a:latin typeface="ＭＳ Ｐゴシック"/>
              <a:ea typeface="ＭＳ Ｐゴシック"/>
              <a:cs typeface="+mn-cs"/>
            </a:rPr>
            <a:t>31</a:t>
          </a:r>
          <a:r>
            <a:rPr kumimoji="1" lang="ja-JP" altLang="ja-JP" sz="1100" b="0">
              <a:solidFill>
                <a:schemeClr val="dk1"/>
              </a:solidFill>
              <a:effectLst/>
              <a:latin typeface="ＭＳ Ｐゴシック"/>
              <a:ea typeface="ＭＳ Ｐゴシック"/>
              <a:cs typeface="+mn-cs"/>
            </a:rPr>
            <a:t>年</a:t>
          </a:r>
          <a:r>
            <a:rPr kumimoji="1" lang="en-US" altLang="ja-JP" sz="1100" b="0">
              <a:solidFill>
                <a:schemeClr val="dk1"/>
              </a:solidFill>
              <a:effectLst/>
              <a:latin typeface="ＭＳ Ｐゴシック"/>
              <a:ea typeface="ＭＳ Ｐゴシック"/>
              <a:cs typeface="+mn-cs"/>
            </a:rPr>
            <a:t>1</a:t>
          </a:r>
          <a:r>
            <a:rPr kumimoji="1" lang="ja-JP" altLang="ja-JP" sz="1100" b="0">
              <a:solidFill>
                <a:schemeClr val="dk1"/>
              </a:solidFill>
              <a:effectLst/>
              <a:latin typeface="ＭＳ Ｐゴシック"/>
              <a:ea typeface="ＭＳ Ｐゴシック"/>
              <a:cs typeface="+mn-cs"/>
            </a:rPr>
            <a:t>月末時点において未公表のため、平成</a:t>
          </a:r>
          <a:r>
            <a:rPr kumimoji="1" lang="en-US" altLang="ja-JP" sz="1100" b="0">
              <a:solidFill>
                <a:schemeClr val="dk1"/>
              </a:solidFill>
              <a:effectLst/>
              <a:latin typeface="ＭＳ Ｐゴシック"/>
              <a:ea typeface="ＭＳ Ｐゴシック"/>
              <a:cs typeface="+mn-cs"/>
            </a:rPr>
            <a:t>28</a:t>
          </a:r>
          <a:r>
            <a:rPr kumimoji="1" lang="ja-JP" altLang="ja-JP" sz="1100" b="0">
              <a:solidFill>
                <a:schemeClr val="dk1"/>
              </a:solidFill>
              <a:effectLst/>
              <a:latin typeface="ＭＳ Ｐゴシック"/>
              <a:ea typeface="ＭＳ Ｐゴシック"/>
              <a:cs typeface="+mn-cs"/>
            </a:rPr>
            <a:t>年度数値と同じものとなっております。</a:t>
          </a:r>
          <a:endParaRPr lang="ja-JP" altLang="ja-JP" sz="1100" b="0">
            <a:effectLst/>
            <a:latin typeface="ＭＳ Ｐゴシック"/>
            <a:ea typeface="ＭＳ Ｐゴシック"/>
          </a:endParaRPr>
        </a:p>
        <a:p>
          <a:r>
            <a:rPr kumimoji="1" lang="ja-JP" altLang="ja-JP" sz="1100" b="0">
              <a:solidFill>
                <a:schemeClr val="dk1"/>
              </a:solidFill>
              <a:effectLst/>
              <a:latin typeface="ＭＳ Ｐゴシック"/>
              <a:ea typeface="ＭＳ Ｐゴシック"/>
              <a:cs typeface="+mn-cs"/>
            </a:rPr>
            <a:t>　職種区分間の異動（企業会計・税務職等間の異動）等により前年よりラスパイレス指数が減少し、類似団体の中では中位に位置している。現給保障期間の終了する２年後にはさらに減少するものと予想される。</a:t>
          </a:r>
          <a:endParaRPr lang="ja-JP" altLang="ja-JP" sz="1100" b="0">
            <a:effectLst/>
            <a:latin typeface="ＭＳ Ｐゴシック"/>
            <a:ea typeface="ＭＳ Ｐゴシック"/>
          </a:endParaRPr>
        </a:p>
        <a:p>
          <a:r>
            <a:rPr kumimoji="1" lang="ja-JP" altLang="ja-JP" sz="1100" b="0">
              <a:solidFill>
                <a:schemeClr val="dk1"/>
              </a:solidFill>
              <a:effectLst/>
              <a:latin typeface="ＭＳ Ｐゴシック"/>
              <a:ea typeface="ＭＳ Ｐゴシック"/>
              <a:cs typeface="+mn-cs"/>
            </a:rPr>
            <a:t>　今後も地域の民間企業の給与水準との均衡を基本とし、給与の適正化を図る。</a:t>
          </a:r>
          <a:endParaRPr kumimoji="1" lang="ja-JP" altLang="en-US" sz="1100" b="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7" name="直線コネクタ 236"/>
        <xdr:cNvCxnSpPr/>
      </xdr:nvCxnSpPr>
      <xdr:spPr>
        <a:xfrm>
          <a:off x="1294320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9080"/>
    <xdr:sp macro="" textlink="">
      <xdr:nvSpPr>
        <xdr:cNvPr id="238" name="テキスト ボックス 237"/>
        <xdr:cNvSpPr txBox="1"/>
      </xdr:nvSpPr>
      <xdr:spPr>
        <a:xfrm>
          <a:off x="12173585" y="1492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9" name="直線コネクタ 238"/>
        <xdr:cNvCxnSpPr/>
      </xdr:nvCxnSpPr>
      <xdr:spPr>
        <a:xfrm>
          <a:off x="1294320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120015</xdr:rowOff>
    </xdr:from>
    <xdr:ext cx="762000" cy="259080"/>
    <xdr:sp macro="" textlink="">
      <xdr:nvSpPr>
        <xdr:cNvPr id="240" name="テキスト ボックス 239"/>
        <xdr:cNvSpPr txBox="1"/>
      </xdr:nvSpPr>
      <xdr:spPr>
        <a:xfrm>
          <a:off x="12173585" y="1453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1" name="直線コネクタ 240"/>
        <xdr:cNvCxnSpPr/>
      </xdr:nvCxnSpPr>
      <xdr:spPr>
        <a:xfrm>
          <a:off x="1294320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2" name="テキスト ボックス 241"/>
        <xdr:cNvSpPr txBox="1"/>
      </xdr:nvSpPr>
      <xdr:spPr>
        <a:xfrm>
          <a:off x="12173585"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3" name="直線コネクタ 242"/>
        <xdr:cNvCxnSpPr/>
      </xdr:nvCxnSpPr>
      <xdr:spPr>
        <a:xfrm>
          <a:off x="1294320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4" name="テキスト ボックス 243"/>
        <xdr:cNvSpPr txBox="1"/>
      </xdr:nvSpPr>
      <xdr:spPr>
        <a:xfrm>
          <a:off x="12173585"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5" name="直線コネクタ 244"/>
        <xdr:cNvCxnSpPr/>
      </xdr:nvCxnSpPr>
      <xdr:spPr>
        <a:xfrm>
          <a:off x="1294320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9080"/>
    <xdr:sp macro="" textlink="">
      <xdr:nvSpPr>
        <xdr:cNvPr id="246" name="テキスト ボックス 245"/>
        <xdr:cNvSpPr txBox="1"/>
      </xdr:nvSpPr>
      <xdr:spPr>
        <a:xfrm>
          <a:off x="12173585" y="1335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8" name="テキスト ボックス 247"/>
        <xdr:cNvSpPr txBox="1"/>
      </xdr:nvSpPr>
      <xdr:spPr>
        <a:xfrm>
          <a:off x="12173585"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104775</xdr:rowOff>
    </xdr:from>
    <xdr:to xmlns:xdr="http://schemas.openxmlformats.org/drawingml/2006/spreadsheetDrawing">
      <xdr:col>81</xdr:col>
      <xdr:colOff>44450</xdr:colOff>
      <xdr:row>90</xdr:row>
      <xdr:rowOff>39370</xdr:rowOff>
    </xdr:to>
    <xdr:cxnSp macro="">
      <xdr:nvCxnSpPr>
        <xdr:cNvPr id="250" name="直線コネクタ 249"/>
        <xdr:cNvCxnSpPr/>
      </xdr:nvCxnSpPr>
      <xdr:spPr>
        <a:xfrm flipV="1">
          <a:off x="17172305" y="13515975"/>
          <a:ext cx="0" cy="16109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11430</xdr:rowOff>
    </xdr:from>
    <xdr:ext cx="761365" cy="259080"/>
    <xdr:sp macro="" textlink="">
      <xdr:nvSpPr>
        <xdr:cNvPr id="251" name="給与水準   （国との比較）最小値テキスト"/>
        <xdr:cNvSpPr txBox="1"/>
      </xdr:nvSpPr>
      <xdr:spPr>
        <a:xfrm>
          <a:off x="17261205" y="15099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39370</xdr:rowOff>
    </xdr:from>
    <xdr:to xmlns:xdr="http://schemas.openxmlformats.org/drawingml/2006/spreadsheetDrawing">
      <xdr:col>81</xdr:col>
      <xdr:colOff>133350</xdr:colOff>
      <xdr:row>90</xdr:row>
      <xdr:rowOff>39370</xdr:rowOff>
    </xdr:to>
    <xdr:cxnSp macro="">
      <xdr:nvCxnSpPr>
        <xdr:cNvPr id="252" name="直線コネクタ 251"/>
        <xdr:cNvCxnSpPr/>
      </xdr:nvCxnSpPr>
      <xdr:spPr>
        <a:xfrm>
          <a:off x="17081500" y="151269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19685</xdr:rowOff>
    </xdr:from>
    <xdr:ext cx="761365" cy="259080"/>
    <xdr:sp macro="" textlink="">
      <xdr:nvSpPr>
        <xdr:cNvPr id="253" name="給与水準   （国との比較）最大値テキスト"/>
        <xdr:cNvSpPr txBox="1"/>
      </xdr:nvSpPr>
      <xdr:spPr>
        <a:xfrm>
          <a:off x="17261205" y="132632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104775</xdr:rowOff>
    </xdr:from>
    <xdr:to xmlns:xdr="http://schemas.openxmlformats.org/drawingml/2006/spreadsheetDrawing">
      <xdr:col>81</xdr:col>
      <xdr:colOff>133350</xdr:colOff>
      <xdr:row>80</xdr:row>
      <xdr:rowOff>104775</xdr:rowOff>
    </xdr:to>
    <xdr:cxnSp macro="">
      <xdr:nvCxnSpPr>
        <xdr:cNvPr id="254" name="直線コネクタ 253"/>
        <xdr:cNvCxnSpPr/>
      </xdr:nvCxnSpPr>
      <xdr:spPr>
        <a:xfrm>
          <a:off x="17081500" y="135159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152400</xdr:rowOff>
    </xdr:from>
    <xdr:to xmlns:xdr="http://schemas.openxmlformats.org/drawingml/2006/spreadsheetDrawing">
      <xdr:col>81</xdr:col>
      <xdr:colOff>44450</xdr:colOff>
      <xdr:row>85</xdr:row>
      <xdr:rowOff>152400</xdr:rowOff>
    </xdr:to>
    <xdr:cxnSp macro="">
      <xdr:nvCxnSpPr>
        <xdr:cNvPr id="255" name="直線コネクタ 254"/>
        <xdr:cNvCxnSpPr/>
      </xdr:nvCxnSpPr>
      <xdr:spPr>
        <a:xfrm>
          <a:off x="16326485" y="1440180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78105</xdr:rowOff>
    </xdr:from>
    <xdr:ext cx="761365" cy="259080"/>
    <xdr:sp macro="" textlink="">
      <xdr:nvSpPr>
        <xdr:cNvPr id="256" name="給与水準   （国との比較）平均値テキスト"/>
        <xdr:cNvSpPr txBox="1"/>
      </xdr:nvSpPr>
      <xdr:spPr>
        <a:xfrm>
          <a:off x="17261205" y="1415986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61595</xdr:rowOff>
    </xdr:from>
    <xdr:to xmlns:xdr="http://schemas.openxmlformats.org/drawingml/2006/spreadsheetDrawing">
      <xdr:col>81</xdr:col>
      <xdr:colOff>95250</xdr:colOff>
      <xdr:row>85</xdr:row>
      <xdr:rowOff>163195</xdr:rowOff>
    </xdr:to>
    <xdr:sp macro="" textlink="">
      <xdr:nvSpPr>
        <xdr:cNvPr id="257" name="フローチャート: 判断 256"/>
        <xdr:cNvSpPr/>
      </xdr:nvSpPr>
      <xdr:spPr>
        <a:xfrm>
          <a:off x="17119600" y="1431099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152400</xdr:rowOff>
    </xdr:from>
    <xdr:to xmlns:xdr="http://schemas.openxmlformats.org/drawingml/2006/spreadsheetDrawing">
      <xdr:col>77</xdr:col>
      <xdr:colOff>44450</xdr:colOff>
      <xdr:row>86</xdr:row>
      <xdr:rowOff>61595</xdr:rowOff>
    </xdr:to>
    <xdr:cxnSp macro="">
      <xdr:nvCxnSpPr>
        <xdr:cNvPr id="258" name="直線コネクタ 257"/>
        <xdr:cNvCxnSpPr/>
      </xdr:nvCxnSpPr>
      <xdr:spPr>
        <a:xfrm flipV="1">
          <a:off x="15427960" y="14401800"/>
          <a:ext cx="898525"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61595</xdr:rowOff>
    </xdr:from>
    <xdr:to xmlns:xdr="http://schemas.openxmlformats.org/drawingml/2006/spreadsheetDrawing">
      <xdr:col>77</xdr:col>
      <xdr:colOff>95250</xdr:colOff>
      <xdr:row>85</xdr:row>
      <xdr:rowOff>163195</xdr:rowOff>
    </xdr:to>
    <xdr:sp macro="" textlink="">
      <xdr:nvSpPr>
        <xdr:cNvPr id="259" name="フローチャート: 判断 258"/>
        <xdr:cNvSpPr/>
      </xdr:nvSpPr>
      <xdr:spPr>
        <a:xfrm>
          <a:off x="16273780" y="1431099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1905</xdr:rowOff>
    </xdr:from>
    <xdr:ext cx="735965" cy="259080"/>
    <xdr:sp macro="" textlink="">
      <xdr:nvSpPr>
        <xdr:cNvPr id="260" name="テキスト ボックス 259"/>
        <xdr:cNvSpPr txBox="1"/>
      </xdr:nvSpPr>
      <xdr:spPr>
        <a:xfrm>
          <a:off x="15941675" y="140836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122555</xdr:rowOff>
    </xdr:from>
    <xdr:to xmlns:xdr="http://schemas.openxmlformats.org/drawingml/2006/spreadsheetDrawing">
      <xdr:col>72</xdr:col>
      <xdr:colOff>203200</xdr:colOff>
      <xdr:row>86</xdr:row>
      <xdr:rowOff>61595</xdr:rowOff>
    </xdr:to>
    <xdr:cxnSp macro="">
      <xdr:nvCxnSpPr>
        <xdr:cNvPr id="261" name="直線コネクタ 260"/>
        <xdr:cNvCxnSpPr/>
      </xdr:nvCxnSpPr>
      <xdr:spPr>
        <a:xfrm>
          <a:off x="14531340" y="14204315"/>
          <a:ext cx="89662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61595</xdr:rowOff>
    </xdr:from>
    <xdr:to xmlns:xdr="http://schemas.openxmlformats.org/drawingml/2006/spreadsheetDrawing">
      <xdr:col>73</xdr:col>
      <xdr:colOff>44450</xdr:colOff>
      <xdr:row>85</xdr:row>
      <xdr:rowOff>163195</xdr:rowOff>
    </xdr:to>
    <xdr:sp macro="" textlink="">
      <xdr:nvSpPr>
        <xdr:cNvPr id="262" name="フローチャート: 判断 261"/>
        <xdr:cNvSpPr/>
      </xdr:nvSpPr>
      <xdr:spPr>
        <a:xfrm>
          <a:off x="15377160" y="1431099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1905</xdr:rowOff>
    </xdr:from>
    <xdr:ext cx="762000" cy="259080"/>
    <xdr:sp macro="" textlink="">
      <xdr:nvSpPr>
        <xdr:cNvPr id="263" name="テキスト ボックス 262"/>
        <xdr:cNvSpPr txBox="1"/>
      </xdr:nvSpPr>
      <xdr:spPr>
        <a:xfrm>
          <a:off x="15045055" y="14083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122555</xdr:rowOff>
    </xdr:from>
    <xdr:to xmlns:xdr="http://schemas.openxmlformats.org/drawingml/2006/spreadsheetDrawing">
      <xdr:col>68</xdr:col>
      <xdr:colOff>152400</xdr:colOff>
      <xdr:row>84</xdr:row>
      <xdr:rowOff>163195</xdr:rowOff>
    </xdr:to>
    <xdr:cxnSp macro="">
      <xdr:nvCxnSpPr>
        <xdr:cNvPr id="264" name="直線コネクタ 263"/>
        <xdr:cNvCxnSpPr/>
      </xdr:nvCxnSpPr>
      <xdr:spPr>
        <a:xfrm flipV="1">
          <a:off x="13634720" y="14204315"/>
          <a:ext cx="89662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1270</xdr:rowOff>
    </xdr:from>
    <xdr:to xmlns:xdr="http://schemas.openxmlformats.org/drawingml/2006/spreadsheetDrawing">
      <xdr:col>68</xdr:col>
      <xdr:colOff>203200</xdr:colOff>
      <xdr:row>85</xdr:row>
      <xdr:rowOff>102870</xdr:rowOff>
    </xdr:to>
    <xdr:sp macro="" textlink="">
      <xdr:nvSpPr>
        <xdr:cNvPr id="265" name="フローチャート: 判断 264"/>
        <xdr:cNvSpPr/>
      </xdr:nvSpPr>
      <xdr:spPr>
        <a:xfrm>
          <a:off x="14480540" y="1425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87630</xdr:rowOff>
    </xdr:from>
    <xdr:ext cx="762000" cy="258445"/>
    <xdr:sp macro="" textlink="">
      <xdr:nvSpPr>
        <xdr:cNvPr id="266" name="テキスト ボックス 265"/>
        <xdr:cNvSpPr txBox="1"/>
      </xdr:nvSpPr>
      <xdr:spPr>
        <a:xfrm>
          <a:off x="14146530" y="14337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1270</xdr:rowOff>
    </xdr:from>
    <xdr:to xmlns:xdr="http://schemas.openxmlformats.org/drawingml/2006/spreadsheetDrawing">
      <xdr:col>64</xdr:col>
      <xdr:colOff>152400</xdr:colOff>
      <xdr:row>85</xdr:row>
      <xdr:rowOff>102870</xdr:rowOff>
    </xdr:to>
    <xdr:sp macro="" textlink="">
      <xdr:nvSpPr>
        <xdr:cNvPr id="267" name="フローチャート: 判断 266"/>
        <xdr:cNvSpPr/>
      </xdr:nvSpPr>
      <xdr:spPr>
        <a:xfrm>
          <a:off x="13583920" y="1425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87630</xdr:rowOff>
    </xdr:from>
    <xdr:ext cx="762000" cy="258445"/>
    <xdr:sp macro="" textlink="">
      <xdr:nvSpPr>
        <xdr:cNvPr id="268" name="テキスト ボックス 267"/>
        <xdr:cNvSpPr txBox="1"/>
      </xdr:nvSpPr>
      <xdr:spPr>
        <a:xfrm>
          <a:off x="13249910" y="14337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8445"/>
    <xdr:sp macro="" textlink="">
      <xdr:nvSpPr>
        <xdr:cNvPr id="269" name="テキスト ボックス 268"/>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8445"/>
    <xdr:sp macro="" textlink="">
      <xdr:nvSpPr>
        <xdr:cNvPr id="270" name="テキスト ボックス 269"/>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1365" cy="258445"/>
    <xdr:sp macro="" textlink="">
      <xdr:nvSpPr>
        <xdr:cNvPr id="271" name="テキスト ボックス 270"/>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8445"/>
    <xdr:sp macro="" textlink="">
      <xdr:nvSpPr>
        <xdr:cNvPr id="272" name="テキスト ボックス 271"/>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8445"/>
    <xdr:sp macro="" textlink="">
      <xdr:nvSpPr>
        <xdr:cNvPr id="273" name="テキスト ボックス 272"/>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101600</xdr:rowOff>
    </xdr:from>
    <xdr:to xmlns:xdr="http://schemas.openxmlformats.org/drawingml/2006/spreadsheetDrawing">
      <xdr:col>81</xdr:col>
      <xdr:colOff>95250</xdr:colOff>
      <xdr:row>86</xdr:row>
      <xdr:rowOff>31750</xdr:rowOff>
    </xdr:to>
    <xdr:sp macro="" textlink="">
      <xdr:nvSpPr>
        <xdr:cNvPr id="274" name="楕円 273"/>
        <xdr:cNvSpPr/>
      </xdr:nvSpPr>
      <xdr:spPr>
        <a:xfrm>
          <a:off x="17119600" y="1435100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73660</xdr:rowOff>
    </xdr:from>
    <xdr:ext cx="761365" cy="258445"/>
    <xdr:sp macro="" textlink="">
      <xdr:nvSpPr>
        <xdr:cNvPr id="275" name="給与水準   （国との比較）該当値テキスト"/>
        <xdr:cNvSpPr txBox="1"/>
      </xdr:nvSpPr>
      <xdr:spPr>
        <a:xfrm>
          <a:off x="17261205" y="14323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101600</xdr:rowOff>
    </xdr:from>
    <xdr:to xmlns:xdr="http://schemas.openxmlformats.org/drawingml/2006/spreadsheetDrawing">
      <xdr:col>77</xdr:col>
      <xdr:colOff>95250</xdr:colOff>
      <xdr:row>86</xdr:row>
      <xdr:rowOff>31750</xdr:rowOff>
    </xdr:to>
    <xdr:sp macro="" textlink="">
      <xdr:nvSpPr>
        <xdr:cNvPr id="276" name="楕円 275"/>
        <xdr:cNvSpPr/>
      </xdr:nvSpPr>
      <xdr:spPr>
        <a:xfrm>
          <a:off x="16273780" y="1435100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16510</xdr:rowOff>
    </xdr:from>
    <xdr:ext cx="735965" cy="258445"/>
    <xdr:sp macro="" textlink="">
      <xdr:nvSpPr>
        <xdr:cNvPr id="277" name="テキスト ボックス 276"/>
        <xdr:cNvSpPr txBox="1"/>
      </xdr:nvSpPr>
      <xdr:spPr>
        <a:xfrm>
          <a:off x="15941675" y="144335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10795</xdr:rowOff>
    </xdr:from>
    <xdr:to xmlns:xdr="http://schemas.openxmlformats.org/drawingml/2006/spreadsheetDrawing">
      <xdr:col>73</xdr:col>
      <xdr:colOff>44450</xdr:colOff>
      <xdr:row>86</xdr:row>
      <xdr:rowOff>112395</xdr:rowOff>
    </xdr:to>
    <xdr:sp macro="" textlink="">
      <xdr:nvSpPr>
        <xdr:cNvPr id="278" name="楕円 277"/>
        <xdr:cNvSpPr/>
      </xdr:nvSpPr>
      <xdr:spPr>
        <a:xfrm>
          <a:off x="15377160" y="1442783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97155</xdr:rowOff>
    </xdr:from>
    <xdr:ext cx="762000" cy="259080"/>
    <xdr:sp macro="" textlink="">
      <xdr:nvSpPr>
        <xdr:cNvPr id="279" name="テキスト ボックス 278"/>
        <xdr:cNvSpPr txBox="1"/>
      </xdr:nvSpPr>
      <xdr:spPr>
        <a:xfrm>
          <a:off x="15045055" y="14514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71755</xdr:rowOff>
    </xdr:from>
    <xdr:to xmlns:xdr="http://schemas.openxmlformats.org/drawingml/2006/spreadsheetDrawing">
      <xdr:col>68</xdr:col>
      <xdr:colOff>203200</xdr:colOff>
      <xdr:row>85</xdr:row>
      <xdr:rowOff>1905</xdr:rowOff>
    </xdr:to>
    <xdr:sp macro="" textlink="">
      <xdr:nvSpPr>
        <xdr:cNvPr id="280" name="楕円 279"/>
        <xdr:cNvSpPr/>
      </xdr:nvSpPr>
      <xdr:spPr>
        <a:xfrm>
          <a:off x="14480540" y="14153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12065</xdr:rowOff>
    </xdr:from>
    <xdr:ext cx="762000" cy="258445"/>
    <xdr:sp macro="" textlink="">
      <xdr:nvSpPr>
        <xdr:cNvPr id="281" name="テキスト ボックス 280"/>
        <xdr:cNvSpPr txBox="1"/>
      </xdr:nvSpPr>
      <xdr:spPr>
        <a:xfrm>
          <a:off x="14146530" y="13926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112395</xdr:rowOff>
    </xdr:from>
    <xdr:to xmlns:xdr="http://schemas.openxmlformats.org/drawingml/2006/spreadsheetDrawing">
      <xdr:col>64</xdr:col>
      <xdr:colOff>152400</xdr:colOff>
      <xdr:row>85</xdr:row>
      <xdr:rowOff>42545</xdr:rowOff>
    </xdr:to>
    <xdr:sp macro="" textlink="">
      <xdr:nvSpPr>
        <xdr:cNvPr id="282" name="楕円 281"/>
        <xdr:cNvSpPr/>
      </xdr:nvSpPr>
      <xdr:spPr>
        <a:xfrm>
          <a:off x="13583920" y="14194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52705</xdr:rowOff>
    </xdr:from>
    <xdr:ext cx="762000" cy="258445"/>
    <xdr:sp macro="" textlink="">
      <xdr:nvSpPr>
        <xdr:cNvPr id="283" name="テキスト ボックス 282"/>
        <xdr:cNvSpPr txBox="1"/>
      </xdr:nvSpPr>
      <xdr:spPr>
        <a:xfrm>
          <a:off x="13249910" y="1396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9245"/>
    <xdr:sp macro="" textlink="">
      <xdr:nvSpPr>
        <xdr:cNvPr id="285" name="テキスト ボックス 284"/>
        <xdr:cNvSpPr txBox="1"/>
      </xdr:nvSpPr>
      <xdr:spPr>
        <a:xfrm>
          <a:off x="13574395" y="8986520"/>
          <a:ext cx="20504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0365" cy="358775"/>
    <xdr:sp macro="" textlink="">
      <xdr:nvSpPr>
        <xdr:cNvPr id="286" name="テキスト ボックス 285"/>
        <xdr:cNvSpPr txBox="1"/>
      </xdr:nvSpPr>
      <xdr:spPr>
        <a:xfrm>
          <a:off x="15771495"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en-US" altLang="ja-JP" sz="900" b="0">
              <a:solidFill>
                <a:schemeClr val="dk1"/>
              </a:solidFill>
              <a:effectLst/>
              <a:latin typeface="ＭＳ Ｐゴシック"/>
              <a:ea typeface="ＭＳ Ｐゴシック"/>
              <a:cs typeface="+mn-cs"/>
            </a:rPr>
            <a:t>※</a:t>
          </a:r>
          <a:r>
            <a:rPr kumimoji="1" lang="ja-JP" altLang="en-US" sz="900" b="0">
              <a:solidFill>
                <a:schemeClr val="dk1"/>
              </a:solidFill>
              <a:effectLst/>
              <a:latin typeface="ＭＳ Ｐゴシック"/>
              <a:ea typeface="ＭＳ Ｐゴシック"/>
              <a:cs typeface="+mn-cs"/>
            </a:rPr>
            <a:t>平成</a:t>
          </a:r>
          <a:r>
            <a:rPr kumimoji="1" lang="en-US" altLang="ja-JP" sz="900" b="0">
              <a:solidFill>
                <a:schemeClr val="dk1"/>
              </a:solidFill>
              <a:effectLst/>
              <a:latin typeface="ＭＳ Ｐゴシック"/>
              <a:ea typeface="ＭＳ Ｐゴシック"/>
              <a:cs typeface="+mn-cs"/>
            </a:rPr>
            <a:t>29</a:t>
          </a:r>
          <a:r>
            <a:rPr kumimoji="1" lang="ja-JP" altLang="en-US" sz="900" b="0">
              <a:solidFill>
                <a:schemeClr val="dk1"/>
              </a:solidFill>
              <a:effectLst/>
              <a:latin typeface="ＭＳ Ｐゴシック"/>
              <a:ea typeface="ＭＳ Ｐゴシック"/>
              <a:cs typeface="+mn-cs"/>
            </a:rPr>
            <a:t>年度職員数については、平成</a:t>
          </a:r>
          <a:r>
            <a:rPr kumimoji="1" lang="en-US" altLang="ja-JP" sz="900" b="0">
              <a:solidFill>
                <a:schemeClr val="dk1"/>
              </a:solidFill>
              <a:effectLst/>
              <a:latin typeface="ＭＳ Ｐゴシック"/>
              <a:ea typeface="ＭＳ Ｐゴシック"/>
              <a:cs typeface="+mn-cs"/>
            </a:rPr>
            <a:t>31</a:t>
          </a:r>
          <a:r>
            <a:rPr kumimoji="1" lang="ja-JP" altLang="en-US" sz="900" b="0">
              <a:solidFill>
                <a:schemeClr val="dk1"/>
              </a:solidFill>
              <a:effectLst/>
              <a:latin typeface="ＭＳ Ｐゴシック"/>
              <a:ea typeface="ＭＳ Ｐゴシック"/>
              <a:cs typeface="+mn-cs"/>
            </a:rPr>
            <a:t>年</a:t>
          </a:r>
          <a:r>
            <a:rPr kumimoji="1" lang="en-US" altLang="ja-JP" sz="900" b="0">
              <a:solidFill>
                <a:schemeClr val="dk1"/>
              </a:solidFill>
              <a:effectLst/>
              <a:latin typeface="ＭＳ Ｐゴシック"/>
              <a:ea typeface="ＭＳ Ｐゴシック"/>
              <a:cs typeface="+mn-cs"/>
            </a:rPr>
            <a:t>1</a:t>
          </a:r>
          <a:r>
            <a:rPr kumimoji="1" lang="ja-JP" altLang="en-US" sz="900" b="0">
              <a:solidFill>
                <a:schemeClr val="dk1"/>
              </a:solidFill>
              <a:effectLst/>
              <a:latin typeface="ＭＳ Ｐゴシック"/>
              <a:ea typeface="ＭＳ Ｐゴシック"/>
              <a:cs typeface="+mn-cs"/>
            </a:rPr>
            <a:t>月末時点において未公表のため、平成</a:t>
          </a:r>
          <a:r>
            <a:rPr kumimoji="1" lang="en-US" altLang="ja-JP" sz="900" b="0">
              <a:solidFill>
                <a:schemeClr val="dk1"/>
              </a:solidFill>
              <a:effectLst/>
              <a:latin typeface="ＭＳ Ｐゴシック"/>
              <a:ea typeface="ＭＳ Ｐゴシック"/>
              <a:cs typeface="+mn-cs"/>
            </a:rPr>
            <a:t>28</a:t>
          </a:r>
          <a:r>
            <a:rPr kumimoji="1" lang="ja-JP" altLang="en-US" sz="900" b="0">
              <a:solidFill>
                <a:schemeClr val="dk1"/>
              </a:solidFill>
              <a:effectLst/>
              <a:latin typeface="ＭＳ Ｐゴシック"/>
              <a:ea typeface="ＭＳ Ｐゴシック"/>
              <a:cs typeface="+mn-cs"/>
            </a:rPr>
            <a:t>年度職員数を用いております。</a:t>
          </a:r>
        </a:p>
        <a:p>
          <a:pPr eaLnBrk="1" fontAlgn="auto" latinLnBrk="0" hangingPunct="1"/>
          <a:r>
            <a:rPr kumimoji="1" lang="ja-JP" altLang="en-US" sz="900" b="0">
              <a:solidFill>
                <a:schemeClr val="dk1"/>
              </a:solidFill>
              <a:effectLst/>
              <a:latin typeface="ＭＳ Ｐゴシック"/>
              <a:ea typeface="ＭＳ Ｐゴシック"/>
              <a:cs typeface="+mn-cs"/>
            </a:rPr>
            <a:t>　平成</a:t>
          </a:r>
          <a:r>
            <a:rPr kumimoji="1" lang="en-US" altLang="ja-JP" sz="900" b="0">
              <a:solidFill>
                <a:schemeClr val="dk1"/>
              </a:solidFill>
              <a:effectLst/>
              <a:latin typeface="ＭＳ Ｐゴシック"/>
              <a:ea typeface="ＭＳ Ｐゴシック"/>
              <a:cs typeface="+mn-cs"/>
            </a:rPr>
            <a:t>17</a:t>
          </a:r>
          <a:r>
            <a:rPr kumimoji="1" lang="ja-JP" altLang="en-US" sz="900" b="0">
              <a:solidFill>
                <a:schemeClr val="dk1"/>
              </a:solidFill>
              <a:effectLst/>
              <a:latin typeface="ＭＳ Ｐゴシック"/>
              <a:ea typeface="ＭＳ Ｐゴシック"/>
              <a:cs typeface="+mn-cs"/>
            </a:rPr>
            <a:t>年</a:t>
          </a:r>
          <a:r>
            <a:rPr kumimoji="1" lang="en-US" altLang="ja-JP" sz="900" b="0">
              <a:solidFill>
                <a:schemeClr val="dk1"/>
              </a:solidFill>
              <a:effectLst/>
              <a:latin typeface="ＭＳ Ｐゴシック"/>
              <a:ea typeface="ＭＳ Ｐゴシック"/>
              <a:cs typeface="+mn-cs"/>
            </a:rPr>
            <a:t>7</a:t>
          </a:r>
          <a:r>
            <a:rPr kumimoji="1" lang="ja-JP" altLang="en-US" sz="900" b="0">
              <a:solidFill>
                <a:schemeClr val="dk1"/>
              </a:solidFill>
              <a:effectLst/>
              <a:latin typeface="ＭＳ Ｐゴシック"/>
              <a:ea typeface="ＭＳ Ｐゴシック"/>
              <a:cs typeface="+mn-cs"/>
            </a:rPr>
            <a:t>月の合併以降、職員定員適正化計画に基づく職員削減に取り組み、人口千人当たりの職員数を合併前の大館市の水準（</a:t>
          </a:r>
          <a:r>
            <a:rPr kumimoji="1" lang="en-US" altLang="ja-JP" sz="900" b="0">
              <a:solidFill>
                <a:schemeClr val="dk1"/>
              </a:solidFill>
              <a:effectLst/>
              <a:latin typeface="ＭＳ Ｐゴシック"/>
              <a:ea typeface="ＭＳ Ｐゴシック"/>
              <a:cs typeface="+mn-cs"/>
            </a:rPr>
            <a:t>8.65</a:t>
          </a:r>
          <a:r>
            <a:rPr kumimoji="1" lang="ja-JP" altLang="en-US" sz="900" b="0">
              <a:solidFill>
                <a:schemeClr val="dk1"/>
              </a:solidFill>
              <a:effectLst/>
              <a:latin typeface="ＭＳ Ｐゴシック"/>
              <a:ea typeface="ＭＳ Ｐゴシック"/>
              <a:cs typeface="+mn-cs"/>
            </a:rPr>
            <a:t>人）以下にする目標を掲げ達成していたが、平成</a:t>
          </a:r>
          <a:r>
            <a:rPr kumimoji="1" lang="en-US" altLang="ja-JP" sz="900" b="0">
              <a:solidFill>
                <a:schemeClr val="dk1"/>
              </a:solidFill>
              <a:effectLst/>
              <a:latin typeface="ＭＳ Ｐゴシック"/>
              <a:ea typeface="ＭＳ Ｐゴシック"/>
              <a:cs typeface="+mn-cs"/>
            </a:rPr>
            <a:t>27</a:t>
          </a:r>
          <a:r>
            <a:rPr kumimoji="1" lang="ja-JP" altLang="en-US" sz="900" b="0">
              <a:solidFill>
                <a:schemeClr val="dk1"/>
              </a:solidFill>
              <a:effectLst/>
              <a:latin typeface="ＭＳ Ｐゴシック"/>
              <a:ea typeface="ＭＳ Ｐゴシック"/>
              <a:cs typeface="+mn-cs"/>
            </a:rPr>
            <a:t>年以降は合併前の水準を超えている状況にある。</a:t>
          </a:r>
        </a:p>
        <a:p>
          <a:pPr eaLnBrk="1" fontAlgn="auto" latinLnBrk="0" hangingPunct="1"/>
          <a:r>
            <a:rPr kumimoji="1" lang="ja-JP" altLang="en-US" sz="900" b="0">
              <a:solidFill>
                <a:schemeClr val="dk1"/>
              </a:solidFill>
              <a:effectLst/>
              <a:latin typeface="ＭＳ Ｐゴシック"/>
              <a:ea typeface="ＭＳ Ｐゴシック"/>
              <a:cs typeface="+mn-cs"/>
            </a:rPr>
            <a:t>　平成</a:t>
          </a:r>
          <a:r>
            <a:rPr kumimoji="1" lang="en-US" altLang="ja-JP" sz="900" b="0">
              <a:solidFill>
                <a:schemeClr val="dk1"/>
              </a:solidFill>
              <a:effectLst/>
              <a:latin typeface="ＭＳ Ｐゴシック"/>
              <a:ea typeface="ＭＳ Ｐゴシック"/>
              <a:cs typeface="+mn-cs"/>
            </a:rPr>
            <a:t>27</a:t>
          </a:r>
          <a:r>
            <a:rPr kumimoji="1" lang="ja-JP" altLang="en-US" sz="900" b="0">
              <a:solidFill>
                <a:schemeClr val="dk1"/>
              </a:solidFill>
              <a:effectLst/>
              <a:latin typeface="ＭＳ Ｐゴシック"/>
              <a:ea typeface="ＭＳ Ｐゴシック"/>
              <a:cs typeface="+mn-cs"/>
            </a:rPr>
            <a:t>年</a:t>
          </a:r>
          <a:r>
            <a:rPr kumimoji="1" lang="en-US" altLang="ja-JP" sz="900" b="0">
              <a:solidFill>
                <a:schemeClr val="dk1"/>
              </a:solidFill>
              <a:effectLst/>
              <a:latin typeface="ＭＳ Ｐゴシック"/>
              <a:ea typeface="ＭＳ Ｐゴシック"/>
              <a:cs typeface="+mn-cs"/>
            </a:rPr>
            <a:t>12</a:t>
          </a:r>
          <a:r>
            <a:rPr kumimoji="1" lang="ja-JP" altLang="en-US" sz="900" b="0">
              <a:solidFill>
                <a:schemeClr val="dk1"/>
              </a:solidFill>
              <a:effectLst/>
              <a:latin typeface="ＭＳ Ｐゴシック"/>
              <a:ea typeface="ＭＳ Ｐゴシック"/>
              <a:cs typeface="+mn-cs"/>
            </a:rPr>
            <a:t>月に策定した新しい定員適正化計画では、それまでの実績をふまえ、人口減少後の規模に見合った職員数にすることを基本としつつも、事務量が増加していることや職員の年齢構成を平準化していくため、削減幅を縮小させた計画としているが、類似団体平均値に近づくよう、より一層、人員配置や事務事業の徹底的な見直しを行い、定員管理の適正化を図る。</a:t>
          </a:r>
        </a:p>
      </xdr:txBody>
    </xdr:sp>
    <xdr:clientData/>
  </xdr:twoCellAnchor>
  <xdr:oneCellAnchor>
    <xdr:from xmlns:xdr="http://schemas.openxmlformats.org/drawingml/2006/spreadsheetDrawing">
      <xdr:col>61</xdr:col>
      <xdr:colOff>6350</xdr:colOff>
      <xdr:row>54</xdr:row>
      <xdr:rowOff>140335</xdr:rowOff>
    </xdr:from>
    <xdr:ext cx="349885" cy="224790"/>
    <xdr:sp macro="" textlink="">
      <xdr:nvSpPr>
        <xdr:cNvPr id="297" name="テキスト ボックス 296"/>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9" name="テキスト ボックス 298"/>
        <xdr:cNvSpPr txBox="1"/>
      </xdr:nvSpPr>
      <xdr:spPr>
        <a:xfrm>
          <a:off x="12173585"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0" name="直線コネクタ 299"/>
        <xdr:cNvCxnSpPr/>
      </xdr:nvCxnSpPr>
      <xdr:spPr>
        <a:xfrm>
          <a:off x="12943205" y="113442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8445"/>
    <xdr:sp macro="" textlink="">
      <xdr:nvSpPr>
        <xdr:cNvPr id="301" name="テキスト ボックス 300"/>
        <xdr:cNvSpPr txBox="1"/>
      </xdr:nvSpPr>
      <xdr:spPr>
        <a:xfrm>
          <a:off x="12173585" y="1120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2" name="直線コネクタ 301"/>
        <xdr:cNvCxnSpPr/>
      </xdr:nvCxnSpPr>
      <xdr:spPr>
        <a:xfrm>
          <a:off x="12943205" y="10949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3" name="テキスト ボックス 302"/>
        <xdr:cNvSpPr txBox="1"/>
      </xdr:nvSpPr>
      <xdr:spPr>
        <a:xfrm>
          <a:off x="12173585"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4" name="直線コネクタ 303"/>
        <xdr:cNvCxnSpPr/>
      </xdr:nvCxnSpPr>
      <xdr:spPr>
        <a:xfrm>
          <a:off x="1294320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5" name="テキスト ボックス 304"/>
        <xdr:cNvSpPr txBox="1"/>
      </xdr:nvSpPr>
      <xdr:spPr>
        <a:xfrm>
          <a:off x="12173585"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6" name="直線コネクタ 305"/>
        <xdr:cNvCxnSpPr/>
      </xdr:nvCxnSpPr>
      <xdr:spPr>
        <a:xfrm>
          <a:off x="12943205" y="101644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9080"/>
    <xdr:sp macro="" textlink="">
      <xdr:nvSpPr>
        <xdr:cNvPr id="307" name="テキスト ボックス 306"/>
        <xdr:cNvSpPr txBox="1"/>
      </xdr:nvSpPr>
      <xdr:spPr>
        <a:xfrm>
          <a:off x="12173585"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46990</xdr:rowOff>
    </xdr:from>
    <xdr:to xmlns:xdr="http://schemas.openxmlformats.org/drawingml/2006/spreadsheetDrawing">
      <xdr:col>85</xdr:col>
      <xdr:colOff>95250</xdr:colOff>
      <xdr:row>58</xdr:row>
      <xdr:rowOff>46990</xdr:rowOff>
    </xdr:to>
    <xdr:cxnSp macro="">
      <xdr:nvCxnSpPr>
        <xdr:cNvPr id="308" name="直線コネクタ 307"/>
        <xdr:cNvCxnSpPr/>
      </xdr:nvCxnSpPr>
      <xdr:spPr>
        <a:xfrm>
          <a:off x="12943205" y="9770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9080"/>
    <xdr:sp macro="" textlink="">
      <xdr:nvSpPr>
        <xdr:cNvPr id="309" name="テキスト ボックス 308"/>
        <xdr:cNvSpPr txBox="1"/>
      </xdr:nvSpPr>
      <xdr:spPr>
        <a:xfrm>
          <a:off x="12173585" y="963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8445"/>
    <xdr:sp macro="" textlink="">
      <xdr:nvSpPr>
        <xdr:cNvPr id="311" name="テキスト ボックス 310"/>
        <xdr:cNvSpPr txBox="1"/>
      </xdr:nvSpPr>
      <xdr:spPr>
        <a:xfrm>
          <a:off x="12173585"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19685</xdr:rowOff>
    </xdr:from>
    <xdr:to xmlns:xdr="http://schemas.openxmlformats.org/drawingml/2006/spreadsheetDrawing">
      <xdr:col>81</xdr:col>
      <xdr:colOff>44450</xdr:colOff>
      <xdr:row>67</xdr:row>
      <xdr:rowOff>109855</xdr:rowOff>
    </xdr:to>
    <xdr:cxnSp macro="">
      <xdr:nvCxnSpPr>
        <xdr:cNvPr id="313" name="直線コネクタ 312"/>
        <xdr:cNvCxnSpPr/>
      </xdr:nvCxnSpPr>
      <xdr:spPr>
        <a:xfrm flipV="1">
          <a:off x="17172305" y="9910445"/>
          <a:ext cx="0" cy="1431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82550</xdr:rowOff>
    </xdr:from>
    <xdr:ext cx="761365" cy="259080"/>
    <xdr:sp macro="" textlink="">
      <xdr:nvSpPr>
        <xdr:cNvPr id="314" name="定員管理の状況最小値テキスト"/>
        <xdr:cNvSpPr txBox="1"/>
      </xdr:nvSpPr>
      <xdr:spPr>
        <a:xfrm>
          <a:off x="17261205" y="11314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109855</xdr:rowOff>
    </xdr:from>
    <xdr:to xmlns:xdr="http://schemas.openxmlformats.org/drawingml/2006/spreadsheetDrawing">
      <xdr:col>81</xdr:col>
      <xdr:colOff>133350</xdr:colOff>
      <xdr:row>67</xdr:row>
      <xdr:rowOff>109855</xdr:rowOff>
    </xdr:to>
    <xdr:cxnSp macro="">
      <xdr:nvCxnSpPr>
        <xdr:cNvPr id="315" name="直線コネクタ 314"/>
        <xdr:cNvCxnSpPr/>
      </xdr:nvCxnSpPr>
      <xdr:spPr>
        <a:xfrm>
          <a:off x="17081500" y="113417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106045</xdr:rowOff>
    </xdr:from>
    <xdr:ext cx="761365" cy="258445"/>
    <xdr:sp macro="" textlink="">
      <xdr:nvSpPr>
        <xdr:cNvPr id="316" name="定員管理の状況最大値テキスト"/>
        <xdr:cNvSpPr txBox="1"/>
      </xdr:nvSpPr>
      <xdr:spPr>
        <a:xfrm>
          <a:off x="17261205" y="96615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19685</xdr:rowOff>
    </xdr:from>
    <xdr:to xmlns:xdr="http://schemas.openxmlformats.org/drawingml/2006/spreadsheetDrawing">
      <xdr:col>81</xdr:col>
      <xdr:colOff>133350</xdr:colOff>
      <xdr:row>59</xdr:row>
      <xdr:rowOff>19685</xdr:rowOff>
    </xdr:to>
    <xdr:cxnSp macro="">
      <xdr:nvCxnSpPr>
        <xdr:cNvPr id="317" name="直線コネクタ 316"/>
        <xdr:cNvCxnSpPr/>
      </xdr:nvCxnSpPr>
      <xdr:spPr>
        <a:xfrm>
          <a:off x="17081500" y="99104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158750</xdr:rowOff>
    </xdr:from>
    <xdr:to xmlns:xdr="http://schemas.openxmlformats.org/drawingml/2006/spreadsheetDrawing">
      <xdr:col>81</xdr:col>
      <xdr:colOff>44450</xdr:colOff>
      <xdr:row>64</xdr:row>
      <xdr:rowOff>13335</xdr:rowOff>
    </xdr:to>
    <xdr:cxnSp macro="">
      <xdr:nvCxnSpPr>
        <xdr:cNvPr id="318" name="直線コネクタ 317"/>
        <xdr:cNvCxnSpPr/>
      </xdr:nvCxnSpPr>
      <xdr:spPr>
        <a:xfrm>
          <a:off x="16326485" y="10720070"/>
          <a:ext cx="84582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149225</xdr:rowOff>
    </xdr:from>
    <xdr:ext cx="761365" cy="259080"/>
    <xdr:sp macro="" textlink="">
      <xdr:nvSpPr>
        <xdr:cNvPr id="319" name="定員管理の状況平均値テキスト"/>
        <xdr:cNvSpPr txBox="1"/>
      </xdr:nvSpPr>
      <xdr:spPr>
        <a:xfrm>
          <a:off x="17261205" y="1020762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132715</xdr:rowOff>
    </xdr:from>
    <xdr:to xmlns:xdr="http://schemas.openxmlformats.org/drawingml/2006/spreadsheetDrawing">
      <xdr:col>81</xdr:col>
      <xdr:colOff>95250</xdr:colOff>
      <xdr:row>62</xdr:row>
      <xdr:rowOff>62865</xdr:rowOff>
    </xdr:to>
    <xdr:sp macro="" textlink="">
      <xdr:nvSpPr>
        <xdr:cNvPr id="320" name="フローチャート: 判断 319"/>
        <xdr:cNvSpPr/>
      </xdr:nvSpPr>
      <xdr:spPr>
        <a:xfrm>
          <a:off x="17119600" y="103587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63</xdr:row>
      <xdr:rowOff>150495</xdr:rowOff>
    </xdr:from>
    <xdr:to xmlns:xdr="http://schemas.openxmlformats.org/drawingml/2006/spreadsheetDrawing">
      <xdr:col>77</xdr:col>
      <xdr:colOff>44450</xdr:colOff>
      <xdr:row>63</xdr:row>
      <xdr:rowOff>158750</xdr:rowOff>
    </xdr:to>
    <xdr:cxnSp macro="">
      <xdr:nvCxnSpPr>
        <xdr:cNvPr id="321" name="直線コネクタ 320"/>
        <xdr:cNvCxnSpPr/>
      </xdr:nvCxnSpPr>
      <xdr:spPr>
        <a:xfrm>
          <a:off x="15427960" y="10711815"/>
          <a:ext cx="8985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128905</xdr:rowOff>
    </xdr:from>
    <xdr:to xmlns:xdr="http://schemas.openxmlformats.org/drawingml/2006/spreadsheetDrawing">
      <xdr:col>77</xdr:col>
      <xdr:colOff>95250</xdr:colOff>
      <xdr:row>62</xdr:row>
      <xdr:rowOff>59055</xdr:rowOff>
    </xdr:to>
    <xdr:sp macro="" textlink="">
      <xdr:nvSpPr>
        <xdr:cNvPr id="322" name="フローチャート: 判断 321"/>
        <xdr:cNvSpPr/>
      </xdr:nvSpPr>
      <xdr:spPr>
        <a:xfrm>
          <a:off x="16273780" y="1035494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69215</xdr:rowOff>
    </xdr:from>
    <xdr:ext cx="735965" cy="258445"/>
    <xdr:sp macro="" textlink="">
      <xdr:nvSpPr>
        <xdr:cNvPr id="323" name="テキスト ボックス 322"/>
        <xdr:cNvSpPr txBox="1"/>
      </xdr:nvSpPr>
      <xdr:spPr>
        <a:xfrm>
          <a:off x="15941675" y="101276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106045</xdr:rowOff>
    </xdr:from>
    <xdr:to xmlns:xdr="http://schemas.openxmlformats.org/drawingml/2006/spreadsheetDrawing">
      <xdr:col>72</xdr:col>
      <xdr:colOff>203200</xdr:colOff>
      <xdr:row>63</xdr:row>
      <xdr:rowOff>150495</xdr:rowOff>
    </xdr:to>
    <xdr:cxnSp macro="">
      <xdr:nvCxnSpPr>
        <xdr:cNvPr id="324" name="直線コネクタ 323"/>
        <xdr:cNvCxnSpPr/>
      </xdr:nvCxnSpPr>
      <xdr:spPr>
        <a:xfrm>
          <a:off x="14531340" y="10667365"/>
          <a:ext cx="89662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104775</xdr:rowOff>
    </xdr:from>
    <xdr:to xmlns:xdr="http://schemas.openxmlformats.org/drawingml/2006/spreadsheetDrawing">
      <xdr:col>73</xdr:col>
      <xdr:colOff>44450</xdr:colOff>
      <xdr:row>62</xdr:row>
      <xdr:rowOff>34925</xdr:rowOff>
    </xdr:to>
    <xdr:sp macro="" textlink="">
      <xdr:nvSpPr>
        <xdr:cNvPr id="325" name="フローチャート: 判断 324"/>
        <xdr:cNvSpPr/>
      </xdr:nvSpPr>
      <xdr:spPr>
        <a:xfrm>
          <a:off x="15377160" y="1033081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45085</xdr:rowOff>
    </xdr:from>
    <xdr:ext cx="762000" cy="259080"/>
    <xdr:sp macro="" textlink="">
      <xdr:nvSpPr>
        <xdr:cNvPr id="326" name="テキスト ボックス 325"/>
        <xdr:cNvSpPr txBox="1"/>
      </xdr:nvSpPr>
      <xdr:spPr>
        <a:xfrm>
          <a:off x="15045055" y="10103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78105</xdr:rowOff>
    </xdr:from>
    <xdr:to xmlns:xdr="http://schemas.openxmlformats.org/drawingml/2006/spreadsheetDrawing">
      <xdr:col>68</xdr:col>
      <xdr:colOff>152400</xdr:colOff>
      <xdr:row>63</xdr:row>
      <xdr:rowOff>106045</xdr:rowOff>
    </xdr:to>
    <xdr:cxnSp macro="">
      <xdr:nvCxnSpPr>
        <xdr:cNvPr id="327" name="直線コネクタ 326"/>
        <xdr:cNvCxnSpPr/>
      </xdr:nvCxnSpPr>
      <xdr:spPr>
        <a:xfrm>
          <a:off x="13634720" y="10639425"/>
          <a:ext cx="89662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110490</xdr:rowOff>
    </xdr:from>
    <xdr:to xmlns:xdr="http://schemas.openxmlformats.org/drawingml/2006/spreadsheetDrawing">
      <xdr:col>68</xdr:col>
      <xdr:colOff>203200</xdr:colOff>
      <xdr:row>62</xdr:row>
      <xdr:rowOff>40640</xdr:rowOff>
    </xdr:to>
    <xdr:sp macro="" textlink="">
      <xdr:nvSpPr>
        <xdr:cNvPr id="328" name="フローチャート: 判断 327"/>
        <xdr:cNvSpPr/>
      </xdr:nvSpPr>
      <xdr:spPr>
        <a:xfrm>
          <a:off x="14480540" y="10336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51435</xdr:rowOff>
    </xdr:from>
    <xdr:ext cx="762000" cy="258445"/>
    <xdr:sp macro="" textlink="">
      <xdr:nvSpPr>
        <xdr:cNvPr id="329" name="テキスト ボックス 328"/>
        <xdr:cNvSpPr txBox="1"/>
      </xdr:nvSpPr>
      <xdr:spPr>
        <a:xfrm>
          <a:off x="14146530" y="10109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118745</xdr:rowOff>
    </xdr:from>
    <xdr:to xmlns:xdr="http://schemas.openxmlformats.org/drawingml/2006/spreadsheetDrawing">
      <xdr:col>64</xdr:col>
      <xdr:colOff>152400</xdr:colOff>
      <xdr:row>62</xdr:row>
      <xdr:rowOff>48895</xdr:rowOff>
    </xdr:to>
    <xdr:sp macro="" textlink="">
      <xdr:nvSpPr>
        <xdr:cNvPr id="330" name="フローチャート: 判断 329"/>
        <xdr:cNvSpPr/>
      </xdr:nvSpPr>
      <xdr:spPr>
        <a:xfrm>
          <a:off x="13583920" y="10344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59055</xdr:rowOff>
    </xdr:from>
    <xdr:ext cx="762000" cy="259080"/>
    <xdr:sp macro="" textlink="">
      <xdr:nvSpPr>
        <xdr:cNvPr id="331" name="テキスト ボックス 330"/>
        <xdr:cNvSpPr txBox="1"/>
      </xdr:nvSpPr>
      <xdr:spPr>
        <a:xfrm>
          <a:off x="13249910" y="10117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61365" cy="259080"/>
    <xdr:sp macro="" textlink="">
      <xdr:nvSpPr>
        <xdr:cNvPr id="332" name="テキスト ボックス 331"/>
        <xdr:cNvSpPr txBox="1"/>
      </xdr:nvSpPr>
      <xdr:spPr>
        <a:xfrm>
          <a:off x="1695450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61365" cy="259080"/>
    <xdr:sp macro="" textlink="">
      <xdr:nvSpPr>
        <xdr:cNvPr id="333" name="テキスト ボックス 332"/>
        <xdr:cNvSpPr txBox="1"/>
      </xdr:nvSpPr>
      <xdr:spPr>
        <a:xfrm>
          <a:off x="1610868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167640</xdr:rowOff>
    </xdr:from>
    <xdr:ext cx="761365" cy="259080"/>
    <xdr:sp macro="" textlink="">
      <xdr:nvSpPr>
        <xdr:cNvPr id="334" name="テキスト ボックス 333"/>
        <xdr:cNvSpPr txBox="1"/>
      </xdr:nvSpPr>
      <xdr:spPr>
        <a:xfrm>
          <a:off x="1521015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2000" cy="259080"/>
    <xdr:sp macro="" textlink="">
      <xdr:nvSpPr>
        <xdr:cNvPr id="335" name="テキスト ボックス 334"/>
        <xdr:cNvSpPr txBox="1"/>
      </xdr:nvSpPr>
      <xdr:spPr>
        <a:xfrm>
          <a:off x="1431353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2000" cy="259080"/>
    <xdr:sp macro="" textlink="">
      <xdr:nvSpPr>
        <xdr:cNvPr id="336" name="テキスト ボックス 335"/>
        <xdr:cNvSpPr txBox="1"/>
      </xdr:nvSpPr>
      <xdr:spPr>
        <a:xfrm>
          <a:off x="1341691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133985</xdr:rowOff>
    </xdr:from>
    <xdr:to xmlns:xdr="http://schemas.openxmlformats.org/drawingml/2006/spreadsheetDrawing">
      <xdr:col>81</xdr:col>
      <xdr:colOff>95250</xdr:colOff>
      <xdr:row>64</xdr:row>
      <xdr:rowOff>64135</xdr:rowOff>
    </xdr:to>
    <xdr:sp macro="" textlink="">
      <xdr:nvSpPr>
        <xdr:cNvPr id="337" name="楕円 336"/>
        <xdr:cNvSpPr/>
      </xdr:nvSpPr>
      <xdr:spPr>
        <a:xfrm>
          <a:off x="17119600" y="1069530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106045</xdr:rowOff>
    </xdr:from>
    <xdr:ext cx="761365" cy="258445"/>
    <xdr:sp macro="" textlink="">
      <xdr:nvSpPr>
        <xdr:cNvPr id="338" name="定員管理の状況該当値テキスト"/>
        <xdr:cNvSpPr txBox="1"/>
      </xdr:nvSpPr>
      <xdr:spPr>
        <a:xfrm>
          <a:off x="17261205" y="10667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107950</xdr:rowOff>
    </xdr:from>
    <xdr:to xmlns:xdr="http://schemas.openxmlformats.org/drawingml/2006/spreadsheetDrawing">
      <xdr:col>77</xdr:col>
      <xdr:colOff>95250</xdr:colOff>
      <xdr:row>64</xdr:row>
      <xdr:rowOff>38100</xdr:rowOff>
    </xdr:to>
    <xdr:sp macro="" textlink="">
      <xdr:nvSpPr>
        <xdr:cNvPr id="339" name="楕円 338"/>
        <xdr:cNvSpPr/>
      </xdr:nvSpPr>
      <xdr:spPr>
        <a:xfrm>
          <a:off x="16273780" y="1066927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22860</xdr:rowOff>
    </xdr:from>
    <xdr:ext cx="735965" cy="259080"/>
    <xdr:sp macro="" textlink="">
      <xdr:nvSpPr>
        <xdr:cNvPr id="340" name="テキスト ボックス 339"/>
        <xdr:cNvSpPr txBox="1"/>
      </xdr:nvSpPr>
      <xdr:spPr>
        <a:xfrm>
          <a:off x="15941675" y="107518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99695</xdr:rowOff>
    </xdr:from>
    <xdr:to xmlns:xdr="http://schemas.openxmlformats.org/drawingml/2006/spreadsheetDrawing">
      <xdr:col>73</xdr:col>
      <xdr:colOff>44450</xdr:colOff>
      <xdr:row>64</xdr:row>
      <xdr:rowOff>29845</xdr:rowOff>
    </xdr:to>
    <xdr:sp macro="" textlink="">
      <xdr:nvSpPr>
        <xdr:cNvPr id="341" name="楕円 340"/>
        <xdr:cNvSpPr/>
      </xdr:nvSpPr>
      <xdr:spPr>
        <a:xfrm>
          <a:off x="15377160" y="1066101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14605</xdr:rowOff>
    </xdr:from>
    <xdr:ext cx="762000" cy="258445"/>
    <xdr:sp macro="" textlink="">
      <xdr:nvSpPr>
        <xdr:cNvPr id="342" name="テキスト ボックス 341"/>
        <xdr:cNvSpPr txBox="1"/>
      </xdr:nvSpPr>
      <xdr:spPr>
        <a:xfrm>
          <a:off x="15045055" y="10743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55245</xdr:rowOff>
    </xdr:from>
    <xdr:to xmlns:xdr="http://schemas.openxmlformats.org/drawingml/2006/spreadsheetDrawing">
      <xdr:col>68</xdr:col>
      <xdr:colOff>203200</xdr:colOff>
      <xdr:row>63</xdr:row>
      <xdr:rowOff>156845</xdr:rowOff>
    </xdr:to>
    <xdr:sp macro="" textlink="">
      <xdr:nvSpPr>
        <xdr:cNvPr id="343" name="楕円 342"/>
        <xdr:cNvSpPr/>
      </xdr:nvSpPr>
      <xdr:spPr>
        <a:xfrm>
          <a:off x="14480540" y="1061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141605</xdr:rowOff>
    </xdr:from>
    <xdr:ext cx="762000" cy="258445"/>
    <xdr:sp macro="" textlink="">
      <xdr:nvSpPr>
        <xdr:cNvPr id="344" name="テキスト ボックス 343"/>
        <xdr:cNvSpPr txBox="1"/>
      </xdr:nvSpPr>
      <xdr:spPr>
        <a:xfrm>
          <a:off x="14146530" y="10702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27305</xdr:rowOff>
    </xdr:from>
    <xdr:to xmlns:xdr="http://schemas.openxmlformats.org/drawingml/2006/spreadsheetDrawing">
      <xdr:col>64</xdr:col>
      <xdr:colOff>152400</xdr:colOff>
      <xdr:row>63</xdr:row>
      <xdr:rowOff>128905</xdr:rowOff>
    </xdr:to>
    <xdr:sp macro="" textlink="">
      <xdr:nvSpPr>
        <xdr:cNvPr id="345" name="楕円 344"/>
        <xdr:cNvSpPr/>
      </xdr:nvSpPr>
      <xdr:spPr>
        <a:xfrm>
          <a:off x="1358392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113665</xdr:rowOff>
    </xdr:from>
    <xdr:ext cx="762000" cy="259080"/>
    <xdr:sp macro="" textlink="">
      <xdr:nvSpPr>
        <xdr:cNvPr id="346" name="テキスト ボックス 345"/>
        <xdr:cNvSpPr txBox="1"/>
      </xdr:nvSpPr>
      <xdr:spPr>
        <a:xfrm>
          <a:off x="13249910" y="10674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9245"/>
    <xdr:sp macro="" textlink="">
      <xdr:nvSpPr>
        <xdr:cNvPr id="348" name="テキスト ボックス 347"/>
        <xdr:cNvSpPr txBox="1"/>
      </xdr:nvSpPr>
      <xdr:spPr>
        <a:xfrm>
          <a:off x="13799185" y="5260340"/>
          <a:ext cx="16052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1000" cy="358775"/>
    <xdr:sp macro="" textlink="">
      <xdr:nvSpPr>
        <xdr:cNvPr id="349" name="テキスト ボックス 348"/>
        <xdr:cNvSpPr txBox="1"/>
      </xdr:nvSpPr>
      <xdr:spPr>
        <a:xfrm>
          <a:off x="1554670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solidFill>
                <a:schemeClr val="dk1"/>
              </a:solidFill>
              <a:effectLst/>
              <a:latin typeface="ＭＳ Ｐゴシック"/>
              <a:ea typeface="ＭＳ Ｐゴシック"/>
              <a:cs typeface="+mn-cs"/>
            </a:rPr>
            <a:t>　実質公債費比率は</a:t>
          </a:r>
          <a:r>
            <a:rPr kumimoji="1" lang="en-US" altLang="ja-JP" sz="1100" baseline="0">
              <a:solidFill>
                <a:schemeClr val="dk1"/>
              </a:solidFill>
              <a:effectLst/>
              <a:latin typeface="ＭＳ Ｐゴシック"/>
              <a:ea typeface="ＭＳ Ｐゴシック"/>
              <a:cs typeface="+mn-cs"/>
            </a:rPr>
            <a:t>8.8</a:t>
          </a:r>
          <a:r>
            <a:rPr kumimoji="1" lang="ja-JP" altLang="en-US" sz="1100" baseline="0">
              <a:solidFill>
                <a:schemeClr val="dk1"/>
              </a:solidFill>
              <a:effectLst/>
              <a:latin typeface="ＭＳ Ｐゴシック"/>
              <a:ea typeface="ＭＳ Ｐゴシック"/>
              <a:cs typeface="+mn-cs"/>
            </a:rPr>
            <a:t>％となっており、類似団体平均を上回って推移してきているが、下水道事業債、病院事業債の元利償還金の減少等による公営企業債に対する繰入金の減少、及び災害復旧等に係る基準財政需要額の増加等により数値は改善している。</a:t>
          </a:r>
        </a:p>
        <a:p>
          <a:r>
            <a:rPr kumimoji="1" lang="ja-JP" altLang="en-US" sz="1100" baseline="0">
              <a:solidFill>
                <a:schemeClr val="dk1"/>
              </a:solidFill>
              <a:effectLst/>
              <a:latin typeface="ＭＳ Ｐゴシック"/>
              <a:ea typeface="ＭＳ Ｐゴシック"/>
              <a:cs typeface="+mn-cs"/>
            </a:rPr>
            <a:t>　今後は本庁舎の改築に伴う地方債の借入により比率の上昇が見込まれるが、普通建設事業を厳選し、地方債残高の増加を抑制していく。</a:t>
          </a:r>
        </a:p>
      </xdr:txBody>
    </xdr:sp>
    <xdr:clientData/>
  </xdr:twoCellAnchor>
  <xdr:oneCellAnchor>
    <xdr:from xmlns:xdr="http://schemas.openxmlformats.org/drawingml/2006/spreadsheetDrawing">
      <xdr:col>61</xdr:col>
      <xdr:colOff>6350</xdr:colOff>
      <xdr:row>32</xdr:row>
      <xdr:rowOff>101600</xdr:rowOff>
    </xdr:from>
    <xdr:ext cx="298450" cy="225425"/>
    <xdr:sp macro="" textlink="">
      <xdr:nvSpPr>
        <xdr:cNvPr id="360" name="テキスト ボックス 359"/>
        <xdr:cNvSpPr txBox="1"/>
      </xdr:nvSpPr>
      <xdr:spPr>
        <a:xfrm>
          <a:off x="12905105" y="546608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8445"/>
    <xdr:sp macro="" textlink="">
      <xdr:nvSpPr>
        <xdr:cNvPr id="362" name="テキスト ボックス 361"/>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131445</xdr:rowOff>
    </xdr:from>
    <xdr:to xmlns:xdr="http://schemas.openxmlformats.org/drawingml/2006/spreadsheetDrawing">
      <xdr:col>85</xdr:col>
      <xdr:colOff>95250</xdr:colOff>
      <xdr:row>45</xdr:row>
      <xdr:rowOff>131445</xdr:rowOff>
    </xdr:to>
    <xdr:cxnSp macro="">
      <xdr:nvCxnSpPr>
        <xdr:cNvPr id="363" name="直線コネクタ 362"/>
        <xdr:cNvCxnSpPr/>
      </xdr:nvCxnSpPr>
      <xdr:spPr>
        <a:xfrm>
          <a:off x="12943205" y="76752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64" name="テキスト ボックス 363"/>
        <xdr:cNvSpPr txBox="1"/>
      </xdr:nvSpPr>
      <xdr:spPr>
        <a:xfrm>
          <a:off x="12173585"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5" name="直線コネクタ 364"/>
        <xdr:cNvCxnSpPr/>
      </xdr:nvCxnSpPr>
      <xdr:spPr>
        <a:xfrm>
          <a:off x="12943205" y="7338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8445"/>
    <xdr:sp macro="" textlink="">
      <xdr:nvSpPr>
        <xdr:cNvPr id="366" name="テキスト ボックス 365"/>
        <xdr:cNvSpPr txBox="1"/>
      </xdr:nvSpPr>
      <xdr:spPr>
        <a:xfrm>
          <a:off x="12173585" y="7199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67" name="直線コネクタ 366"/>
        <xdr:cNvCxnSpPr/>
      </xdr:nvCxnSpPr>
      <xdr:spPr>
        <a:xfrm>
          <a:off x="12943205" y="7000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59080"/>
    <xdr:sp macro="" textlink="">
      <xdr:nvSpPr>
        <xdr:cNvPr id="368" name="テキスト ボックス 367"/>
        <xdr:cNvSpPr txBox="1"/>
      </xdr:nvSpPr>
      <xdr:spPr>
        <a:xfrm>
          <a:off x="12173585" y="686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69" name="直線コネクタ 368"/>
        <xdr:cNvCxnSpPr/>
      </xdr:nvCxnSpPr>
      <xdr:spPr>
        <a:xfrm>
          <a:off x="12943205" y="66643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9080"/>
    <xdr:sp macro="" textlink="">
      <xdr:nvSpPr>
        <xdr:cNvPr id="370" name="テキスト ボックス 369"/>
        <xdr:cNvSpPr txBox="1"/>
      </xdr:nvSpPr>
      <xdr:spPr>
        <a:xfrm>
          <a:off x="12173585" y="652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1" name="直線コネクタ 370"/>
        <xdr:cNvCxnSpPr/>
      </xdr:nvCxnSpPr>
      <xdr:spPr>
        <a:xfrm>
          <a:off x="12943205" y="6327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2" name="テキスト ボックス 371"/>
        <xdr:cNvSpPr txBox="1"/>
      </xdr:nvSpPr>
      <xdr:spPr>
        <a:xfrm>
          <a:off x="12173585"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3" name="直線コネクタ 372"/>
        <xdr:cNvCxnSpPr/>
      </xdr:nvCxnSpPr>
      <xdr:spPr>
        <a:xfrm>
          <a:off x="12943205" y="5989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130175</xdr:rowOff>
    </xdr:from>
    <xdr:to xmlns:xdr="http://schemas.openxmlformats.org/drawingml/2006/spreadsheetDrawing">
      <xdr:col>81</xdr:col>
      <xdr:colOff>44450</xdr:colOff>
      <xdr:row>44</xdr:row>
      <xdr:rowOff>75565</xdr:rowOff>
    </xdr:to>
    <xdr:cxnSp macro="">
      <xdr:nvCxnSpPr>
        <xdr:cNvPr id="376" name="直線コネクタ 375"/>
        <xdr:cNvCxnSpPr/>
      </xdr:nvCxnSpPr>
      <xdr:spPr>
        <a:xfrm flipV="1">
          <a:off x="17172305" y="6165215"/>
          <a:ext cx="0" cy="1286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47625</xdr:rowOff>
    </xdr:from>
    <xdr:ext cx="761365" cy="258445"/>
    <xdr:sp macro="" textlink="">
      <xdr:nvSpPr>
        <xdr:cNvPr id="377" name="公債費負担の状況最小値テキスト"/>
        <xdr:cNvSpPr txBox="1"/>
      </xdr:nvSpPr>
      <xdr:spPr>
        <a:xfrm>
          <a:off x="17261205" y="74237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75565</xdr:rowOff>
    </xdr:from>
    <xdr:to xmlns:xdr="http://schemas.openxmlformats.org/drawingml/2006/spreadsheetDrawing">
      <xdr:col>81</xdr:col>
      <xdr:colOff>133350</xdr:colOff>
      <xdr:row>44</xdr:row>
      <xdr:rowOff>75565</xdr:rowOff>
    </xdr:to>
    <xdr:cxnSp macro="">
      <xdr:nvCxnSpPr>
        <xdr:cNvPr id="378" name="直線コネクタ 377"/>
        <xdr:cNvCxnSpPr/>
      </xdr:nvCxnSpPr>
      <xdr:spPr>
        <a:xfrm>
          <a:off x="17081500" y="74517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45085</xdr:rowOff>
    </xdr:from>
    <xdr:ext cx="761365" cy="259080"/>
    <xdr:sp macro="" textlink="">
      <xdr:nvSpPr>
        <xdr:cNvPr id="379" name="公債費負担の状況最大値テキスト"/>
        <xdr:cNvSpPr txBox="1"/>
      </xdr:nvSpPr>
      <xdr:spPr>
        <a:xfrm>
          <a:off x="17261205" y="59124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130175</xdr:rowOff>
    </xdr:from>
    <xdr:to xmlns:xdr="http://schemas.openxmlformats.org/drawingml/2006/spreadsheetDrawing">
      <xdr:col>81</xdr:col>
      <xdr:colOff>133350</xdr:colOff>
      <xdr:row>36</xdr:row>
      <xdr:rowOff>130175</xdr:rowOff>
    </xdr:to>
    <xdr:cxnSp macro="">
      <xdr:nvCxnSpPr>
        <xdr:cNvPr id="380" name="直線コネクタ 379"/>
        <xdr:cNvCxnSpPr/>
      </xdr:nvCxnSpPr>
      <xdr:spPr>
        <a:xfrm>
          <a:off x="17081500" y="61652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45085</xdr:rowOff>
    </xdr:from>
    <xdr:to xmlns:xdr="http://schemas.openxmlformats.org/drawingml/2006/spreadsheetDrawing">
      <xdr:col>81</xdr:col>
      <xdr:colOff>44450</xdr:colOff>
      <xdr:row>41</xdr:row>
      <xdr:rowOff>86360</xdr:rowOff>
    </xdr:to>
    <xdr:cxnSp macro="">
      <xdr:nvCxnSpPr>
        <xdr:cNvPr id="381" name="直線コネクタ 380"/>
        <xdr:cNvCxnSpPr/>
      </xdr:nvCxnSpPr>
      <xdr:spPr>
        <a:xfrm flipV="1">
          <a:off x="16326485" y="6918325"/>
          <a:ext cx="84582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71755</xdr:rowOff>
    </xdr:from>
    <xdr:ext cx="761365" cy="258445"/>
    <xdr:sp macro="" textlink="">
      <xdr:nvSpPr>
        <xdr:cNvPr id="382" name="公債費負担の状況平均値テキスト"/>
        <xdr:cNvSpPr txBox="1"/>
      </xdr:nvSpPr>
      <xdr:spPr>
        <a:xfrm>
          <a:off x="17261205" y="660971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55245</xdr:rowOff>
    </xdr:from>
    <xdr:to xmlns:xdr="http://schemas.openxmlformats.org/drawingml/2006/spreadsheetDrawing">
      <xdr:col>81</xdr:col>
      <xdr:colOff>95250</xdr:colOff>
      <xdr:row>40</xdr:row>
      <xdr:rowOff>156845</xdr:rowOff>
    </xdr:to>
    <xdr:sp macro="" textlink="">
      <xdr:nvSpPr>
        <xdr:cNvPr id="383" name="フローチャート: 判断 382"/>
        <xdr:cNvSpPr/>
      </xdr:nvSpPr>
      <xdr:spPr>
        <a:xfrm>
          <a:off x="17119600" y="676084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86360</xdr:rowOff>
    </xdr:from>
    <xdr:to xmlns:xdr="http://schemas.openxmlformats.org/drawingml/2006/spreadsheetDrawing">
      <xdr:col>77</xdr:col>
      <xdr:colOff>44450</xdr:colOff>
      <xdr:row>41</xdr:row>
      <xdr:rowOff>167640</xdr:rowOff>
    </xdr:to>
    <xdr:cxnSp macro="">
      <xdr:nvCxnSpPr>
        <xdr:cNvPr id="384" name="直線コネクタ 383"/>
        <xdr:cNvCxnSpPr/>
      </xdr:nvCxnSpPr>
      <xdr:spPr>
        <a:xfrm flipV="1">
          <a:off x="15427960" y="6959600"/>
          <a:ext cx="898525"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76200</xdr:rowOff>
    </xdr:from>
    <xdr:to xmlns:xdr="http://schemas.openxmlformats.org/drawingml/2006/spreadsheetDrawing">
      <xdr:col>77</xdr:col>
      <xdr:colOff>95250</xdr:colOff>
      <xdr:row>41</xdr:row>
      <xdr:rowOff>6350</xdr:rowOff>
    </xdr:to>
    <xdr:sp macro="" textlink="">
      <xdr:nvSpPr>
        <xdr:cNvPr id="385" name="フローチャート: 判断 384"/>
        <xdr:cNvSpPr/>
      </xdr:nvSpPr>
      <xdr:spPr>
        <a:xfrm>
          <a:off x="16273780" y="678180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16510</xdr:rowOff>
    </xdr:from>
    <xdr:ext cx="735965" cy="258445"/>
    <xdr:sp macro="" textlink="">
      <xdr:nvSpPr>
        <xdr:cNvPr id="386" name="テキスト ボックス 385"/>
        <xdr:cNvSpPr txBox="1"/>
      </xdr:nvSpPr>
      <xdr:spPr>
        <a:xfrm>
          <a:off x="15941675" y="65544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167640</xdr:rowOff>
    </xdr:from>
    <xdr:to xmlns:xdr="http://schemas.openxmlformats.org/drawingml/2006/spreadsheetDrawing">
      <xdr:col>72</xdr:col>
      <xdr:colOff>203200</xdr:colOff>
      <xdr:row>42</xdr:row>
      <xdr:rowOff>66675</xdr:rowOff>
    </xdr:to>
    <xdr:cxnSp macro="">
      <xdr:nvCxnSpPr>
        <xdr:cNvPr id="387" name="直線コネクタ 386"/>
        <xdr:cNvCxnSpPr/>
      </xdr:nvCxnSpPr>
      <xdr:spPr>
        <a:xfrm flipV="1">
          <a:off x="14531340" y="7040880"/>
          <a:ext cx="89662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97155</xdr:rowOff>
    </xdr:from>
    <xdr:to xmlns:xdr="http://schemas.openxmlformats.org/drawingml/2006/spreadsheetDrawing">
      <xdr:col>73</xdr:col>
      <xdr:colOff>44450</xdr:colOff>
      <xdr:row>41</xdr:row>
      <xdr:rowOff>27305</xdr:rowOff>
    </xdr:to>
    <xdr:sp macro="" textlink="">
      <xdr:nvSpPr>
        <xdr:cNvPr id="388" name="フローチャート: 判断 387"/>
        <xdr:cNvSpPr/>
      </xdr:nvSpPr>
      <xdr:spPr>
        <a:xfrm>
          <a:off x="15377160" y="68027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37465</xdr:rowOff>
    </xdr:from>
    <xdr:ext cx="762000" cy="259080"/>
    <xdr:sp macro="" textlink="">
      <xdr:nvSpPr>
        <xdr:cNvPr id="389" name="テキスト ボックス 388"/>
        <xdr:cNvSpPr txBox="1"/>
      </xdr:nvSpPr>
      <xdr:spPr>
        <a:xfrm>
          <a:off x="15045055" y="6575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66675</xdr:rowOff>
    </xdr:from>
    <xdr:to xmlns:xdr="http://schemas.openxmlformats.org/drawingml/2006/spreadsheetDrawing">
      <xdr:col>68</xdr:col>
      <xdr:colOff>152400</xdr:colOff>
      <xdr:row>43</xdr:row>
      <xdr:rowOff>19685</xdr:rowOff>
    </xdr:to>
    <xdr:cxnSp macro="">
      <xdr:nvCxnSpPr>
        <xdr:cNvPr id="390" name="直線コネクタ 389"/>
        <xdr:cNvCxnSpPr/>
      </xdr:nvCxnSpPr>
      <xdr:spPr>
        <a:xfrm flipV="1">
          <a:off x="13634720" y="7107555"/>
          <a:ext cx="89662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165735</xdr:rowOff>
    </xdr:from>
    <xdr:to xmlns:xdr="http://schemas.openxmlformats.org/drawingml/2006/spreadsheetDrawing">
      <xdr:col>68</xdr:col>
      <xdr:colOff>203200</xdr:colOff>
      <xdr:row>41</xdr:row>
      <xdr:rowOff>95885</xdr:rowOff>
    </xdr:to>
    <xdr:sp macro="" textlink="">
      <xdr:nvSpPr>
        <xdr:cNvPr id="391" name="フローチャート: 判断 390"/>
        <xdr:cNvSpPr/>
      </xdr:nvSpPr>
      <xdr:spPr>
        <a:xfrm>
          <a:off x="14480540" y="6871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106045</xdr:rowOff>
    </xdr:from>
    <xdr:ext cx="762000" cy="258445"/>
    <xdr:sp macro="" textlink="">
      <xdr:nvSpPr>
        <xdr:cNvPr id="392" name="テキスト ボックス 391"/>
        <xdr:cNvSpPr txBox="1"/>
      </xdr:nvSpPr>
      <xdr:spPr>
        <a:xfrm>
          <a:off x="14146530" y="6644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49530</xdr:rowOff>
    </xdr:from>
    <xdr:to xmlns:xdr="http://schemas.openxmlformats.org/drawingml/2006/spreadsheetDrawing">
      <xdr:col>64</xdr:col>
      <xdr:colOff>152400</xdr:colOff>
      <xdr:row>41</xdr:row>
      <xdr:rowOff>151130</xdr:rowOff>
    </xdr:to>
    <xdr:sp macro="" textlink="">
      <xdr:nvSpPr>
        <xdr:cNvPr id="393" name="フローチャート: 判断 392"/>
        <xdr:cNvSpPr/>
      </xdr:nvSpPr>
      <xdr:spPr>
        <a:xfrm>
          <a:off x="1358392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161290</xdr:rowOff>
    </xdr:from>
    <xdr:ext cx="762000" cy="258445"/>
    <xdr:sp macro="" textlink="">
      <xdr:nvSpPr>
        <xdr:cNvPr id="394" name="テキスト ボックス 393"/>
        <xdr:cNvSpPr txBox="1"/>
      </xdr:nvSpPr>
      <xdr:spPr>
        <a:xfrm>
          <a:off x="13249910" y="6699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5" name="テキスト ボックス 394"/>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6" name="テキスト ボックス 395"/>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1365" cy="259080"/>
    <xdr:sp macro="" textlink="">
      <xdr:nvSpPr>
        <xdr:cNvPr id="397" name="テキスト ボックス 396"/>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165735</xdr:rowOff>
    </xdr:from>
    <xdr:to xmlns:xdr="http://schemas.openxmlformats.org/drawingml/2006/spreadsheetDrawing">
      <xdr:col>81</xdr:col>
      <xdr:colOff>95250</xdr:colOff>
      <xdr:row>41</xdr:row>
      <xdr:rowOff>95885</xdr:rowOff>
    </xdr:to>
    <xdr:sp macro="" textlink="">
      <xdr:nvSpPr>
        <xdr:cNvPr id="400" name="楕円 399"/>
        <xdr:cNvSpPr/>
      </xdr:nvSpPr>
      <xdr:spPr>
        <a:xfrm>
          <a:off x="17119600" y="687133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137795</xdr:rowOff>
    </xdr:from>
    <xdr:ext cx="761365" cy="259080"/>
    <xdr:sp macro="" textlink="">
      <xdr:nvSpPr>
        <xdr:cNvPr id="401" name="公債費負担の状況該当値テキスト"/>
        <xdr:cNvSpPr txBox="1"/>
      </xdr:nvSpPr>
      <xdr:spPr>
        <a:xfrm>
          <a:off x="17261205" y="68433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35560</xdr:rowOff>
    </xdr:from>
    <xdr:to xmlns:xdr="http://schemas.openxmlformats.org/drawingml/2006/spreadsheetDrawing">
      <xdr:col>77</xdr:col>
      <xdr:colOff>95250</xdr:colOff>
      <xdr:row>41</xdr:row>
      <xdr:rowOff>137160</xdr:rowOff>
    </xdr:to>
    <xdr:sp macro="" textlink="">
      <xdr:nvSpPr>
        <xdr:cNvPr id="402" name="楕円 401"/>
        <xdr:cNvSpPr/>
      </xdr:nvSpPr>
      <xdr:spPr>
        <a:xfrm>
          <a:off x="16273780" y="690880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121920</xdr:rowOff>
    </xdr:from>
    <xdr:ext cx="735965" cy="258445"/>
    <xdr:sp macro="" textlink="">
      <xdr:nvSpPr>
        <xdr:cNvPr id="403" name="テキスト ボックス 402"/>
        <xdr:cNvSpPr txBox="1"/>
      </xdr:nvSpPr>
      <xdr:spPr>
        <a:xfrm>
          <a:off x="15941675" y="69951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118745</xdr:rowOff>
    </xdr:from>
    <xdr:to xmlns:xdr="http://schemas.openxmlformats.org/drawingml/2006/spreadsheetDrawing">
      <xdr:col>73</xdr:col>
      <xdr:colOff>44450</xdr:colOff>
      <xdr:row>42</xdr:row>
      <xdr:rowOff>48895</xdr:rowOff>
    </xdr:to>
    <xdr:sp macro="" textlink="">
      <xdr:nvSpPr>
        <xdr:cNvPr id="404" name="楕円 403"/>
        <xdr:cNvSpPr/>
      </xdr:nvSpPr>
      <xdr:spPr>
        <a:xfrm>
          <a:off x="15377160" y="699198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33655</xdr:rowOff>
    </xdr:from>
    <xdr:ext cx="762000" cy="258445"/>
    <xdr:sp macro="" textlink="">
      <xdr:nvSpPr>
        <xdr:cNvPr id="405" name="テキスト ボックス 404"/>
        <xdr:cNvSpPr txBox="1"/>
      </xdr:nvSpPr>
      <xdr:spPr>
        <a:xfrm>
          <a:off x="15045055" y="7074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15875</xdr:rowOff>
    </xdr:from>
    <xdr:to xmlns:xdr="http://schemas.openxmlformats.org/drawingml/2006/spreadsheetDrawing">
      <xdr:col>68</xdr:col>
      <xdr:colOff>203200</xdr:colOff>
      <xdr:row>42</xdr:row>
      <xdr:rowOff>117475</xdr:rowOff>
    </xdr:to>
    <xdr:sp macro="" textlink="">
      <xdr:nvSpPr>
        <xdr:cNvPr id="406" name="楕円 405"/>
        <xdr:cNvSpPr/>
      </xdr:nvSpPr>
      <xdr:spPr>
        <a:xfrm>
          <a:off x="1448054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102870</xdr:rowOff>
    </xdr:from>
    <xdr:ext cx="762000" cy="258445"/>
    <xdr:sp macro="" textlink="">
      <xdr:nvSpPr>
        <xdr:cNvPr id="407" name="テキスト ボックス 406"/>
        <xdr:cNvSpPr txBox="1"/>
      </xdr:nvSpPr>
      <xdr:spPr>
        <a:xfrm>
          <a:off x="14146530" y="714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140335</xdr:rowOff>
    </xdr:from>
    <xdr:to xmlns:xdr="http://schemas.openxmlformats.org/drawingml/2006/spreadsheetDrawing">
      <xdr:col>64</xdr:col>
      <xdr:colOff>152400</xdr:colOff>
      <xdr:row>43</xdr:row>
      <xdr:rowOff>70485</xdr:rowOff>
    </xdr:to>
    <xdr:sp macro="" textlink="">
      <xdr:nvSpPr>
        <xdr:cNvPr id="408" name="楕円 407"/>
        <xdr:cNvSpPr/>
      </xdr:nvSpPr>
      <xdr:spPr>
        <a:xfrm>
          <a:off x="13583920" y="7181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55245</xdr:rowOff>
    </xdr:from>
    <xdr:ext cx="762000" cy="258445"/>
    <xdr:sp macro="" textlink="">
      <xdr:nvSpPr>
        <xdr:cNvPr id="409" name="テキスト ボックス 408"/>
        <xdr:cNvSpPr txBox="1"/>
      </xdr:nvSpPr>
      <xdr:spPr>
        <a:xfrm>
          <a:off x="13249910" y="7263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2" name="テキスト ボックス 411"/>
        <xdr:cNvSpPr txBox="1"/>
      </xdr:nvSpPr>
      <xdr:spPr>
        <a:xfrm>
          <a:off x="15463520" y="150876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将来負担比率は</a:t>
          </a:r>
          <a:r>
            <a:rPr kumimoji="1" lang="en-US" altLang="ja-JP" sz="1100">
              <a:solidFill>
                <a:schemeClr val="dk1"/>
              </a:solidFill>
              <a:effectLst/>
              <a:latin typeface="ＭＳ Ｐゴシック"/>
              <a:ea typeface="ＭＳ Ｐゴシック"/>
              <a:cs typeface="+mn-cs"/>
            </a:rPr>
            <a:t>72.1%</a:t>
          </a:r>
          <a:r>
            <a:rPr kumimoji="1" lang="ja-JP" altLang="en-US" sz="1100">
              <a:solidFill>
                <a:schemeClr val="dk1"/>
              </a:solidFill>
              <a:effectLst/>
              <a:latin typeface="ＭＳ Ｐゴシック"/>
              <a:ea typeface="ＭＳ Ｐゴシック"/>
              <a:cs typeface="+mn-cs"/>
            </a:rPr>
            <a:t>となっており、類似団体平均を大きく上回って推移してきているが、新規事業抑制による借入額の減少や繰上償還の実施による地方債残高（㉘</a:t>
          </a:r>
          <a:r>
            <a:rPr kumimoji="1" lang="en-US" altLang="ja-JP" sz="1100">
              <a:solidFill>
                <a:schemeClr val="dk1"/>
              </a:solidFill>
              <a:effectLst/>
              <a:latin typeface="ＭＳ Ｐゴシック"/>
              <a:ea typeface="ＭＳ Ｐゴシック"/>
              <a:cs typeface="+mn-cs"/>
            </a:rPr>
            <a:t>30,623</a:t>
          </a:r>
          <a:r>
            <a:rPr kumimoji="1" lang="ja-JP" altLang="en-US" sz="1100">
              <a:solidFill>
                <a:schemeClr val="dk1"/>
              </a:solidFill>
              <a:effectLst/>
              <a:latin typeface="ＭＳ Ｐゴシック"/>
              <a:ea typeface="ＭＳ Ｐゴシック"/>
              <a:cs typeface="+mn-cs"/>
            </a:rPr>
            <a:t>百万円→㉙</a:t>
          </a:r>
          <a:r>
            <a:rPr kumimoji="1" lang="en-US" altLang="ja-JP" sz="1100">
              <a:solidFill>
                <a:schemeClr val="dk1"/>
              </a:solidFill>
              <a:effectLst/>
              <a:latin typeface="ＭＳ Ｐゴシック"/>
              <a:ea typeface="ＭＳ Ｐゴシック"/>
              <a:cs typeface="+mn-cs"/>
            </a:rPr>
            <a:t>30,553</a:t>
          </a:r>
          <a:r>
            <a:rPr kumimoji="1" lang="ja-JP" altLang="en-US" sz="1100">
              <a:solidFill>
                <a:schemeClr val="dk1"/>
              </a:solidFill>
              <a:effectLst/>
              <a:latin typeface="ＭＳ Ｐゴシック"/>
              <a:ea typeface="ＭＳ Ｐゴシック"/>
              <a:cs typeface="+mn-cs"/>
            </a:rPr>
            <a:t>百万円）の減少及び繰出し基準の変更による下水道事業債償還に係る繰出見込額の減少により、数値は改善してきている。</a:t>
          </a:r>
        </a:p>
        <a:p>
          <a:r>
            <a:rPr kumimoji="1" lang="ja-JP" altLang="en-US" sz="1100">
              <a:solidFill>
                <a:schemeClr val="dk1"/>
              </a:solidFill>
              <a:effectLst/>
              <a:latin typeface="ＭＳ Ｐゴシック"/>
              <a:ea typeface="ＭＳ Ｐゴシック"/>
              <a:cs typeface="+mn-cs"/>
            </a:rPr>
            <a:t>　災害復旧費や豪雪に伴う除排雪経費の増加への対応により財政調整基金残高が減少したため充当可能基金が減少したこと及び今後の本庁舎の改築に伴う地方債の借入れにより比率の上昇が見込まれるが、引き続き普通建設事業を厳選し、地方債残高の増加を抑制していく。</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3" name="テキスト ボックス 422"/>
        <xdr:cNvSpPr txBox="1"/>
      </xdr:nvSpPr>
      <xdr:spPr>
        <a:xfrm>
          <a:off x="12905105" y="17399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8445"/>
    <xdr:sp macro="" textlink="">
      <xdr:nvSpPr>
        <xdr:cNvPr id="425" name="テキスト ボックス 424"/>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943205" y="38919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64770</xdr:rowOff>
    </xdr:from>
    <xdr:ext cx="762000" cy="259080"/>
    <xdr:sp macro="" textlink="">
      <xdr:nvSpPr>
        <xdr:cNvPr id="427" name="テキスト ボックス 426"/>
        <xdr:cNvSpPr txBox="1"/>
      </xdr:nvSpPr>
      <xdr:spPr>
        <a:xfrm>
          <a:off x="12173585" y="3752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943205" y="35007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5715</xdr:rowOff>
    </xdr:from>
    <xdr:ext cx="762000" cy="259080"/>
    <xdr:sp macro="" textlink="">
      <xdr:nvSpPr>
        <xdr:cNvPr id="429" name="テキスト ボックス 428"/>
        <xdr:cNvSpPr txBox="1"/>
      </xdr:nvSpPr>
      <xdr:spPr>
        <a:xfrm>
          <a:off x="12173585" y="335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943205" y="31064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173585" y="2967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943205" y="27120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173585" y="257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943205" y="23209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167640</xdr:rowOff>
    </xdr:from>
    <xdr:ext cx="762000" cy="259080"/>
    <xdr:sp macro="" textlink="">
      <xdr:nvSpPr>
        <xdr:cNvPr id="435" name="テキスト ボックス 434"/>
        <xdr:cNvSpPr txBox="1"/>
      </xdr:nvSpPr>
      <xdr:spPr>
        <a:xfrm>
          <a:off x="12173585" y="2179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93980</xdr:rowOff>
    </xdr:to>
    <xdr:cxnSp macro="">
      <xdr:nvCxnSpPr>
        <xdr:cNvPr id="438" name="直線コネクタ 437"/>
        <xdr:cNvCxnSpPr/>
      </xdr:nvCxnSpPr>
      <xdr:spPr>
        <a:xfrm flipV="1">
          <a:off x="17172305" y="2320925"/>
          <a:ext cx="0" cy="14611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66040</xdr:rowOff>
    </xdr:from>
    <xdr:ext cx="761365" cy="258445"/>
    <xdr:sp macro="" textlink="">
      <xdr:nvSpPr>
        <xdr:cNvPr id="439" name="将来負担の状況最小値テキスト"/>
        <xdr:cNvSpPr txBox="1"/>
      </xdr:nvSpPr>
      <xdr:spPr>
        <a:xfrm>
          <a:off x="17261205" y="3754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93980</xdr:rowOff>
    </xdr:from>
    <xdr:to xmlns:xdr="http://schemas.openxmlformats.org/drawingml/2006/spreadsheetDrawing">
      <xdr:col>81</xdr:col>
      <xdr:colOff>133350</xdr:colOff>
      <xdr:row>22</xdr:row>
      <xdr:rowOff>93980</xdr:rowOff>
    </xdr:to>
    <xdr:cxnSp macro="">
      <xdr:nvCxnSpPr>
        <xdr:cNvPr id="440" name="直線コネクタ 439"/>
        <xdr:cNvCxnSpPr/>
      </xdr:nvCxnSpPr>
      <xdr:spPr>
        <a:xfrm>
          <a:off x="17081500" y="37820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1365" cy="259080"/>
    <xdr:sp macro="" textlink="">
      <xdr:nvSpPr>
        <xdr:cNvPr id="441" name="将来負担の状況最大値テキスト"/>
        <xdr:cNvSpPr txBox="1"/>
      </xdr:nvSpPr>
      <xdr:spPr>
        <a:xfrm>
          <a:off x="17261205" y="20681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7081500" y="23209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17</xdr:row>
      <xdr:rowOff>36195</xdr:rowOff>
    </xdr:from>
    <xdr:to xmlns:xdr="http://schemas.openxmlformats.org/drawingml/2006/spreadsheetDrawing">
      <xdr:col>81</xdr:col>
      <xdr:colOff>44450</xdr:colOff>
      <xdr:row>17</xdr:row>
      <xdr:rowOff>52705</xdr:rowOff>
    </xdr:to>
    <xdr:cxnSp macro="">
      <xdr:nvCxnSpPr>
        <xdr:cNvPr id="443" name="直線コネクタ 442"/>
        <xdr:cNvCxnSpPr/>
      </xdr:nvCxnSpPr>
      <xdr:spPr>
        <a:xfrm flipV="1">
          <a:off x="16326485" y="2886075"/>
          <a:ext cx="84582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16510</xdr:rowOff>
    </xdr:from>
    <xdr:ext cx="761365" cy="258445"/>
    <xdr:sp macro="" textlink="">
      <xdr:nvSpPr>
        <xdr:cNvPr id="444" name="将来負担の状況平均値テキスト"/>
        <xdr:cNvSpPr txBox="1"/>
      </xdr:nvSpPr>
      <xdr:spPr>
        <a:xfrm>
          <a:off x="17261205" y="236347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167640</xdr:rowOff>
    </xdr:from>
    <xdr:to xmlns:xdr="http://schemas.openxmlformats.org/drawingml/2006/spreadsheetDrawing">
      <xdr:col>81</xdr:col>
      <xdr:colOff>95250</xdr:colOff>
      <xdr:row>15</xdr:row>
      <xdr:rowOff>101600</xdr:rowOff>
    </xdr:to>
    <xdr:sp macro="" textlink="">
      <xdr:nvSpPr>
        <xdr:cNvPr id="445" name="フローチャート: 判断 444"/>
        <xdr:cNvSpPr/>
      </xdr:nvSpPr>
      <xdr:spPr>
        <a:xfrm>
          <a:off x="17119600" y="251460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17</xdr:row>
      <xdr:rowOff>52705</xdr:rowOff>
    </xdr:from>
    <xdr:to xmlns:xdr="http://schemas.openxmlformats.org/drawingml/2006/spreadsheetDrawing">
      <xdr:col>77</xdr:col>
      <xdr:colOff>44450</xdr:colOff>
      <xdr:row>17</xdr:row>
      <xdr:rowOff>163195</xdr:rowOff>
    </xdr:to>
    <xdr:cxnSp macro="">
      <xdr:nvCxnSpPr>
        <xdr:cNvPr id="446" name="直線コネクタ 445"/>
        <xdr:cNvCxnSpPr/>
      </xdr:nvCxnSpPr>
      <xdr:spPr>
        <a:xfrm flipV="1">
          <a:off x="15427960" y="2902585"/>
          <a:ext cx="898525"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14605</xdr:rowOff>
    </xdr:from>
    <xdr:to xmlns:xdr="http://schemas.openxmlformats.org/drawingml/2006/spreadsheetDrawing">
      <xdr:col>77</xdr:col>
      <xdr:colOff>95250</xdr:colOff>
      <xdr:row>15</xdr:row>
      <xdr:rowOff>116205</xdr:rowOff>
    </xdr:to>
    <xdr:sp macro="" textlink="">
      <xdr:nvSpPr>
        <xdr:cNvPr id="447" name="フローチャート: 判断 446"/>
        <xdr:cNvSpPr/>
      </xdr:nvSpPr>
      <xdr:spPr>
        <a:xfrm>
          <a:off x="16273780" y="252920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126365</xdr:rowOff>
    </xdr:from>
    <xdr:ext cx="735965" cy="258445"/>
    <xdr:sp macro="" textlink="">
      <xdr:nvSpPr>
        <xdr:cNvPr id="448" name="テキスト ボックス 447"/>
        <xdr:cNvSpPr txBox="1"/>
      </xdr:nvSpPr>
      <xdr:spPr>
        <a:xfrm>
          <a:off x="15941675" y="23056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163195</xdr:rowOff>
    </xdr:from>
    <xdr:to xmlns:xdr="http://schemas.openxmlformats.org/drawingml/2006/spreadsheetDrawing">
      <xdr:col>72</xdr:col>
      <xdr:colOff>203200</xdr:colOff>
      <xdr:row>18</xdr:row>
      <xdr:rowOff>155575</xdr:rowOff>
    </xdr:to>
    <xdr:cxnSp macro="">
      <xdr:nvCxnSpPr>
        <xdr:cNvPr id="449" name="直線コネクタ 448"/>
        <xdr:cNvCxnSpPr/>
      </xdr:nvCxnSpPr>
      <xdr:spPr>
        <a:xfrm flipV="1">
          <a:off x="14531340" y="3013075"/>
          <a:ext cx="89662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48260</xdr:rowOff>
    </xdr:from>
    <xdr:to xmlns:xdr="http://schemas.openxmlformats.org/drawingml/2006/spreadsheetDrawing">
      <xdr:col>73</xdr:col>
      <xdr:colOff>44450</xdr:colOff>
      <xdr:row>15</xdr:row>
      <xdr:rowOff>149860</xdr:rowOff>
    </xdr:to>
    <xdr:sp macro="" textlink="">
      <xdr:nvSpPr>
        <xdr:cNvPr id="450" name="フローチャート: 判断 449"/>
        <xdr:cNvSpPr/>
      </xdr:nvSpPr>
      <xdr:spPr>
        <a:xfrm>
          <a:off x="15377160" y="256286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160020</xdr:rowOff>
    </xdr:from>
    <xdr:ext cx="762000" cy="258445"/>
    <xdr:sp macro="" textlink="">
      <xdr:nvSpPr>
        <xdr:cNvPr id="451" name="テキスト ボックス 450"/>
        <xdr:cNvSpPr txBox="1"/>
      </xdr:nvSpPr>
      <xdr:spPr>
        <a:xfrm>
          <a:off x="15045055" y="2339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18</xdr:row>
      <xdr:rowOff>40005</xdr:rowOff>
    </xdr:from>
    <xdr:to xmlns:xdr="http://schemas.openxmlformats.org/drawingml/2006/spreadsheetDrawing">
      <xdr:col>68</xdr:col>
      <xdr:colOff>152400</xdr:colOff>
      <xdr:row>18</xdr:row>
      <xdr:rowOff>155575</xdr:rowOff>
    </xdr:to>
    <xdr:cxnSp macro="">
      <xdr:nvCxnSpPr>
        <xdr:cNvPr id="452" name="直線コネクタ 451"/>
        <xdr:cNvCxnSpPr/>
      </xdr:nvCxnSpPr>
      <xdr:spPr>
        <a:xfrm>
          <a:off x="13634720" y="3057525"/>
          <a:ext cx="89662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117475</xdr:rowOff>
    </xdr:from>
    <xdr:to xmlns:xdr="http://schemas.openxmlformats.org/drawingml/2006/spreadsheetDrawing">
      <xdr:col>68</xdr:col>
      <xdr:colOff>203200</xdr:colOff>
      <xdr:row>16</xdr:row>
      <xdr:rowOff>47625</xdr:rowOff>
    </xdr:to>
    <xdr:sp macro="" textlink="">
      <xdr:nvSpPr>
        <xdr:cNvPr id="453" name="フローチャート: 判断 452"/>
        <xdr:cNvSpPr/>
      </xdr:nvSpPr>
      <xdr:spPr>
        <a:xfrm>
          <a:off x="14480540" y="2632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57785</xdr:rowOff>
    </xdr:from>
    <xdr:ext cx="762000" cy="259080"/>
    <xdr:sp macro="" textlink="">
      <xdr:nvSpPr>
        <xdr:cNvPr id="454" name="テキスト ボックス 453"/>
        <xdr:cNvSpPr txBox="1"/>
      </xdr:nvSpPr>
      <xdr:spPr>
        <a:xfrm>
          <a:off x="14146530" y="2404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152400</xdr:rowOff>
    </xdr:from>
    <xdr:to xmlns:xdr="http://schemas.openxmlformats.org/drawingml/2006/spreadsheetDrawing">
      <xdr:col>64</xdr:col>
      <xdr:colOff>152400</xdr:colOff>
      <xdr:row>16</xdr:row>
      <xdr:rowOff>82550</xdr:rowOff>
    </xdr:to>
    <xdr:sp macro="" textlink="">
      <xdr:nvSpPr>
        <xdr:cNvPr id="455" name="フローチャート: 判断 454"/>
        <xdr:cNvSpPr/>
      </xdr:nvSpPr>
      <xdr:spPr>
        <a:xfrm>
          <a:off x="13583920" y="2667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92710</xdr:rowOff>
    </xdr:from>
    <xdr:ext cx="762000" cy="258445"/>
    <xdr:sp macro="" textlink="">
      <xdr:nvSpPr>
        <xdr:cNvPr id="456" name="テキスト ボックス 455"/>
        <xdr:cNvSpPr txBox="1"/>
      </xdr:nvSpPr>
      <xdr:spPr>
        <a:xfrm>
          <a:off x="13249910" y="2439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8445"/>
    <xdr:sp macro="" textlink="">
      <xdr:nvSpPr>
        <xdr:cNvPr id="457" name="テキスト ボックス 456"/>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8445"/>
    <xdr:sp macro="" textlink="">
      <xdr:nvSpPr>
        <xdr:cNvPr id="458" name="テキスト ボックス 457"/>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1365" cy="258445"/>
    <xdr:sp macro="" textlink="">
      <xdr:nvSpPr>
        <xdr:cNvPr id="459" name="テキスト ボックス 458"/>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60" name="テキスト ボックス 459"/>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8445"/>
    <xdr:sp macro="" textlink="">
      <xdr:nvSpPr>
        <xdr:cNvPr id="461" name="テキスト ボックス 460"/>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156845</xdr:rowOff>
    </xdr:from>
    <xdr:to xmlns:xdr="http://schemas.openxmlformats.org/drawingml/2006/spreadsheetDrawing">
      <xdr:col>81</xdr:col>
      <xdr:colOff>95250</xdr:colOff>
      <xdr:row>17</xdr:row>
      <xdr:rowOff>86995</xdr:rowOff>
    </xdr:to>
    <xdr:sp macro="" textlink="">
      <xdr:nvSpPr>
        <xdr:cNvPr id="462" name="楕円 461"/>
        <xdr:cNvSpPr/>
      </xdr:nvSpPr>
      <xdr:spPr>
        <a:xfrm>
          <a:off x="17119600" y="283908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128905</xdr:rowOff>
    </xdr:from>
    <xdr:ext cx="761365" cy="258445"/>
    <xdr:sp macro="" textlink="">
      <xdr:nvSpPr>
        <xdr:cNvPr id="463" name="将来負担の状況該当値テキスト"/>
        <xdr:cNvSpPr txBox="1"/>
      </xdr:nvSpPr>
      <xdr:spPr>
        <a:xfrm>
          <a:off x="17261205" y="2811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17</xdr:row>
      <xdr:rowOff>1905</xdr:rowOff>
    </xdr:from>
    <xdr:to xmlns:xdr="http://schemas.openxmlformats.org/drawingml/2006/spreadsheetDrawing">
      <xdr:col>77</xdr:col>
      <xdr:colOff>95250</xdr:colOff>
      <xdr:row>17</xdr:row>
      <xdr:rowOff>103505</xdr:rowOff>
    </xdr:to>
    <xdr:sp macro="" textlink="">
      <xdr:nvSpPr>
        <xdr:cNvPr id="464" name="楕円 463"/>
        <xdr:cNvSpPr/>
      </xdr:nvSpPr>
      <xdr:spPr>
        <a:xfrm>
          <a:off x="16273780" y="285178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88265</xdr:rowOff>
    </xdr:from>
    <xdr:ext cx="735965" cy="258445"/>
    <xdr:sp macro="" textlink="">
      <xdr:nvSpPr>
        <xdr:cNvPr id="465" name="テキスト ボックス 464"/>
        <xdr:cNvSpPr txBox="1"/>
      </xdr:nvSpPr>
      <xdr:spPr>
        <a:xfrm>
          <a:off x="15941675" y="29381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112395</xdr:rowOff>
    </xdr:from>
    <xdr:to xmlns:xdr="http://schemas.openxmlformats.org/drawingml/2006/spreadsheetDrawing">
      <xdr:col>73</xdr:col>
      <xdr:colOff>44450</xdr:colOff>
      <xdr:row>18</xdr:row>
      <xdr:rowOff>42545</xdr:rowOff>
    </xdr:to>
    <xdr:sp macro="" textlink="">
      <xdr:nvSpPr>
        <xdr:cNvPr id="466" name="楕円 465"/>
        <xdr:cNvSpPr/>
      </xdr:nvSpPr>
      <xdr:spPr>
        <a:xfrm>
          <a:off x="15377160" y="296227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18</xdr:row>
      <xdr:rowOff>27305</xdr:rowOff>
    </xdr:from>
    <xdr:ext cx="762000" cy="259080"/>
    <xdr:sp macro="" textlink="">
      <xdr:nvSpPr>
        <xdr:cNvPr id="467" name="テキスト ボックス 466"/>
        <xdr:cNvSpPr txBox="1"/>
      </xdr:nvSpPr>
      <xdr:spPr>
        <a:xfrm>
          <a:off x="15045055" y="3044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18</xdr:row>
      <xdr:rowOff>104775</xdr:rowOff>
    </xdr:from>
    <xdr:to xmlns:xdr="http://schemas.openxmlformats.org/drawingml/2006/spreadsheetDrawing">
      <xdr:col>68</xdr:col>
      <xdr:colOff>203200</xdr:colOff>
      <xdr:row>19</xdr:row>
      <xdr:rowOff>34925</xdr:rowOff>
    </xdr:to>
    <xdr:sp macro="" textlink="">
      <xdr:nvSpPr>
        <xdr:cNvPr id="468" name="楕円 467"/>
        <xdr:cNvSpPr/>
      </xdr:nvSpPr>
      <xdr:spPr>
        <a:xfrm>
          <a:off x="14480540" y="3122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19</xdr:row>
      <xdr:rowOff>19685</xdr:rowOff>
    </xdr:from>
    <xdr:ext cx="762000" cy="259080"/>
    <xdr:sp macro="" textlink="">
      <xdr:nvSpPr>
        <xdr:cNvPr id="469" name="テキスト ボックス 468"/>
        <xdr:cNvSpPr txBox="1"/>
      </xdr:nvSpPr>
      <xdr:spPr>
        <a:xfrm>
          <a:off x="1414653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160655</xdr:rowOff>
    </xdr:from>
    <xdr:to xmlns:xdr="http://schemas.openxmlformats.org/drawingml/2006/spreadsheetDrawing">
      <xdr:col>64</xdr:col>
      <xdr:colOff>152400</xdr:colOff>
      <xdr:row>18</xdr:row>
      <xdr:rowOff>90805</xdr:rowOff>
    </xdr:to>
    <xdr:sp macro="" textlink="">
      <xdr:nvSpPr>
        <xdr:cNvPr id="470" name="楕円 469"/>
        <xdr:cNvSpPr/>
      </xdr:nvSpPr>
      <xdr:spPr>
        <a:xfrm>
          <a:off x="13583920" y="3010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75565</xdr:rowOff>
    </xdr:from>
    <xdr:ext cx="762000" cy="259080"/>
    <xdr:sp macro="" textlink="">
      <xdr:nvSpPr>
        <xdr:cNvPr id="471" name="テキスト ボックス 470"/>
        <xdr:cNvSpPr txBox="1"/>
      </xdr:nvSpPr>
      <xdr:spPr>
        <a:xfrm>
          <a:off x="13249910" y="3093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860020" cy="496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354800" y="186690"/>
          <a:ext cx="39814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380200" y="212090"/>
          <a:ext cx="39370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37490"/>
          <a:ext cx="387731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秋田県大館市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525240" y="186690"/>
          <a:ext cx="26936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550640" y="212090"/>
          <a:ext cx="26492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576040" y="237490"/>
          <a:ext cx="259207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69950"/>
          <a:ext cx="23342600"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9620" y="1493520"/>
          <a:ext cx="9776460"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21460"/>
          <a:ext cx="14147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21460"/>
          <a:ext cx="12852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73,632
73,344
913.22
38,470,211
36,582,519
1,651,301
21,742,445
30,553,320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21460"/>
          <a:ext cx="15443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143500" y="1515110"/>
          <a:ext cx="205740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200900" y="1515110"/>
          <a:ext cx="128524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72.1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552180" y="1515110"/>
          <a:ext cx="64262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143500" y="2359660"/>
          <a:ext cx="205740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264400" y="2359660"/>
          <a:ext cx="347472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698480" y="1493520"/>
          <a:ext cx="1455420" cy="1116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963910" y="1553210"/>
          <a:ext cx="1285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140335</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963910" y="1816735"/>
          <a:ext cx="128524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963910" y="2138680"/>
          <a:ext cx="128524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802620" y="164211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837545" y="159131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837545" y="18503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881995" y="21132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802620" y="211328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167640</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881995" y="23469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140335</xdr:rowOff>
    </xdr:from>
    <xdr:to xmlns:xdr="http://schemas.openxmlformats.org/drawingml/2006/spreadsheetDrawing">
      <xdr:col>54</xdr:col>
      <xdr:colOff>38100</xdr:colOff>
      <xdr:row>14</xdr:row>
      <xdr:rowOff>140335</xdr:rowOff>
    </xdr:to>
    <xdr:cxnSp macro="">
      <xdr:nvCxnSpPr>
        <xdr:cNvPr id="29" name="直線コネクタ 28"/>
        <xdr:cNvCxnSpPr/>
      </xdr:nvCxnSpPr>
      <xdr:spPr>
        <a:xfrm>
          <a:off x="10802620" y="2487295"/>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9080"/>
    <xdr:sp macro="" textlink="">
      <xdr:nvSpPr>
        <xdr:cNvPr id="30" name="テキスト ボックス 29"/>
        <xdr:cNvSpPr txBox="1"/>
      </xdr:nvSpPr>
      <xdr:spPr>
        <a:xfrm>
          <a:off x="706120" y="34163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2165" cy="258445"/>
    <xdr:sp macro="" textlink="">
      <xdr:nvSpPr>
        <xdr:cNvPr id="31" name="テキスト ボックス 30"/>
        <xdr:cNvSpPr txBox="1"/>
      </xdr:nvSpPr>
      <xdr:spPr>
        <a:xfrm>
          <a:off x="706120" y="366649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706120" y="391287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140335</xdr:rowOff>
    </xdr:from>
    <xdr:ext cx="184150" cy="258445"/>
    <xdr:sp macro="" textlink="">
      <xdr:nvSpPr>
        <xdr:cNvPr id="33" name="テキスト ボックス 32"/>
        <xdr:cNvSpPr txBox="1"/>
      </xdr:nvSpPr>
      <xdr:spPr>
        <a:xfrm>
          <a:off x="706120" y="4163695"/>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962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4635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4635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17550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17550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80872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80872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84962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9026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a:solidFill>
                <a:schemeClr val="dk1"/>
              </a:solidFill>
              <a:effectLst/>
              <a:latin typeface="ＭＳ Ｐゴシック"/>
              <a:ea typeface="ＭＳ Ｐゴシック"/>
              <a:cs typeface="+mn-cs"/>
            </a:rPr>
            <a:t>　人件費は前年度比</a:t>
          </a:r>
          <a:r>
            <a:rPr kumimoji="1" lang="en-US" altLang="ja-JP" sz="1300" b="0">
              <a:solidFill>
                <a:schemeClr val="dk1"/>
              </a:solidFill>
              <a:effectLst/>
              <a:latin typeface="ＭＳ Ｐゴシック"/>
              <a:ea typeface="ＭＳ Ｐゴシック"/>
              <a:cs typeface="+mn-cs"/>
            </a:rPr>
            <a:t>1.4</a:t>
          </a:r>
          <a:r>
            <a:rPr kumimoji="1" lang="ja-JP" altLang="en-US" sz="1300" b="0">
              <a:solidFill>
                <a:schemeClr val="dk1"/>
              </a:solidFill>
              <a:effectLst/>
              <a:latin typeface="ＭＳ Ｐゴシック"/>
              <a:ea typeface="ＭＳ Ｐゴシック"/>
              <a:cs typeface="+mn-cs"/>
            </a:rPr>
            <a:t>ポイントの減、類似団体平均と比べて</a:t>
          </a:r>
          <a:r>
            <a:rPr kumimoji="1" lang="en-US" altLang="ja-JP" sz="1300" b="0">
              <a:solidFill>
                <a:schemeClr val="dk1"/>
              </a:solidFill>
              <a:effectLst/>
              <a:latin typeface="ＭＳ Ｐゴシック"/>
              <a:ea typeface="ＭＳ Ｐゴシック"/>
              <a:cs typeface="+mn-cs"/>
            </a:rPr>
            <a:t>0.1</a:t>
          </a:r>
          <a:r>
            <a:rPr kumimoji="1" lang="ja-JP" altLang="en-US" sz="1300" b="0">
              <a:solidFill>
                <a:schemeClr val="dk1"/>
              </a:solidFill>
              <a:effectLst/>
              <a:latin typeface="ＭＳ Ｐゴシック"/>
              <a:ea typeface="ＭＳ Ｐゴシック"/>
              <a:cs typeface="+mn-cs"/>
            </a:rPr>
            <a:t>ポイント下回った。これは、負担率の変更により退職手当組合負担金が減少となったことが要因である。</a:t>
          </a:r>
        </a:p>
        <a:p>
          <a:r>
            <a:rPr kumimoji="1" lang="ja-JP" altLang="en-US" sz="1300" b="0">
              <a:solidFill>
                <a:schemeClr val="dk1"/>
              </a:solidFill>
              <a:effectLst/>
              <a:latin typeface="ＭＳ Ｐゴシック"/>
              <a:ea typeface="ＭＳ Ｐゴシック"/>
              <a:cs typeface="+mn-cs"/>
            </a:rPr>
            <a:t>　今後も、市職員定員適正化計画に基づく適正な人員配置や、第６次大館市行政改革大綱に基づく事務事業の見直しを行い、人件費の抑制を図る。</a:t>
          </a:r>
        </a:p>
      </xdr:txBody>
    </xdr:sp>
    <xdr:clientData/>
  </xdr:twoCellAnchor>
  <xdr:oneCellAnchor>
    <xdr:from xmlns:xdr="http://schemas.openxmlformats.org/drawingml/2006/spreadsheetDrawing">
      <xdr:col>3</xdr:col>
      <xdr:colOff>123825</xdr:colOff>
      <xdr:row>29</xdr:row>
      <xdr:rowOff>107950</xdr:rowOff>
    </xdr:from>
    <xdr:ext cx="297815" cy="224790"/>
    <xdr:sp macro="" textlink="">
      <xdr:nvSpPr>
        <xdr:cNvPr id="45" name="テキスト ボックス 44"/>
        <xdr:cNvSpPr txBox="1"/>
      </xdr:nvSpPr>
      <xdr:spPr>
        <a:xfrm>
          <a:off x="73152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9080"/>
    <xdr:sp macro="" textlink="">
      <xdr:nvSpPr>
        <xdr:cNvPr id="47" name="テキスト ボックス 46"/>
        <xdr:cNvSpPr txBox="1"/>
      </xdr:nvSpPr>
      <xdr:spPr>
        <a:xfrm>
          <a:off x="256540" y="72504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9620" y="7019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8000" cy="259080"/>
    <xdr:sp macro="" textlink="">
      <xdr:nvSpPr>
        <xdr:cNvPr id="49" name="テキスト ボックス 48"/>
        <xdr:cNvSpPr txBox="1"/>
      </xdr:nvSpPr>
      <xdr:spPr>
        <a:xfrm>
          <a:off x="256540" y="68770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9620" y="66459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8000" cy="259080"/>
    <xdr:sp macro="" textlink="">
      <xdr:nvSpPr>
        <xdr:cNvPr id="51" name="テキスト ボックス 50"/>
        <xdr:cNvSpPr txBox="1"/>
      </xdr:nvSpPr>
      <xdr:spPr>
        <a:xfrm>
          <a:off x="256540" y="65074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9620" y="62725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8000" cy="259080"/>
    <xdr:sp macro="" textlink="">
      <xdr:nvSpPr>
        <xdr:cNvPr id="53" name="テキスト ボックス 52"/>
        <xdr:cNvSpPr txBox="1"/>
      </xdr:nvSpPr>
      <xdr:spPr>
        <a:xfrm>
          <a:off x="256540" y="61341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9620" y="58991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8000" cy="259080"/>
    <xdr:sp macro="" textlink="">
      <xdr:nvSpPr>
        <xdr:cNvPr id="55" name="テキスト ボックス 54"/>
        <xdr:cNvSpPr txBox="1"/>
      </xdr:nvSpPr>
      <xdr:spPr>
        <a:xfrm>
          <a:off x="256540" y="576072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9620" y="55295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8000" cy="259080"/>
    <xdr:sp macro="" textlink="">
      <xdr:nvSpPr>
        <xdr:cNvPr id="57" name="テキスト ボックス 56"/>
        <xdr:cNvSpPr txBox="1"/>
      </xdr:nvSpPr>
      <xdr:spPr>
        <a:xfrm>
          <a:off x="256540" y="53873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962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9080"/>
    <xdr:sp macro="" textlink="">
      <xdr:nvSpPr>
        <xdr:cNvPr id="59" name="テキスト ボックス 58"/>
        <xdr:cNvSpPr txBox="1"/>
      </xdr:nvSpPr>
      <xdr:spPr>
        <a:xfrm>
          <a:off x="256540" y="50177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962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130810</xdr:rowOff>
    </xdr:from>
    <xdr:to xmlns:xdr="http://schemas.openxmlformats.org/drawingml/2006/spreadsheetDrawing">
      <xdr:col>24</xdr:col>
      <xdr:colOff>25400</xdr:colOff>
      <xdr:row>41</xdr:row>
      <xdr:rowOff>54610</xdr:rowOff>
    </xdr:to>
    <xdr:cxnSp macro="">
      <xdr:nvCxnSpPr>
        <xdr:cNvPr id="61" name="直線コネクタ 60"/>
        <xdr:cNvCxnSpPr/>
      </xdr:nvCxnSpPr>
      <xdr:spPr>
        <a:xfrm flipV="1">
          <a:off x="4886960" y="566293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26670</xdr:rowOff>
    </xdr:from>
    <xdr:ext cx="761365" cy="259080"/>
    <xdr:sp macro="" textlink="">
      <xdr:nvSpPr>
        <xdr:cNvPr id="62" name="人件費最小値テキスト"/>
        <xdr:cNvSpPr txBox="1"/>
      </xdr:nvSpPr>
      <xdr:spPr>
        <a:xfrm>
          <a:off x="4975860" y="6899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54610</xdr:rowOff>
    </xdr:from>
    <xdr:to xmlns:xdr="http://schemas.openxmlformats.org/drawingml/2006/spreadsheetDrawing">
      <xdr:col>24</xdr:col>
      <xdr:colOff>114300</xdr:colOff>
      <xdr:row>41</xdr:row>
      <xdr:rowOff>54610</xdr:rowOff>
    </xdr:to>
    <xdr:cxnSp macro="">
      <xdr:nvCxnSpPr>
        <xdr:cNvPr id="63" name="直線コネクタ 62"/>
        <xdr:cNvCxnSpPr/>
      </xdr:nvCxnSpPr>
      <xdr:spPr>
        <a:xfrm>
          <a:off x="4795520" y="69278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45720</xdr:rowOff>
    </xdr:from>
    <xdr:ext cx="761365" cy="259080"/>
    <xdr:sp macro="" textlink="">
      <xdr:nvSpPr>
        <xdr:cNvPr id="64" name="人件費最大値テキスト"/>
        <xdr:cNvSpPr txBox="1"/>
      </xdr:nvSpPr>
      <xdr:spPr>
        <a:xfrm>
          <a:off x="4975860" y="5410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130810</xdr:rowOff>
    </xdr:from>
    <xdr:to xmlns:xdr="http://schemas.openxmlformats.org/drawingml/2006/spreadsheetDrawing">
      <xdr:col>24</xdr:col>
      <xdr:colOff>114300</xdr:colOff>
      <xdr:row>33</xdr:row>
      <xdr:rowOff>130810</xdr:rowOff>
    </xdr:to>
    <xdr:cxnSp macro="">
      <xdr:nvCxnSpPr>
        <xdr:cNvPr id="65" name="直線コネクタ 64"/>
        <xdr:cNvCxnSpPr/>
      </xdr:nvCxnSpPr>
      <xdr:spPr>
        <a:xfrm>
          <a:off x="4795520" y="566293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58420</xdr:rowOff>
    </xdr:from>
    <xdr:to xmlns:xdr="http://schemas.openxmlformats.org/drawingml/2006/spreadsheetDrawing">
      <xdr:col>24</xdr:col>
      <xdr:colOff>25400</xdr:colOff>
      <xdr:row>36</xdr:row>
      <xdr:rowOff>165100</xdr:rowOff>
    </xdr:to>
    <xdr:cxnSp macro="">
      <xdr:nvCxnSpPr>
        <xdr:cNvPr id="66" name="直線コネクタ 65"/>
        <xdr:cNvCxnSpPr/>
      </xdr:nvCxnSpPr>
      <xdr:spPr>
        <a:xfrm flipV="1">
          <a:off x="4036060" y="6093460"/>
          <a:ext cx="8509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158750</xdr:rowOff>
    </xdr:from>
    <xdr:ext cx="761365" cy="258445"/>
    <xdr:sp macro="" textlink="">
      <xdr:nvSpPr>
        <xdr:cNvPr id="67" name="人件費平均値テキスト"/>
        <xdr:cNvSpPr txBox="1"/>
      </xdr:nvSpPr>
      <xdr:spPr>
        <a:xfrm>
          <a:off x="4975860" y="60261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15240</xdr:rowOff>
    </xdr:from>
    <xdr:to xmlns:xdr="http://schemas.openxmlformats.org/drawingml/2006/spreadsheetDrawing">
      <xdr:col>24</xdr:col>
      <xdr:colOff>76200</xdr:colOff>
      <xdr:row>36</xdr:row>
      <xdr:rowOff>116840</xdr:rowOff>
    </xdr:to>
    <xdr:sp macro="" textlink="">
      <xdr:nvSpPr>
        <xdr:cNvPr id="68" name="フローチャート: 判断 67"/>
        <xdr:cNvSpPr/>
      </xdr:nvSpPr>
      <xdr:spPr>
        <a:xfrm>
          <a:off x="4833620" y="60502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127000</xdr:rowOff>
    </xdr:from>
    <xdr:to xmlns:xdr="http://schemas.openxmlformats.org/drawingml/2006/spreadsheetDrawing">
      <xdr:col>19</xdr:col>
      <xdr:colOff>187325</xdr:colOff>
      <xdr:row>36</xdr:row>
      <xdr:rowOff>165100</xdr:rowOff>
    </xdr:to>
    <xdr:cxnSp macro="">
      <xdr:nvCxnSpPr>
        <xdr:cNvPr id="69" name="直線コネクタ 68"/>
        <xdr:cNvCxnSpPr/>
      </xdr:nvCxnSpPr>
      <xdr:spPr>
        <a:xfrm>
          <a:off x="3136900" y="6162040"/>
          <a:ext cx="8991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38100</xdr:rowOff>
    </xdr:from>
    <xdr:to xmlns:xdr="http://schemas.openxmlformats.org/drawingml/2006/spreadsheetDrawing">
      <xdr:col>20</xdr:col>
      <xdr:colOff>38100</xdr:colOff>
      <xdr:row>36</xdr:row>
      <xdr:rowOff>140335</xdr:rowOff>
    </xdr:to>
    <xdr:sp macro="" textlink="">
      <xdr:nvSpPr>
        <xdr:cNvPr id="70" name="フローチャート: 判断 69"/>
        <xdr:cNvSpPr/>
      </xdr:nvSpPr>
      <xdr:spPr>
        <a:xfrm>
          <a:off x="3985260" y="6073140"/>
          <a:ext cx="10414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149860</xdr:rowOff>
    </xdr:from>
    <xdr:ext cx="735965" cy="259080"/>
    <xdr:sp macro="" textlink="">
      <xdr:nvSpPr>
        <xdr:cNvPr id="71" name="テキスト ボックス 70"/>
        <xdr:cNvSpPr txBox="1"/>
      </xdr:nvSpPr>
      <xdr:spPr>
        <a:xfrm>
          <a:off x="3652520" y="58496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104140</xdr:rowOff>
    </xdr:from>
    <xdr:to xmlns:xdr="http://schemas.openxmlformats.org/drawingml/2006/spreadsheetDrawing">
      <xdr:col>15</xdr:col>
      <xdr:colOff>98425</xdr:colOff>
      <xdr:row>36</xdr:row>
      <xdr:rowOff>127000</xdr:rowOff>
    </xdr:to>
    <xdr:cxnSp macro="">
      <xdr:nvCxnSpPr>
        <xdr:cNvPr id="72" name="直線コネクタ 71"/>
        <xdr:cNvCxnSpPr/>
      </xdr:nvCxnSpPr>
      <xdr:spPr>
        <a:xfrm>
          <a:off x="2237740" y="6139180"/>
          <a:ext cx="8991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15240</xdr:rowOff>
    </xdr:from>
    <xdr:to xmlns:xdr="http://schemas.openxmlformats.org/drawingml/2006/spreadsheetDrawing">
      <xdr:col>15</xdr:col>
      <xdr:colOff>149225</xdr:colOff>
      <xdr:row>36</xdr:row>
      <xdr:rowOff>116840</xdr:rowOff>
    </xdr:to>
    <xdr:sp macro="" textlink="">
      <xdr:nvSpPr>
        <xdr:cNvPr id="73" name="フローチャート: 判断 72"/>
        <xdr:cNvSpPr/>
      </xdr:nvSpPr>
      <xdr:spPr>
        <a:xfrm>
          <a:off x="30861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127000</xdr:rowOff>
    </xdr:from>
    <xdr:ext cx="761365" cy="258445"/>
    <xdr:sp macro="" textlink="">
      <xdr:nvSpPr>
        <xdr:cNvPr id="74" name="テキスト ボックス 73"/>
        <xdr:cNvSpPr txBox="1"/>
      </xdr:nvSpPr>
      <xdr:spPr>
        <a:xfrm>
          <a:off x="2750820" y="5826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58420</xdr:rowOff>
    </xdr:from>
    <xdr:to xmlns:xdr="http://schemas.openxmlformats.org/drawingml/2006/spreadsheetDrawing">
      <xdr:col>11</xdr:col>
      <xdr:colOff>9525</xdr:colOff>
      <xdr:row>36</xdr:row>
      <xdr:rowOff>104140</xdr:rowOff>
    </xdr:to>
    <xdr:cxnSp macro="">
      <xdr:nvCxnSpPr>
        <xdr:cNvPr id="75" name="直線コネクタ 74"/>
        <xdr:cNvCxnSpPr/>
      </xdr:nvCxnSpPr>
      <xdr:spPr>
        <a:xfrm>
          <a:off x="1336040" y="6093460"/>
          <a:ext cx="9017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129540</xdr:rowOff>
    </xdr:from>
    <xdr:to xmlns:xdr="http://schemas.openxmlformats.org/drawingml/2006/spreadsheetDrawing">
      <xdr:col>11</xdr:col>
      <xdr:colOff>60325</xdr:colOff>
      <xdr:row>37</xdr:row>
      <xdr:rowOff>59690</xdr:rowOff>
    </xdr:to>
    <xdr:sp macro="" textlink="">
      <xdr:nvSpPr>
        <xdr:cNvPr id="76" name="フローチャート: 判断 75"/>
        <xdr:cNvSpPr/>
      </xdr:nvSpPr>
      <xdr:spPr>
        <a:xfrm>
          <a:off x="2184400" y="616458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44450</xdr:rowOff>
    </xdr:from>
    <xdr:ext cx="761365" cy="259080"/>
    <xdr:sp macro="" textlink="">
      <xdr:nvSpPr>
        <xdr:cNvPr id="77" name="テキスト ボックス 76"/>
        <xdr:cNvSpPr txBox="1"/>
      </xdr:nvSpPr>
      <xdr:spPr>
        <a:xfrm>
          <a:off x="1851660" y="6247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121920</xdr:rowOff>
    </xdr:from>
    <xdr:to xmlns:xdr="http://schemas.openxmlformats.org/drawingml/2006/spreadsheetDrawing">
      <xdr:col>6</xdr:col>
      <xdr:colOff>171450</xdr:colOff>
      <xdr:row>37</xdr:row>
      <xdr:rowOff>52070</xdr:rowOff>
    </xdr:to>
    <xdr:sp macro="" textlink="">
      <xdr:nvSpPr>
        <xdr:cNvPr id="78" name="フローチャート: 判断 77"/>
        <xdr:cNvSpPr/>
      </xdr:nvSpPr>
      <xdr:spPr>
        <a:xfrm>
          <a:off x="1285240" y="6156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36830</xdr:rowOff>
    </xdr:from>
    <xdr:ext cx="762000" cy="258445"/>
    <xdr:sp macro="" textlink="">
      <xdr:nvSpPr>
        <xdr:cNvPr id="79" name="テキスト ボックス 78"/>
        <xdr:cNvSpPr txBox="1"/>
      </xdr:nvSpPr>
      <xdr:spPr>
        <a:xfrm>
          <a:off x="949960" y="623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8445"/>
    <xdr:sp macro="" textlink="">
      <xdr:nvSpPr>
        <xdr:cNvPr id="80" name="テキスト ボックス 79"/>
        <xdr:cNvSpPr txBox="1"/>
      </xdr:nvSpPr>
      <xdr:spPr>
        <a:xfrm>
          <a:off x="46685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8445"/>
    <xdr:sp macro="" textlink="">
      <xdr:nvSpPr>
        <xdr:cNvPr id="81" name="テキスト ボックス 80"/>
        <xdr:cNvSpPr txBox="1"/>
      </xdr:nvSpPr>
      <xdr:spPr>
        <a:xfrm>
          <a:off x="3817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8445"/>
    <xdr:sp macro="" textlink="">
      <xdr:nvSpPr>
        <xdr:cNvPr id="82" name="テキスト ボックス 81"/>
        <xdr:cNvSpPr txBox="1"/>
      </xdr:nvSpPr>
      <xdr:spPr>
        <a:xfrm>
          <a:off x="291846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1365" cy="258445"/>
    <xdr:sp macro="" textlink="">
      <xdr:nvSpPr>
        <xdr:cNvPr id="83" name="テキスト ボックス 82"/>
        <xdr:cNvSpPr txBox="1"/>
      </xdr:nvSpPr>
      <xdr:spPr>
        <a:xfrm>
          <a:off x="201676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8445"/>
    <xdr:sp macro="" textlink="">
      <xdr:nvSpPr>
        <xdr:cNvPr id="84" name="テキスト ボックス 83"/>
        <xdr:cNvSpPr txBox="1"/>
      </xdr:nvSpPr>
      <xdr:spPr>
        <a:xfrm>
          <a:off x="111760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xdr:rowOff>
    </xdr:from>
    <xdr:to xmlns:xdr="http://schemas.openxmlformats.org/drawingml/2006/spreadsheetDrawing">
      <xdr:col>24</xdr:col>
      <xdr:colOff>76200</xdr:colOff>
      <xdr:row>36</xdr:row>
      <xdr:rowOff>109220</xdr:rowOff>
    </xdr:to>
    <xdr:sp macro="" textlink="">
      <xdr:nvSpPr>
        <xdr:cNvPr id="85" name="楕円 84"/>
        <xdr:cNvSpPr/>
      </xdr:nvSpPr>
      <xdr:spPr>
        <a:xfrm>
          <a:off x="4833620" y="60426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24130</xdr:rowOff>
    </xdr:from>
    <xdr:ext cx="761365" cy="259080"/>
    <xdr:sp macro="" textlink="">
      <xdr:nvSpPr>
        <xdr:cNvPr id="86" name="人件費該当値テキスト"/>
        <xdr:cNvSpPr txBox="1"/>
      </xdr:nvSpPr>
      <xdr:spPr>
        <a:xfrm>
          <a:off x="4975860" y="5891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114300</xdr:rowOff>
    </xdr:from>
    <xdr:to xmlns:xdr="http://schemas.openxmlformats.org/drawingml/2006/spreadsheetDrawing">
      <xdr:col>20</xdr:col>
      <xdr:colOff>38100</xdr:colOff>
      <xdr:row>37</xdr:row>
      <xdr:rowOff>44450</xdr:rowOff>
    </xdr:to>
    <xdr:sp macro="" textlink="">
      <xdr:nvSpPr>
        <xdr:cNvPr id="87" name="楕円 86"/>
        <xdr:cNvSpPr/>
      </xdr:nvSpPr>
      <xdr:spPr>
        <a:xfrm>
          <a:off x="3985260" y="614934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29210</xdr:rowOff>
    </xdr:from>
    <xdr:ext cx="735965" cy="258445"/>
    <xdr:sp macro="" textlink="">
      <xdr:nvSpPr>
        <xdr:cNvPr id="88" name="テキスト ボックス 87"/>
        <xdr:cNvSpPr txBox="1"/>
      </xdr:nvSpPr>
      <xdr:spPr>
        <a:xfrm>
          <a:off x="3652520" y="62318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76200</xdr:rowOff>
    </xdr:from>
    <xdr:to xmlns:xdr="http://schemas.openxmlformats.org/drawingml/2006/spreadsheetDrawing">
      <xdr:col>15</xdr:col>
      <xdr:colOff>149225</xdr:colOff>
      <xdr:row>37</xdr:row>
      <xdr:rowOff>6350</xdr:rowOff>
    </xdr:to>
    <xdr:sp macro="" textlink="">
      <xdr:nvSpPr>
        <xdr:cNvPr id="89" name="楕円 88"/>
        <xdr:cNvSpPr/>
      </xdr:nvSpPr>
      <xdr:spPr>
        <a:xfrm>
          <a:off x="3086100" y="6111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162560</xdr:rowOff>
    </xdr:from>
    <xdr:ext cx="761365" cy="258445"/>
    <xdr:sp macro="" textlink="">
      <xdr:nvSpPr>
        <xdr:cNvPr id="90" name="テキスト ボックス 89"/>
        <xdr:cNvSpPr txBox="1"/>
      </xdr:nvSpPr>
      <xdr:spPr>
        <a:xfrm>
          <a:off x="2750820" y="61976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53340</xdr:rowOff>
    </xdr:from>
    <xdr:to xmlns:xdr="http://schemas.openxmlformats.org/drawingml/2006/spreadsheetDrawing">
      <xdr:col>11</xdr:col>
      <xdr:colOff>60325</xdr:colOff>
      <xdr:row>36</xdr:row>
      <xdr:rowOff>154940</xdr:rowOff>
    </xdr:to>
    <xdr:sp macro="" textlink="">
      <xdr:nvSpPr>
        <xdr:cNvPr id="91" name="楕円 90"/>
        <xdr:cNvSpPr/>
      </xdr:nvSpPr>
      <xdr:spPr>
        <a:xfrm>
          <a:off x="2184400" y="60883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165100</xdr:rowOff>
    </xdr:from>
    <xdr:ext cx="761365" cy="258445"/>
    <xdr:sp macro="" textlink="">
      <xdr:nvSpPr>
        <xdr:cNvPr id="92" name="テキスト ボックス 91"/>
        <xdr:cNvSpPr txBox="1"/>
      </xdr:nvSpPr>
      <xdr:spPr>
        <a:xfrm>
          <a:off x="1851660" y="5864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7620</xdr:rowOff>
    </xdr:from>
    <xdr:to xmlns:xdr="http://schemas.openxmlformats.org/drawingml/2006/spreadsheetDrawing">
      <xdr:col>6</xdr:col>
      <xdr:colOff>171450</xdr:colOff>
      <xdr:row>36</xdr:row>
      <xdr:rowOff>109220</xdr:rowOff>
    </xdr:to>
    <xdr:sp macro="" textlink="">
      <xdr:nvSpPr>
        <xdr:cNvPr id="93" name="楕円 92"/>
        <xdr:cNvSpPr/>
      </xdr:nvSpPr>
      <xdr:spPr>
        <a:xfrm>
          <a:off x="128524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119380</xdr:rowOff>
    </xdr:from>
    <xdr:ext cx="762000" cy="259080"/>
    <xdr:sp macro="" textlink="">
      <xdr:nvSpPr>
        <xdr:cNvPr id="94" name="テキスト ボックス 93"/>
        <xdr:cNvSpPr txBox="1"/>
      </xdr:nvSpPr>
      <xdr:spPr>
        <a:xfrm>
          <a:off x="949960" y="5819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603480" y="12433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29740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29740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9006820" y="13068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9006820" y="14935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64004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64004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603480" y="18034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617440" y="18034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683480" y="18034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721580" y="21132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b="0">
              <a:solidFill>
                <a:schemeClr val="dk1"/>
              </a:solidFill>
              <a:effectLst/>
              <a:latin typeface="ＭＳ Ｐゴシック"/>
              <a:ea typeface="ＭＳ Ｐゴシック"/>
              <a:cs typeface="+mn-cs"/>
            </a:rPr>
            <a:t>　物件費は前年度比</a:t>
          </a:r>
          <a:r>
            <a:rPr kumimoji="1" lang="en-US" altLang="ja-JP" sz="1200" b="0">
              <a:solidFill>
                <a:schemeClr val="dk1"/>
              </a:solidFill>
              <a:effectLst/>
              <a:latin typeface="ＭＳ Ｐゴシック"/>
              <a:ea typeface="ＭＳ Ｐゴシック"/>
              <a:cs typeface="+mn-cs"/>
            </a:rPr>
            <a:t>0.5</a:t>
          </a:r>
          <a:r>
            <a:rPr kumimoji="1" lang="ja-JP" altLang="en-US" sz="1200" b="0">
              <a:solidFill>
                <a:schemeClr val="dk1"/>
              </a:solidFill>
              <a:effectLst/>
              <a:latin typeface="ＭＳ Ｐゴシック"/>
              <a:ea typeface="ＭＳ Ｐゴシック"/>
              <a:cs typeface="+mn-cs"/>
            </a:rPr>
            <a:t>ポイントの増、類似団体平均と比べて</a:t>
          </a:r>
          <a:r>
            <a:rPr kumimoji="1" lang="en-US" altLang="ja-JP" sz="1200" b="0">
              <a:solidFill>
                <a:schemeClr val="dk1"/>
              </a:solidFill>
              <a:effectLst/>
              <a:latin typeface="ＭＳ Ｐゴシック"/>
              <a:ea typeface="ＭＳ Ｐゴシック"/>
              <a:cs typeface="+mn-cs"/>
            </a:rPr>
            <a:t>0.8</a:t>
          </a:r>
          <a:r>
            <a:rPr kumimoji="1" lang="ja-JP" altLang="en-US" sz="1200" b="0">
              <a:solidFill>
                <a:schemeClr val="dk1"/>
              </a:solidFill>
              <a:effectLst/>
              <a:latin typeface="ＭＳ Ｐゴシック"/>
              <a:ea typeface="ＭＳ Ｐゴシック"/>
              <a:cs typeface="+mn-cs"/>
            </a:rPr>
            <a:t>ポイント上回った。これは旧正札竹村立体駐車場解体工事やふるさと応援寄附に対する返礼品の増加によるものである。</a:t>
          </a:r>
        </a:p>
        <a:p>
          <a:r>
            <a:rPr kumimoji="1" lang="ja-JP" altLang="en-US" sz="1200" b="0">
              <a:solidFill>
                <a:schemeClr val="dk1"/>
              </a:solidFill>
              <a:effectLst/>
              <a:latin typeface="ＭＳ Ｐゴシック"/>
              <a:ea typeface="ＭＳ Ｐゴシック"/>
              <a:cs typeface="+mn-cs"/>
            </a:rPr>
            <a:t>　また、ニプロハチ公ドームや文化会館など指定管理者制度導入に伴い、歳出に占める委託料の割合が多いことも類似団体平均を上回っている要因と考えられる。</a:t>
          </a:r>
        </a:p>
        <a:p>
          <a:r>
            <a:rPr kumimoji="1" lang="ja-JP" altLang="en-US" sz="1200" b="0">
              <a:solidFill>
                <a:schemeClr val="dk1"/>
              </a:solidFill>
              <a:effectLst/>
              <a:latin typeface="ＭＳ Ｐゴシック"/>
              <a:ea typeface="ＭＳ Ｐゴシック"/>
              <a:cs typeface="+mn-cs"/>
            </a:rPr>
            <a:t>　今後も指定管理者制度の活用を図りつつ、併せて公共施設総合管理計画に基づく施設管理の適正化を図り、物件費の見直しを行う。</a:t>
          </a:r>
        </a:p>
      </xdr:txBody>
    </xdr:sp>
    <xdr:clientData/>
  </xdr:twoCellAnchor>
  <xdr:oneCellAnchor>
    <xdr:from xmlns:xdr="http://schemas.openxmlformats.org/drawingml/2006/spreadsheetDrawing">
      <xdr:col>62</xdr:col>
      <xdr:colOff>6350</xdr:colOff>
      <xdr:row>9</xdr:row>
      <xdr:rowOff>107950</xdr:rowOff>
    </xdr:from>
    <xdr:ext cx="297815" cy="224790"/>
    <xdr:sp macro="" textlink="">
      <xdr:nvSpPr>
        <xdr:cNvPr id="106" name="テキスト ボックス 105"/>
        <xdr:cNvSpPr txBox="1"/>
      </xdr:nvSpPr>
      <xdr:spPr>
        <a:xfrm>
          <a:off x="12565380" y="16167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603480" y="40360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9080"/>
    <xdr:sp macro="" textlink="">
      <xdr:nvSpPr>
        <xdr:cNvPr id="108" name="テキスト ボックス 107"/>
        <xdr:cNvSpPr txBox="1"/>
      </xdr:nvSpPr>
      <xdr:spPr>
        <a:xfrm>
          <a:off x="12087860" y="38976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603480" y="3717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0" name="テキスト ボックス 109"/>
        <xdr:cNvSpPr txBox="1"/>
      </xdr:nvSpPr>
      <xdr:spPr>
        <a:xfrm>
          <a:off x="12087860" y="35788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603480" y="33978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74295</xdr:rowOff>
    </xdr:from>
    <xdr:ext cx="507365" cy="258445"/>
    <xdr:sp macro="" textlink="">
      <xdr:nvSpPr>
        <xdr:cNvPr id="112" name="テキスト ボックス 111"/>
        <xdr:cNvSpPr txBox="1"/>
      </xdr:nvSpPr>
      <xdr:spPr>
        <a:xfrm>
          <a:off x="12087860" y="3259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603480" y="30791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4" name="テキスト ボックス 113"/>
        <xdr:cNvSpPr txBox="1"/>
      </xdr:nvSpPr>
      <xdr:spPr>
        <a:xfrm>
          <a:off x="12087860" y="294068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603480" y="27603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8445"/>
    <xdr:sp macro="" textlink="">
      <xdr:nvSpPr>
        <xdr:cNvPr id="116" name="テキスト ボックス 115"/>
        <xdr:cNvSpPr txBox="1"/>
      </xdr:nvSpPr>
      <xdr:spPr>
        <a:xfrm>
          <a:off x="12087860" y="262191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603480" y="24415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8" name="テキスト ボックス 117"/>
        <xdr:cNvSpPr txBox="1"/>
      </xdr:nvSpPr>
      <xdr:spPr>
        <a:xfrm>
          <a:off x="12087860" y="230314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603480" y="21221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140335</xdr:rowOff>
    </xdr:from>
    <xdr:ext cx="507365" cy="258445"/>
    <xdr:sp macro="" textlink="">
      <xdr:nvSpPr>
        <xdr:cNvPr id="120" name="テキスト ボックス 119"/>
        <xdr:cNvSpPr txBox="1"/>
      </xdr:nvSpPr>
      <xdr:spPr>
        <a:xfrm>
          <a:off x="12087860" y="19843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603480" y="18034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9080"/>
    <xdr:sp macro="" textlink="">
      <xdr:nvSpPr>
        <xdr:cNvPr id="122" name="テキスト ボックス 121"/>
        <xdr:cNvSpPr txBox="1"/>
      </xdr:nvSpPr>
      <xdr:spPr>
        <a:xfrm>
          <a:off x="12087860" y="16649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603480" y="18034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128905</xdr:rowOff>
    </xdr:from>
    <xdr:to xmlns:xdr="http://schemas.openxmlformats.org/drawingml/2006/spreadsheetDrawing">
      <xdr:col>82</xdr:col>
      <xdr:colOff>107950</xdr:colOff>
      <xdr:row>20</xdr:row>
      <xdr:rowOff>149860</xdr:rowOff>
    </xdr:to>
    <xdr:cxnSp macro="">
      <xdr:nvCxnSpPr>
        <xdr:cNvPr id="124" name="直線コネクタ 123"/>
        <xdr:cNvCxnSpPr/>
      </xdr:nvCxnSpPr>
      <xdr:spPr>
        <a:xfrm flipV="1">
          <a:off x="16718280" y="2308225"/>
          <a:ext cx="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121920</xdr:rowOff>
    </xdr:from>
    <xdr:ext cx="761365" cy="258445"/>
    <xdr:sp macro="" textlink="">
      <xdr:nvSpPr>
        <xdr:cNvPr id="125" name="物件費最小値テキスト"/>
        <xdr:cNvSpPr txBox="1"/>
      </xdr:nvSpPr>
      <xdr:spPr>
        <a:xfrm>
          <a:off x="16807180" y="3474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149860</xdr:rowOff>
    </xdr:from>
    <xdr:to xmlns:xdr="http://schemas.openxmlformats.org/drawingml/2006/spreadsheetDrawing">
      <xdr:col>82</xdr:col>
      <xdr:colOff>196850</xdr:colOff>
      <xdr:row>20</xdr:row>
      <xdr:rowOff>149860</xdr:rowOff>
    </xdr:to>
    <xdr:cxnSp macro="">
      <xdr:nvCxnSpPr>
        <xdr:cNvPr id="126" name="直線コネクタ 125"/>
        <xdr:cNvCxnSpPr/>
      </xdr:nvCxnSpPr>
      <xdr:spPr>
        <a:xfrm>
          <a:off x="16629380" y="350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43815</xdr:rowOff>
    </xdr:from>
    <xdr:ext cx="761365" cy="259080"/>
    <xdr:sp macro="" textlink="">
      <xdr:nvSpPr>
        <xdr:cNvPr id="127" name="物件費最大値テキスト"/>
        <xdr:cNvSpPr txBox="1"/>
      </xdr:nvSpPr>
      <xdr:spPr>
        <a:xfrm>
          <a:off x="16807180" y="20554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128905</xdr:rowOff>
    </xdr:from>
    <xdr:to xmlns:xdr="http://schemas.openxmlformats.org/drawingml/2006/spreadsheetDrawing">
      <xdr:col>82</xdr:col>
      <xdr:colOff>196850</xdr:colOff>
      <xdr:row>13</xdr:row>
      <xdr:rowOff>128905</xdr:rowOff>
    </xdr:to>
    <xdr:cxnSp macro="">
      <xdr:nvCxnSpPr>
        <xdr:cNvPr id="128" name="直線コネクタ 127"/>
        <xdr:cNvCxnSpPr/>
      </xdr:nvCxnSpPr>
      <xdr:spPr>
        <a:xfrm>
          <a:off x="16629380" y="2308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167640</xdr:rowOff>
    </xdr:from>
    <xdr:to xmlns:xdr="http://schemas.openxmlformats.org/drawingml/2006/spreadsheetDrawing">
      <xdr:col>82</xdr:col>
      <xdr:colOff>107950</xdr:colOff>
      <xdr:row>17</xdr:row>
      <xdr:rowOff>30480</xdr:rowOff>
    </xdr:to>
    <xdr:cxnSp macro="">
      <xdr:nvCxnSpPr>
        <xdr:cNvPr id="129" name="直線コネクタ 128"/>
        <xdr:cNvCxnSpPr/>
      </xdr:nvCxnSpPr>
      <xdr:spPr>
        <a:xfrm>
          <a:off x="15869920" y="2849880"/>
          <a:ext cx="8483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115570</xdr:rowOff>
    </xdr:from>
    <xdr:ext cx="761365" cy="259080"/>
    <xdr:sp macro="" textlink="">
      <xdr:nvSpPr>
        <xdr:cNvPr id="130" name="物件費平均値テキスト"/>
        <xdr:cNvSpPr txBox="1"/>
      </xdr:nvSpPr>
      <xdr:spPr>
        <a:xfrm>
          <a:off x="16807180" y="26301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99060</xdr:rowOff>
    </xdr:from>
    <xdr:to xmlns:xdr="http://schemas.openxmlformats.org/drawingml/2006/spreadsheetDrawing">
      <xdr:col>82</xdr:col>
      <xdr:colOff>158750</xdr:colOff>
      <xdr:row>17</xdr:row>
      <xdr:rowOff>29210</xdr:rowOff>
    </xdr:to>
    <xdr:sp macro="" textlink="">
      <xdr:nvSpPr>
        <xdr:cNvPr id="131" name="フローチャート: 判断 130"/>
        <xdr:cNvSpPr/>
      </xdr:nvSpPr>
      <xdr:spPr>
        <a:xfrm>
          <a:off x="16667480" y="2781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167640</xdr:rowOff>
    </xdr:from>
    <xdr:to xmlns:xdr="http://schemas.openxmlformats.org/drawingml/2006/spreadsheetDrawing">
      <xdr:col>78</xdr:col>
      <xdr:colOff>69850</xdr:colOff>
      <xdr:row>16</xdr:row>
      <xdr:rowOff>167640</xdr:rowOff>
    </xdr:to>
    <xdr:cxnSp macro="">
      <xdr:nvCxnSpPr>
        <xdr:cNvPr id="132" name="直線コネクタ 131"/>
        <xdr:cNvCxnSpPr/>
      </xdr:nvCxnSpPr>
      <xdr:spPr>
        <a:xfrm>
          <a:off x="14968220" y="2849880"/>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85725</xdr:rowOff>
    </xdr:from>
    <xdr:to xmlns:xdr="http://schemas.openxmlformats.org/drawingml/2006/spreadsheetDrawing">
      <xdr:col>78</xdr:col>
      <xdr:colOff>120650</xdr:colOff>
      <xdr:row>17</xdr:row>
      <xdr:rowOff>15875</xdr:rowOff>
    </xdr:to>
    <xdr:sp macro="" textlink="">
      <xdr:nvSpPr>
        <xdr:cNvPr id="133" name="フローチャート: 判断 132"/>
        <xdr:cNvSpPr/>
      </xdr:nvSpPr>
      <xdr:spPr>
        <a:xfrm>
          <a:off x="15819120" y="2767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26035</xdr:rowOff>
    </xdr:from>
    <xdr:ext cx="736600" cy="259080"/>
    <xdr:sp macro="" textlink="">
      <xdr:nvSpPr>
        <xdr:cNvPr id="134" name="テキスト ボックス 133"/>
        <xdr:cNvSpPr txBox="1"/>
      </xdr:nvSpPr>
      <xdr:spPr>
        <a:xfrm>
          <a:off x="15483840" y="25406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167640</xdr:rowOff>
    </xdr:from>
    <xdr:to xmlns:xdr="http://schemas.openxmlformats.org/drawingml/2006/spreadsheetDrawing">
      <xdr:col>73</xdr:col>
      <xdr:colOff>180975</xdr:colOff>
      <xdr:row>17</xdr:row>
      <xdr:rowOff>17780</xdr:rowOff>
    </xdr:to>
    <xdr:cxnSp macro="">
      <xdr:nvCxnSpPr>
        <xdr:cNvPr id="135" name="直線コネクタ 134"/>
        <xdr:cNvCxnSpPr/>
      </xdr:nvCxnSpPr>
      <xdr:spPr>
        <a:xfrm flipV="1">
          <a:off x="14069060" y="2849880"/>
          <a:ext cx="89916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53340</xdr:rowOff>
    </xdr:from>
    <xdr:to xmlns:xdr="http://schemas.openxmlformats.org/drawingml/2006/spreadsheetDrawing">
      <xdr:col>74</xdr:col>
      <xdr:colOff>31750</xdr:colOff>
      <xdr:row>16</xdr:row>
      <xdr:rowOff>154940</xdr:rowOff>
    </xdr:to>
    <xdr:sp macro="" textlink="">
      <xdr:nvSpPr>
        <xdr:cNvPr id="136" name="フローチャート: 判断 135"/>
        <xdr:cNvSpPr/>
      </xdr:nvSpPr>
      <xdr:spPr>
        <a:xfrm>
          <a:off x="14917420" y="27355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165100</xdr:rowOff>
    </xdr:from>
    <xdr:ext cx="762000" cy="258445"/>
    <xdr:sp macro="" textlink="">
      <xdr:nvSpPr>
        <xdr:cNvPr id="137" name="テキスト ボックス 136"/>
        <xdr:cNvSpPr txBox="1"/>
      </xdr:nvSpPr>
      <xdr:spPr>
        <a:xfrm>
          <a:off x="14584680" y="2512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130175</xdr:rowOff>
    </xdr:from>
    <xdr:to xmlns:xdr="http://schemas.openxmlformats.org/drawingml/2006/spreadsheetDrawing">
      <xdr:col>69</xdr:col>
      <xdr:colOff>92075</xdr:colOff>
      <xdr:row>17</xdr:row>
      <xdr:rowOff>17780</xdr:rowOff>
    </xdr:to>
    <xdr:cxnSp macro="">
      <xdr:nvCxnSpPr>
        <xdr:cNvPr id="138" name="直線コネクタ 137"/>
        <xdr:cNvCxnSpPr/>
      </xdr:nvCxnSpPr>
      <xdr:spPr>
        <a:xfrm>
          <a:off x="13169900" y="2812415"/>
          <a:ext cx="89916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1270</xdr:rowOff>
    </xdr:from>
    <xdr:to xmlns:xdr="http://schemas.openxmlformats.org/drawingml/2006/spreadsheetDrawing">
      <xdr:col>69</xdr:col>
      <xdr:colOff>142875</xdr:colOff>
      <xdr:row>16</xdr:row>
      <xdr:rowOff>102870</xdr:rowOff>
    </xdr:to>
    <xdr:sp macro="" textlink="">
      <xdr:nvSpPr>
        <xdr:cNvPr id="139" name="フローチャート: 判断 138"/>
        <xdr:cNvSpPr/>
      </xdr:nvSpPr>
      <xdr:spPr>
        <a:xfrm>
          <a:off x="14018260" y="268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113030</xdr:rowOff>
    </xdr:from>
    <xdr:ext cx="761365" cy="259080"/>
    <xdr:sp macro="" textlink="">
      <xdr:nvSpPr>
        <xdr:cNvPr id="140" name="テキスト ボックス 139"/>
        <xdr:cNvSpPr txBox="1"/>
      </xdr:nvSpPr>
      <xdr:spPr>
        <a:xfrm>
          <a:off x="13682980" y="2459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127000</xdr:rowOff>
    </xdr:from>
    <xdr:to xmlns:xdr="http://schemas.openxmlformats.org/drawingml/2006/spreadsheetDrawing">
      <xdr:col>65</xdr:col>
      <xdr:colOff>53975</xdr:colOff>
      <xdr:row>16</xdr:row>
      <xdr:rowOff>57150</xdr:rowOff>
    </xdr:to>
    <xdr:sp macro="" textlink="">
      <xdr:nvSpPr>
        <xdr:cNvPr id="141" name="フローチャート: 判断 140"/>
        <xdr:cNvSpPr/>
      </xdr:nvSpPr>
      <xdr:spPr>
        <a:xfrm>
          <a:off x="13116560" y="264160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67310</xdr:rowOff>
    </xdr:from>
    <xdr:ext cx="761365" cy="259080"/>
    <xdr:sp macro="" textlink="">
      <xdr:nvSpPr>
        <xdr:cNvPr id="142" name="テキスト ボックス 141"/>
        <xdr:cNvSpPr txBox="1"/>
      </xdr:nvSpPr>
      <xdr:spPr>
        <a:xfrm>
          <a:off x="12783820" y="2414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8445"/>
    <xdr:sp macro="" textlink="">
      <xdr:nvSpPr>
        <xdr:cNvPr id="143" name="テキスト ボックス 142"/>
        <xdr:cNvSpPr txBox="1"/>
      </xdr:nvSpPr>
      <xdr:spPr>
        <a:xfrm>
          <a:off x="1649984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58445"/>
    <xdr:sp macro="" textlink="">
      <xdr:nvSpPr>
        <xdr:cNvPr id="144" name="テキスト ボックス 143"/>
        <xdr:cNvSpPr txBox="1"/>
      </xdr:nvSpPr>
      <xdr:spPr>
        <a:xfrm>
          <a:off x="156514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8445"/>
    <xdr:sp macro="" textlink="">
      <xdr:nvSpPr>
        <xdr:cNvPr id="145" name="テキスト ボックス 144"/>
        <xdr:cNvSpPr txBox="1"/>
      </xdr:nvSpPr>
      <xdr:spPr>
        <a:xfrm>
          <a:off x="147497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8445"/>
    <xdr:sp macro="" textlink="">
      <xdr:nvSpPr>
        <xdr:cNvPr id="146" name="テキスト ボックス 145"/>
        <xdr:cNvSpPr txBox="1"/>
      </xdr:nvSpPr>
      <xdr:spPr>
        <a:xfrm>
          <a:off x="1385062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8445"/>
    <xdr:sp macro="" textlink="">
      <xdr:nvSpPr>
        <xdr:cNvPr id="147" name="テキスト ボックス 146"/>
        <xdr:cNvSpPr txBox="1"/>
      </xdr:nvSpPr>
      <xdr:spPr>
        <a:xfrm>
          <a:off x="12948920" y="4033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151130</xdr:rowOff>
    </xdr:from>
    <xdr:to xmlns:xdr="http://schemas.openxmlformats.org/drawingml/2006/spreadsheetDrawing">
      <xdr:col>82</xdr:col>
      <xdr:colOff>158750</xdr:colOff>
      <xdr:row>17</xdr:row>
      <xdr:rowOff>81280</xdr:rowOff>
    </xdr:to>
    <xdr:sp macro="" textlink="">
      <xdr:nvSpPr>
        <xdr:cNvPr id="148" name="楕円 147"/>
        <xdr:cNvSpPr/>
      </xdr:nvSpPr>
      <xdr:spPr>
        <a:xfrm>
          <a:off x="16667480" y="283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123190</xdr:rowOff>
    </xdr:from>
    <xdr:ext cx="761365" cy="259080"/>
    <xdr:sp macro="" textlink="">
      <xdr:nvSpPr>
        <xdr:cNvPr id="149" name="物件費該当値テキスト"/>
        <xdr:cNvSpPr txBox="1"/>
      </xdr:nvSpPr>
      <xdr:spPr>
        <a:xfrm>
          <a:off x="16807180" y="2805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118745</xdr:rowOff>
    </xdr:from>
    <xdr:to xmlns:xdr="http://schemas.openxmlformats.org/drawingml/2006/spreadsheetDrawing">
      <xdr:col>78</xdr:col>
      <xdr:colOff>120650</xdr:colOff>
      <xdr:row>17</xdr:row>
      <xdr:rowOff>48895</xdr:rowOff>
    </xdr:to>
    <xdr:sp macro="" textlink="">
      <xdr:nvSpPr>
        <xdr:cNvPr id="150" name="楕円 149"/>
        <xdr:cNvSpPr/>
      </xdr:nvSpPr>
      <xdr:spPr>
        <a:xfrm>
          <a:off x="15819120" y="2800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33655</xdr:rowOff>
    </xdr:from>
    <xdr:ext cx="736600" cy="258445"/>
    <xdr:sp macro="" textlink="">
      <xdr:nvSpPr>
        <xdr:cNvPr id="151" name="テキスト ボックス 150"/>
        <xdr:cNvSpPr txBox="1"/>
      </xdr:nvSpPr>
      <xdr:spPr>
        <a:xfrm>
          <a:off x="15483840" y="28835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118745</xdr:rowOff>
    </xdr:from>
    <xdr:to xmlns:xdr="http://schemas.openxmlformats.org/drawingml/2006/spreadsheetDrawing">
      <xdr:col>74</xdr:col>
      <xdr:colOff>31750</xdr:colOff>
      <xdr:row>17</xdr:row>
      <xdr:rowOff>48895</xdr:rowOff>
    </xdr:to>
    <xdr:sp macro="" textlink="">
      <xdr:nvSpPr>
        <xdr:cNvPr id="152" name="楕円 151"/>
        <xdr:cNvSpPr/>
      </xdr:nvSpPr>
      <xdr:spPr>
        <a:xfrm>
          <a:off x="14917420" y="280098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33655</xdr:rowOff>
    </xdr:from>
    <xdr:ext cx="762000" cy="258445"/>
    <xdr:sp macro="" textlink="">
      <xdr:nvSpPr>
        <xdr:cNvPr id="153" name="テキスト ボックス 152"/>
        <xdr:cNvSpPr txBox="1"/>
      </xdr:nvSpPr>
      <xdr:spPr>
        <a:xfrm>
          <a:off x="14584680" y="2883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138430</xdr:rowOff>
    </xdr:from>
    <xdr:to xmlns:xdr="http://schemas.openxmlformats.org/drawingml/2006/spreadsheetDrawing">
      <xdr:col>69</xdr:col>
      <xdr:colOff>142875</xdr:colOff>
      <xdr:row>17</xdr:row>
      <xdr:rowOff>68580</xdr:rowOff>
    </xdr:to>
    <xdr:sp macro="" textlink="">
      <xdr:nvSpPr>
        <xdr:cNvPr id="154" name="楕円 153"/>
        <xdr:cNvSpPr/>
      </xdr:nvSpPr>
      <xdr:spPr>
        <a:xfrm>
          <a:off x="14018260" y="2820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53340</xdr:rowOff>
    </xdr:from>
    <xdr:ext cx="761365" cy="258445"/>
    <xdr:sp macro="" textlink="">
      <xdr:nvSpPr>
        <xdr:cNvPr id="155" name="テキスト ボックス 154"/>
        <xdr:cNvSpPr txBox="1"/>
      </xdr:nvSpPr>
      <xdr:spPr>
        <a:xfrm>
          <a:off x="13682980" y="2903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79375</xdr:rowOff>
    </xdr:from>
    <xdr:to xmlns:xdr="http://schemas.openxmlformats.org/drawingml/2006/spreadsheetDrawing">
      <xdr:col>65</xdr:col>
      <xdr:colOff>53975</xdr:colOff>
      <xdr:row>17</xdr:row>
      <xdr:rowOff>8890</xdr:rowOff>
    </xdr:to>
    <xdr:sp macro="" textlink="">
      <xdr:nvSpPr>
        <xdr:cNvPr id="156" name="楕円 155"/>
        <xdr:cNvSpPr/>
      </xdr:nvSpPr>
      <xdr:spPr>
        <a:xfrm>
          <a:off x="13116560" y="2761615"/>
          <a:ext cx="10414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165735</xdr:rowOff>
    </xdr:from>
    <xdr:ext cx="761365" cy="258445"/>
    <xdr:sp macro="" textlink="">
      <xdr:nvSpPr>
        <xdr:cNvPr id="157" name="テキスト ボックス 156"/>
        <xdr:cNvSpPr txBox="1"/>
      </xdr:nvSpPr>
      <xdr:spPr>
        <a:xfrm>
          <a:off x="12783820" y="2847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962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4635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4635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17550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17550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80872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80872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962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8612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84962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9026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a:solidFill>
                <a:schemeClr val="dk1"/>
              </a:solidFill>
              <a:effectLst/>
              <a:latin typeface="ＭＳ Ｐゴシック"/>
              <a:ea typeface="ＭＳ Ｐゴシック"/>
              <a:cs typeface="+mn-cs"/>
            </a:rPr>
            <a:t>　扶助費は類似団体平均と比べて</a:t>
          </a:r>
          <a:r>
            <a:rPr kumimoji="1" lang="en-US" altLang="ja-JP" sz="1300" b="0">
              <a:solidFill>
                <a:schemeClr val="dk1"/>
              </a:solidFill>
              <a:effectLst/>
              <a:latin typeface="ＭＳ Ｐゴシック"/>
              <a:ea typeface="ＭＳ Ｐゴシック"/>
              <a:cs typeface="+mn-cs"/>
            </a:rPr>
            <a:t>0.4</a:t>
          </a:r>
          <a:r>
            <a:rPr kumimoji="1" lang="ja-JP" altLang="en-US" sz="1300" b="0">
              <a:solidFill>
                <a:schemeClr val="dk1"/>
              </a:solidFill>
              <a:effectLst/>
              <a:latin typeface="ＭＳ Ｐゴシック"/>
              <a:ea typeface="ＭＳ Ｐゴシック"/>
              <a:cs typeface="+mn-cs"/>
            </a:rPr>
            <a:t>ポイント下回っているが、前年度比</a:t>
          </a:r>
          <a:r>
            <a:rPr kumimoji="1" lang="en-US" altLang="ja-JP" sz="1300" b="0">
              <a:solidFill>
                <a:schemeClr val="dk1"/>
              </a:solidFill>
              <a:effectLst/>
              <a:latin typeface="ＭＳ Ｐゴシック"/>
              <a:ea typeface="ＭＳ Ｐゴシック"/>
              <a:cs typeface="+mn-cs"/>
            </a:rPr>
            <a:t>0.1</a:t>
          </a:r>
          <a:r>
            <a:rPr kumimoji="1" lang="ja-JP" altLang="en-US" sz="1300" b="0">
              <a:solidFill>
                <a:schemeClr val="dk1"/>
              </a:solidFill>
              <a:effectLst/>
              <a:latin typeface="ＭＳ Ｐゴシック"/>
              <a:ea typeface="ＭＳ Ｐゴシック"/>
              <a:cs typeface="+mn-cs"/>
            </a:rPr>
            <a:t>ポイントの増となっている。これは、生活保護費が減少する一方、障害者自立支援給付費や子どものための教育・保育給付費負担金の増加等によるものである。</a:t>
          </a:r>
        </a:p>
        <a:p>
          <a:r>
            <a:rPr kumimoji="1" lang="ja-JP" altLang="en-US" sz="1300" b="0">
              <a:solidFill>
                <a:schemeClr val="dk1"/>
              </a:solidFill>
              <a:effectLst/>
              <a:latin typeface="ＭＳ Ｐゴシック"/>
              <a:ea typeface="ＭＳ Ｐゴシック"/>
              <a:cs typeface="+mn-cs"/>
            </a:rPr>
            <a:t>  今後も生活保護費の資格認定や医療扶助の適正化等を実施することにより、扶助費の抑制を図る。</a:t>
          </a:r>
        </a:p>
      </xdr:txBody>
    </xdr:sp>
    <xdr:clientData/>
  </xdr:twoCellAnchor>
  <xdr:oneCellAnchor>
    <xdr:from xmlns:xdr="http://schemas.openxmlformats.org/drawingml/2006/spreadsheetDrawing">
      <xdr:col>3</xdr:col>
      <xdr:colOff>123825</xdr:colOff>
      <xdr:row>49</xdr:row>
      <xdr:rowOff>107950</xdr:rowOff>
    </xdr:from>
    <xdr:ext cx="297815" cy="224790"/>
    <xdr:sp macro="" textlink="">
      <xdr:nvSpPr>
        <xdr:cNvPr id="169" name="テキスト ボックス 168"/>
        <xdr:cNvSpPr txBox="1"/>
      </xdr:nvSpPr>
      <xdr:spPr>
        <a:xfrm>
          <a:off x="73152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962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9080"/>
    <xdr:sp macro="" textlink="">
      <xdr:nvSpPr>
        <xdr:cNvPr id="171" name="テキスト ボックス 170"/>
        <xdr:cNvSpPr txBox="1"/>
      </xdr:nvSpPr>
      <xdr:spPr>
        <a:xfrm>
          <a:off x="256540" y="106032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184150</xdr:colOff>
      <xdr:row>61</xdr:row>
      <xdr:rowOff>69850</xdr:rowOff>
    </xdr:to>
    <xdr:cxnSp macro="">
      <xdr:nvCxnSpPr>
        <xdr:cNvPr id="172" name="直線コネクタ 171"/>
        <xdr:cNvCxnSpPr/>
      </xdr:nvCxnSpPr>
      <xdr:spPr>
        <a:xfrm>
          <a:off x="769620" y="10295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8000" cy="259080"/>
    <xdr:sp macro="" textlink="">
      <xdr:nvSpPr>
        <xdr:cNvPr id="173" name="テキスト ボックス 172"/>
        <xdr:cNvSpPr txBox="1"/>
      </xdr:nvSpPr>
      <xdr:spPr>
        <a:xfrm>
          <a:off x="256540" y="101574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184150</xdr:colOff>
      <xdr:row>58</xdr:row>
      <xdr:rowOff>127000</xdr:rowOff>
    </xdr:to>
    <xdr:cxnSp macro="">
      <xdr:nvCxnSpPr>
        <xdr:cNvPr id="174" name="直線コネクタ 173"/>
        <xdr:cNvCxnSpPr/>
      </xdr:nvCxnSpPr>
      <xdr:spPr>
        <a:xfrm>
          <a:off x="769620" y="98501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8000" cy="259080"/>
    <xdr:sp macro="" textlink="">
      <xdr:nvSpPr>
        <xdr:cNvPr id="175" name="テキスト ボックス 174"/>
        <xdr:cNvSpPr txBox="1"/>
      </xdr:nvSpPr>
      <xdr:spPr>
        <a:xfrm>
          <a:off x="256540" y="971169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184150</xdr:colOff>
      <xdr:row>56</xdr:row>
      <xdr:rowOff>12700</xdr:rowOff>
    </xdr:to>
    <xdr:cxnSp macro="">
      <xdr:nvCxnSpPr>
        <xdr:cNvPr id="176" name="直線コネクタ 175"/>
        <xdr:cNvCxnSpPr/>
      </xdr:nvCxnSpPr>
      <xdr:spPr>
        <a:xfrm>
          <a:off x="769620" y="94005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8000" cy="259080"/>
    <xdr:sp macro="" textlink="">
      <xdr:nvSpPr>
        <xdr:cNvPr id="177" name="テキスト ボックス 176"/>
        <xdr:cNvSpPr txBox="1"/>
      </xdr:nvSpPr>
      <xdr:spPr>
        <a:xfrm>
          <a:off x="256540" y="926211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184150</xdr:colOff>
      <xdr:row>53</xdr:row>
      <xdr:rowOff>69850</xdr:rowOff>
    </xdr:to>
    <xdr:cxnSp macro="">
      <xdr:nvCxnSpPr>
        <xdr:cNvPr id="178" name="直線コネクタ 177"/>
        <xdr:cNvCxnSpPr/>
      </xdr:nvCxnSpPr>
      <xdr:spPr>
        <a:xfrm>
          <a:off x="769620" y="8954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8000" cy="259080"/>
    <xdr:sp macro="" textlink="">
      <xdr:nvSpPr>
        <xdr:cNvPr id="179" name="テキスト ボックス 178"/>
        <xdr:cNvSpPr txBox="1"/>
      </xdr:nvSpPr>
      <xdr:spPr>
        <a:xfrm>
          <a:off x="256540" y="88163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962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8000" cy="259080"/>
    <xdr:sp macro="" textlink="">
      <xdr:nvSpPr>
        <xdr:cNvPr id="181" name="テキスト ボックス 180"/>
        <xdr:cNvSpPr txBox="1"/>
      </xdr:nvSpPr>
      <xdr:spPr>
        <a:xfrm>
          <a:off x="256540" y="83705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962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106680</xdr:rowOff>
    </xdr:from>
    <xdr:to xmlns:xdr="http://schemas.openxmlformats.org/drawingml/2006/spreadsheetDrawing">
      <xdr:col>24</xdr:col>
      <xdr:colOff>25400</xdr:colOff>
      <xdr:row>61</xdr:row>
      <xdr:rowOff>152400</xdr:rowOff>
    </xdr:to>
    <xdr:cxnSp macro="">
      <xdr:nvCxnSpPr>
        <xdr:cNvPr id="183" name="直線コネクタ 182"/>
        <xdr:cNvCxnSpPr/>
      </xdr:nvCxnSpPr>
      <xdr:spPr>
        <a:xfrm flipV="1">
          <a:off x="4886960" y="899160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124460</xdr:rowOff>
    </xdr:from>
    <xdr:ext cx="761365" cy="258445"/>
    <xdr:sp macro="" textlink="">
      <xdr:nvSpPr>
        <xdr:cNvPr id="184" name="扶助費最小値テキスト"/>
        <xdr:cNvSpPr txBox="1"/>
      </xdr:nvSpPr>
      <xdr:spPr>
        <a:xfrm>
          <a:off x="4975860" y="103505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152400</xdr:rowOff>
    </xdr:from>
    <xdr:to xmlns:xdr="http://schemas.openxmlformats.org/drawingml/2006/spreadsheetDrawing">
      <xdr:col>24</xdr:col>
      <xdr:colOff>114300</xdr:colOff>
      <xdr:row>61</xdr:row>
      <xdr:rowOff>152400</xdr:rowOff>
    </xdr:to>
    <xdr:cxnSp macro="">
      <xdr:nvCxnSpPr>
        <xdr:cNvPr id="185" name="直線コネクタ 184"/>
        <xdr:cNvCxnSpPr/>
      </xdr:nvCxnSpPr>
      <xdr:spPr>
        <a:xfrm>
          <a:off x="4795520" y="1037844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21590</xdr:rowOff>
    </xdr:from>
    <xdr:ext cx="761365" cy="259080"/>
    <xdr:sp macro="" textlink="">
      <xdr:nvSpPr>
        <xdr:cNvPr id="186" name="扶助費最大値テキスト"/>
        <xdr:cNvSpPr txBox="1"/>
      </xdr:nvSpPr>
      <xdr:spPr>
        <a:xfrm>
          <a:off x="4975860" y="8738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106680</xdr:rowOff>
    </xdr:from>
    <xdr:to xmlns:xdr="http://schemas.openxmlformats.org/drawingml/2006/spreadsheetDrawing">
      <xdr:col>24</xdr:col>
      <xdr:colOff>114300</xdr:colOff>
      <xdr:row>53</xdr:row>
      <xdr:rowOff>106680</xdr:rowOff>
    </xdr:to>
    <xdr:cxnSp macro="">
      <xdr:nvCxnSpPr>
        <xdr:cNvPr id="187" name="直線コネクタ 186"/>
        <xdr:cNvCxnSpPr/>
      </xdr:nvCxnSpPr>
      <xdr:spPr>
        <a:xfrm>
          <a:off x="4795520" y="89916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21590</xdr:rowOff>
    </xdr:from>
    <xdr:to xmlns:xdr="http://schemas.openxmlformats.org/drawingml/2006/spreadsheetDrawing">
      <xdr:col>24</xdr:col>
      <xdr:colOff>25400</xdr:colOff>
      <xdr:row>56</xdr:row>
      <xdr:rowOff>31115</xdr:rowOff>
    </xdr:to>
    <xdr:cxnSp macro="">
      <xdr:nvCxnSpPr>
        <xdr:cNvPr id="188" name="直線コネクタ 187"/>
        <xdr:cNvCxnSpPr/>
      </xdr:nvCxnSpPr>
      <xdr:spPr>
        <a:xfrm>
          <a:off x="4036060" y="9409430"/>
          <a:ext cx="8509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160020</xdr:rowOff>
    </xdr:from>
    <xdr:ext cx="761365" cy="258445"/>
    <xdr:sp macro="" textlink="">
      <xdr:nvSpPr>
        <xdr:cNvPr id="189" name="扶助費平均値テキスト"/>
        <xdr:cNvSpPr txBox="1"/>
      </xdr:nvSpPr>
      <xdr:spPr>
        <a:xfrm>
          <a:off x="4975860" y="938022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16510</xdr:rowOff>
    </xdr:from>
    <xdr:to xmlns:xdr="http://schemas.openxmlformats.org/drawingml/2006/spreadsheetDrawing">
      <xdr:col>24</xdr:col>
      <xdr:colOff>76200</xdr:colOff>
      <xdr:row>56</xdr:row>
      <xdr:rowOff>118110</xdr:rowOff>
    </xdr:to>
    <xdr:sp macro="" textlink="">
      <xdr:nvSpPr>
        <xdr:cNvPr id="190" name="フローチャート: 判断 189"/>
        <xdr:cNvSpPr/>
      </xdr:nvSpPr>
      <xdr:spPr>
        <a:xfrm>
          <a:off x="4833620" y="94043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3810</xdr:rowOff>
    </xdr:from>
    <xdr:to xmlns:xdr="http://schemas.openxmlformats.org/drawingml/2006/spreadsheetDrawing">
      <xdr:col>19</xdr:col>
      <xdr:colOff>187325</xdr:colOff>
      <xdr:row>56</xdr:row>
      <xdr:rowOff>21590</xdr:rowOff>
    </xdr:to>
    <xdr:cxnSp macro="">
      <xdr:nvCxnSpPr>
        <xdr:cNvPr id="191" name="直線コネクタ 190"/>
        <xdr:cNvCxnSpPr/>
      </xdr:nvCxnSpPr>
      <xdr:spPr>
        <a:xfrm>
          <a:off x="3136900" y="9391650"/>
          <a:ext cx="89916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167640</xdr:rowOff>
    </xdr:from>
    <xdr:to xmlns:xdr="http://schemas.openxmlformats.org/drawingml/2006/spreadsheetDrawing">
      <xdr:col>20</xdr:col>
      <xdr:colOff>38100</xdr:colOff>
      <xdr:row>56</xdr:row>
      <xdr:rowOff>100330</xdr:rowOff>
    </xdr:to>
    <xdr:sp macro="" textlink="">
      <xdr:nvSpPr>
        <xdr:cNvPr id="192" name="フローチャート: 判断 191"/>
        <xdr:cNvSpPr/>
      </xdr:nvSpPr>
      <xdr:spPr>
        <a:xfrm>
          <a:off x="3985260" y="938784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85090</xdr:rowOff>
    </xdr:from>
    <xdr:ext cx="735965" cy="258445"/>
    <xdr:sp macro="" textlink="">
      <xdr:nvSpPr>
        <xdr:cNvPr id="193" name="テキスト ボックス 192"/>
        <xdr:cNvSpPr txBox="1"/>
      </xdr:nvSpPr>
      <xdr:spPr>
        <a:xfrm>
          <a:off x="3652520" y="94729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46990</xdr:rowOff>
    </xdr:from>
    <xdr:to xmlns:xdr="http://schemas.openxmlformats.org/drawingml/2006/spreadsheetDrawing">
      <xdr:col>15</xdr:col>
      <xdr:colOff>98425</xdr:colOff>
      <xdr:row>56</xdr:row>
      <xdr:rowOff>3810</xdr:rowOff>
    </xdr:to>
    <xdr:cxnSp macro="">
      <xdr:nvCxnSpPr>
        <xdr:cNvPr id="194" name="直線コネクタ 193"/>
        <xdr:cNvCxnSpPr/>
      </xdr:nvCxnSpPr>
      <xdr:spPr>
        <a:xfrm>
          <a:off x="2237740" y="9267190"/>
          <a:ext cx="89916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124460</xdr:rowOff>
    </xdr:from>
    <xdr:to xmlns:xdr="http://schemas.openxmlformats.org/drawingml/2006/spreadsheetDrawing">
      <xdr:col>15</xdr:col>
      <xdr:colOff>149225</xdr:colOff>
      <xdr:row>56</xdr:row>
      <xdr:rowOff>54610</xdr:rowOff>
    </xdr:to>
    <xdr:sp macro="" textlink="">
      <xdr:nvSpPr>
        <xdr:cNvPr id="195" name="フローチャート: 判断 194"/>
        <xdr:cNvSpPr/>
      </xdr:nvSpPr>
      <xdr:spPr>
        <a:xfrm>
          <a:off x="3086100" y="9344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64770</xdr:rowOff>
    </xdr:from>
    <xdr:ext cx="761365" cy="259080"/>
    <xdr:sp macro="" textlink="">
      <xdr:nvSpPr>
        <xdr:cNvPr id="196" name="テキスト ボックス 195"/>
        <xdr:cNvSpPr txBox="1"/>
      </xdr:nvSpPr>
      <xdr:spPr>
        <a:xfrm>
          <a:off x="2750820" y="9117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1270</xdr:rowOff>
    </xdr:from>
    <xdr:to xmlns:xdr="http://schemas.openxmlformats.org/drawingml/2006/spreadsheetDrawing">
      <xdr:col>11</xdr:col>
      <xdr:colOff>9525</xdr:colOff>
      <xdr:row>55</xdr:row>
      <xdr:rowOff>46990</xdr:rowOff>
    </xdr:to>
    <xdr:cxnSp macro="">
      <xdr:nvCxnSpPr>
        <xdr:cNvPr id="197" name="直線コネクタ 196"/>
        <xdr:cNvCxnSpPr/>
      </xdr:nvCxnSpPr>
      <xdr:spPr>
        <a:xfrm>
          <a:off x="1336040" y="9221470"/>
          <a:ext cx="9017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142240</xdr:rowOff>
    </xdr:from>
    <xdr:to xmlns:xdr="http://schemas.openxmlformats.org/drawingml/2006/spreadsheetDrawing">
      <xdr:col>11</xdr:col>
      <xdr:colOff>60325</xdr:colOff>
      <xdr:row>56</xdr:row>
      <xdr:rowOff>72390</xdr:rowOff>
    </xdr:to>
    <xdr:sp macro="" textlink="">
      <xdr:nvSpPr>
        <xdr:cNvPr id="198" name="フローチャート: 判断 197"/>
        <xdr:cNvSpPr/>
      </xdr:nvSpPr>
      <xdr:spPr>
        <a:xfrm>
          <a:off x="2184400" y="93624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57150</xdr:rowOff>
    </xdr:from>
    <xdr:ext cx="761365" cy="259080"/>
    <xdr:sp macro="" textlink="">
      <xdr:nvSpPr>
        <xdr:cNvPr id="199" name="テキスト ボックス 198"/>
        <xdr:cNvSpPr txBox="1"/>
      </xdr:nvSpPr>
      <xdr:spPr>
        <a:xfrm>
          <a:off x="1851660" y="9444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106045</xdr:rowOff>
    </xdr:from>
    <xdr:to xmlns:xdr="http://schemas.openxmlformats.org/drawingml/2006/spreadsheetDrawing">
      <xdr:col>6</xdr:col>
      <xdr:colOff>171450</xdr:colOff>
      <xdr:row>56</xdr:row>
      <xdr:rowOff>36195</xdr:rowOff>
    </xdr:to>
    <xdr:sp macro="" textlink="">
      <xdr:nvSpPr>
        <xdr:cNvPr id="200" name="フローチャート: 判断 199"/>
        <xdr:cNvSpPr/>
      </xdr:nvSpPr>
      <xdr:spPr>
        <a:xfrm>
          <a:off x="1285240" y="9326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20955</xdr:rowOff>
    </xdr:from>
    <xdr:ext cx="762000" cy="259080"/>
    <xdr:sp macro="" textlink="">
      <xdr:nvSpPr>
        <xdr:cNvPr id="201" name="テキスト ボックス 200"/>
        <xdr:cNvSpPr txBox="1"/>
      </xdr:nvSpPr>
      <xdr:spPr>
        <a:xfrm>
          <a:off x="949960" y="9408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8445"/>
    <xdr:sp macro="" textlink="">
      <xdr:nvSpPr>
        <xdr:cNvPr id="202" name="テキスト ボックス 201"/>
        <xdr:cNvSpPr txBox="1"/>
      </xdr:nvSpPr>
      <xdr:spPr>
        <a:xfrm>
          <a:off x="46685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8445"/>
    <xdr:sp macro="" textlink="">
      <xdr:nvSpPr>
        <xdr:cNvPr id="203" name="テキスト ボックス 202"/>
        <xdr:cNvSpPr txBox="1"/>
      </xdr:nvSpPr>
      <xdr:spPr>
        <a:xfrm>
          <a:off x="3817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8445"/>
    <xdr:sp macro="" textlink="">
      <xdr:nvSpPr>
        <xdr:cNvPr id="204" name="テキスト ボックス 203"/>
        <xdr:cNvSpPr txBox="1"/>
      </xdr:nvSpPr>
      <xdr:spPr>
        <a:xfrm>
          <a:off x="291846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1365" cy="258445"/>
    <xdr:sp macro="" textlink="">
      <xdr:nvSpPr>
        <xdr:cNvPr id="205" name="テキスト ボックス 204"/>
        <xdr:cNvSpPr txBox="1"/>
      </xdr:nvSpPr>
      <xdr:spPr>
        <a:xfrm>
          <a:off x="201676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8445"/>
    <xdr:sp macro="" textlink="">
      <xdr:nvSpPr>
        <xdr:cNvPr id="206" name="テキスト ボックス 205"/>
        <xdr:cNvSpPr txBox="1"/>
      </xdr:nvSpPr>
      <xdr:spPr>
        <a:xfrm>
          <a:off x="111760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151765</xdr:rowOff>
    </xdr:from>
    <xdr:to xmlns:xdr="http://schemas.openxmlformats.org/drawingml/2006/spreadsheetDrawing">
      <xdr:col>24</xdr:col>
      <xdr:colOff>76200</xdr:colOff>
      <xdr:row>56</xdr:row>
      <xdr:rowOff>81915</xdr:rowOff>
    </xdr:to>
    <xdr:sp macro="" textlink="">
      <xdr:nvSpPr>
        <xdr:cNvPr id="207" name="楕円 206"/>
        <xdr:cNvSpPr/>
      </xdr:nvSpPr>
      <xdr:spPr>
        <a:xfrm>
          <a:off x="4833620" y="937196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167640</xdr:rowOff>
    </xdr:from>
    <xdr:ext cx="761365" cy="259080"/>
    <xdr:sp macro="" textlink="">
      <xdr:nvSpPr>
        <xdr:cNvPr id="208" name="扶助費該当値テキスト"/>
        <xdr:cNvSpPr txBox="1"/>
      </xdr:nvSpPr>
      <xdr:spPr>
        <a:xfrm>
          <a:off x="4975860" y="9220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142240</xdr:rowOff>
    </xdr:from>
    <xdr:to xmlns:xdr="http://schemas.openxmlformats.org/drawingml/2006/spreadsheetDrawing">
      <xdr:col>20</xdr:col>
      <xdr:colOff>38100</xdr:colOff>
      <xdr:row>56</xdr:row>
      <xdr:rowOff>72390</xdr:rowOff>
    </xdr:to>
    <xdr:sp macro="" textlink="">
      <xdr:nvSpPr>
        <xdr:cNvPr id="209" name="楕円 208"/>
        <xdr:cNvSpPr/>
      </xdr:nvSpPr>
      <xdr:spPr>
        <a:xfrm>
          <a:off x="3985260" y="936244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82550</xdr:rowOff>
    </xdr:from>
    <xdr:ext cx="735965" cy="259080"/>
    <xdr:sp macro="" textlink="">
      <xdr:nvSpPr>
        <xdr:cNvPr id="210" name="テキスト ボックス 209"/>
        <xdr:cNvSpPr txBox="1"/>
      </xdr:nvSpPr>
      <xdr:spPr>
        <a:xfrm>
          <a:off x="3652520" y="91351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124460</xdr:rowOff>
    </xdr:from>
    <xdr:to xmlns:xdr="http://schemas.openxmlformats.org/drawingml/2006/spreadsheetDrawing">
      <xdr:col>15</xdr:col>
      <xdr:colOff>149225</xdr:colOff>
      <xdr:row>56</xdr:row>
      <xdr:rowOff>54610</xdr:rowOff>
    </xdr:to>
    <xdr:sp macro="" textlink="">
      <xdr:nvSpPr>
        <xdr:cNvPr id="211" name="楕円 210"/>
        <xdr:cNvSpPr/>
      </xdr:nvSpPr>
      <xdr:spPr>
        <a:xfrm>
          <a:off x="3086100" y="9344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39370</xdr:rowOff>
    </xdr:from>
    <xdr:ext cx="761365" cy="259080"/>
    <xdr:sp macro="" textlink="">
      <xdr:nvSpPr>
        <xdr:cNvPr id="212" name="テキスト ボックス 211"/>
        <xdr:cNvSpPr txBox="1"/>
      </xdr:nvSpPr>
      <xdr:spPr>
        <a:xfrm>
          <a:off x="2750820" y="9427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167640</xdr:rowOff>
    </xdr:from>
    <xdr:to xmlns:xdr="http://schemas.openxmlformats.org/drawingml/2006/spreadsheetDrawing">
      <xdr:col>11</xdr:col>
      <xdr:colOff>60325</xdr:colOff>
      <xdr:row>55</xdr:row>
      <xdr:rowOff>97790</xdr:rowOff>
    </xdr:to>
    <xdr:sp macro="" textlink="">
      <xdr:nvSpPr>
        <xdr:cNvPr id="213" name="楕円 212"/>
        <xdr:cNvSpPr/>
      </xdr:nvSpPr>
      <xdr:spPr>
        <a:xfrm>
          <a:off x="2184400" y="922020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107950</xdr:rowOff>
    </xdr:from>
    <xdr:ext cx="761365" cy="258445"/>
    <xdr:sp macro="" textlink="">
      <xdr:nvSpPr>
        <xdr:cNvPr id="214" name="テキスト ボックス 213"/>
        <xdr:cNvSpPr txBox="1"/>
      </xdr:nvSpPr>
      <xdr:spPr>
        <a:xfrm>
          <a:off x="1851660" y="8992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121920</xdr:rowOff>
    </xdr:from>
    <xdr:to xmlns:xdr="http://schemas.openxmlformats.org/drawingml/2006/spreadsheetDrawing">
      <xdr:col>6</xdr:col>
      <xdr:colOff>171450</xdr:colOff>
      <xdr:row>55</xdr:row>
      <xdr:rowOff>52070</xdr:rowOff>
    </xdr:to>
    <xdr:sp macro="" textlink="">
      <xdr:nvSpPr>
        <xdr:cNvPr id="215" name="楕円 214"/>
        <xdr:cNvSpPr/>
      </xdr:nvSpPr>
      <xdr:spPr>
        <a:xfrm>
          <a:off x="1285240" y="9174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62230</xdr:rowOff>
    </xdr:from>
    <xdr:ext cx="762000" cy="259080"/>
    <xdr:sp macro="" textlink="">
      <xdr:nvSpPr>
        <xdr:cNvPr id="216" name="テキスト ボックス 215"/>
        <xdr:cNvSpPr txBox="1"/>
      </xdr:nvSpPr>
      <xdr:spPr>
        <a:xfrm>
          <a:off x="949960" y="894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60348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29740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29740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900682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900682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6400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6400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60348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61744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68348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72158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a:solidFill>
                <a:schemeClr val="dk1"/>
              </a:solidFill>
              <a:effectLst/>
              <a:latin typeface="ＭＳ Ｐゴシック"/>
              <a:ea typeface="ＭＳ Ｐゴシック"/>
              <a:cs typeface="+mn-cs"/>
            </a:rPr>
            <a:t>　その他については前年度比</a:t>
          </a:r>
          <a:r>
            <a:rPr kumimoji="1" lang="en-US" altLang="ja-JP" sz="1300" b="0">
              <a:solidFill>
                <a:schemeClr val="dk1"/>
              </a:solidFill>
              <a:effectLst/>
              <a:latin typeface="ＭＳ Ｐゴシック"/>
              <a:ea typeface="ＭＳ Ｐゴシック"/>
              <a:cs typeface="+mn-cs"/>
            </a:rPr>
            <a:t>0.6</a:t>
          </a:r>
          <a:r>
            <a:rPr kumimoji="1" lang="ja-JP" altLang="en-US" sz="1300" b="0">
              <a:solidFill>
                <a:schemeClr val="dk1"/>
              </a:solidFill>
              <a:effectLst/>
              <a:latin typeface="ＭＳ Ｐゴシック"/>
              <a:ea typeface="ＭＳ Ｐゴシック"/>
              <a:cs typeface="+mn-cs"/>
            </a:rPr>
            <a:t>ポイント増、類似団体平均と比べて</a:t>
          </a:r>
          <a:r>
            <a:rPr kumimoji="1" lang="en-US" altLang="ja-JP" sz="1300" b="0">
              <a:solidFill>
                <a:schemeClr val="dk1"/>
              </a:solidFill>
              <a:effectLst/>
              <a:latin typeface="ＭＳ Ｐゴシック"/>
              <a:ea typeface="ＭＳ Ｐゴシック"/>
              <a:cs typeface="+mn-cs"/>
            </a:rPr>
            <a:t>1.3</a:t>
          </a:r>
          <a:r>
            <a:rPr kumimoji="1" lang="ja-JP" altLang="en-US" sz="1300" b="0">
              <a:solidFill>
                <a:schemeClr val="dk1"/>
              </a:solidFill>
              <a:effectLst/>
              <a:latin typeface="ＭＳ Ｐゴシック"/>
              <a:ea typeface="ＭＳ Ｐゴシック"/>
              <a:cs typeface="+mn-cs"/>
            </a:rPr>
            <a:t>ポイント上回っている。これは、介護保険給付の増加に伴う介護保険特別会計への繰出金が増加したことによるものである。</a:t>
          </a:r>
        </a:p>
        <a:p>
          <a:r>
            <a:rPr kumimoji="1" lang="ja-JP" altLang="en-US" sz="1300" b="0">
              <a:solidFill>
                <a:schemeClr val="dk1"/>
              </a:solidFill>
              <a:effectLst/>
              <a:latin typeface="ＭＳ Ｐゴシック"/>
              <a:ea typeface="ＭＳ Ｐゴシック"/>
              <a:cs typeface="+mn-cs"/>
            </a:rPr>
            <a:t>　今後も介護予防事業の重点化による介護保険給付の適正化を進めることで、数値の改善を図る。</a:t>
          </a:r>
        </a:p>
      </xdr:txBody>
    </xdr:sp>
    <xdr:clientData/>
  </xdr:twoCellAnchor>
  <xdr:oneCellAnchor>
    <xdr:from xmlns:xdr="http://schemas.openxmlformats.org/drawingml/2006/spreadsheetDrawing">
      <xdr:col>62</xdr:col>
      <xdr:colOff>6350</xdr:colOff>
      <xdr:row>49</xdr:row>
      <xdr:rowOff>107950</xdr:rowOff>
    </xdr:from>
    <xdr:ext cx="297815" cy="224790"/>
    <xdr:sp macro="" textlink="">
      <xdr:nvSpPr>
        <xdr:cNvPr id="228" name="テキスト ボックス 227"/>
        <xdr:cNvSpPr txBox="1"/>
      </xdr:nvSpPr>
      <xdr:spPr>
        <a:xfrm>
          <a:off x="1256538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60348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9080"/>
    <xdr:sp macro="" textlink="">
      <xdr:nvSpPr>
        <xdr:cNvPr id="230" name="テキスト ボックス 229"/>
        <xdr:cNvSpPr txBox="1"/>
      </xdr:nvSpPr>
      <xdr:spPr>
        <a:xfrm>
          <a:off x="12087860" y="106032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603480" y="10372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2" name="テキスト ボックス 231"/>
        <xdr:cNvSpPr txBox="1"/>
      </xdr:nvSpPr>
      <xdr:spPr>
        <a:xfrm>
          <a:off x="12087860" y="102298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603480" y="99987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4" name="テキスト ボックス 233"/>
        <xdr:cNvSpPr txBox="1"/>
      </xdr:nvSpPr>
      <xdr:spPr>
        <a:xfrm>
          <a:off x="12087860" y="986028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603480" y="96253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9080"/>
    <xdr:sp macro="" textlink="">
      <xdr:nvSpPr>
        <xdr:cNvPr id="236" name="テキスト ボックス 235"/>
        <xdr:cNvSpPr txBox="1"/>
      </xdr:nvSpPr>
      <xdr:spPr>
        <a:xfrm>
          <a:off x="12087860" y="94869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603480" y="92519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8" name="テキスト ボックス 237"/>
        <xdr:cNvSpPr txBox="1"/>
      </xdr:nvSpPr>
      <xdr:spPr>
        <a:xfrm>
          <a:off x="12087860" y="911352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603480" y="88823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0" name="テキスト ボックス 239"/>
        <xdr:cNvSpPr txBox="1"/>
      </xdr:nvSpPr>
      <xdr:spPr>
        <a:xfrm>
          <a:off x="12087860" y="87401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60348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9080"/>
    <xdr:sp macro="" textlink="">
      <xdr:nvSpPr>
        <xdr:cNvPr id="242" name="テキスト ボックス 241"/>
        <xdr:cNvSpPr txBox="1"/>
      </xdr:nvSpPr>
      <xdr:spPr>
        <a:xfrm>
          <a:off x="12087860" y="83705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60348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88900</xdr:rowOff>
    </xdr:from>
    <xdr:to xmlns:xdr="http://schemas.openxmlformats.org/drawingml/2006/spreadsheetDrawing">
      <xdr:col>82</xdr:col>
      <xdr:colOff>107950</xdr:colOff>
      <xdr:row>60</xdr:row>
      <xdr:rowOff>119380</xdr:rowOff>
    </xdr:to>
    <xdr:cxnSp macro="">
      <xdr:nvCxnSpPr>
        <xdr:cNvPr id="244" name="直線コネクタ 243"/>
        <xdr:cNvCxnSpPr/>
      </xdr:nvCxnSpPr>
      <xdr:spPr>
        <a:xfrm flipV="1">
          <a:off x="16718280" y="880618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91440</xdr:rowOff>
    </xdr:from>
    <xdr:ext cx="761365" cy="258445"/>
    <xdr:sp macro="" textlink="">
      <xdr:nvSpPr>
        <xdr:cNvPr id="245" name="その他最小値テキスト"/>
        <xdr:cNvSpPr txBox="1"/>
      </xdr:nvSpPr>
      <xdr:spPr>
        <a:xfrm>
          <a:off x="16807180" y="101498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119380</xdr:rowOff>
    </xdr:from>
    <xdr:to xmlns:xdr="http://schemas.openxmlformats.org/drawingml/2006/spreadsheetDrawing">
      <xdr:col>82</xdr:col>
      <xdr:colOff>196850</xdr:colOff>
      <xdr:row>60</xdr:row>
      <xdr:rowOff>119380</xdr:rowOff>
    </xdr:to>
    <xdr:cxnSp macro="">
      <xdr:nvCxnSpPr>
        <xdr:cNvPr id="246" name="直線コネクタ 245"/>
        <xdr:cNvCxnSpPr/>
      </xdr:nvCxnSpPr>
      <xdr:spPr>
        <a:xfrm>
          <a:off x="16629380" y="10177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3810</xdr:rowOff>
    </xdr:from>
    <xdr:ext cx="761365" cy="259080"/>
    <xdr:sp macro="" textlink="">
      <xdr:nvSpPr>
        <xdr:cNvPr id="247" name="その他最大値テキスト"/>
        <xdr:cNvSpPr txBox="1"/>
      </xdr:nvSpPr>
      <xdr:spPr>
        <a:xfrm>
          <a:off x="16807180" y="8553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88900</xdr:rowOff>
    </xdr:from>
    <xdr:to xmlns:xdr="http://schemas.openxmlformats.org/drawingml/2006/spreadsheetDrawing">
      <xdr:col>82</xdr:col>
      <xdr:colOff>196850</xdr:colOff>
      <xdr:row>52</xdr:row>
      <xdr:rowOff>88900</xdr:rowOff>
    </xdr:to>
    <xdr:cxnSp macro="">
      <xdr:nvCxnSpPr>
        <xdr:cNvPr id="248" name="直線コネクタ 247"/>
        <xdr:cNvCxnSpPr/>
      </xdr:nvCxnSpPr>
      <xdr:spPr>
        <a:xfrm>
          <a:off x="16629380" y="880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77470</xdr:rowOff>
    </xdr:from>
    <xdr:to xmlns:xdr="http://schemas.openxmlformats.org/drawingml/2006/spreadsheetDrawing">
      <xdr:col>82</xdr:col>
      <xdr:colOff>107950</xdr:colOff>
      <xdr:row>57</xdr:row>
      <xdr:rowOff>123190</xdr:rowOff>
    </xdr:to>
    <xdr:cxnSp macro="">
      <xdr:nvCxnSpPr>
        <xdr:cNvPr id="249" name="直線コネクタ 248"/>
        <xdr:cNvCxnSpPr/>
      </xdr:nvCxnSpPr>
      <xdr:spPr>
        <a:xfrm>
          <a:off x="15869920" y="9632950"/>
          <a:ext cx="8483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161290</xdr:rowOff>
    </xdr:from>
    <xdr:ext cx="761365" cy="258445"/>
    <xdr:sp macro="" textlink="">
      <xdr:nvSpPr>
        <xdr:cNvPr id="250" name="その他平均値テキスト"/>
        <xdr:cNvSpPr txBox="1"/>
      </xdr:nvSpPr>
      <xdr:spPr>
        <a:xfrm>
          <a:off x="16807180" y="93814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144780</xdr:rowOff>
    </xdr:from>
    <xdr:to xmlns:xdr="http://schemas.openxmlformats.org/drawingml/2006/spreadsheetDrawing">
      <xdr:col>82</xdr:col>
      <xdr:colOff>158750</xdr:colOff>
      <xdr:row>57</xdr:row>
      <xdr:rowOff>74930</xdr:rowOff>
    </xdr:to>
    <xdr:sp macro="" textlink="">
      <xdr:nvSpPr>
        <xdr:cNvPr id="251" name="フローチャート: 判断 250"/>
        <xdr:cNvSpPr/>
      </xdr:nvSpPr>
      <xdr:spPr>
        <a:xfrm>
          <a:off x="16667480" y="9532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46990</xdr:rowOff>
    </xdr:from>
    <xdr:to xmlns:xdr="http://schemas.openxmlformats.org/drawingml/2006/spreadsheetDrawing">
      <xdr:col>78</xdr:col>
      <xdr:colOff>69850</xdr:colOff>
      <xdr:row>57</xdr:row>
      <xdr:rowOff>77470</xdr:rowOff>
    </xdr:to>
    <xdr:cxnSp macro="">
      <xdr:nvCxnSpPr>
        <xdr:cNvPr id="252" name="直線コネクタ 251"/>
        <xdr:cNvCxnSpPr/>
      </xdr:nvCxnSpPr>
      <xdr:spPr>
        <a:xfrm>
          <a:off x="14968220" y="9602470"/>
          <a:ext cx="9017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152400</xdr:rowOff>
    </xdr:from>
    <xdr:to xmlns:xdr="http://schemas.openxmlformats.org/drawingml/2006/spreadsheetDrawing">
      <xdr:col>78</xdr:col>
      <xdr:colOff>120650</xdr:colOff>
      <xdr:row>57</xdr:row>
      <xdr:rowOff>82550</xdr:rowOff>
    </xdr:to>
    <xdr:sp macro="" textlink="">
      <xdr:nvSpPr>
        <xdr:cNvPr id="253" name="フローチャート: 判断 252"/>
        <xdr:cNvSpPr/>
      </xdr:nvSpPr>
      <xdr:spPr>
        <a:xfrm>
          <a:off x="15819120" y="9540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92710</xdr:rowOff>
    </xdr:from>
    <xdr:ext cx="736600" cy="258445"/>
    <xdr:sp macro="" textlink="">
      <xdr:nvSpPr>
        <xdr:cNvPr id="254" name="テキスト ボックス 253"/>
        <xdr:cNvSpPr txBox="1"/>
      </xdr:nvSpPr>
      <xdr:spPr>
        <a:xfrm>
          <a:off x="15483840" y="93129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46990</xdr:rowOff>
    </xdr:from>
    <xdr:to xmlns:xdr="http://schemas.openxmlformats.org/drawingml/2006/spreadsheetDrawing">
      <xdr:col>73</xdr:col>
      <xdr:colOff>180975</xdr:colOff>
      <xdr:row>57</xdr:row>
      <xdr:rowOff>69850</xdr:rowOff>
    </xdr:to>
    <xdr:cxnSp macro="">
      <xdr:nvCxnSpPr>
        <xdr:cNvPr id="255" name="直線コネクタ 254"/>
        <xdr:cNvCxnSpPr/>
      </xdr:nvCxnSpPr>
      <xdr:spPr>
        <a:xfrm flipV="1">
          <a:off x="14069060" y="9602470"/>
          <a:ext cx="8991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99060</xdr:rowOff>
    </xdr:from>
    <xdr:to xmlns:xdr="http://schemas.openxmlformats.org/drawingml/2006/spreadsheetDrawing">
      <xdr:col>74</xdr:col>
      <xdr:colOff>31750</xdr:colOff>
      <xdr:row>57</xdr:row>
      <xdr:rowOff>29210</xdr:rowOff>
    </xdr:to>
    <xdr:sp macro="" textlink="">
      <xdr:nvSpPr>
        <xdr:cNvPr id="256" name="フローチャート: 判断 255"/>
        <xdr:cNvSpPr/>
      </xdr:nvSpPr>
      <xdr:spPr>
        <a:xfrm>
          <a:off x="14917420" y="948690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39370</xdr:rowOff>
    </xdr:from>
    <xdr:ext cx="762000" cy="259080"/>
    <xdr:sp macro="" textlink="">
      <xdr:nvSpPr>
        <xdr:cNvPr id="257" name="テキスト ボックス 256"/>
        <xdr:cNvSpPr txBox="1"/>
      </xdr:nvSpPr>
      <xdr:spPr>
        <a:xfrm>
          <a:off x="14584680" y="9259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39370</xdr:rowOff>
    </xdr:from>
    <xdr:to xmlns:xdr="http://schemas.openxmlformats.org/drawingml/2006/spreadsheetDrawing">
      <xdr:col>69</xdr:col>
      <xdr:colOff>92075</xdr:colOff>
      <xdr:row>57</xdr:row>
      <xdr:rowOff>69850</xdr:rowOff>
    </xdr:to>
    <xdr:cxnSp macro="">
      <xdr:nvCxnSpPr>
        <xdr:cNvPr id="258" name="直線コネクタ 257"/>
        <xdr:cNvCxnSpPr/>
      </xdr:nvCxnSpPr>
      <xdr:spPr>
        <a:xfrm>
          <a:off x="13169900" y="9594850"/>
          <a:ext cx="8991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129540</xdr:rowOff>
    </xdr:from>
    <xdr:to xmlns:xdr="http://schemas.openxmlformats.org/drawingml/2006/spreadsheetDrawing">
      <xdr:col>69</xdr:col>
      <xdr:colOff>142875</xdr:colOff>
      <xdr:row>57</xdr:row>
      <xdr:rowOff>59690</xdr:rowOff>
    </xdr:to>
    <xdr:sp macro="" textlink="">
      <xdr:nvSpPr>
        <xdr:cNvPr id="259" name="フローチャート: 判断 258"/>
        <xdr:cNvSpPr/>
      </xdr:nvSpPr>
      <xdr:spPr>
        <a:xfrm>
          <a:off x="14018260" y="9517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69850</xdr:rowOff>
    </xdr:from>
    <xdr:ext cx="761365" cy="258445"/>
    <xdr:sp macro="" textlink="">
      <xdr:nvSpPr>
        <xdr:cNvPr id="260" name="テキスト ボックス 259"/>
        <xdr:cNvSpPr txBox="1"/>
      </xdr:nvSpPr>
      <xdr:spPr>
        <a:xfrm>
          <a:off x="13682980" y="92900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114300</xdr:rowOff>
    </xdr:from>
    <xdr:to xmlns:xdr="http://schemas.openxmlformats.org/drawingml/2006/spreadsheetDrawing">
      <xdr:col>65</xdr:col>
      <xdr:colOff>53975</xdr:colOff>
      <xdr:row>57</xdr:row>
      <xdr:rowOff>44450</xdr:rowOff>
    </xdr:to>
    <xdr:sp macro="" textlink="">
      <xdr:nvSpPr>
        <xdr:cNvPr id="261" name="フローチャート: 判断 260"/>
        <xdr:cNvSpPr/>
      </xdr:nvSpPr>
      <xdr:spPr>
        <a:xfrm>
          <a:off x="13116560" y="95021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54610</xdr:rowOff>
    </xdr:from>
    <xdr:ext cx="761365" cy="258445"/>
    <xdr:sp macro="" textlink="">
      <xdr:nvSpPr>
        <xdr:cNvPr id="262" name="テキスト ボックス 261"/>
        <xdr:cNvSpPr txBox="1"/>
      </xdr:nvSpPr>
      <xdr:spPr>
        <a:xfrm>
          <a:off x="12783820" y="9274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8445"/>
    <xdr:sp macro="" textlink="">
      <xdr:nvSpPr>
        <xdr:cNvPr id="263" name="テキスト ボックス 262"/>
        <xdr:cNvSpPr txBox="1"/>
      </xdr:nvSpPr>
      <xdr:spPr>
        <a:xfrm>
          <a:off x="1649984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58445"/>
    <xdr:sp macro="" textlink="">
      <xdr:nvSpPr>
        <xdr:cNvPr id="264" name="テキスト ボックス 263"/>
        <xdr:cNvSpPr txBox="1"/>
      </xdr:nvSpPr>
      <xdr:spPr>
        <a:xfrm>
          <a:off x="156514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8445"/>
    <xdr:sp macro="" textlink="">
      <xdr:nvSpPr>
        <xdr:cNvPr id="265" name="テキスト ボックス 264"/>
        <xdr:cNvSpPr txBox="1"/>
      </xdr:nvSpPr>
      <xdr:spPr>
        <a:xfrm>
          <a:off x="147497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8445"/>
    <xdr:sp macro="" textlink="">
      <xdr:nvSpPr>
        <xdr:cNvPr id="266" name="テキスト ボックス 265"/>
        <xdr:cNvSpPr txBox="1"/>
      </xdr:nvSpPr>
      <xdr:spPr>
        <a:xfrm>
          <a:off x="13850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8445"/>
    <xdr:sp macro="" textlink="">
      <xdr:nvSpPr>
        <xdr:cNvPr id="267" name="テキスト ボックス 266"/>
        <xdr:cNvSpPr txBox="1"/>
      </xdr:nvSpPr>
      <xdr:spPr>
        <a:xfrm>
          <a:off x="129489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72390</xdr:rowOff>
    </xdr:from>
    <xdr:to xmlns:xdr="http://schemas.openxmlformats.org/drawingml/2006/spreadsheetDrawing">
      <xdr:col>82</xdr:col>
      <xdr:colOff>158750</xdr:colOff>
      <xdr:row>58</xdr:row>
      <xdr:rowOff>2540</xdr:rowOff>
    </xdr:to>
    <xdr:sp macro="" textlink="">
      <xdr:nvSpPr>
        <xdr:cNvPr id="268" name="楕円 267"/>
        <xdr:cNvSpPr/>
      </xdr:nvSpPr>
      <xdr:spPr>
        <a:xfrm>
          <a:off x="16667480" y="9627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44450</xdr:rowOff>
    </xdr:from>
    <xdr:ext cx="761365" cy="259080"/>
    <xdr:sp macro="" textlink="">
      <xdr:nvSpPr>
        <xdr:cNvPr id="269" name="その他該当値テキスト"/>
        <xdr:cNvSpPr txBox="1"/>
      </xdr:nvSpPr>
      <xdr:spPr>
        <a:xfrm>
          <a:off x="16807180" y="9599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26670</xdr:rowOff>
    </xdr:from>
    <xdr:to xmlns:xdr="http://schemas.openxmlformats.org/drawingml/2006/spreadsheetDrawing">
      <xdr:col>78</xdr:col>
      <xdr:colOff>120650</xdr:colOff>
      <xdr:row>57</xdr:row>
      <xdr:rowOff>128270</xdr:rowOff>
    </xdr:to>
    <xdr:sp macro="" textlink="">
      <xdr:nvSpPr>
        <xdr:cNvPr id="270" name="楕円 269"/>
        <xdr:cNvSpPr/>
      </xdr:nvSpPr>
      <xdr:spPr>
        <a:xfrm>
          <a:off x="1581912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113030</xdr:rowOff>
    </xdr:from>
    <xdr:ext cx="736600" cy="259080"/>
    <xdr:sp macro="" textlink="">
      <xdr:nvSpPr>
        <xdr:cNvPr id="271" name="テキスト ボックス 270"/>
        <xdr:cNvSpPr txBox="1"/>
      </xdr:nvSpPr>
      <xdr:spPr>
        <a:xfrm>
          <a:off x="15483840" y="9668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167640</xdr:rowOff>
    </xdr:from>
    <xdr:to xmlns:xdr="http://schemas.openxmlformats.org/drawingml/2006/spreadsheetDrawing">
      <xdr:col>74</xdr:col>
      <xdr:colOff>31750</xdr:colOff>
      <xdr:row>57</xdr:row>
      <xdr:rowOff>97790</xdr:rowOff>
    </xdr:to>
    <xdr:sp macro="" textlink="">
      <xdr:nvSpPr>
        <xdr:cNvPr id="272" name="楕円 271"/>
        <xdr:cNvSpPr/>
      </xdr:nvSpPr>
      <xdr:spPr>
        <a:xfrm>
          <a:off x="14917420" y="955548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82550</xdr:rowOff>
    </xdr:from>
    <xdr:ext cx="762000" cy="259080"/>
    <xdr:sp macro="" textlink="">
      <xdr:nvSpPr>
        <xdr:cNvPr id="273" name="テキスト ボックス 272"/>
        <xdr:cNvSpPr txBox="1"/>
      </xdr:nvSpPr>
      <xdr:spPr>
        <a:xfrm>
          <a:off x="14584680" y="9638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19050</xdr:rowOff>
    </xdr:from>
    <xdr:to xmlns:xdr="http://schemas.openxmlformats.org/drawingml/2006/spreadsheetDrawing">
      <xdr:col>69</xdr:col>
      <xdr:colOff>142875</xdr:colOff>
      <xdr:row>57</xdr:row>
      <xdr:rowOff>120650</xdr:rowOff>
    </xdr:to>
    <xdr:sp macro="" textlink="">
      <xdr:nvSpPr>
        <xdr:cNvPr id="274" name="楕円 273"/>
        <xdr:cNvSpPr/>
      </xdr:nvSpPr>
      <xdr:spPr>
        <a:xfrm>
          <a:off x="1401826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105410</xdr:rowOff>
    </xdr:from>
    <xdr:ext cx="761365" cy="258445"/>
    <xdr:sp macro="" textlink="">
      <xdr:nvSpPr>
        <xdr:cNvPr id="275" name="テキスト ボックス 274"/>
        <xdr:cNvSpPr txBox="1"/>
      </xdr:nvSpPr>
      <xdr:spPr>
        <a:xfrm>
          <a:off x="13682980" y="96608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160020</xdr:rowOff>
    </xdr:from>
    <xdr:to xmlns:xdr="http://schemas.openxmlformats.org/drawingml/2006/spreadsheetDrawing">
      <xdr:col>65</xdr:col>
      <xdr:colOff>53975</xdr:colOff>
      <xdr:row>57</xdr:row>
      <xdr:rowOff>90170</xdr:rowOff>
    </xdr:to>
    <xdr:sp macro="" textlink="">
      <xdr:nvSpPr>
        <xdr:cNvPr id="276" name="楕円 275"/>
        <xdr:cNvSpPr/>
      </xdr:nvSpPr>
      <xdr:spPr>
        <a:xfrm>
          <a:off x="13116560" y="954786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74930</xdr:rowOff>
    </xdr:from>
    <xdr:ext cx="761365" cy="259080"/>
    <xdr:sp macro="" textlink="">
      <xdr:nvSpPr>
        <xdr:cNvPr id="277" name="テキスト ボックス 276"/>
        <xdr:cNvSpPr txBox="1"/>
      </xdr:nvSpPr>
      <xdr:spPr>
        <a:xfrm>
          <a:off x="12783820" y="9630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60348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29740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29740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900682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900682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6400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6400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60348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61744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68348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72158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a:solidFill>
                <a:schemeClr val="dk1"/>
              </a:solidFill>
              <a:effectLst/>
              <a:latin typeface="ＭＳ Ｐゴシック"/>
              <a:ea typeface="ＭＳ Ｐゴシック"/>
              <a:cs typeface="+mn-cs"/>
            </a:rPr>
            <a:t>　</a:t>
          </a:r>
          <a:r>
            <a:rPr kumimoji="1" lang="ja-JP" altLang="en-US" sz="1300" b="0">
              <a:solidFill>
                <a:schemeClr val="dk1"/>
              </a:solidFill>
              <a:effectLst/>
              <a:latin typeface="ＭＳ Ｐゴシック"/>
              <a:ea typeface="ＭＳ Ｐゴシック"/>
              <a:cs typeface="+mn-cs"/>
            </a:rPr>
            <a:t>補助費等は前年度比</a:t>
          </a:r>
          <a:r>
            <a:rPr kumimoji="1" lang="en-US" altLang="ja-JP" sz="1300" b="0">
              <a:solidFill>
                <a:schemeClr val="dk1"/>
              </a:solidFill>
              <a:effectLst/>
              <a:latin typeface="ＭＳ Ｐゴシック"/>
              <a:ea typeface="ＭＳ Ｐゴシック"/>
              <a:cs typeface="+mn-cs"/>
            </a:rPr>
            <a:t>0.1</a:t>
          </a:r>
          <a:r>
            <a:rPr kumimoji="1" lang="ja-JP" altLang="en-US" sz="1300" b="0">
              <a:solidFill>
                <a:schemeClr val="dk1"/>
              </a:solidFill>
              <a:effectLst/>
              <a:latin typeface="ＭＳ Ｐゴシック"/>
              <a:ea typeface="ＭＳ Ｐゴシック"/>
              <a:cs typeface="+mn-cs"/>
            </a:rPr>
            <a:t>ポイントの減、類似団体平均と比べて</a:t>
          </a:r>
          <a:r>
            <a:rPr kumimoji="1" lang="en-US" altLang="ja-JP" sz="1300" b="0">
              <a:solidFill>
                <a:schemeClr val="dk1"/>
              </a:solidFill>
              <a:effectLst/>
              <a:latin typeface="ＭＳ Ｐゴシック"/>
              <a:ea typeface="ＭＳ Ｐゴシック"/>
              <a:cs typeface="+mn-cs"/>
            </a:rPr>
            <a:t>2.3</a:t>
          </a:r>
          <a:r>
            <a:rPr kumimoji="1" lang="ja-JP" altLang="en-US" sz="1300" b="0">
              <a:solidFill>
                <a:schemeClr val="dk1"/>
              </a:solidFill>
              <a:effectLst/>
              <a:latin typeface="ＭＳ Ｐゴシック"/>
              <a:ea typeface="ＭＳ Ｐゴシック"/>
              <a:cs typeface="+mn-cs"/>
            </a:rPr>
            <a:t>ポイント下回った。これは、地域連携ＤＭＯの運営主体である一般社団法人に対する負担金の減によるものである。</a:t>
          </a:r>
        </a:p>
        <a:p>
          <a:r>
            <a:rPr kumimoji="1" lang="ja-JP" altLang="en-US" sz="1300" b="0">
              <a:solidFill>
                <a:schemeClr val="dk1"/>
              </a:solidFill>
              <a:effectLst/>
              <a:latin typeface="ＭＳ Ｐゴシック"/>
              <a:ea typeface="ＭＳ Ｐゴシック"/>
              <a:cs typeface="+mn-cs"/>
            </a:rPr>
            <a:t>　しかしながら病院事業に対する補助金・負担金が大きいため、今後も病院事業経営改革プランに基づく病院事業の経営改善に努めるほか、下水道事業の使用料収入の確保等により、補助費等の抑制を図る。</a:t>
          </a:r>
        </a:p>
      </xdr:txBody>
    </xdr:sp>
    <xdr:clientData/>
  </xdr:twoCellAnchor>
  <xdr:oneCellAnchor>
    <xdr:from xmlns:xdr="http://schemas.openxmlformats.org/drawingml/2006/spreadsheetDrawing">
      <xdr:col>62</xdr:col>
      <xdr:colOff>6350</xdr:colOff>
      <xdr:row>29</xdr:row>
      <xdr:rowOff>107950</xdr:rowOff>
    </xdr:from>
    <xdr:ext cx="297815" cy="224790"/>
    <xdr:sp macro="" textlink="">
      <xdr:nvSpPr>
        <xdr:cNvPr id="289" name="テキスト ボックス 288"/>
        <xdr:cNvSpPr txBox="1"/>
      </xdr:nvSpPr>
      <xdr:spPr>
        <a:xfrm>
          <a:off x="1256538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60348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9080"/>
    <xdr:sp macro="" textlink="">
      <xdr:nvSpPr>
        <xdr:cNvPr id="291" name="テキスト ボックス 290"/>
        <xdr:cNvSpPr txBox="1"/>
      </xdr:nvSpPr>
      <xdr:spPr>
        <a:xfrm>
          <a:off x="12087860" y="72504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127000</xdr:rowOff>
    </xdr:from>
    <xdr:to xmlns:xdr="http://schemas.openxmlformats.org/drawingml/2006/spreadsheetDrawing">
      <xdr:col>85</xdr:col>
      <xdr:colOff>66675</xdr:colOff>
      <xdr:row>40</xdr:row>
      <xdr:rowOff>127000</xdr:rowOff>
    </xdr:to>
    <xdr:cxnSp macro="">
      <xdr:nvCxnSpPr>
        <xdr:cNvPr id="292" name="直線コネクタ 291"/>
        <xdr:cNvCxnSpPr/>
      </xdr:nvCxnSpPr>
      <xdr:spPr>
        <a:xfrm>
          <a:off x="12603480" y="68326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156210</xdr:rowOff>
    </xdr:from>
    <xdr:ext cx="507365" cy="259080"/>
    <xdr:sp macro="" textlink="">
      <xdr:nvSpPr>
        <xdr:cNvPr id="293" name="テキスト ボックス 292"/>
        <xdr:cNvSpPr txBox="1"/>
      </xdr:nvSpPr>
      <xdr:spPr>
        <a:xfrm>
          <a:off x="12087860" y="66941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4" name="直線コネクタ 293"/>
        <xdr:cNvCxnSpPr/>
      </xdr:nvCxnSpPr>
      <xdr:spPr>
        <a:xfrm>
          <a:off x="12603480" y="62725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7365" cy="259080"/>
    <xdr:sp macro="" textlink="">
      <xdr:nvSpPr>
        <xdr:cNvPr id="295" name="テキスト ボックス 294"/>
        <xdr:cNvSpPr txBox="1"/>
      </xdr:nvSpPr>
      <xdr:spPr>
        <a:xfrm>
          <a:off x="12087860" y="61341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12700</xdr:rowOff>
    </xdr:from>
    <xdr:to xmlns:xdr="http://schemas.openxmlformats.org/drawingml/2006/spreadsheetDrawing">
      <xdr:col>85</xdr:col>
      <xdr:colOff>66675</xdr:colOff>
      <xdr:row>34</xdr:row>
      <xdr:rowOff>12700</xdr:rowOff>
    </xdr:to>
    <xdr:cxnSp macro="">
      <xdr:nvCxnSpPr>
        <xdr:cNvPr id="296" name="直線コネクタ 295"/>
        <xdr:cNvCxnSpPr/>
      </xdr:nvCxnSpPr>
      <xdr:spPr>
        <a:xfrm>
          <a:off x="12603480" y="5712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41910</xdr:rowOff>
    </xdr:from>
    <xdr:ext cx="507365" cy="259080"/>
    <xdr:sp macro="" textlink="">
      <xdr:nvSpPr>
        <xdr:cNvPr id="297" name="テキスト ボックス 296"/>
        <xdr:cNvSpPr txBox="1"/>
      </xdr:nvSpPr>
      <xdr:spPr>
        <a:xfrm>
          <a:off x="12087860" y="55740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260348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260348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120650</xdr:rowOff>
    </xdr:from>
    <xdr:to xmlns:xdr="http://schemas.openxmlformats.org/drawingml/2006/spreadsheetDrawing">
      <xdr:col>82</xdr:col>
      <xdr:colOff>107950</xdr:colOff>
      <xdr:row>41</xdr:row>
      <xdr:rowOff>75565</xdr:rowOff>
    </xdr:to>
    <xdr:cxnSp macro="">
      <xdr:nvCxnSpPr>
        <xdr:cNvPr id="300" name="直線コネクタ 299"/>
        <xdr:cNvCxnSpPr/>
      </xdr:nvCxnSpPr>
      <xdr:spPr>
        <a:xfrm flipV="1">
          <a:off x="16718280" y="5820410"/>
          <a:ext cx="0" cy="1128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47625</xdr:rowOff>
    </xdr:from>
    <xdr:ext cx="761365" cy="258445"/>
    <xdr:sp macro="" textlink="">
      <xdr:nvSpPr>
        <xdr:cNvPr id="301" name="補助費等最小値テキスト"/>
        <xdr:cNvSpPr txBox="1"/>
      </xdr:nvSpPr>
      <xdr:spPr>
        <a:xfrm>
          <a:off x="16807180" y="6920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75565</xdr:rowOff>
    </xdr:from>
    <xdr:to xmlns:xdr="http://schemas.openxmlformats.org/drawingml/2006/spreadsheetDrawing">
      <xdr:col>82</xdr:col>
      <xdr:colOff>196850</xdr:colOff>
      <xdr:row>41</xdr:row>
      <xdr:rowOff>75565</xdr:rowOff>
    </xdr:to>
    <xdr:cxnSp macro="">
      <xdr:nvCxnSpPr>
        <xdr:cNvPr id="302" name="直線コネクタ 301"/>
        <xdr:cNvCxnSpPr/>
      </xdr:nvCxnSpPr>
      <xdr:spPr>
        <a:xfrm>
          <a:off x="16629380" y="6948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36195</xdr:rowOff>
    </xdr:from>
    <xdr:ext cx="761365" cy="258445"/>
    <xdr:sp macro="" textlink="">
      <xdr:nvSpPr>
        <xdr:cNvPr id="303" name="補助費等最大値テキスト"/>
        <xdr:cNvSpPr txBox="1"/>
      </xdr:nvSpPr>
      <xdr:spPr>
        <a:xfrm>
          <a:off x="16807180" y="55683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120650</xdr:rowOff>
    </xdr:from>
    <xdr:to xmlns:xdr="http://schemas.openxmlformats.org/drawingml/2006/spreadsheetDrawing">
      <xdr:col>82</xdr:col>
      <xdr:colOff>196850</xdr:colOff>
      <xdr:row>34</xdr:row>
      <xdr:rowOff>120650</xdr:rowOff>
    </xdr:to>
    <xdr:cxnSp macro="">
      <xdr:nvCxnSpPr>
        <xdr:cNvPr id="304" name="直線コネクタ 303"/>
        <xdr:cNvCxnSpPr/>
      </xdr:nvCxnSpPr>
      <xdr:spPr>
        <a:xfrm>
          <a:off x="16629380" y="582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35560</xdr:rowOff>
    </xdr:from>
    <xdr:to xmlns:xdr="http://schemas.openxmlformats.org/drawingml/2006/spreadsheetDrawing">
      <xdr:col>82</xdr:col>
      <xdr:colOff>107950</xdr:colOff>
      <xdr:row>37</xdr:row>
      <xdr:rowOff>41275</xdr:rowOff>
    </xdr:to>
    <xdr:cxnSp macro="">
      <xdr:nvCxnSpPr>
        <xdr:cNvPr id="305" name="直線コネクタ 304"/>
        <xdr:cNvCxnSpPr/>
      </xdr:nvCxnSpPr>
      <xdr:spPr>
        <a:xfrm flipV="1">
          <a:off x="15869920" y="6238240"/>
          <a:ext cx="84836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37</xdr:row>
      <xdr:rowOff>88265</xdr:rowOff>
    </xdr:from>
    <xdr:ext cx="761365" cy="258445"/>
    <xdr:sp macro="" textlink="">
      <xdr:nvSpPr>
        <xdr:cNvPr id="306" name="補助費等平均値テキスト"/>
        <xdr:cNvSpPr txBox="1"/>
      </xdr:nvSpPr>
      <xdr:spPr>
        <a:xfrm>
          <a:off x="16807180" y="629094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116205</xdr:rowOff>
    </xdr:from>
    <xdr:to xmlns:xdr="http://schemas.openxmlformats.org/drawingml/2006/spreadsheetDrawing">
      <xdr:col>82</xdr:col>
      <xdr:colOff>158750</xdr:colOff>
      <xdr:row>38</xdr:row>
      <xdr:rowOff>46990</xdr:rowOff>
    </xdr:to>
    <xdr:sp macro="" textlink="">
      <xdr:nvSpPr>
        <xdr:cNvPr id="307" name="フローチャート: 判断 306"/>
        <xdr:cNvSpPr/>
      </xdr:nvSpPr>
      <xdr:spPr>
        <a:xfrm>
          <a:off x="16667480" y="63188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12700</xdr:rowOff>
    </xdr:from>
    <xdr:to xmlns:xdr="http://schemas.openxmlformats.org/drawingml/2006/spreadsheetDrawing">
      <xdr:col>78</xdr:col>
      <xdr:colOff>69850</xdr:colOff>
      <xdr:row>37</xdr:row>
      <xdr:rowOff>41275</xdr:rowOff>
    </xdr:to>
    <xdr:cxnSp macro="">
      <xdr:nvCxnSpPr>
        <xdr:cNvPr id="308" name="直線コネクタ 307"/>
        <xdr:cNvCxnSpPr/>
      </xdr:nvCxnSpPr>
      <xdr:spPr>
        <a:xfrm>
          <a:off x="14968220" y="6215380"/>
          <a:ext cx="9017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87630</xdr:rowOff>
    </xdr:from>
    <xdr:to xmlns:xdr="http://schemas.openxmlformats.org/drawingml/2006/spreadsheetDrawing">
      <xdr:col>78</xdr:col>
      <xdr:colOff>120650</xdr:colOff>
      <xdr:row>38</xdr:row>
      <xdr:rowOff>17780</xdr:rowOff>
    </xdr:to>
    <xdr:sp macro="" textlink="">
      <xdr:nvSpPr>
        <xdr:cNvPr id="309" name="フローチャート: 判断 308"/>
        <xdr:cNvSpPr/>
      </xdr:nvSpPr>
      <xdr:spPr>
        <a:xfrm>
          <a:off x="15819120" y="6290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2540</xdr:rowOff>
    </xdr:from>
    <xdr:ext cx="736600" cy="259080"/>
    <xdr:sp macro="" textlink="">
      <xdr:nvSpPr>
        <xdr:cNvPr id="310" name="テキスト ボックス 309"/>
        <xdr:cNvSpPr txBox="1"/>
      </xdr:nvSpPr>
      <xdr:spPr>
        <a:xfrm>
          <a:off x="15483840" y="6372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12700</xdr:rowOff>
    </xdr:from>
    <xdr:to xmlns:xdr="http://schemas.openxmlformats.org/drawingml/2006/spreadsheetDrawing">
      <xdr:col>73</xdr:col>
      <xdr:colOff>180975</xdr:colOff>
      <xdr:row>37</xdr:row>
      <xdr:rowOff>29845</xdr:rowOff>
    </xdr:to>
    <xdr:cxnSp macro="">
      <xdr:nvCxnSpPr>
        <xdr:cNvPr id="311" name="直線コネクタ 310"/>
        <xdr:cNvCxnSpPr/>
      </xdr:nvCxnSpPr>
      <xdr:spPr>
        <a:xfrm flipV="1">
          <a:off x="14069060" y="6215380"/>
          <a:ext cx="89916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70485</xdr:rowOff>
    </xdr:from>
    <xdr:to xmlns:xdr="http://schemas.openxmlformats.org/drawingml/2006/spreadsheetDrawing">
      <xdr:col>74</xdr:col>
      <xdr:colOff>31750</xdr:colOff>
      <xdr:row>38</xdr:row>
      <xdr:rowOff>635</xdr:rowOff>
    </xdr:to>
    <xdr:sp macro="" textlink="">
      <xdr:nvSpPr>
        <xdr:cNvPr id="312" name="フローチャート: 判断 311"/>
        <xdr:cNvSpPr/>
      </xdr:nvSpPr>
      <xdr:spPr>
        <a:xfrm>
          <a:off x="14917420" y="627316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156845</xdr:rowOff>
    </xdr:from>
    <xdr:ext cx="762000" cy="259080"/>
    <xdr:sp macro="" textlink="">
      <xdr:nvSpPr>
        <xdr:cNvPr id="313" name="テキスト ボックス 312"/>
        <xdr:cNvSpPr txBox="1"/>
      </xdr:nvSpPr>
      <xdr:spPr>
        <a:xfrm>
          <a:off x="14584680" y="6359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29845</xdr:rowOff>
    </xdr:from>
    <xdr:to xmlns:xdr="http://schemas.openxmlformats.org/drawingml/2006/spreadsheetDrawing">
      <xdr:col>69</xdr:col>
      <xdr:colOff>92075</xdr:colOff>
      <xdr:row>37</xdr:row>
      <xdr:rowOff>127000</xdr:rowOff>
    </xdr:to>
    <xdr:cxnSp macro="">
      <xdr:nvCxnSpPr>
        <xdr:cNvPr id="314" name="直線コネクタ 313"/>
        <xdr:cNvCxnSpPr/>
      </xdr:nvCxnSpPr>
      <xdr:spPr>
        <a:xfrm flipV="1">
          <a:off x="13169900" y="6232525"/>
          <a:ext cx="89916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36195</xdr:rowOff>
    </xdr:from>
    <xdr:to xmlns:xdr="http://schemas.openxmlformats.org/drawingml/2006/spreadsheetDrawing">
      <xdr:col>69</xdr:col>
      <xdr:colOff>142875</xdr:colOff>
      <xdr:row>37</xdr:row>
      <xdr:rowOff>137795</xdr:rowOff>
    </xdr:to>
    <xdr:sp macro="" textlink="">
      <xdr:nvSpPr>
        <xdr:cNvPr id="315" name="フローチャート: 判断 314"/>
        <xdr:cNvSpPr/>
      </xdr:nvSpPr>
      <xdr:spPr>
        <a:xfrm>
          <a:off x="1401826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122555</xdr:rowOff>
    </xdr:from>
    <xdr:ext cx="761365" cy="258445"/>
    <xdr:sp macro="" textlink="">
      <xdr:nvSpPr>
        <xdr:cNvPr id="316" name="テキスト ボックス 315"/>
        <xdr:cNvSpPr txBox="1"/>
      </xdr:nvSpPr>
      <xdr:spPr>
        <a:xfrm>
          <a:off x="13682980" y="63252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36195</xdr:rowOff>
    </xdr:from>
    <xdr:to xmlns:xdr="http://schemas.openxmlformats.org/drawingml/2006/spreadsheetDrawing">
      <xdr:col>65</xdr:col>
      <xdr:colOff>53975</xdr:colOff>
      <xdr:row>37</xdr:row>
      <xdr:rowOff>137795</xdr:rowOff>
    </xdr:to>
    <xdr:sp macro="" textlink="">
      <xdr:nvSpPr>
        <xdr:cNvPr id="317" name="フローチャート: 判断 316"/>
        <xdr:cNvSpPr/>
      </xdr:nvSpPr>
      <xdr:spPr>
        <a:xfrm>
          <a:off x="13116560" y="623887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147955</xdr:rowOff>
    </xdr:from>
    <xdr:ext cx="761365" cy="258445"/>
    <xdr:sp macro="" textlink="">
      <xdr:nvSpPr>
        <xdr:cNvPr id="318" name="テキスト ボックス 317"/>
        <xdr:cNvSpPr txBox="1"/>
      </xdr:nvSpPr>
      <xdr:spPr>
        <a:xfrm>
          <a:off x="12783820" y="6015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8445"/>
    <xdr:sp macro="" textlink="">
      <xdr:nvSpPr>
        <xdr:cNvPr id="319" name="テキスト ボックス 318"/>
        <xdr:cNvSpPr txBox="1"/>
      </xdr:nvSpPr>
      <xdr:spPr>
        <a:xfrm>
          <a:off x="1649984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58445"/>
    <xdr:sp macro="" textlink="">
      <xdr:nvSpPr>
        <xdr:cNvPr id="320" name="テキスト ボックス 319"/>
        <xdr:cNvSpPr txBox="1"/>
      </xdr:nvSpPr>
      <xdr:spPr>
        <a:xfrm>
          <a:off x="156514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8445"/>
    <xdr:sp macro="" textlink="">
      <xdr:nvSpPr>
        <xdr:cNvPr id="321" name="テキスト ボックス 320"/>
        <xdr:cNvSpPr txBox="1"/>
      </xdr:nvSpPr>
      <xdr:spPr>
        <a:xfrm>
          <a:off x="147497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8445"/>
    <xdr:sp macro="" textlink="">
      <xdr:nvSpPr>
        <xdr:cNvPr id="322" name="テキスト ボックス 321"/>
        <xdr:cNvSpPr txBox="1"/>
      </xdr:nvSpPr>
      <xdr:spPr>
        <a:xfrm>
          <a:off x="13850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8445"/>
    <xdr:sp macro="" textlink="">
      <xdr:nvSpPr>
        <xdr:cNvPr id="323" name="テキスト ボックス 322"/>
        <xdr:cNvSpPr txBox="1"/>
      </xdr:nvSpPr>
      <xdr:spPr>
        <a:xfrm>
          <a:off x="129489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156210</xdr:rowOff>
    </xdr:from>
    <xdr:to xmlns:xdr="http://schemas.openxmlformats.org/drawingml/2006/spreadsheetDrawing">
      <xdr:col>82</xdr:col>
      <xdr:colOff>158750</xdr:colOff>
      <xdr:row>37</xdr:row>
      <xdr:rowOff>86360</xdr:rowOff>
    </xdr:to>
    <xdr:sp macro="" textlink="">
      <xdr:nvSpPr>
        <xdr:cNvPr id="324" name="楕円 323"/>
        <xdr:cNvSpPr/>
      </xdr:nvSpPr>
      <xdr:spPr>
        <a:xfrm>
          <a:off x="16667480" y="6191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1270</xdr:rowOff>
    </xdr:from>
    <xdr:ext cx="761365" cy="259080"/>
    <xdr:sp macro="" textlink="">
      <xdr:nvSpPr>
        <xdr:cNvPr id="325" name="補助費等該当値テキスト"/>
        <xdr:cNvSpPr txBox="1"/>
      </xdr:nvSpPr>
      <xdr:spPr>
        <a:xfrm>
          <a:off x="16807180" y="6036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161925</xdr:rowOff>
    </xdr:from>
    <xdr:to xmlns:xdr="http://schemas.openxmlformats.org/drawingml/2006/spreadsheetDrawing">
      <xdr:col>78</xdr:col>
      <xdr:colOff>120650</xdr:colOff>
      <xdr:row>37</xdr:row>
      <xdr:rowOff>92075</xdr:rowOff>
    </xdr:to>
    <xdr:sp macro="" textlink="">
      <xdr:nvSpPr>
        <xdr:cNvPr id="326" name="楕円 325"/>
        <xdr:cNvSpPr/>
      </xdr:nvSpPr>
      <xdr:spPr>
        <a:xfrm>
          <a:off x="15819120" y="6196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102870</xdr:rowOff>
    </xdr:from>
    <xdr:ext cx="736600" cy="258445"/>
    <xdr:sp macro="" textlink="">
      <xdr:nvSpPr>
        <xdr:cNvPr id="327" name="テキスト ボックス 326"/>
        <xdr:cNvSpPr txBox="1"/>
      </xdr:nvSpPr>
      <xdr:spPr>
        <a:xfrm>
          <a:off x="15483840" y="59702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133350</xdr:rowOff>
    </xdr:from>
    <xdr:to xmlns:xdr="http://schemas.openxmlformats.org/drawingml/2006/spreadsheetDrawing">
      <xdr:col>74</xdr:col>
      <xdr:colOff>31750</xdr:colOff>
      <xdr:row>37</xdr:row>
      <xdr:rowOff>63500</xdr:rowOff>
    </xdr:to>
    <xdr:sp macro="" textlink="">
      <xdr:nvSpPr>
        <xdr:cNvPr id="328" name="楕円 327"/>
        <xdr:cNvSpPr/>
      </xdr:nvSpPr>
      <xdr:spPr>
        <a:xfrm>
          <a:off x="14917420" y="616839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73660</xdr:rowOff>
    </xdr:from>
    <xdr:ext cx="762000" cy="258445"/>
    <xdr:sp macro="" textlink="">
      <xdr:nvSpPr>
        <xdr:cNvPr id="329" name="テキスト ボックス 328"/>
        <xdr:cNvSpPr txBox="1"/>
      </xdr:nvSpPr>
      <xdr:spPr>
        <a:xfrm>
          <a:off x="14584680" y="5941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150495</xdr:rowOff>
    </xdr:from>
    <xdr:to xmlns:xdr="http://schemas.openxmlformats.org/drawingml/2006/spreadsheetDrawing">
      <xdr:col>69</xdr:col>
      <xdr:colOff>142875</xdr:colOff>
      <xdr:row>37</xdr:row>
      <xdr:rowOff>80645</xdr:rowOff>
    </xdr:to>
    <xdr:sp macro="" textlink="">
      <xdr:nvSpPr>
        <xdr:cNvPr id="330" name="楕円 329"/>
        <xdr:cNvSpPr/>
      </xdr:nvSpPr>
      <xdr:spPr>
        <a:xfrm>
          <a:off x="14018260" y="6185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90805</xdr:rowOff>
    </xdr:from>
    <xdr:ext cx="761365" cy="258445"/>
    <xdr:sp macro="" textlink="">
      <xdr:nvSpPr>
        <xdr:cNvPr id="331" name="テキスト ボックス 330"/>
        <xdr:cNvSpPr txBox="1"/>
      </xdr:nvSpPr>
      <xdr:spPr>
        <a:xfrm>
          <a:off x="13682980" y="5958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76200</xdr:rowOff>
    </xdr:from>
    <xdr:to xmlns:xdr="http://schemas.openxmlformats.org/drawingml/2006/spreadsheetDrawing">
      <xdr:col>65</xdr:col>
      <xdr:colOff>53975</xdr:colOff>
      <xdr:row>38</xdr:row>
      <xdr:rowOff>6350</xdr:rowOff>
    </xdr:to>
    <xdr:sp macro="" textlink="">
      <xdr:nvSpPr>
        <xdr:cNvPr id="332" name="楕円 331"/>
        <xdr:cNvSpPr/>
      </xdr:nvSpPr>
      <xdr:spPr>
        <a:xfrm>
          <a:off x="13116560" y="627888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162560</xdr:rowOff>
    </xdr:from>
    <xdr:ext cx="761365" cy="258445"/>
    <xdr:sp macro="" textlink="">
      <xdr:nvSpPr>
        <xdr:cNvPr id="333" name="テキスト ボックス 332"/>
        <xdr:cNvSpPr txBox="1"/>
      </xdr:nvSpPr>
      <xdr:spPr>
        <a:xfrm>
          <a:off x="12783820" y="63652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4" name="正方形/長方形 333"/>
        <xdr:cNvSpPr/>
      </xdr:nvSpPr>
      <xdr:spPr>
        <a:xfrm>
          <a:off x="76962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54635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54635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717550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717550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880872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880872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1" name="正方形/長方形 340"/>
        <xdr:cNvSpPr/>
      </xdr:nvSpPr>
      <xdr:spPr>
        <a:xfrm>
          <a:off x="76962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78612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3" name="正方形/長方形 342"/>
        <xdr:cNvSpPr/>
      </xdr:nvSpPr>
      <xdr:spPr>
        <a:xfrm>
          <a:off x="584962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89026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a:solidFill>
                <a:schemeClr val="dk1"/>
              </a:solidFill>
              <a:effectLst/>
              <a:latin typeface="ＭＳ Ｐゴシック"/>
              <a:ea typeface="ＭＳ Ｐゴシック"/>
              <a:cs typeface="+mn-cs"/>
            </a:rPr>
            <a:t>　公債費は類似団体平均と比べて</a:t>
          </a:r>
          <a:r>
            <a:rPr kumimoji="1" lang="en-US" altLang="ja-JP" sz="1300" b="0">
              <a:solidFill>
                <a:schemeClr val="dk1"/>
              </a:solidFill>
              <a:effectLst/>
              <a:latin typeface="ＭＳ Ｐゴシック"/>
              <a:ea typeface="ＭＳ Ｐゴシック"/>
              <a:cs typeface="+mn-cs"/>
            </a:rPr>
            <a:t>2.0</a:t>
          </a:r>
          <a:r>
            <a:rPr kumimoji="1" lang="ja-JP" altLang="en-US" sz="1300" b="0">
              <a:solidFill>
                <a:schemeClr val="dk1"/>
              </a:solidFill>
              <a:effectLst/>
              <a:latin typeface="ＭＳ Ｐゴシック"/>
              <a:ea typeface="ＭＳ Ｐゴシック"/>
              <a:cs typeface="+mn-cs"/>
            </a:rPr>
            <a:t>ポイント下回っているが、前年度比</a:t>
          </a:r>
          <a:r>
            <a:rPr kumimoji="1" lang="en-US" altLang="ja-JP" sz="1300" b="0">
              <a:solidFill>
                <a:schemeClr val="dk1"/>
              </a:solidFill>
              <a:effectLst/>
              <a:latin typeface="ＭＳ Ｐゴシック"/>
              <a:ea typeface="ＭＳ Ｐゴシック"/>
              <a:cs typeface="+mn-cs"/>
            </a:rPr>
            <a:t>0.1</a:t>
          </a:r>
          <a:r>
            <a:rPr kumimoji="1" lang="ja-JP" altLang="en-US" sz="1300" b="0">
              <a:solidFill>
                <a:schemeClr val="dk1"/>
              </a:solidFill>
              <a:effectLst/>
              <a:latin typeface="ＭＳ Ｐゴシック"/>
              <a:ea typeface="ＭＳ Ｐゴシック"/>
              <a:cs typeface="+mn-cs"/>
            </a:rPr>
            <a:t>ポイントの増となっている。これは、</a:t>
          </a:r>
          <a:r>
            <a:rPr kumimoji="1" lang="en-US" altLang="ja-JP" sz="1300" b="0">
              <a:solidFill>
                <a:schemeClr val="dk1"/>
              </a:solidFill>
              <a:effectLst/>
              <a:latin typeface="ＭＳ Ｐゴシック"/>
              <a:ea typeface="ＭＳ Ｐゴシック"/>
              <a:cs typeface="+mn-cs"/>
            </a:rPr>
            <a:t>27</a:t>
          </a:r>
          <a:r>
            <a:rPr kumimoji="1" lang="ja-JP" altLang="en-US" sz="1300" b="0">
              <a:solidFill>
                <a:schemeClr val="dk1"/>
              </a:solidFill>
              <a:effectLst/>
              <a:latin typeface="ＭＳ Ｐゴシック"/>
              <a:ea typeface="ＭＳ Ｐゴシック"/>
              <a:cs typeface="+mn-cs"/>
            </a:rPr>
            <a:t>年度に借入れた公営住宅建設事業債等の新規発行地方債の償還開始による償還額の増によるものである。</a:t>
          </a:r>
        </a:p>
        <a:p>
          <a:r>
            <a:rPr kumimoji="1" lang="ja-JP" altLang="en-US" sz="1300" b="0">
              <a:solidFill>
                <a:schemeClr val="dk1"/>
              </a:solidFill>
              <a:effectLst/>
              <a:latin typeface="ＭＳ Ｐゴシック"/>
              <a:ea typeface="ＭＳ Ｐゴシック"/>
              <a:cs typeface="+mn-cs"/>
            </a:rPr>
            <a:t>　今後も普通建設事業を厳選し、数値の改善を図る。</a:t>
          </a:r>
        </a:p>
      </xdr:txBody>
    </xdr:sp>
    <xdr:clientData/>
  </xdr:twoCellAnchor>
  <xdr:oneCellAnchor>
    <xdr:from xmlns:xdr="http://schemas.openxmlformats.org/drawingml/2006/spreadsheetDrawing">
      <xdr:col>3</xdr:col>
      <xdr:colOff>123825</xdr:colOff>
      <xdr:row>69</xdr:row>
      <xdr:rowOff>107950</xdr:rowOff>
    </xdr:from>
    <xdr:ext cx="297815" cy="224790"/>
    <xdr:sp macro="" textlink="">
      <xdr:nvSpPr>
        <xdr:cNvPr id="345" name="テキスト ボックス 344"/>
        <xdr:cNvSpPr txBox="1"/>
      </xdr:nvSpPr>
      <xdr:spPr>
        <a:xfrm>
          <a:off x="73152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6" name="直線コネクタ 345"/>
        <xdr:cNvCxnSpPr/>
      </xdr:nvCxnSpPr>
      <xdr:spPr>
        <a:xfrm>
          <a:off x="76962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8000" cy="259080"/>
    <xdr:sp macro="" textlink="">
      <xdr:nvSpPr>
        <xdr:cNvPr id="347" name="テキスト ボックス 346"/>
        <xdr:cNvSpPr txBox="1"/>
      </xdr:nvSpPr>
      <xdr:spPr>
        <a:xfrm>
          <a:off x="256540" y="139560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8" name="直線コネクタ 347"/>
        <xdr:cNvCxnSpPr/>
      </xdr:nvCxnSpPr>
      <xdr:spPr>
        <a:xfrm>
          <a:off x="769620" y="136486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8000" cy="259080"/>
    <xdr:sp macro="" textlink="">
      <xdr:nvSpPr>
        <xdr:cNvPr id="349" name="テキスト ボックス 348"/>
        <xdr:cNvSpPr txBox="1"/>
      </xdr:nvSpPr>
      <xdr:spPr>
        <a:xfrm>
          <a:off x="25654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0" name="直線コネクタ 349"/>
        <xdr:cNvCxnSpPr/>
      </xdr:nvCxnSpPr>
      <xdr:spPr>
        <a:xfrm>
          <a:off x="769620" y="132029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8000" cy="259080"/>
    <xdr:sp macro="" textlink="">
      <xdr:nvSpPr>
        <xdr:cNvPr id="351" name="テキスト ボックス 350"/>
        <xdr:cNvSpPr txBox="1"/>
      </xdr:nvSpPr>
      <xdr:spPr>
        <a:xfrm>
          <a:off x="256540" y="1306449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2" name="直線コネクタ 351"/>
        <xdr:cNvCxnSpPr/>
      </xdr:nvCxnSpPr>
      <xdr:spPr>
        <a:xfrm>
          <a:off x="769620" y="127533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8000" cy="259080"/>
    <xdr:sp macro="" textlink="">
      <xdr:nvSpPr>
        <xdr:cNvPr id="353" name="テキスト ボックス 352"/>
        <xdr:cNvSpPr txBox="1"/>
      </xdr:nvSpPr>
      <xdr:spPr>
        <a:xfrm>
          <a:off x="256540" y="1261491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4" name="直線コネクタ 353"/>
        <xdr:cNvCxnSpPr/>
      </xdr:nvCxnSpPr>
      <xdr:spPr>
        <a:xfrm>
          <a:off x="769620" y="12307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8000" cy="259080"/>
    <xdr:sp macro="" textlink="">
      <xdr:nvSpPr>
        <xdr:cNvPr id="355" name="テキスト ボックス 354"/>
        <xdr:cNvSpPr txBox="1"/>
      </xdr:nvSpPr>
      <xdr:spPr>
        <a:xfrm>
          <a:off x="256540" y="121691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962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962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135890</xdr:rowOff>
    </xdr:from>
    <xdr:to xmlns:xdr="http://schemas.openxmlformats.org/drawingml/2006/spreadsheetDrawing">
      <xdr:col>24</xdr:col>
      <xdr:colOff>25400</xdr:colOff>
      <xdr:row>80</xdr:row>
      <xdr:rowOff>81280</xdr:rowOff>
    </xdr:to>
    <xdr:cxnSp macro="">
      <xdr:nvCxnSpPr>
        <xdr:cNvPr id="358" name="直線コネクタ 357"/>
        <xdr:cNvCxnSpPr/>
      </xdr:nvCxnSpPr>
      <xdr:spPr>
        <a:xfrm flipV="1">
          <a:off x="4886960" y="12541250"/>
          <a:ext cx="0" cy="951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53340</xdr:rowOff>
    </xdr:from>
    <xdr:ext cx="761365" cy="258445"/>
    <xdr:sp macro="" textlink="">
      <xdr:nvSpPr>
        <xdr:cNvPr id="359" name="公債費最小値テキスト"/>
        <xdr:cNvSpPr txBox="1"/>
      </xdr:nvSpPr>
      <xdr:spPr>
        <a:xfrm>
          <a:off x="4975860" y="134645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81280</xdr:rowOff>
    </xdr:from>
    <xdr:to xmlns:xdr="http://schemas.openxmlformats.org/drawingml/2006/spreadsheetDrawing">
      <xdr:col>24</xdr:col>
      <xdr:colOff>114300</xdr:colOff>
      <xdr:row>80</xdr:row>
      <xdr:rowOff>81280</xdr:rowOff>
    </xdr:to>
    <xdr:cxnSp macro="">
      <xdr:nvCxnSpPr>
        <xdr:cNvPr id="360" name="直線コネクタ 359"/>
        <xdr:cNvCxnSpPr/>
      </xdr:nvCxnSpPr>
      <xdr:spPr>
        <a:xfrm>
          <a:off x="4795520" y="134924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50800</xdr:rowOff>
    </xdr:from>
    <xdr:ext cx="761365" cy="258445"/>
    <xdr:sp macro="" textlink="">
      <xdr:nvSpPr>
        <xdr:cNvPr id="361" name="公債費最大値テキスト"/>
        <xdr:cNvSpPr txBox="1"/>
      </xdr:nvSpPr>
      <xdr:spPr>
        <a:xfrm>
          <a:off x="4975860" y="12288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135890</xdr:rowOff>
    </xdr:from>
    <xdr:to xmlns:xdr="http://schemas.openxmlformats.org/drawingml/2006/spreadsheetDrawing">
      <xdr:col>24</xdr:col>
      <xdr:colOff>114300</xdr:colOff>
      <xdr:row>74</xdr:row>
      <xdr:rowOff>135890</xdr:rowOff>
    </xdr:to>
    <xdr:cxnSp macro="">
      <xdr:nvCxnSpPr>
        <xdr:cNvPr id="362" name="直線コネクタ 361"/>
        <xdr:cNvCxnSpPr/>
      </xdr:nvCxnSpPr>
      <xdr:spPr>
        <a:xfrm>
          <a:off x="4795520" y="125412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24130</xdr:rowOff>
    </xdr:from>
    <xdr:to xmlns:xdr="http://schemas.openxmlformats.org/drawingml/2006/spreadsheetDrawing">
      <xdr:col>24</xdr:col>
      <xdr:colOff>25400</xdr:colOff>
      <xdr:row>77</xdr:row>
      <xdr:rowOff>28575</xdr:rowOff>
    </xdr:to>
    <xdr:cxnSp macro="">
      <xdr:nvCxnSpPr>
        <xdr:cNvPr id="363" name="直線コネクタ 362"/>
        <xdr:cNvCxnSpPr/>
      </xdr:nvCxnSpPr>
      <xdr:spPr>
        <a:xfrm>
          <a:off x="4036060" y="12932410"/>
          <a:ext cx="8509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41275</xdr:rowOff>
    </xdr:from>
    <xdr:ext cx="761365" cy="259080"/>
    <xdr:sp macro="" textlink="">
      <xdr:nvSpPr>
        <xdr:cNvPr id="364" name="公債費平均値テキスト"/>
        <xdr:cNvSpPr txBox="1"/>
      </xdr:nvSpPr>
      <xdr:spPr>
        <a:xfrm>
          <a:off x="4975860" y="1294955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69215</xdr:rowOff>
    </xdr:from>
    <xdr:to xmlns:xdr="http://schemas.openxmlformats.org/drawingml/2006/spreadsheetDrawing">
      <xdr:col>24</xdr:col>
      <xdr:colOff>76200</xdr:colOff>
      <xdr:row>77</xdr:row>
      <xdr:rowOff>167640</xdr:rowOff>
    </xdr:to>
    <xdr:sp macro="" textlink="">
      <xdr:nvSpPr>
        <xdr:cNvPr id="365" name="フローチャート: 判断 364"/>
        <xdr:cNvSpPr/>
      </xdr:nvSpPr>
      <xdr:spPr>
        <a:xfrm>
          <a:off x="4833620" y="12977495"/>
          <a:ext cx="10414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24130</xdr:rowOff>
    </xdr:from>
    <xdr:to xmlns:xdr="http://schemas.openxmlformats.org/drawingml/2006/spreadsheetDrawing">
      <xdr:col>19</xdr:col>
      <xdr:colOff>187325</xdr:colOff>
      <xdr:row>77</xdr:row>
      <xdr:rowOff>42545</xdr:rowOff>
    </xdr:to>
    <xdr:cxnSp macro="">
      <xdr:nvCxnSpPr>
        <xdr:cNvPr id="366" name="直線コネクタ 365"/>
        <xdr:cNvCxnSpPr/>
      </xdr:nvCxnSpPr>
      <xdr:spPr>
        <a:xfrm flipV="1">
          <a:off x="3136900" y="12932410"/>
          <a:ext cx="89916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73660</xdr:rowOff>
    </xdr:from>
    <xdr:to xmlns:xdr="http://schemas.openxmlformats.org/drawingml/2006/spreadsheetDrawing">
      <xdr:col>20</xdr:col>
      <xdr:colOff>38100</xdr:colOff>
      <xdr:row>78</xdr:row>
      <xdr:rowOff>3810</xdr:rowOff>
    </xdr:to>
    <xdr:sp macro="" textlink="">
      <xdr:nvSpPr>
        <xdr:cNvPr id="367" name="フローチャート: 判断 366"/>
        <xdr:cNvSpPr/>
      </xdr:nvSpPr>
      <xdr:spPr>
        <a:xfrm>
          <a:off x="3985260" y="129819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160020</xdr:rowOff>
    </xdr:from>
    <xdr:ext cx="735965" cy="258445"/>
    <xdr:sp macro="" textlink="">
      <xdr:nvSpPr>
        <xdr:cNvPr id="368" name="テキスト ボックス 367"/>
        <xdr:cNvSpPr txBox="1"/>
      </xdr:nvSpPr>
      <xdr:spPr>
        <a:xfrm>
          <a:off x="3652520" y="130683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42545</xdr:rowOff>
    </xdr:from>
    <xdr:to xmlns:xdr="http://schemas.openxmlformats.org/drawingml/2006/spreadsheetDrawing">
      <xdr:col>15</xdr:col>
      <xdr:colOff>98425</xdr:colOff>
      <xdr:row>77</xdr:row>
      <xdr:rowOff>92710</xdr:rowOff>
    </xdr:to>
    <xdr:cxnSp macro="">
      <xdr:nvCxnSpPr>
        <xdr:cNvPr id="369" name="直線コネクタ 368"/>
        <xdr:cNvCxnSpPr/>
      </xdr:nvCxnSpPr>
      <xdr:spPr>
        <a:xfrm flipV="1">
          <a:off x="2237740" y="12950825"/>
          <a:ext cx="89916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64770</xdr:rowOff>
    </xdr:from>
    <xdr:to xmlns:xdr="http://schemas.openxmlformats.org/drawingml/2006/spreadsheetDrawing">
      <xdr:col>15</xdr:col>
      <xdr:colOff>149225</xdr:colOff>
      <xdr:row>77</xdr:row>
      <xdr:rowOff>166370</xdr:rowOff>
    </xdr:to>
    <xdr:sp macro="" textlink="">
      <xdr:nvSpPr>
        <xdr:cNvPr id="370" name="フローチャート: 判断 369"/>
        <xdr:cNvSpPr/>
      </xdr:nvSpPr>
      <xdr:spPr>
        <a:xfrm>
          <a:off x="30861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151130</xdr:rowOff>
    </xdr:from>
    <xdr:ext cx="761365" cy="259080"/>
    <xdr:sp macro="" textlink="">
      <xdr:nvSpPr>
        <xdr:cNvPr id="371" name="テキスト ボックス 370"/>
        <xdr:cNvSpPr txBox="1"/>
      </xdr:nvSpPr>
      <xdr:spPr>
        <a:xfrm>
          <a:off x="2750820" y="13059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92710</xdr:rowOff>
    </xdr:from>
    <xdr:to xmlns:xdr="http://schemas.openxmlformats.org/drawingml/2006/spreadsheetDrawing">
      <xdr:col>11</xdr:col>
      <xdr:colOff>9525</xdr:colOff>
      <xdr:row>77</xdr:row>
      <xdr:rowOff>133985</xdr:rowOff>
    </xdr:to>
    <xdr:cxnSp macro="">
      <xdr:nvCxnSpPr>
        <xdr:cNvPr id="372" name="直線コネクタ 371"/>
        <xdr:cNvCxnSpPr/>
      </xdr:nvCxnSpPr>
      <xdr:spPr>
        <a:xfrm flipV="1">
          <a:off x="1336040" y="13000990"/>
          <a:ext cx="9017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133350</xdr:rowOff>
    </xdr:from>
    <xdr:to xmlns:xdr="http://schemas.openxmlformats.org/drawingml/2006/spreadsheetDrawing">
      <xdr:col>11</xdr:col>
      <xdr:colOff>60325</xdr:colOff>
      <xdr:row>78</xdr:row>
      <xdr:rowOff>63500</xdr:rowOff>
    </xdr:to>
    <xdr:sp macro="" textlink="">
      <xdr:nvSpPr>
        <xdr:cNvPr id="373" name="フローチャート: 判断 372"/>
        <xdr:cNvSpPr/>
      </xdr:nvSpPr>
      <xdr:spPr>
        <a:xfrm>
          <a:off x="2184400" y="1304163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48260</xdr:rowOff>
    </xdr:from>
    <xdr:ext cx="761365" cy="258445"/>
    <xdr:sp macro="" textlink="">
      <xdr:nvSpPr>
        <xdr:cNvPr id="374" name="テキスト ボックス 373"/>
        <xdr:cNvSpPr txBox="1"/>
      </xdr:nvSpPr>
      <xdr:spPr>
        <a:xfrm>
          <a:off x="1851660" y="131241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137795</xdr:rowOff>
    </xdr:from>
    <xdr:to xmlns:xdr="http://schemas.openxmlformats.org/drawingml/2006/spreadsheetDrawing">
      <xdr:col>6</xdr:col>
      <xdr:colOff>171450</xdr:colOff>
      <xdr:row>78</xdr:row>
      <xdr:rowOff>67945</xdr:rowOff>
    </xdr:to>
    <xdr:sp macro="" textlink="">
      <xdr:nvSpPr>
        <xdr:cNvPr id="375" name="フローチャート: 判断 374"/>
        <xdr:cNvSpPr/>
      </xdr:nvSpPr>
      <xdr:spPr>
        <a:xfrm>
          <a:off x="1285240" y="13046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52705</xdr:rowOff>
    </xdr:from>
    <xdr:ext cx="762000" cy="258445"/>
    <xdr:sp macro="" textlink="">
      <xdr:nvSpPr>
        <xdr:cNvPr id="376" name="テキスト ボックス 375"/>
        <xdr:cNvSpPr txBox="1"/>
      </xdr:nvSpPr>
      <xdr:spPr>
        <a:xfrm>
          <a:off x="949960" y="13128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8445"/>
    <xdr:sp macro="" textlink="">
      <xdr:nvSpPr>
        <xdr:cNvPr id="377" name="テキスト ボックス 376"/>
        <xdr:cNvSpPr txBox="1"/>
      </xdr:nvSpPr>
      <xdr:spPr>
        <a:xfrm>
          <a:off x="46685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8445"/>
    <xdr:sp macro="" textlink="">
      <xdr:nvSpPr>
        <xdr:cNvPr id="378" name="テキスト ボックス 377"/>
        <xdr:cNvSpPr txBox="1"/>
      </xdr:nvSpPr>
      <xdr:spPr>
        <a:xfrm>
          <a:off x="3817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8445"/>
    <xdr:sp macro="" textlink="">
      <xdr:nvSpPr>
        <xdr:cNvPr id="379" name="テキスト ボックス 378"/>
        <xdr:cNvSpPr txBox="1"/>
      </xdr:nvSpPr>
      <xdr:spPr>
        <a:xfrm>
          <a:off x="291846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1365" cy="258445"/>
    <xdr:sp macro="" textlink="">
      <xdr:nvSpPr>
        <xdr:cNvPr id="380" name="テキスト ボックス 379"/>
        <xdr:cNvSpPr txBox="1"/>
      </xdr:nvSpPr>
      <xdr:spPr>
        <a:xfrm>
          <a:off x="201676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8445"/>
    <xdr:sp macro="" textlink="">
      <xdr:nvSpPr>
        <xdr:cNvPr id="381" name="テキスト ボックス 380"/>
        <xdr:cNvSpPr txBox="1"/>
      </xdr:nvSpPr>
      <xdr:spPr>
        <a:xfrm>
          <a:off x="111760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149225</xdr:rowOff>
    </xdr:from>
    <xdr:to xmlns:xdr="http://schemas.openxmlformats.org/drawingml/2006/spreadsheetDrawing">
      <xdr:col>24</xdr:col>
      <xdr:colOff>76200</xdr:colOff>
      <xdr:row>77</xdr:row>
      <xdr:rowOff>79375</xdr:rowOff>
    </xdr:to>
    <xdr:sp macro="" textlink="">
      <xdr:nvSpPr>
        <xdr:cNvPr id="382" name="楕円 381"/>
        <xdr:cNvSpPr/>
      </xdr:nvSpPr>
      <xdr:spPr>
        <a:xfrm>
          <a:off x="4833620" y="1288986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165735</xdr:rowOff>
    </xdr:from>
    <xdr:ext cx="761365" cy="258445"/>
    <xdr:sp macro="" textlink="">
      <xdr:nvSpPr>
        <xdr:cNvPr id="383" name="公債費該当値テキスト"/>
        <xdr:cNvSpPr txBox="1"/>
      </xdr:nvSpPr>
      <xdr:spPr>
        <a:xfrm>
          <a:off x="4975860" y="127387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144780</xdr:rowOff>
    </xdr:from>
    <xdr:to xmlns:xdr="http://schemas.openxmlformats.org/drawingml/2006/spreadsheetDrawing">
      <xdr:col>20</xdr:col>
      <xdr:colOff>38100</xdr:colOff>
      <xdr:row>77</xdr:row>
      <xdr:rowOff>74930</xdr:rowOff>
    </xdr:to>
    <xdr:sp macro="" textlink="">
      <xdr:nvSpPr>
        <xdr:cNvPr id="384" name="楕円 383"/>
        <xdr:cNvSpPr/>
      </xdr:nvSpPr>
      <xdr:spPr>
        <a:xfrm>
          <a:off x="3985260" y="1288542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85090</xdr:rowOff>
    </xdr:from>
    <xdr:ext cx="735965" cy="258445"/>
    <xdr:sp macro="" textlink="">
      <xdr:nvSpPr>
        <xdr:cNvPr id="385" name="テキスト ボックス 384"/>
        <xdr:cNvSpPr txBox="1"/>
      </xdr:nvSpPr>
      <xdr:spPr>
        <a:xfrm>
          <a:off x="3652520" y="126580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163195</xdr:rowOff>
    </xdr:from>
    <xdr:to xmlns:xdr="http://schemas.openxmlformats.org/drawingml/2006/spreadsheetDrawing">
      <xdr:col>15</xdr:col>
      <xdr:colOff>149225</xdr:colOff>
      <xdr:row>77</xdr:row>
      <xdr:rowOff>93345</xdr:rowOff>
    </xdr:to>
    <xdr:sp macro="" textlink="">
      <xdr:nvSpPr>
        <xdr:cNvPr id="386" name="楕円 385"/>
        <xdr:cNvSpPr/>
      </xdr:nvSpPr>
      <xdr:spPr>
        <a:xfrm>
          <a:off x="3086100" y="12903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103505</xdr:rowOff>
    </xdr:from>
    <xdr:ext cx="761365" cy="258445"/>
    <xdr:sp macro="" textlink="">
      <xdr:nvSpPr>
        <xdr:cNvPr id="387" name="テキスト ボックス 386"/>
        <xdr:cNvSpPr txBox="1"/>
      </xdr:nvSpPr>
      <xdr:spPr>
        <a:xfrm>
          <a:off x="2750820" y="126765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41910</xdr:rowOff>
    </xdr:from>
    <xdr:to xmlns:xdr="http://schemas.openxmlformats.org/drawingml/2006/spreadsheetDrawing">
      <xdr:col>11</xdr:col>
      <xdr:colOff>60325</xdr:colOff>
      <xdr:row>77</xdr:row>
      <xdr:rowOff>143510</xdr:rowOff>
    </xdr:to>
    <xdr:sp macro="" textlink="">
      <xdr:nvSpPr>
        <xdr:cNvPr id="388" name="楕円 387"/>
        <xdr:cNvSpPr/>
      </xdr:nvSpPr>
      <xdr:spPr>
        <a:xfrm>
          <a:off x="2184400" y="1295019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153670</xdr:rowOff>
    </xdr:from>
    <xdr:ext cx="761365" cy="259080"/>
    <xdr:sp macro="" textlink="">
      <xdr:nvSpPr>
        <xdr:cNvPr id="389" name="テキスト ボックス 388"/>
        <xdr:cNvSpPr txBox="1"/>
      </xdr:nvSpPr>
      <xdr:spPr>
        <a:xfrm>
          <a:off x="1851660" y="12726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83185</xdr:rowOff>
    </xdr:from>
    <xdr:to xmlns:xdr="http://schemas.openxmlformats.org/drawingml/2006/spreadsheetDrawing">
      <xdr:col>6</xdr:col>
      <xdr:colOff>171450</xdr:colOff>
      <xdr:row>78</xdr:row>
      <xdr:rowOff>13335</xdr:rowOff>
    </xdr:to>
    <xdr:sp macro="" textlink="">
      <xdr:nvSpPr>
        <xdr:cNvPr id="390" name="楕円 389"/>
        <xdr:cNvSpPr/>
      </xdr:nvSpPr>
      <xdr:spPr>
        <a:xfrm>
          <a:off x="1285240" y="12991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23495</xdr:rowOff>
    </xdr:from>
    <xdr:ext cx="762000" cy="259080"/>
    <xdr:sp macro="" textlink="">
      <xdr:nvSpPr>
        <xdr:cNvPr id="391" name="テキスト ボックス 390"/>
        <xdr:cNvSpPr txBox="1"/>
      </xdr:nvSpPr>
      <xdr:spPr>
        <a:xfrm>
          <a:off x="949960" y="12764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60348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29740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29740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900682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900682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6400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6400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60348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61744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68348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72158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a:solidFill>
                <a:schemeClr val="dk1"/>
              </a:solidFill>
              <a:effectLst/>
              <a:latin typeface="ＭＳ Ｐゴシック"/>
              <a:ea typeface="ＭＳ Ｐゴシック"/>
              <a:cs typeface="+mn-cs"/>
            </a:rPr>
            <a:t>　公債費以外については前年度比</a:t>
          </a:r>
          <a:r>
            <a:rPr kumimoji="1" lang="en-US" altLang="ja-JP" sz="1300" b="0">
              <a:solidFill>
                <a:schemeClr val="dk1"/>
              </a:solidFill>
              <a:effectLst/>
              <a:latin typeface="ＭＳ Ｐゴシック"/>
              <a:ea typeface="ＭＳ Ｐゴシック"/>
              <a:cs typeface="+mn-cs"/>
            </a:rPr>
            <a:t>0.3</a:t>
          </a:r>
          <a:r>
            <a:rPr kumimoji="1" lang="ja-JP" altLang="en-US" sz="1300" b="0">
              <a:solidFill>
                <a:schemeClr val="dk1"/>
              </a:solidFill>
              <a:effectLst/>
              <a:latin typeface="ＭＳ Ｐゴシック"/>
              <a:ea typeface="ＭＳ Ｐゴシック"/>
              <a:cs typeface="+mn-cs"/>
            </a:rPr>
            <a:t>ポイントの減、類似団体平均と比べて</a:t>
          </a:r>
          <a:r>
            <a:rPr kumimoji="1" lang="en-US" altLang="ja-JP" sz="1300" b="0">
              <a:solidFill>
                <a:schemeClr val="dk1"/>
              </a:solidFill>
              <a:effectLst/>
              <a:latin typeface="ＭＳ Ｐゴシック"/>
              <a:ea typeface="ＭＳ Ｐゴシック"/>
              <a:cs typeface="+mn-cs"/>
            </a:rPr>
            <a:t>0.7</a:t>
          </a:r>
          <a:r>
            <a:rPr kumimoji="1" lang="ja-JP" altLang="en-US" sz="1300" b="0">
              <a:solidFill>
                <a:schemeClr val="dk1"/>
              </a:solidFill>
              <a:effectLst/>
              <a:latin typeface="ＭＳ Ｐゴシック"/>
              <a:ea typeface="ＭＳ Ｐゴシック"/>
              <a:cs typeface="+mn-cs"/>
            </a:rPr>
            <a:t>ポイント下回っている。これは人件費の比率が減少したことによるものである。</a:t>
          </a:r>
        </a:p>
        <a:p>
          <a:r>
            <a:rPr kumimoji="1" lang="ja-JP" altLang="en-US" sz="1300" b="0">
              <a:solidFill>
                <a:schemeClr val="dk1"/>
              </a:solidFill>
              <a:effectLst/>
              <a:latin typeface="ＭＳ Ｐゴシック"/>
              <a:ea typeface="ＭＳ Ｐゴシック"/>
              <a:cs typeface="+mn-cs"/>
            </a:rPr>
            <a:t>　今後も職員定員適正化計画に基づく職員の適正配置や公共施設総合管理計画に基づく施設の適正管理等により人件費や物件費などの抑制を図る。</a:t>
          </a:r>
        </a:p>
      </xdr:txBody>
    </xdr:sp>
    <xdr:clientData/>
  </xdr:twoCellAnchor>
  <xdr:oneCellAnchor>
    <xdr:from xmlns:xdr="http://schemas.openxmlformats.org/drawingml/2006/spreadsheetDrawing">
      <xdr:col>62</xdr:col>
      <xdr:colOff>6350</xdr:colOff>
      <xdr:row>69</xdr:row>
      <xdr:rowOff>107950</xdr:rowOff>
    </xdr:from>
    <xdr:ext cx="297815" cy="224790"/>
    <xdr:sp macro="" textlink="">
      <xdr:nvSpPr>
        <xdr:cNvPr id="403" name="テキスト ボックス 402"/>
        <xdr:cNvSpPr txBox="1"/>
      </xdr:nvSpPr>
      <xdr:spPr>
        <a:xfrm>
          <a:off x="1256538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60348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9080"/>
    <xdr:sp macro="" textlink="">
      <xdr:nvSpPr>
        <xdr:cNvPr id="405" name="テキスト ボックス 404"/>
        <xdr:cNvSpPr txBox="1"/>
      </xdr:nvSpPr>
      <xdr:spPr>
        <a:xfrm>
          <a:off x="12087860" y="139560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6" name="直線コネクタ 405"/>
        <xdr:cNvCxnSpPr/>
      </xdr:nvCxnSpPr>
      <xdr:spPr>
        <a:xfrm>
          <a:off x="12603480" y="136486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9080"/>
    <xdr:sp macro="" textlink="">
      <xdr:nvSpPr>
        <xdr:cNvPr id="407" name="テキスト ボックス 406"/>
        <xdr:cNvSpPr txBox="1"/>
      </xdr:nvSpPr>
      <xdr:spPr>
        <a:xfrm>
          <a:off x="1208786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08" name="直線コネクタ 407"/>
        <xdr:cNvCxnSpPr/>
      </xdr:nvCxnSpPr>
      <xdr:spPr>
        <a:xfrm>
          <a:off x="12603480" y="132029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9080"/>
    <xdr:sp macro="" textlink="">
      <xdr:nvSpPr>
        <xdr:cNvPr id="409" name="テキスト ボックス 408"/>
        <xdr:cNvSpPr txBox="1"/>
      </xdr:nvSpPr>
      <xdr:spPr>
        <a:xfrm>
          <a:off x="12087860" y="1306449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0" name="直線コネクタ 409"/>
        <xdr:cNvCxnSpPr/>
      </xdr:nvCxnSpPr>
      <xdr:spPr>
        <a:xfrm>
          <a:off x="12603480" y="127533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9080"/>
    <xdr:sp macro="" textlink="">
      <xdr:nvSpPr>
        <xdr:cNvPr id="411" name="テキスト ボックス 410"/>
        <xdr:cNvSpPr txBox="1"/>
      </xdr:nvSpPr>
      <xdr:spPr>
        <a:xfrm>
          <a:off x="12087860" y="126149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2" name="直線コネクタ 411"/>
        <xdr:cNvCxnSpPr/>
      </xdr:nvCxnSpPr>
      <xdr:spPr>
        <a:xfrm>
          <a:off x="12603480" y="12307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9080"/>
    <xdr:sp macro="" textlink="">
      <xdr:nvSpPr>
        <xdr:cNvPr id="413" name="テキスト ボックス 412"/>
        <xdr:cNvSpPr txBox="1"/>
      </xdr:nvSpPr>
      <xdr:spPr>
        <a:xfrm>
          <a:off x="12087860" y="121691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4" name="直線コネクタ 413"/>
        <xdr:cNvCxnSpPr/>
      </xdr:nvCxnSpPr>
      <xdr:spPr>
        <a:xfrm>
          <a:off x="1260348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9080"/>
    <xdr:sp macro="" textlink="">
      <xdr:nvSpPr>
        <xdr:cNvPr id="415" name="テキスト ボックス 414"/>
        <xdr:cNvSpPr txBox="1"/>
      </xdr:nvSpPr>
      <xdr:spPr>
        <a:xfrm>
          <a:off x="12087860" y="117233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6" name="公債費以外グラフ枠"/>
        <xdr:cNvSpPr/>
      </xdr:nvSpPr>
      <xdr:spPr>
        <a:xfrm>
          <a:off x="1260348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135890</xdr:rowOff>
    </xdr:from>
    <xdr:to xmlns:xdr="http://schemas.openxmlformats.org/drawingml/2006/spreadsheetDrawing">
      <xdr:col>82</xdr:col>
      <xdr:colOff>107950</xdr:colOff>
      <xdr:row>80</xdr:row>
      <xdr:rowOff>40005</xdr:rowOff>
    </xdr:to>
    <xdr:cxnSp macro="">
      <xdr:nvCxnSpPr>
        <xdr:cNvPr id="417" name="直線コネクタ 416"/>
        <xdr:cNvCxnSpPr/>
      </xdr:nvCxnSpPr>
      <xdr:spPr>
        <a:xfrm flipV="1">
          <a:off x="16718280" y="12205970"/>
          <a:ext cx="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12065</xdr:rowOff>
    </xdr:from>
    <xdr:ext cx="761365" cy="258445"/>
    <xdr:sp macro="" textlink="">
      <xdr:nvSpPr>
        <xdr:cNvPr id="418" name="公債費以外最小値テキスト"/>
        <xdr:cNvSpPr txBox="1"/>
      </xdr:nvSpPr>
      <xdr:spPr>
        <a:xfrm>
          <a:off x="16807180" y="134232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40005</xdr:rowOff>
    </xdr:from>
    <xdr:to xmlns:xdr="http://schemas.openxmlformats.org/drawingml/2006/spreadsheetDrawing">
      <xdr:col>82</xdr:col>
      <xdr:colOff>196850</xdr:colOff>
      <xdr:row>80</xdr:row>
      <xdr:rowOff>40005</xdr:rowOff>
    </xdr:to>
    <xdr:cxnSp macro="">
      <xdr:nvCxnSpPr>
        <xdr:cNvPr id="419" name="直線コネクタ 418"/>
        <xdr:cNvCxnSpPr/>
      </xdr:nvCxnSpPr>
      <xdr:spPr>
        <a:xfrm>
          <a:off x="16629380" y="13451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50800</xdr:rowOff>
    </xdr:from>
    <xdr:ext cx="761365" cy="258445"/>
    <xdr:sp macro="" textlink="">
      <xdr:nvSpPr>
        <xdr:cNvPr id="420" name="公債費以外最大値テキスト"/>
        <xdr:cNvSpPr txBox="1"/>
      </xdr:nvSpPr>
      <xdr:spPr>
        <a:xfrm>
          <a:off x="16807180" y="119532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135890</xdr:rowOff>
    </xdr:from>
    <xdr:to xmlns:xdr="http://schemas.openxmlformats.org/drawingml/2006/spreadsheetDrawing">
      <xdr:col>82</xdr:col>
      <xdr:colOff>196850</xdr:colOff>
      <xdr:row>72</xdr:row>
      <xdr:rowOff>135890</xdr:rowOff>
    </xdr:to>
    <xdr:cxnSp macro="">
      <xdr:nvCxnSpPr>
        <xdr:cNvPr id="421" name="直線コネクタ 420"/>
        <xdr:cNvCxnSpPr/>
      </xdr:nvCxnSpPr>
      <xdr:spPr>
        <a:xfrm>
          <a:off x="16629380" y="1220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118110</xdr:rowOff>
    </xdr:from>
    <xdr:to xmlns:xdr="http://schemas.openxmlformats.org/drawingml/2006/spreadsheetDrawing">
      <xdr:col>82</xdr:col>
      <xdr:colOff>107950</xdr:colOff>
      <xdr:row>74</xdr:row>
      <xdr:rowOff>131445</xdr:rowOff>
    </xdr:to>
    <xdr:cxnSp macro="">
      <xdr:nvCxnSpPr>
        <xdr:cNvPr id="422" name="直線コネクタ 421"/>
        <xdr:cNvCxnSpPr/>
      </xdr:nvCxnSpPr>
      <xdr:spPr>
        <a:xfrm flipV="1">
          <a:off x="15869920" y="12523470"/>
          <a:ext cx="84836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74</xdr:row>
      <xdr:rowOff>71120</xdr:rowOff>
    </xdr:from>
    <xdr:ext cx="761365" cy="258445"/>
    <xdr:sp macro="" textlink="">
      <xdr:nvSpPr>
        <xdr:cNvPr id="423" name="公債費以外平均値テキスト"/>
        <xdr:cNvSpPr txBox="1"/>
      </xdr:nvSpPr>
      <xdr:spPr>
        <a:xfrm>
          <a:off x="16807180" y="1247648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99060</xdr:rowOff>
    </xdr:from>
    <xdr:to xmlns:xdr="http://schemas.openxmlformats.org/drawingml/2006/spreadsheetDrawing">
      <xdr:col>82</xdr:col>
      <xdr:colOff>158750</xdr:colOff>
      <xdr:row>75</xdr:row>
      <xdr:rowOff>29210</xdr:rowOff>
    </xdr:to>
    <xdr:sp macro="" textlink="">
      <xdr:nvSpPr>
        <xdr:cNvPr id="424" name="フローチャート: 判断 423"/>
        <xdr:cNvSpPr/>
      </xdr:nvSpPr>
      <xdr:spPr>
        <a:xfrm>
          <a:off x="16667480" y="12504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58420</xdr:rowOff>
    </xdr:from>
    <xdr:to xmlns:xdr="http://schemas.openxmlformats.org/drawingml/2006/spreadsheetDrawing">
      <xdr:col>78</xdr:col>
      <xdr:colOff>69850</xdr:colOff>
      <xdr:row>74</xdr:row>
      <xdr:rowOff>131445</xdr:rowOff>
    </xdr:to>
    <xdr:cxnSp macro="">
      <xdr:nvCxnSpPr>
        <xdr:cNvPr id="425" name="直線コネクタ 424"/>
        <xdr:cNvCxnSpPr/>
      </xdr:nvCxnSpPr>
      <xdr:spPr>
        <a:xfrm>
          <a:off x="14968220" y="12463780"/>
          <a:ext cx="9017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74</xdr:row>
      <xdr:rowOff>76200</xdr:rowOff>
    </xdr:from>
    <xdr:to xmlns:xdr="http://schemas.openxmlformats.org/drawingml/2006/spreadsheetDrawing">
      <xdr:col>78</xdr:col>
      <xdr:colOff>120650</xdr:colOff>
      <xdr:row>75</xdr:row>
      <xdr:rowOff>6350</xdr:rowOff>
    </xdr:to>
    <xdr:sp macro="" textlink="">
      <xdr:nvSpPr>
        <xdr:cNvPr id="426" name="フローチャート: 判断 425"/>
        <xdr:cNvSpPr/>
      </xdr:nvSpPr>
      <xdr:spPr>
        <a:xfrm>
          <a:off x="15819120" y="12481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16510</xdr:rowOff>
    </xdr:from>
    <xdr:ext cx="736600" cy="258445"/>
    <xdr:sp macro="" textlink="">
      <xdr:nvSpPr>
        <xdr:cNvPr id="427" name="テキスト ボックス 426"/>
        <xdr:cNvSpPr txBox="1"/>
      </xdr:nvSpPr>
      <xdr:spPr>
        <a:xfrm>
          <a:off x="15483840" y="122542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21590</xdr:rowOff>
    </xdr:from>
    <xdr:to xmlns:xdr="http://schemas.openxmlformats.org/drawingml/2006/spreadsheetDrawing">
      <xdr:col>73</xdr:col>
      <xdr:colOff>180975</xdr:colOff>
      <xdr:row>74</xdr:row>
      <xdr:rowOff>58420</xdr:rowOff>
    </xdr:to>
    <xdr:cxnSp macro="">
      <xdr:nvCxnSpPr>
        <xdr:cNvPr id="428" name="直線コネクタ 427"/>
        <xdr:cNvCxnSpPr/>
      </xdr:nvCxnSpPr>
      <xdr:spPr>
        <a:xfrm>
          <a:off x="14069060" y="12426950"/>
          <a:ext cx="89916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73</xdr:row>
      <xdr:rowOff>142240</xdr:rowOff>
    </xdr:from>
    <xdr:to xmlns:xdr="http://schemas.openxmlformats.org/drawingml/2006/spreadsheetDrawing">
      <xdr:col>74</xdr:col>
      <xdr:colOff>31750</xdr:colOff>
      <xdr:row>74</xdr:row>
      <xdr:rowOff>72390</xdr:rowOff>
    </xdr:to>
    <xdr:sp macro="" textlink="">
      <xdr:nvSpPr>
        <xdr:cNvPr id="429" name="フローチャート: 判断 428"/>
        <xdr:cNvSpPr/>
      </xdr:nvSpPr>
      <xdr:spPr>
        <a:xfrm>
          <a:off x="14917420" y="1237996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72</xdr:row>
      <xdr:rowOff>82550</xdr:rowOff>
    </xdr:from>
    <xdr:ext cx="762000" cy="259080"/>
    <xdr:sp macro="" textlink="">
      <xdr:nvSpPr>
        <xdr:cNvPr id="430" name="テキスト ボックス 429"/>
        <xdr:cNvSpPr txBox="1"/>
      </xdr:nvSpPr>
      <xdr:spPr>
        <a:xfrm>
          <a:off x="14584680" y="12152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73</xdr:row>
      <xdr:rowOff>161290</xdr:rowOff>
    </xdr:from>
    <xdr:to xmlns:xdr="http://schemas.openxmlformats.org/drawingml/2006/spreadsheetDrawing">
      <xdr:col>69</xdr:col>
      <xdr:colOff>92075</xdr:colOff>
      <xdr:row>74</xdr:row>
      <xdr:rowOff>21590</xdr:rowOff>
    </xdr:to>
    <xdr:cxnSp macro="">
      <xdr:nvCxnSpPr>
        <xdr:cNvPr id="431" name="直線コネクタ 430"/>
        <xdr:cNvCxnSpPr/>
      </xdr:nvCxnSpPr>
      <xdr:spPr>
        <a:xfrm>
          <a:off x="13169900" y="12399010"/>
          <a:ext cx="89916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74</xdr:row>
      <xdr:rowOff>3175</xdr:rowOff>
    </xdr:from>
    <xdr:to xmlns:xdr="http://schemas.openxmlformats.org/drawingml/2006/spreadsheetDrawing">
      <xdr:col>69</xdr:col>
      <xdr:colOff>142875</xdr:colOff>
      <xdr:row>74</xdr:row>
      <xdr:rowOff>104775</xdr:rowOff>
    </xdr:to>
    <xdr:sp macro="" textlink="">
      <xdr:nvSpPr>
        <xdr:cNvPr id="432" name="フローチャート: 判断 431"/>
        <xdr:cNvSpPr/>
      </xdr:nvSpPr>
      <xdr:spPr>
        <a:xfrm>
          <a:off x="14018260" y="1240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89535</xdr:rowOff>
    </xdr:from>
    <xdr:ext cx="761365" cy="258445"/>
    <xdr:sp macro="" textlink="">
      <xdr:nvSpPr>
        <xdr:cNvPr id="433" name="テキスト ボックス 432"/>
        <xdr:cNvSpPr txBox="1"/>
      </xdr:nvSpPr>
      <xdr:spPr>
        <a:xfrm>
          <a:off x="13682980" y="12494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73</xdr:row>
      <xdr:rowOff>110490</xdr:rowOff>
    </xdr:from>
    <xdr:to xmlns:xdr="http://schemas.openxmlformats.org/drawingml/2006/spreadsheetDrawing">
      <xdr:col>65</xdr:col>
      <xdr:colOff>53975</xdr:colOff>
      <xdr:row>74</xdr:row>
      <xdr:rowOff>40640</xdr:rowOff>
    </xdr:to>
    <xdr:sp macro="" textlink="">
      <xdr:nvSpPr>
        <xdr:cNvPr id="434" name="フローチャート: 判断 433"/>
        <xdr:cNvSpPr/>
      </xdr:nvSpPr>
      <xdr:spPr>
        <a:xfrm>
          <a:off x="13116560" y="1234821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72</xdr:row>
      <xdr:rowOff>50800</xdr:rowOff>
    </xdr:from>
    <xdr:ext cx="761365" cy="258445"/>
    <xdr:sp macro="" textlink="">
      <xdr:nvSpPr>
        <xdr:cNvPr id="435" name="テキスト ボックス 434"/>
        <xdr:cNvSpPr txBox="1"/>
      </xdr:nvSpPr>
      <xdr:spPr>
        <a:xfrm>
          <a:off x="12783820" y="12120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8445"/>
    <xdr:sp macro="" textlink="">
      <xdr:nvSpPr>
        <xdr:cNvPr id="436" name="テキスト ボックス 435"/>
        <xdr:cNvSpPr txBox="1"/>
      </xdr:nvSpPr>
      <xdr:spPr>
        <a:xfrm>
          <a:off x="1649984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58445"/>
    <xdr:sp macro="" textlink="">
      <xdr:nvSpPr>
        <xdr:cNvPr id="437" name="テキスト ボックス 436"/>
        <xdr:cNvSpPr txBox="1"/>
      </xdr:nvSpPr>
      <xdr:spPr>
        <a:xfrm>
          <a:off x="156514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8445"/>
    <xdr:sp macro="" textlink="">
      <xdr:nvSpPr>
        <xdr:cNvPr id="438" name="テキスト ボックス 437"/>
        <xdr:cNvSpPr txBox="1"/>
      </xdr:nvSpPr>
      <xdr:spPr>
        <a:xfrm>
          <a:off x="147497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8445"/>
    <xdr:sp macro="" textlink="">
      <xdr:nvSpPr>
        <xdr:cNvPr id="439" name="テキスト ボックス 438"/>
        <xdr:cNvSpPr txBox="1"/>
      </xdr:nvSpPr>
      <xdr:spPr>
        <a:xfrm>
          <a:off x="13850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8445"/>
    <xdr:sp macro="" textlink="">
      <xdr:nvSpPr>
        <xdr:cNvPr id="440" name="テキスト ボックス 439"/>
        <xdr:cNvSpPr txBox="1"/>
      </xdr:nvSpPr>
      <xdr:spPr>
        <a:xfrm>
          <a:off x="129489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67310</xdr:rowOff>
    </xdr:from>
    <xdr:to xmlns:xdr="http://schemas.openxmlformats.org/drawingml/2006/spreadsheetDrawing">
      <xdr:col>82</xdr:col>
      <xdr:colOff>158750</xdr:colOff>
      <xdr:row>74</xdr:row>
      <xdr:rowOff>167640</xdr:rowOff>
    </xdr:to>
    <xdr:sp macro="" textlink="">
      <xdr:nvSpPr>
        <xdr:cNvPr id="441" name="楕円 440"/>
        <xdr:cNvSpPr/>
      </xdr:nvSpPr>
      <xdr:spPr>
        <a:xfrm>
          <a:off x="16667480" y="124726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73</xdr:row>
      <xdr:rowOff>84455</xdr:rowOff>
    </xdr:from>
    <xdr:ext cx="761365" cy="258445"/>
    <xdr:sp macro="" textlink="">
      <xdr:nvSpPr>
        <xdr:cNvPr id="442" name="公債費以外該当値テキスト"/>
        <xdr:cNvSpPr txBox="1"/>
      </xdr:nvSpPr>
      <xdr:spPr>
        <a:xfrm>
          <a:off x="16807180" y="12322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80645</xdr:rowOff>
    </xdr:from>
    <xdr:to xmlns:xdr="http://schemas.openxmlformats.org/drawingml/2006/spreadsheetDrawing">
      <xdr:col>78</xdr:col>
      <xdr:colOff>120650</xdr:colOff>
      <xdr:row>75</xdr:row>
      <xdr:rowOff>10795</xdr:rowOff>
    </xdr:to>
    <xdr:sp macro="" textlink="">
      <xdr:nvSpPr>
        <xdr:cNvPr id="443" name="楕円 442"/>
        <xdr:cNvSpPr/>
      </xdr:nvSpPr>
      <xdr:spPr>
        <a:xfrm>
          <a:off x="15819120" y="12486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167005</xdr:rowOff>
    </xdr:from>
    <xdr:ext cx="736600" cy="258445"/>
    <xdr:sp macro="" textlink="">
      <xdr:nvSpPr>
        <xdr:cNvPr id="444" name="テキスト ボックス 443"/>
        <xdr:cNvSpPr txBox="1"/>
      </xdr:nvSpPr>
      <xdr:spPr>
        <a:xfrm>
          <a:off x="15483840" y="12572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7620</xdr:rowOff>
    </xdr:from>
    <xdr:to xmlns:xdr="http://schemas.openxmlformats.org/drawingml/2006/spreadsheetDrawing">
      <xdr:col>74</xdr:col>
      <xdr:colOff>31750</xdr:colOff>
      <xdr:row>74</xdr:row>
      <xdr:rowOff>109220</xdr:rowOff>
    </xdr:to>
    <xdr:sp macro="" textlink="">
      <xdr:nvSpPr>
        <xdr:cNvPr id="445" name="楕円 444"/>
        <xdr:cNvSpPr/>
      </xdr:nvSpPr>
      <xdr:spPr>
        <a:xfrm>
          <a:off x="14917420" y="124129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93980</xdr:rowOff>
    </xdr:from>
    <xdr:ext cx="762000" cy="259080"/>
    <xdr:sp macro="" textlink="">
      <xdr:nvSpPr>
        <xdr:cNvPr id="446" name="テキスト ボックス 445"/>
        <xdr:cNvSpPr txBox="1"/>
      </xdr:nvSpPr>
      <xdr:spPr>
        <a:xfrm>
          <a:off x="14584680" y="12499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73</xdr:row>
      <xdr:rowOff>142240</xdr:rowOff>
    </xdr:from>
    <xdr:to xmlns:xdr="http://schemas.openxmlformats.org/drawingml/2006/spreadsheetDrawing">
      <xdr:col>69</xdr:col>
      <xdr:colOff>142875</xdr:colOff>
      <xdr:row>74</xdr:row>
      <xdr:rowOff>72390</xdr:rowOff>
    </xdr:to>
    <xdr:sp macro="" textlink="">
      <xdr:nvSpPr>
        <xdr:cNvPr id="447" name="楕円 446"/>
        <xdr:cNvSpPr/>
      </xdr:nvSpPr>
      <xdr:spPr>
        <a:xfrm>
          <a:off x="14018260" y="1237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72</xdr:row>
      <xdr:rowOff>82550</xdr:rowOff>
    </xdr:from>
    <xdr:ext cx="761365" cy="259080"/>
    <xdr:sp macro="" textlink="">
      <xdr:nvSpPr>
        <xdr:cNvPr id="448" name="テキスト ボックス 447"/>
        <xdr:cNvSpPr txBox="1"/>
      </xdr:nvSpPr>
      <xdr:spPr>
        <a:xfrm>
          <a:off x="13682980" y="12152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73</xdr:row>
      <xdr:rowOff>110490</xdr:rowOff>
    </xdr:from>
    <xdr:to xmlns:xdr="http://schemas.openxmlformats.org/drawingml/2006/spreadsheetDrawing">
      <xdr:col>65</xdr:col>
      <xdr:colOff>53975</xdr:colOff>
      <xdr:row>74</xdr:row>
      <xdr:rowOff>40640</xdr:rowOff>
    </xdr:to>
    <xdr:sp macro="" textlink="">
      <xdr:nvSpPr>
        <xdr:cNvPr id="449" name="楕円 448"/>
        <xdr:cNvSpPr/>
      </xdr:nvSpPr>
      <xdr:spPr>
        <a:xfrm>
          <a:off x="13116560" y="1234821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25400</xdr:rowOff>
    </xdr:from>
    <xdr:ext cx="761365" cy="259080"/>
    <xdr:sp macro="" textlink="">
      <xdr:nvSpPr>
        <xdr:cNvPr id="450" name="テキスト ボックス 449"/>
        <xdr:cNvSpPr txBox="1"/>
      </xdr:nvSpPr>
      <xdr:spPr>
        <a:xfrm>
          <a:off x="12783820" y="12430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秋田県大館市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03120" y="11799570"/>
          <a:ext cx="413004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93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52040" y="1192657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8560" y="1187577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66260" y="1187577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897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85725</xdr:rowOff>
    </xdr:to>
    <xdr:sp macro="" textlink="">
      <xdr:nvSpPr>
        <xdr:cNvPr id="16" name="正方形/長方形 15"/>
        <xdr:cNvSpPr/>
      </xdr:nvSpPr>
      <xdr:spPr>
        <a:xfrm>
          <a:off x="2103120" y="1047115"/>
          <a:ext cx="41300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97940"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47040" y="1161415"/>
          <a:ext cx="1234440" cy="24638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2049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1767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177800</xdr:colOff>
      <xdr:row>7</xdr:row>
      <xdr:rowOff>8890</xdr:rowOff>
    </xdr:to>
    <xdr:cxnSp macro="">
      <xdr:nvCxnSpPr>
        <xdr:cNvPr id="21" name="直線コネクタ 20"/>
        <xdr:cNvCxnSpPr/>
      </xdr:nvCxnSpPr>
      <xdr:spPr>
        <a:xfrm flipH="1">
          <a:off x="191770" y="122047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670685"/>
          <a:ext cx="0" cy="1358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67068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4787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69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69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03120" y="1607185"/>
          <a:ext cx="4130040" cy="225552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5590"/>
    <xdr:sp macro="" textlink="">
      <xdr:nvSpPr>
        <xdr:cNvPr id="29" name="テキスト ボックス 28"/>
        <xdr:cNvSpPr txBox="1"/>
      </xdr:nvSpPr>
      <xdr:spPr>
        <a:xfrm>
          <a:off x="1635760" y="1233805"/>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03120" y="38627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1365" cy="258445"/>
    <xdr:sp macro="" textlink="">
      <xdr:nvSpPr>
        <xdr:cNvPr id="31" name="テキスト ボックス 30"/>
        <xdr:cNvSpPr txBox="1"/>
      </xdr:nvSpPr>
      <xdr:spPr>
        <a:xfrm>
          <a:off x="1348740" y="37242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03120" y="3489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108585</xdr:rowOff>
    </xdr:from>
    <xdr:ext cx="761365" cy="258445"/>
    <xdr:sp macro="" textlink="">
      <xdr:nvSpPr>
        <xdr:cNvPr id="33" name="テキスト ボックス 32"/>
        <xdr:cNvSpPr txBox="1"/>
      </xdr:nvSpPr>
      <xdr:spPr>
        <a:xfrm>
          <a:off x="1348740" y="3350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03120" y="311594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1365" cy="258445"/>
    <xdr:sp macro="" textlink="">
      <xdr:nvSpPr>
        <xdr:cNvPr id="35" name="テキスト ボックス 34"/>
        <xdr:cNvSpPr txBox="1"/>
      </xdr:nvSpPr>
      <xdr:spPr>
        <a:xfrm>
          <a:off x="1348740" y="29775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03120" y="27425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1365" cy="258445"/>
    <xdr:sp macro="" textlink="">
      <xdr:nvSpPr>
        <xdr:cNvPr id="37" name="テキスト ボックス 36"/>
        <xdr:cNvSpPr txBox="1"/>
      </xdr:nvSpPr>
      <xdr:spPr>
        <a:xfrm>
          <a:off x="1348740" y="2604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03120" y="23653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1365" cy="258445"/>
    <xdr:sp macro="" textlink="">
      <xdr:nvSpPr>
        <xdr:cNvPr id="39" name="テキスト ボックス 38"/>
        <xdr:cNvSpPr txBox="1"/>
      </xdr:nvSpPr>
      <xdr:spPr>
        <a:xfrm>
          <a:off x="1348740" y="2223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03120" y="19843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1365" cy="259080"/>
    <xdr:sp macro="" textlink="">
      <xdr:nvSpPr>
        <xdr:cNvPr id="41" name="テキスト ボックス 40"/>
        <xdr:cNvSpPr txBox="1"/>
      </xdr:nvSpPr>
      <xdr:spPr>
        <a:xfrm>
          <a:off x="1348740" y="1842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03120" y="1607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8445"/>
    <xdr:sp macro="" textlink="">
      <xdr:nvSpPr>
        <xdr:cNvPr id="43" name="テキスト ボックス 42"/>
        <xdr:cNvSpPr txBox="1"/>
      </xdr:nvSpPr>
      <xdr:spPr>
        <a:xfrm>
          <a:off x="1348740" y="1468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03120" y="1607185"/>
          <a:ext cx="4130040" cy="225552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32385</xdr:rowOff>
    </xdr:from>
    <xdr:to xmlns:xdr="http://schemas.openxmlformats.org/drawingml/2006/spreadsheetDrawing">
      <xdr:col>29</xdr:col>
      <xdr:colOff>127000</xdr:colOff>
      <xdr:row>19</xdr:row>
      <xdr:rowOff>121920</xdr:rowOff>
    </xdr:to>
    <xdr:cxnSp macro="">
      <xdr:nvCxnSpPr>
        <xdr:cNvPr id="45" name="直線コネクタ 44"/>
        <xdr:cNvCxnSpPr/>
      </xdr:nvCxnSpPr>
      <xdr:spPr>
        <a:xfrm flipV="1">
          <a:off x="5504180" y="1918335"/>
          <a:ext cx="0" cy="14458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93980</xdr:rowOff>
    </xdr:from>
    <xdr:ext cx="761365" cy="259080"/>
    <xdr:sp macro="" textlink="">
      <xdr:nvSpPr>
        <xdr:cNvPr id="46" name="人口1人当たり決算額の推移最小値テキスト130"/>
        <xdr:cNvSpPr txBox="1"/>
      </xdr:nvSpPr>
      <xdr:spPr>
        <a:xfrm>
          <a:off x="5588000" y="3336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121920</xdr:rowOff>
    </xdr:from>
    <xdr:to xmlns:xdr="http://schemas.openxmlformats.org/drawingml/2006/spreadsheetDrawing">
      <xdr:col>30</xdr:col>
      <xdr:colOff>25400</xdr:colOff>
      <xdr:row>19</xdr:row>
      <xdr:rowOff>121920</xdr:rowOff>
    </xdr:to>
    <xdr:cxnSp macro="">
      <xdr:nvCxnSpPr>
        <xdr:cNvPr id="47" name="直線コネクタ 46"/>
        <xdr:cNvCxnSpPr/>
      </xdr:nvCxnSpPr>
      <xdr:spPr>
        <a:xfrm>
          <a:off x="5415280" y="336423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118745</xdr:rowOff>
    </xdr:from>
    <xdr:ext cx="761365" cy="259080"/>
    <xdr:sp macro="" textlink="">
      <xdr:nvSpPr>
        <xdr:cNvPr id="48" name="人口1人当たり決算額の推移最大値テキスト130"/>
        <xdr:cNvSpPr txBox="1"/>
      </xdr:nvSpPr>
      <xdr:spPr>
        <a:xfrm>
          <a:off x="5588000" y="16656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32385</xdr:rowOff>
    </xdr:from>
    <xdr:to xmlns:xdr="http://schemas.openxmlformats.org/drawingml/2006/spreadsheetDrawing">
      <xdr:col>30</xdr:col>
      <xdr:colOff>25400</xdr:colOff>
      <xdr:row>11</xdr:row>
      <xdr:rowOff>32385</xdr:rowOff>
    </xdr:to>
    <xdr:cxnSp macro="">
      <xdr:nvCxnSpPr>
        <xdr:cNvPr id="49" name="直線コネクタ 48"/>
        <xdr:cNvCxnSpPr/>
      </xdr:nvCxnSpPr>
      <xdr:spPr>
        <a:xfrm>
          <a:off x="5415280" y="191833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124460</xdr:rowOff>
    </xdr:from>
    <xdr:to xmlns:xdr="http://schemas.openxmlformats.org/drawingml/2006/spreadsheetDrawing">
      <xdr:col>29</xdr:col>
      <xdr:colOff>127000</xdr:colOff>
      <xdr:row>15</xdr:row>
      <xdr:rowOff>159385</xdr:rowOff>
    </xdr:to>
    <xdr:cxnSp macro="">
      <xdr:nvCxnSpPr>
        <xdr:cNvPr id="50" name="直線コネクタ 49"/>
        <xdr:cNvCxnSpPr/>
      </xdr:nvCxnSpPr>
      <xdr:spPr>
        <a:xfrm flipV="1">
          <a:off x="4871720" y="2696210"/>
          <a:ext cx="63246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47625</xdr:rowOff>
    </xdr:from>
    <xdr:ext cx="761365" cy="258445"/>
    <xdr:sp macro="" textlink="">
      <xdr:nvSpPr>
        <xdr:cNvPr id="51" name="人口1人当たり決算額の推移平均値テキスト130"/>
        <xdr:cNvSpPr txBox="1"/>
      </xdr:nvSpPr>
      <xdr:spPr>
        <a:xfrm>
          <a:off x="5588000" y="278701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75565</xdr:rowOff>
    </xdr:from>
    <xdr:to xmlns:xdr="http://schemas.openxmlformats.org/drawingml/2006/spreadsheetDrawing">
      <xdr:col>29</xdr:col>
      <xdr:colOff>177800</xdr:colOff>
      <xdr:row>17</xdr:row>
      <xdr:rowOff>5715</xdr:rowOff>
    </xdr:to>
    <xdr:sp macro="" textlink="">
      <xdr:nvSpPr>
        <xdr:cNvPr id="52" name="フローチャート: 判断 51"/>
        <xdr:cNvSpPr/>
      </xdr:nvSpPr>
      <xdr:spPr>
        <a:xfrm>
          <a:off x="5453380" y="281495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159385</xdr:rowOff>
    </xdr:from>
    <xdr:to xmlns:xdr="http://schemas.openxmlformats.org/drawingml/2006/spreadsheetDrawing">
      <xdr:col>26</xdr:col>
      <xdr:colOff>50800</xdr:colOff>
      <xdr:row>16</xdr:row>
      <xdr:rowOff>14605</xdr:rowOff>
    </xdr:to>
    <xdr:cxnSp macro="">
      <xdr:nvCxnSpPr>
        <xdr:cNvPr id="53" name="直線コネクタ 52"/>
        <xdr:cNvCxnSpPr/>
      </xdr:nvCxnSpPr>
      <xdr:spPr>
        <a:xfrm flipV="1">
          <a:off x="4193540" y="2731135"/>
          <a:ext cx="67818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92075</xdr:rowOff>
    </xdr:from>
    <xdr:to xmlns:xdr="http://schemas.openxmlformats.org/drawingml/2006/spreadsheetDrawing">
      <xdr:col>26</xdr:col>
      <xdr:colOff>101600</xdr:colOff>
      <xdr:row>17</xdr:row>
      <xdr:rowOff>22225</xdr:rowOff>
    </xdr:to>
    <xdr:sp macro="" textlink="">
      <xdr:nvSpPr>
        <xdr:cNvPr id="54" name="フローチャート: 判断 53"/>
        <xdr:cNvSpPr/>
      </xdr:nvSpPr>
      <xdr:spPr>
        <a:xfrm>
          <a:off x="4820920" y="283146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6985</xdr:rowOff>
    </xdr:from>
    <xdr:ext cx="735965" cy="259080"/>
    <xdr:sp macro="" textlink="">
      <xdr:nvSpPr>
        <xdr:cNvPr id="55" name="テキスト ボックス 54"/>
        <xdr:cNvSpPr txBox="1"/>
      </xdr:nvSpPr>
      <xdr:spPr>
        <a:xfrm>
          <a:off x="4500880" y="29140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14605</xdr:rowOff>
    </xdr:from>
    <xdr:to xmlns:xdr="http://schemas.openxmlformats.org/drawingml/2006/spreadsheetDrawing">
      <xdr:col>22</xdr:col>
      <xdr:colOff>114300</xdr:colOff>
      <xdr:row>16</xdr:row>
      <xdr:rowOff>47625</xdr:rowOff>
    </xdr:to>
    <xdr:cxnSp macro="">
      <xdr:nvCxnSpPr>
        <xdr:cNvPr id="56" name="直線コネクタ 55"/>
        <xdr:cNvCxnSpPr/>
      </xdr:nvCxnSpPr>
      <xdr:spPr>
        <a:xfrm flipV="1">
          <a:off x="3515360" y="2753995"/>
          <a:ext cx="678180" cy="33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103505</xdr:rowOff>
    </xdr:from>
    <xdr:to xmlns:xdr="http://schemas.openxmlformats.org/drawingml/2006/spreadsheetDrawing">
      <xdr:col>22</xdr:col>
      <xdr:colOff>165100</xdr:colOff>
      <xdr:row>17</xdr:row>
      <xdr:rowOff>33655</xdr:rowOff>
    </xdr:to>
    <xdr:sp macro="" textlink="">
      <xdr:nvSpPr>
        <xdr:cNvPr id="57" name="フローチャート: 判断 56"/>
        <xdr:cNvSpPr/>
      </xdr:nvSpPr>
      <xdr:spPr>
        <a:xfrm>
          <a:off x="4142740" y="284289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18415</xdr:rowOff>
    </xdr:from>
    <xdr:ext cx="762000" cy="258445"/>
    <xdr:sp macro="" textlink="">
      <xdr:nvSpPr>
        <xdr:cNvPr id="58" name="テキスト ボックス 57"/>
        <xdr:cNvSpPr txBox="1"/>
      </xdr:nvSpPr>
      <xdr:spPr>
        <a:xfrm>
          <a:off x="3822700" y="2925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47625</xdr:rowOff>
    </xdr:from>
    <xdr:to xmlns:xdr="http://schemas.openxmlformats.org/drawingml/2006/spreadsheetDrawing">
      <xdr:col>18</xdr:col>
      <xdr:colOff>177800</xdr:colOff>
      <xdr:row>16</xdr:row>
      <xdr:rowOff>85090</xdr:rowOff>
    </xdr:to>
    <xdr:cxnSp macro="">
      <xdr:nvCxnSpPr>
        <xdr:cNvPr id="59" name="直線コネクタ 58"/>
        <xdr:cNvCxnSpPr/>
      </xdr:nvCxnSpPr>
      <xdr:spPr>
        <a:xfrm flipV="1">
          <a:off x="2832100" y="2787015"/>
          <a:ext cx="68326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72390</xdr:rowOff>
    </xdr:from>
    <xdr:to xmlns:xdr="http://schemas.openxmlformats.org/drawingml/2006/spreadsheetDrawing">
      <xdr:col>19</xdr:col>
      <xdr:colOff>38100</xdr:colOff>
      <xdr:row>17</xdr:row>
      <xdr:rowOff>2540</xdr:rowOff>
    </xdr:to>
    <xdr:sp macro="" textlink="">
      <xdr:nvSpPr>
        <xdr:cNvPr id="60" name="フローチャート: 判断 59"/>
        <xdr:cNvSpPr/>
      </xdr:nvSpPr>
      <xdr:spPr>
        <a:xfrm>
          <a:off x="3464560" y="281178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158750</xdr:rowOff>
    </xdr:from>
    <xdr:ext cx="762000" cy="258445"/>
    <xdr:sp macro="" textlink="">
      <xdr:nvSpPr>
        <xdr:cNvPr id="61" name="テキスト ボックス 60"/>
        <xdr:cNvSpPr txBox="1"/>
      </xdr:nvSpPr>
      <xdr:spPr>
        <a:xfrm>
          <a:off x="3144520" y="2898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99060</xdr:rowOff>
    </xdr:from>
    <xdr:to xmlns:xdr="http://schemas.openxmlformats.org/drawingml/2006/spreadsheetDrawing">
      <xdr:col>15</xdr:col>
      <xdr:colOff>101600</xdr:colOff>
      <xdr:row>17</xdr:row>
      <xdr:rowOff>29210</xdr:rowOff>
    </xdr:to>
    <xdr:sp macro="" textlink="">
      <xdr:nvSpPr>
        <xdr:cNvPr id="62" name="フローチャート: 判断 61"/>
        <xdr:cNvSpPr/>
      </xdr:nvSpPr>
      <xdr:spPr>
        <a:xfrm>
          <a:off x="2781300" y="283845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13970</xdr:rowOff>
    </xdr:from>
    <xdr:ext cx="761365" cy="258445"/>
    <xdr:sp macro="" textlink="">
      <xdr:nvSpPr>
        <xdr:cNvPr id="63" name="テキスト ボックス 62"/>
        <xdr:cNvSpPr txBox="1"/>
      </xdr:nvSpPr>
      <xdr:spPr>
        <a:xfrm>
          <a:off x="2461260" y="29210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8445"/>
    <xdr:sp macro="" textlink="">
      <xdr:nvSpPr>
        <xdr:cNvPr id="64" name="テキスト ボックス 63"/>
        <xdr:cNvSpPr txBox="1"/>
      </xdr:nvSpPr>
      <xdr:spPr>
        <a:xfrm>
          <a:off x="533146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1365" cy="258445"/>
    <xdr:sp macro="" textlink="">
      <xdr:nvSpPr>
        <xdr:cNvPr id="65" name="テキスト ボックス 64"/>
        <xdr:cNvSpPr txBox="1"/>
      </xdr:nvSpPr>
      <xdr:spPr>
        <a:xfrm>
          <a:off x="4699000" y="3885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8445"/>
    <xdr:sp macro="" textlink="">
      <xdr:nvSpPr>
        <xdr:cNvPr id="66" name="テキスト ボックス 65"/>
        <xdr:cNvSpPr txBox="1"/>
      </xdr:nvSpPr>
      <xdr:spPr>
        <a:xfrm>
          <a:off x="402082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8445"/>
    <xdr:sp macro="" textlink="">
      <xdr:nvSpPr>
        <xdr:cNvPr id="67" name="テキスト ボックス 66"/>
        <xdr:cNvSpPr txBox="1"/>
      </xdr:nvSpPr>
      <xdr:spPr>
        <a:xfrm>
          <a:off x="333756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1365" cy="258445"/>
    <xdr:sp macro="" textlink="">
      <xdr:nvSpPr>
        <xdr:cNvPr id="68" name="テキスト ボックス 67"/>
        <xdr:cNvSpPr txBox="1"/>
      </xdr:nvSpPr>
      <xdr:spPr>
        <a:xfrm>
          <a:off x="2659380" y="3885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73660</xdr:rowOff>
    </xdr:from>
    <xdr:to xmlns:xdr="http://schemas.openxmlformats.org/drawingml/2006/spreadsheetDrawing">
      <xdr:col>29</xdr:col>
      <xdr:colOff>177800</xdr:colOff>
      <xdr:row>16</xdr:row>
      <xdr:rowOff>3810</xdr:rowOff>
    </xdr:to>
    <xdr:sp macro="" textlink="">
      <xdr:nvSpPr>
        <xdr:cNvPr id="69" name="楕円 68"/>
        <xdr:cNvSpPr/>
      </xdr:nvSpPr>
      <xdr:spPr>
        <a:xfrm>
          <a:off x="5453380" y="264541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90170</xdr:rowOff>
    </xdr:from>
    <xdr:ext cx="761365" cy="257810"/>
    <xdr:sp macro="" textlink="">
      <xdr:nvSpPr>
        <xdr:cNvPr id="70" name="人口1人当たり決算額の推移該当値テキスト130"/>
        <xdr:cNvSpPr txBox="1"/>
      </xdr:nvSpPr>
      <xdr:spPr>
        <a:xfrm>
          <a:off x="5588000" y="249047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108585</xdr:rowOff>
    </xdr:from>
    <xdr:to xmlns:xdr="http://schemas.openxmlformats.org/drawingml/2006/spreadsheetDrawing">
      <xdr:col>26</xdr:col>
      <xdr:colOff>101600</xdr:colOff>
      <xdr:row>16</xdr:row>
      <xdr:rowOff>38735</xdr:rowOff>
    </xdr:to>
    <xdr:sp macro="" textlink="">
      <xdr:nvSpPr>
        <xdr:cNvPr id="71" name="楕円 70"/>
        <xdr:cNvSpPr/>
      </xdr:nvSpPr>
      <xdr:spPr>
        <a:xfrm>
          <a:off x="4820920" y="268033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48895</xdr:rowOff>
    </xdr:from>
    <xdr:ext cx="735965" cy="259080"/>
    <xdr:sp macro="" textlink="">
      <xdr:nvSpPr>
        <xdr:cNvPr id="72" name="テキスト ボックス 71"/>
        <xdr:cNvSpPr txBox="1"/>
      </xdr:nvSpPr>
      <xdr:spPr>
        <a:xfrm>
          <a:off x="4500880" y="24491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135255</xdr:rowOff>
    </xdr:from>
    <xdr:to xmlns:xdr="http://schemas.openxmlformats.org/drawingml/2006/spreadsheetDrawing">
      <xdr:col>22</xdr:col>
      <xdr:colOff>165100</xdr:colOff>
      <xdr:row>16</xdr:row>
      <xdr:rowOff>64770</xdr:rowOff>
    </xdr:to>
    <xdr:sp macro="" textlink="">
      <xdr:nvSpPr>
        <xdr:cNvPr id="73" name="楕円 72"/>
        <xdr:cNvSpPr/>
      </xdr:nvSpPr>
      <xdr:spPr>
        <a:xfrm>
          <a:off x="4142740" y="2707005"/>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75565</xdr:rowOff>
    </xdr:from>
    <xdr:ext cx="762000" cy="258445"/>
    <xdr:sp macro="" textlink="">
      <xdr:nvSpPr>
        <xdr:cNvPr id="74" name="テキスト ボックス 73"/>
        <xdr:cNvSpPr txBox="1"/>
      </xdr:nvSpPr>
      <xdr:spPr>
        <a:xfrm>
          <a:off x="3822700" y="2475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167640</xdr:rowOff>
    </xdr:from>
    <xdr:to xmlns:xdr="http://schemas.openxmlformats.org/drawingml/2006/spreadsheetDrawing">
      <xdr:col>19</xdr:col>
      <xdr:colOff>38100</xdr:colOff>
      <xdr:row>16</xdr:row>
      <xdr:rowOff>98425</xdr:rowOff>
    </xdr:to>
    <xdr:sp macro="" textlink="">
      <xdr:nvSpPr>
        <xdr:cNvPr id="75" name="楕円 74"/>
        <xdr:cNvSpPr/>
      </xdr:nvSpPr>
      <xdr:spPr>
        <a:xfrm>
          <a:off x="3464560" y="2739390"/>
          <a:ext cx="9652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109220</xdr:rowOff>
    </xdr:from>
    <xdr:ext cx="762000" cy="258445"/>
    <xdr:sp macro="" textlink="">
      <xdr:nvSpPr>
        <xdr:cNvPr id="76" name="テキスト ボックス 75"/>
        <xdr:cNvSpPr txBox="1"/>
      </xdr:nvSpPr>
      <xdr:spPr>
        <a:xfrm>
          <a:off x="3144520" y="2509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34290</xdr:rowOff>
    </xdr:from>
    <xdr:to xmlns:xdr="http://schemas.openxmlformats.org/drawingml/2006/spreadsheetDrawing">
      <xdr:col>15</xdr:col>
      <xdr:colOff>101600</xdr:colOff>
      <xdr:row>16</xdr:row>
      <xdr:rowOff>135890</xdr:rowOff>
    </xdr:to>
    <xdr:sp macro="" textlink="">
      <xdr:nvSpPr>
        <xdr:cNvPr id="77" name="楕円 76"/>
        <xdr:cNvSpPr/>
      </xdr:nvSpPr>
      <xdr:spPr>
        <a:xfrm>
          <a:off x="2781300" y="2773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146050</xdr:rowOff>
    </xdr:from>
    <xdr:ext cx="761365" cy="257810"/>
    <xdr:sp macro="" textlink="">
      <xdr:nvSpPr>
        <xdr:cNvPr id="78" name="テキスト ボックス 77"/>
        <xdr:cNvSpPr txBox="1"/>
      </xdr:nvSpPr>
      <xdr:spPr>
        <a:xfrm>
          <a:off x="2461260" y="254635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03120" y="4969510"/>
          <a:ext cx="41300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4969510"/>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47040" y="5083810"/>
          <a:ext cx="1234440" cy="24574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47040" y="534289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47040" y="564769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1770" y="51435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77495"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1770" y="5597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77495"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1770" y="5978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140335</xdr:rowOff>
    </xdr:from>
    <xdr:to xmlns:xdr="http://schemas.openxmlformats.org/drawingml/2006/spreadsheetDrawing">
      <xdr:col>1</xdr:col>
      <xdr:colOff>142875</xdr:colOff>
      <xdr:row>30</xdr:row>
      <xdr:rowOff>69850</xdr:rowOff>
    </xdr:to>
    <xdr:sp macro="" textlink="">
      <xdr:nvSpPr>
        <xdr:cNvPr id="89" name="楕円 88"/>
        <xdr:cNvSpPr/>
      </xdr:nvSpPr>
      <xdr:spPr>
        <a:xfrm>
          <a:off x="226695" y="5097145"/>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26695"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03120" y="553275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4320"/>
    <xdr:sp macro="" textlink="">
      <xdr:nvSpPr>
        <xdr:cNvPr id="92" name="テキスト ボックス 91"/>
        <xdr:cNvSpPr txBox="1"/>
      </xdr:nvSpPr>
      <xdr:spPr>
        <a:xfrm>
          <a:off x="1635760" y="5156200"/>
          <a:ext cx="41148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03120" y="78155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4" name="直線コネクタ 93"/>
        <xdr:cNvCxnSpPr/>
      </xdr:nvCxnSpPr>
      <xdr:spPr>
        <a:xfrm>
          <a:off x="2103120" y="7493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5" name="直線コネクタ 94"/>
        <xdr:cNvCxnSpPr/>
      </xdr:nvCxnSpPr>
      <xdr:spPr>
        <a:xfrm>
          <a:off x="2103120" y="71666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1365" cy="257810"/>
    <xdr:sp macro="" textlink="">
      <xdr:nvSpPr>
        <xdr:cNvPr id="96" name="テキスト ボックス 95"/>
        <xdr:cNvSpPr txBox="1"/>
      </xdr:nvSpPr>
      <xdr:spPr>
        <a:xfrm>
          <a:off x="1348740" y="702437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7" name="直線コネクタ 96"/>
        <xdr:cNvCxnSpPr/>
      </xdr:nvCxnSpPr>
      <xdr:spPr>
        <a:xfrm>
          <a:off x="2103120" y="68395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1365" cy="259080"/>
    <xdr:sp macro="" textlink="">
      <xdr:nvSpPr>
        <xdr:cNvPr id="98" name="テキスト ボックス 97"/>
        <xdr:cNvSpPr txBox="1"/>
      </xdr:nvSpPr>
      <xdr:spPr>
        <a:xfrm>
          <a:off x="1348740" y="6697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9" name="直線コネクタ 98"/>
        <xdr:cNvCxnSpPr/>
      </xdr:nvCxnSpPr>
      <xdr:spPr>
        <a:xfrm>
          <a:off x="2103120" y="651383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1365" cy="258445"/>
    <xdr:sp macro="" textlink="">
      <xdr:nvSpPr>
        <xdr:cNvPr id="100" name="テキスト ボックス 99"/>
        <xdr:cNvSpPr txBox="1"/>
      </xdr:nvSpPr>
      <xdr:spPr>
        <a:xfrm>
          <a:off x="1348740" y="63709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1" name="直線コネクタ 100"/>
        <xdr:cNvCxnSpPr/>
      </xdr:nvCxnSpPr>
      <xdr:spPr>
        <a:xfrm>
          <a:off x="2103120" y="61868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1365" cy="257810"/>
    <xdr:sp macro="" textlink="">
      <xdr:nvSpPr>
        <xdr:cNvPr id="102" name="テキスト ボックス 101"/>
        <xdr:cNvSpPr txBox="1"/>
      </xdr:nvSpPr>
      <xdr:spPr>
        <a:xfrm>
          <a:off x="1348740" y="604456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3" name="直線コネクタ 102"/>
        <xdr:cNvCxnSpPr/>
      </xdr:nvCxnSpPr>
      <xdr:spPr>
        <a:xfrm>
          <a:off x="2103120" y="586041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1365" cy="259715"/>
    <xdr:sp macro="" textlink="">
      <xdr:nvSpPr>
        <xdr:cNvPr id="104" name="テキスト ボックス 103"/>
        <xdr:cNvSpPr txBox="1"/>
      </xdr:nvSpPr>
      <xdr:spPr>
        <a:xfrm>
          <a:off x="1348740" y="571754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03120" y="55327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6" name="テキスト ボックス 105"/>
        <xdr:cNvSpPr txBox="1"/>
      </xdr:nvSpPr>
      <xdr:spPr>
        <a:xfrm>
          <a:off x="1348740" y="53917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03120" y="553275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201930</xdr:rowOff>
    </xdr:from>
    <xdr:to xmlns:xdr="http://schemas.openxmlformats.org/drawingml/2006/spreadsheetDrawing">
      <xdr:col>29</xdr:col>
      <xdr:colOff>127000</xdr:colOff>
      <xdr:row>38</xdr:row>
      <xdr:rowOff>0</xdr:rowOff>
    </xdr:to>
    <xdr:cxnSp macro="">
      <xdr:nvCxnSpPr>
        <xdr:cNvPr id="108" name="直線コネクタ 107"/>
        <xdr:cNvCxnSpPr/>
      </xdr:nvCxnSpPr>
      <xdr:spPr>
        <a:xfrm flipV="1">
          <a:off x="5504180" y="6008370"/>
          <a:ext cx="0" cy="13411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314960</xdr:rowOff>
    </xdr:from>
    <xdr:ext cx="761365" cy="259080"/>
    <xdr:sp macro="" textlink="">
      <xdr:nvSpPr>
        <xdr:cNvPr id="109" name="人口1人当たり決算額の推移最小値テキスト445"/>
        <xdr:cNvSpPr txBox="1"/>
      </xdr:nvSpPr>
      <xdr:spPr>
        <a:xfrm>
          <a:off x="5588000" y="7321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0</xdr:rowOff>
    </xdr:from>
    <xdr:to xmlns:xdr="http://schemas.openxmlformats.org/drawingml/2006/spreadsheetDrawing">
      <xdr:col>30</xdr:col>
      <xdr:colOff>25400</xdr:colOff>
      <xdr:row>38</xdr:row>
      <xdr:rowOff>0</xdr:rowOff>
    </xdr:to>
    <xdr:cxnSp macro="">
      <xdr:nvCxnSpPr>
        <xdr:cNvPr id="110" name="直線コネクタ 109"/>
        <xdr:cNvCxnSpPr/>
      </xdr:nvCxnSpPr>
      <xdr:spPr>
        <a:xfrm>
          <a:off x="5415280" y="734949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116205</xdr:rowOff>
    </xdr:from>
    <xdr:ext cx="761365" cy="259715"/>
    <xdr:sp macro="" textlink="">
      <xdr:nvSpPr>
        <xdr:cNvPr id="111" name="人口1人当たり決算額の推移最大値テキスト445"/>
        <xdr:cNvSpPr txBox="1"/>
      </xdr:nvSpPr>
      <xdr:spPr>
        <a:xfrm>
          <a:off x="5588000" y="575119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35,483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201930</xdr:rowOff>
    </xdr:from>
    <xdr:to xmlns:xdr="http://schemas.openxmlformats.org/drawingml/2006/spreadsheetDrawing">
      <xdr:col>30</xdr:col>
      <xdr:colOff>25400</xdr:colOff>
      <xdr:row>33</xdr:row>
      <xdr:rowOff>201930</xdr:rowOff>
    </xdr:to>
    <xdr:cxnSp macro="">
      <xdr:nvCxnSpPr>
        <xdr:cNvPr id="112" name="直線コネクタ 111"/>
        <xdr:cNvCxnSpPr/>
      </xdr:nvCxnSpPr>
      <xdr:spPr>
        <a:xfrm>
          <a:off x="5415280" y="600837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297180</xdr:rowOff>
    </xdr:from>
    <xdr:to xmlns:xdr="http://schemas.openxmlformats.org/drawingml/2006/spreadsheetDrawing">
      <xdr:col>29</xdr:col>
      <xdr:colOff>127000</xdr:colOff>
      <xdr:row>35</xdr:row>
      <xdr:rowOff>2540</xdr:rowOff>
    </xdr:to>
    <xdr:cxnSp macro="">
      <xdr:nvCxnSpPr>
        <xdr:cNvPr id="113" name="直線コネクタ 112"/>
        <xdr:cNvCxnSpPr/>
      </xdr:nvCxnSpPr>
      <xdr:spPr>
        <a:xfrm>
          <a:off x="4871720" y="6446520"/>
          <a:ext cx="63246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127635</xdr:rowOff>
    </xdr:from>
    <xdr:ext cx="761365" cy="259080"/>
    <xdr:sp macro="" textlink="">
      <xdr:nvSpPr>
        <xdr:cNvPr id="114" name="人口1人当たり決算額の推移平均値テキスト445"/>
        <xdr:cNvSpPr txBox="1"/>
      </xdr:nvSpPr>
      <xdr:spPr>
        <a:xfrm>
          <a:off x="5588000" y="661987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156210</xdr:rowOff>
    </xdr:from>
    <xdr:to xmlns:xdr="http://schemas.openxmlformats.org/drawingml/2006/spreadsheetDrawing">
      <xdr:col>29</xdr:col>
      <xdr:colOff>177800</xdr:colOff>
      <xdr:row>35</xdr:row>
      <xdr:rowOff>258445</xdr:rowOff>
    </xdr:to>
    <xdr:sp macro="" textlink="">
      <xdr:nvSpPr>
        <xdr:cNvPr id="115" name="フローチャート: 判断 114"/>
        <xdr:cNvSpPr/>
      </xdr:nvSpPr>
      <xdr:spPr>
        <a:xfrm>
          <a:off x="5453380" y="66484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221615</xdr:rowOff>
    </xdr:from>
    <xdr:to xmlns:xdr="http://schemas.openxmlformats.org/drawingml/2006/spreadsheetDrawing">
      <xdr:col>26</xdr:col>
      <xdr:colOff>50800</xdr:colOff>
      <xdr:row>34</xdr:row>
      <xdr:rowOff>297180</xdr:rowOff>
    </xdr:to>
    <xdr:cxnSp macro="">
      <xdr:nvCxnSpPr>
        <xdr:cNvPr id="116" name="直線コネクタ 115"/>
        <xdr:cNvCxnSpPr/>
      </xdr:nvCxnSpPr>
      <xdr:spPr>
        <a:xfrm>
          <a:off x="4193540" y="6370955"/>
          <a:ext cx="678180" cy="755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145415</xdr:rowOff>
    </xdr:from>
    <xdr:to xmlns:xdr="http://schemas.openxmlformats.org/drawingml/2006/spreadsheetDrawing">
      <xdr:col>26</xdr:col>
      <xdr:colOff>101600</xdr:colOff>
      <xdr:row>35</xdr:row>
      <xdr:rowOff>246380</xdr:rowOff>
    </xdr:to>
    <xdr:sp macro="" textlink="">
      <xdr:nvSpPr>
        <xdr:cNvPr id="117" name="フローチャート: 判断 116"/>
        <xdr:cNvSpPr/>
      </xdr:nvSpPr>
      <xdr:spPr>
        <a:xfrm>
          <a:off x="4820920" y="66376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231140</xdr:rowOff>
    </xdr:from>
    <xdr:ext cx="735965" cy="259080"/>
    <xdr:sp macro="" textlink="">
      <xdr:nvSpPr>
        <xdr:cNvPr id="118" name="テキスト ボックス 117"/>
        <xdr:cNvSpPr txBox="1"/>
      </xdr:nvSpPr>
      <xdr:spPr>
        <a:xfrm>
          <a:off x="4500880" y="67233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221615</xdr:rowOff>
    </xdr:from>
    <xdr:to xmlns:xdr="http://schemas.openxmlformats.org/drawingml/2006/spreadsheetDrawing">
      <xdr:col>22</xdr:col>
      <xdr:colOff>114300</xdr:colOff>
      <xdr:row>34</xdr:row>
      <xdr:rowOff>231140</xdr:rowOff>
    </xdr:to>
    <xdr:cxnSp macro="">
      <xdr:nvCxnSpPr>
        <xdr:cNvPr id="119" name="直線コネクタ 118"/>
        <xdr:cNvCxnSpPr/>
      </xdr:nvCxnSpPr>
      <xdr:spPr>
        <a:xfrm flipV="1">
          <a:off x="3515360" y="6370955"/>
          <a:ext cx="67818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134620</xdr:rowOff>
    </xdr:from>
    <xdr:to xmlns:xdr="http://schemas.openxmlformats.org/drawingml/2006/spreadsheetDrawing">
      <xdr:col>22</xdr:col>
      <xdr:colOff>165100</xdr:colOff>
      <xdr:row>35</xdr:row>
      <xdr:rowOff>236855</xdr:rowOff>
    </xdr:to>
    <xdr:sp macro="" textlink="">
      <xdr:nvSpPr>
        <xdr:cNvPr id="120" name="フローチャート: 判断 119"/>
        <xdr:cNvSpPr/>
      </xdr:nvSpPr>
      <xdr:spPr>
        <a:xfrm>
          <a:off x="4142740" y="66268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220345</xdr:rowOff>
    </xdr:from>
    <xdr:ext cx="762000" cy="259080"/>
    <xdr:sp macro="" textlink="">
      <xdr:nvSpPr>
        <xdr:cNvPr id="121" name="テキスト ボックス 120"/>
        <xdr:cNvSpPr txBox="1"/>
      </xdr:nvSpPr>
      <xdr:spPr>
        <a:xfrm>
          <a:off x="3822700" y="6712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66040</xdr:rowOff>
    </xdr:from>
    <xdr:to xmlns:xdr="http://schemas.openxmlformats.org/drawingml/2006/spreadsheetDrawing">
      <xdr:col>18</xdr:col>
      <xdr:colOff>177800</xdr:colOff>
      <xdr:row>34</xdr:row>
      <xdr:rowOff>231140</xdr:rowOff>
    </xdr:to>
    <xdr:cxnSp macro="">
      <xdr:nvCxnSpPr>
        <xdr:cNvPr id="122" name="直線コネクタ 121"/>
        <xdr:cNvCxnSpPr/>
      </xdr:nvCxnSpPr>
      <xdr:spPr>
        <a:xfrm>
          <a:off x="2832100" y="6215380"/>
          <a:ext cx="683260" cy="1651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103505</xdr:rowOff>
    </xdr:from>
    <xdr:to xmlns:xdr="http://schemas.openxmlformats.org/drawingml/2006/spreadsheetDrawing">
      <xdr:col>19</xdr:col>
      <xdr:colOff>38100</xdr:colOff>
      <xdr:row>35</xdr:row>
      <xdr:rowOff>205740</xdr:rowOff>
    </xdr:to>
    <xdr:sp macro="" textlink="">
      <xdr:nvSpPr>
        <xdr:cNvPr id="123" name="フローチャート: 判断 122"/>
        <xdr:cNvSpPr/>
      </xdr:nvSpPr>
      <xdr:spPr>
        <a:xfrm>
          <a:off x="3464560" y="6595745"/>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189865</xdr:rowOff>
    </xdr:from>
    <xdr:ext cx="762000" cy="258445"/>
    <xdr:sp macro="" textlink="">
      <xdr:nvSpPr>
        <xdr:cNvPr id="124" name="テキスト ボックス 123"/>
        <xdr:cNvSpPr txBox="1"/>
      </xdr:nvSpPr>
      <xdr:spPr>
        <a:xfrm>
          <a:off x="3144520" y="6682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38735</xdr:rowOff>
    </xdr:from>
    <xdr:to xmlns:xdr="http://schemas.openxmlformats.org/drawingml/2006/spreadsheetDrawing">
      <xdr:col>15</xdr:col>
      <xdr:colOff>101600</xdr:colOff>
      <xdr:row>35</xdr:row>
      <xdr:rowOff>139700</xdr:rowOff>
    </xdr:to>
    <xdr:sp macro="" textlink="">
      <xdr:nvSpPr>
        <xdr:cNvPr id="125" name="フローチャート: 判断 124"/>
        <xdr:cNvSpPr/>
      </xdr:nvSpPr>
      <xdr:spPr>
        <a:xfrm>
          <a:off x="2781300" y="65309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125095</xdr:rowOff>
    </xdr:from>
    <xdr:ext cx="761365" cy="258445"/>
    <xdr:sp macro="" textlink="">
      <xdr:nvSpPr>
        <xdr:cNvPr id="126" name="テキスト ボックス 125"/>
        <xdr:cNvSpPr txBox="1"/>
      </xdr:nvSpPr>
      <xdr:spPr>
        <a:xfrm>
          <a:off x="2461260" y="66173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7" name="テキスト ボックス 126"/>
        <xdr:cNvSpPr txBox="1"/>
      </xdr:nvSpPr>
      <xdr:spPr>
        <a:xfrm>
          <a:off x="533146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1365" cy="259080"/>
    <xdr:sp macro="" textlink="">
      <xdr:nvSpPr>
        <xdr:cNvPr id="128" name="テキスト ボックス 127"/>
        <xdr:cNvSpPr txBox="1"/>
      </xdr:nvSpPr>
      <xdr:spPr>
        <a:xfrm>
          <a:off x="4699000" y="7838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02082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33756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1365" cy="259080"/>
    <xdr:sp macro="" textlink="">
      <xdr:nvSpPr>
        <xdr:cNvPr id="131" name="テキスト ボックス 130"/>
        <xdr:cNvSpPr txBox="1"/>
      </xdr:nvSpPr>
      <xdr:spPr>
        <a:xfrm>
          <a:off x="2659380" y="7838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295910</xdr:rowOff>
    </xdr:from>
    <xdr:to xmlns:xdr="http://schemas.openxmlformats.org/drawingml/2006/spreadsheetDrawing">
      <xdr:col>29</xdr:col>
      <xdr:colOff>177800</xdr:colOff>
      <xdr:row>35</xdr:row>
      <xdr:rowOff>53975</xdr:rowOff>
    </xdr:to>
    <xdr:sp macro="" textlink="">
      <xdr:nvSpPr>
        <xdr:cNvPr id="132" name="楕円 131"/>
        <xdr:cNvSpPr/>
      </xdr:nvSpPr>
      <xdr:spPr>
        <a:xfrm>
          <a:off x="5453380" y="64452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139700</xdr:rowOff>
    </xdr:from>
    <xdr:ext cx="761365" cy="259715"/>
    <xdr:sp macro="" textlink="">
      <xdr:nvSpPr>
        <xdr:cNvPr id="133" name="人口1人当たり決算額の推移該当値テキスト445"/>
        <xdr:cNvSpPr txBox="1"/>
      </xdr:nvSpPr>
      <xdr:spPr>
        <a:xfrm>
          <a:off x="5588000" y="628904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247650</xdr:rowOff>
    </xdr:from>
    <xdr:to xmlns:xdr="http://schemas.openxmlformats.org/drawingml/2006/spreadsheetDrawing">
      <xdr:col>26</xdr:col>
      <xdr:colOff>101600</xdr:colOff>
      <xdr:row>35</xdr:row>
      <xdr:rowOff>5080</xdr:rowOff>
    </xdr:to>
    <xdr:sp macro="" textlink="">
      <xdr:nvSpPr>
        <xdr:cNvPr id="134" name="楕円 133"/>
        <xdr:cNvSpPr/>
      </xdr:nvSpPr>
      <xdr:spPr>
        <a:xfrm>
          <a:off x="4820920" y="639699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15875</xdr:rowOff>
    </xdr:from>
    <xdr:ext cx="735965" cy="258445"/>
    <xdr:sp macro="" textlink="">
      <xdr:nvSpPr>
        <xdr:cNvPr id="135" name="テキスト ボックス 134"/>
        <xdr:cNvSpPr txBox="1"/>
      </xdr:nvSpPr>
      <xdr:spPr>
        <a:xfrm>
          <a:off x="4500880" y="61652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172085</xdr:rowOff>
    </xdr:from>
    <xdr:to xmlns:xdr="http://schemas.openxmlformats.org/drawingml/2006/spreadsheetDrawing">
      <xdr:col>22</xdr:col>
      <xdr:colOff>165100</xdr:colOff>
      <xdr:row>34</xdr:row>
      <xdr:rowOff>273050</xdr:rowOff>
    </xdr:to>
    <xdr:sp macro="" textlink="">
      <xdr:nvSpPr>
        <xdr:cNvPr id="136" name="楕円 135"/>
        <xdr:cNvSpPr/>
      </xdr:nvSpPr>
      <xdr:spPr>
        <a:xfrm>
          <a:off x="4142740" y="63214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283845</xdr:rowOff>
    </xdr:from>
    <xdr:ext cx="762000" cy="257810"/>
    <xdr:sp macro="" textlink="">
      <xdr:nvSpPr>
        <xdr:cNvPr id="137" name="テキスト ボックス 136"/>
        <xdr:cNvSpPr txBox="1"/>
      </xdr:nvSpPr>
      <xdr:spPr>
        <a:xfrm>
          <a:off x="3822700" y="60902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180340</xdr:rowOff>
    </xdr:from>
    <xdr:to xmlns:xdr="http://schemas.openxmlformats.org/drawingml/2006/spreadsheetDrawing">
      <xdr:col>19</xdr:col>
      <xdr:colOff>38100</xdr:colOff>
      <xdr:row>34</xdr:row>
      <xdr:rowOff>282575</xdr:rowOff>
    </xdr:to>
    <xdr:sp macro="" textlink="">
      <xdr:nvSpPr>
        <xdr:cNvPr id="138" name="楕円 137"/>
        <xdr:cNvSpPr/>
      </xdr:nvSpPr>
      <xdr:spPr>
        <a:xfrm>
          <a:off x="3464560" y="6329680"/>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292100</xdr:rowOff>
    </xdr:from>
    <xdr:ext cx="762000" cy="257810"/>
    <xdr:sp macro="" textlink="">
      <xdr:nvSpPr>
        <xdr:cNvPr id="139" name="テキスト ボックス 138"/>
        <xdr:cNvSpPr txBox="1"/>
      </xdr:nvSpPr>
      <xdr:spPr>
        <a:xfrm>
          <a:off x="3144520" y="60985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14605</xdr:rowOff>
    </xdr:from>
    <xdr:to xmlns:xdr="http://schemas.openxmlformats.org/drawingml/2006/spreadsheetDrawing">
      <xdr:col>15</xdr:col>
      <xdr:colOff>101600</xdr:colOff>
      <xdr:row>34</xdr:row>
      <xdr:rowOff>116840</xdr:rowOff>
    </xdr:to>
    <xdr:sp macro="" textlink="">
      <xdr:nvSpPr>
        <xdr:cNvPr id="140" name="楕円 139"/>
        <xdr:cNvSpPr/>
      </xdr:nvSpPr>
      <xdr:spPr>
        <a:xfrm>
          <a:off x="2781300" y="61639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126365</xdr:rowOff>
    </xdr:from>
    <xdr:ext cx="761365" cy="259715"/>
    <xdr:sp macro="" textlink="">
      <xdr:nvSpPr>
        <xdr:cNvPr id="141" name="テキスト ボックス 140"/>
        <xdr:cNvSpPr txBox="1"/>
      </xdr:nvSpPr>
      <xdr:spPr>
        <a:xfrm>
          <a:off x="2461260" y="593280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29,120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秋田県大館市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73,632
73,344
913.22
38,470,211
36,582,519
1,651,301
21,742,445
30,553,320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72.1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83260" y="311023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9080"/>
    <xdr:sp macro="" textlink="">
      <xdr:nvSpPr>
        <xdr:cNvPr id="31" name="テキスト ボックス 30"/>
        <xdr:cNvSpPr txBox="1"/>
      </xdr:nvSpPr>
      <xdr:spPr>
        <a:xfrm>
          <a:off x="683260" y="342011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5425"/>
    <xdr:sp macro="" textlink="">
      <xdr:nvSpPr>
        <xdr:cNvPr id="40" name="テキスト ボックス 39"/>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9080"/>
    <xdr:sp macro="" textlink="">
      <xdr:nvSpPr>
        <xdr:cNvPr id="42" name="テキスト ボックス 41"/>
        <xdr:cNvSpPr txBox="1"/>
      </xdr:nvSpPr>
      <xdr:spPr>
        <a:xfrm>
          <a:off x="225425" y="6821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140335</xdr:rowOff>
    </xdr:from>
    <xdr:to xmlns:xdr="http://schemas.openxmlformats.org/drawingml/2006/spreadsheetDrawing">
      <xdr:col>28</xdr:col>
      <xdr:colOff>114300</xdr:colOff>
      <xdr:row>38</xdr:row>
      <xdr:rowOff>140335</xdr:rowOff>
    </xdr:to>
    <xdr:cxnSp macro="">
      <xdr:nvCxnSpPr>
        <xdr:cNvPr id="43" name="直線コネクタ 42"/>
        <xdr:cNvCxnSpPr/>
      </xdr:nvCxnSpPr>
      <xdr:spPr>
        <a:xfrm>
          <a:off x="74168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167640</xdr:rowOff>
    </xdr:from>
    <xdr:ext cx="531495" cy="259080"/>
    <xdr:sp macro="" textlink="">
      <xdr:nvSpPr>
        <xdr:cNvPr id="44" name="テキスト ボックス 43"/>
        <xdr:cNvSpPr txBox="1"/>
      </xdr:nvSpPr>
      <xdr:spPr>
        <a:xfrm>
          <a:off x="225425" y="63741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4168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54610</xdr:rowOff>
    </xdr:from>
    <xdr:ext cx="531495" cy="258445"/>
    <xdr:sp macro="" textlink="">
      <xdr:nvSpPr>
        <xdr:cNvPr id="46" name="テキスト ボックス 45"/>
        <xdr:cNvSpPr txBox="1"/>
      </xdr:nvSpPr>
      <xdr:spPr>
        <a:xfrm>
          <a:off x="225425" y="59258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4168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111760</xdr:rowOff>
    </xdr:from>
    <xdr:ext cx="531495" cy="259080"/>
    <xdr:sp macro="" textlink="">
      <xdr:nvSpPr>
        <xdr:cNvPr id="48" name="テキスト ボックス 47"/>
        <xdr:cNvSpPr txBox="1"/>
      </xdr:nvSpPr>
      <xdr:spPr>
        <a:xfrm>
          <a:off x="225425" y="5480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140335</xdr:rowOff>
    </xdr:from>
    <xdr:to xmlns:xdr="http://schemas.openxmlformats.org/drawingml/2006/spreadsheetDrawing">
      <xdr:col>28</xdr:col>
      <xdr:colOff>114300</xdr:colOff>
      <xdr:row>30</xdr:row>
      <xdr:rowOff>140335</xdr:rowOff>
    </xdr:to>
    <xdr:cxnSp macro="">
      <xdr:nvCxnSpPr>
        <xdr:cNvPr id="49" name="直線コネクタ 48"/>
        <xdr:cNvCxnSpPr/>
      </xdr:nvCxnSpPr>
      <xdr:spPr>
        <a:xfrm>
          <a:off x="74168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167640</xdr:rowOff>
    </xdr:from>
    <xdr:ext cx="595630" cy="259080"/>
    <xdr:sp macro="" textlink="">
      <xdr:nvSpPr>
        <xdr:cNvPr id="50" name="テキスト ボックス 49"/>
        <xdr:cNvSpPr txBox="1"/>
      </xdr:nvSpPr>
      <xdr:spPr>
        <a:xfrm>
          <a:off x="166370" y="50330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8445"/>
    <xdr:sp macro="" textlink="">
      <xdr:nvSpPr>
        <xdr:cNvPr id="52" name="テキスト ボックス 51"/>
        <xdr:cNvSpPr txBox="1"/>
      </xdr:nvSpPr>
      <xdr:spPr>
        <a:xfrm>
          <a:off x="16637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人件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24765</xdr:rowOff>
    </xdr:from>
    <xdr:to xmlns:xdr="http://schemas.openxmlformats.org/drawingml/2006/spreadsheetDrawing">
      <xdr:col>24</xdr:col>
      <xdr:colOff>62865</xdr:colOff>
      <xdr:row>39</xdr:row>
      <xdr:rowOff>3175</xdr:rowOff>
    </xdr:to>
    <xdr:cxnSp macro="">
      <xdr:nvCxnSpPr>
        <xdr:cNvPr id="54" name="直線コネクタ 53"/>
        <xdr:cNvCxnSpPr/>
      </xdr:nvCxnSpPr>
      <xdr:spPr>
        <a:xfrm flipV="1">
          <a:off x="4511675" y="5225415"/>
          <a:ext cx="127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6985</xdr:rowOff>
    </xdr:from>
    <xdr:ext cx="534670" cy="259080"/>
    <xdr:sp macro="" textlink="">
      <xdr:nvSpPr>
        <xdr:cNvPr id="55" name="人件費最小値テキスト"/>
        <xdr:cNvSpPr txBox="1"/>
      </xdr:nvSpPr>
      <xdr:spPr>
        <a:xfrm>
          <a:off x="4564380" y="65487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3175</xdr:rowOff>
    </xdr:from>
    <xdr:to xmlns:xdr="http://schemas.openxmlformats.org/drawingml/2006/spreadsheetDrawing">
      <xdr:col>24</xdr:col>
      <xdr:colOff>152400</xdr:colOff>
      <xdr:row>39</xdr:row>
      <xdr:rowOff>3175</xdr:rowOff>
    </xdr:to>
    <xdr:cxnSp macro="">
      <xdr:nvCxnSpPr>
        <xdr:cNvPr id="56" name="直線コネクタ 55"/>
        <xdr:cNvCxnSpPr/>
      </xdr:nvCxnSpPr>
      <xdr:spPr>
        <a:xfrm>
          <a:off x="4429760" y="65449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142875</xdr:rowOff>
    </xdr:from>
    <xdr:ext cx="534670" cy="258445"/>
    <xdr:sp macro="" textlink="">
      <xdr:nvSpPr>
        <xdr:cNvPr id="57" name="人件費最大値テキスト"/>
        <xdr:cNvSpPr txBox="1"/>
      </xdr:nvSpPr>
      <xdr:spPr>
        <a:xfrm>
          <a:off x="4564380" y="5008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24765</xdr:rowOff>
    </xdr:from>
    <xdr:to xmlns:xdr="http://schemas.openxmlformats.org/drawingml/2006/spreadsheetDrawing">
      <xdr:col>24</xdr:col>
      <xdr:colOff>152400</xdr:colOff>
      <xdr:row>31</xdr:row>
      <xdr:rowOff>24765</xdr:rowOff>
    </xdr:to>
    <xdr:cxnSp macro="">
      <xdr:nvCxnSpPr>
        <xdr:cNvPr id="58" name="直線コネクタ 57"/>
        <xdr:cNvCxnSpPr/>
      </xdr:nvCxnSpPr>
      <xdr:spPr>
        <a:xfrm>
          <a:off x="4429760" y="52254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147955</xdr:rowOff>
    </xdr:from>
    <xdr:to xmlns:xdr="http://schemas.openxmlformats.org/drawingml/2006/spreadsheetDrawing">
      <xdr:col>24</xdr:col>
      <xdr:colOff>63500</xdr:colOff>
      <xdr:row>34</xdr:row>
      <xdr:rowOff>39370</xdr:rowOff>
    </xdr:to>
    <xdr:cxnSp macro="">
      <xdr:nvCxnSpPr>
        <xdr:cNvPr id="59" name="直線コネクタ 58"/>
        <xdr:cNvCxnSpPr/>
      </xdr:nvCxnSpPr>
      <xdr:spPr>
        <a:xfrm>
          <a:off x="3700780" y="5683885"/>
          <a:ext cx="8128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82550</xdr:rowOff>
    </xdr:from>
    <xdr:ext cx="534670" cy="259080"/>
    <xdr:sp macro="" textlink="">
      <xdr:nvSpPr>
        <xdr:cNvPr id="60" name="人件費平均値テキスト"/>
        <xdr:cNvSpPr txBox="1"/>
      </xdr:nvSpPr>
      <xdr:spPr>
        <a:xfrm>
          <a:off x="4564380" y="5953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104140</xdr:rowOff>
    </xdr:from>
    <xdr:to xmlns:xdr="http://schemas.openxmlformats.org/drawingml/2006/spreadsheetDrawing">
      <xdr:col>24</xdr:col>
      <xdr:colOff>114300</xdr:colOff>
      <xdr:row>36</xdr:row>
      <xdr:rowOff>34290</xdr:rowOff>
    </xdr:to>
    <xdr:sp macro="" textlink="">
      <xdr:nvSpPr>
        <xdr:cNvPr id="61" name="フローチャート: 判断 60"/>
        <xdr:cNvSpPr/>
      </xdr:nvSpPr>
      <xdr:spPr>
        <a:xfrm>
          <a:off x="4462780" y="5975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147955</xdr:rowOff>
    </xdr:from>
    <xdr:to xmlns:xdr="http://schemas.openxmlformats.org/drawingml/2006/spreadsheetDrawing">
      <xdr:col>19</xdr:col>
      <xdr:colOff>177800</xdr:colOff>
      <xdr:row>34</xdr:row>
      <xdr:rowOff>12700</xdr:rowOff>
    </xdr:to>
    <xdr:cxnSp macro="">
      <xdr:nvCxnSpPr>
        <xdr:cNvPr id="62" name="直線コネクタ 61"/>
        <xdr:cNvCxnSpPr/>
      </xdr:nvCxnSpPr>
      <xdr:spPr>
        <a:xfrm flipV="1">
          <a:off x="2832100" y="5683885"/>
          <a:ext cx="8686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99060</xdr:rowOff>
    </xdr:from>
    <xdr:to xmlns:xdr="http://schemas.openxmlformats.org/drawingml/2006/spreadsheetDrawing">
      <xdr:col>20</xdr:col>
      <xdr:colOff>38100</xdr:colOff>
      <xdr:row>36</xdr:row>
      <xdr:rowOff>29210</xdr:rowOff>
    </xdr:to>
    <xdr:sp macro="" textlink="">
      <xdr:nvSpPr>
        <xdr:cNvPr id="63" name="フローチャート: 判断 62"/>
        <xdr:cNvSpPr/>
      </xdr:nvSpPr>
      <xdr:spPr>
        <a:xfrm>
          <a:off x="3649980" y="5970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20320</xdr:rowOff>
    </xdr:from>
    <xdr:ext cx="534035" cy="259080"/>
    <xdr:sp macro="" textlink="">
      <xdr:nvSpPr>
        <xdr:cNvPr id="64" name="テキスト ボックス 63"/>
        <xdr:cNvSpPr txBox="1"/>
      </xdr:nvSpPr>
      <xdr:spPr>
        <a:xfrm>
          <a:off x="3438525" y="6059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12700</xdr:rowOff>
    </xdr:from>
    <xdr:to xmlns:xdr="http://schemas.openxmlformats.org/drawingml/2006/spreadsheetDrawing">
      <xdr:col>15</xdr:col>
      <xdr:colOff>50800</xdr:colOff>
      <xdr:row>34</xdr:row>
      <xdr:rowOff>48260</xdr:rowOff>
    </xdr:to>
    <xdr:cxnSp macro="">
      <xdr:nvCxnSpPr>
        <xdr:cNvPr id="65" name="直線コネクタ 64"/>
        <xdr:cNvCxnSpPr/>
      </xdr:nvCxnSpPr>
      <xdr:spPr>
        <a:xfrm flipV="1">
          <a:off x="1968500" y="5716270"/>
          <a:ext cx="8636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90805</xdr:rowOff>
    </xdr:from>
    <xdr:to xmlns:xdr="http://schemas.openxmlformats.org/drawingml/2006/spreadsheetDrawing">
      <xdr:col>15</xdr:col>
      <xdr:colOff>101600</xdr:colOff>
      <xdr:row>36</xdr:row>
      <xdr:rowOff>20955</xdr:rowOff>
    </xdr:to>
    <xdr:sp macro="" textlink="">
      <xdr:nvSpPr>
        <xdr:cNvPr id="66" name="フローチャート: 判断 65"/>
        <xdr:cNvSpPr/>
      </xdr:nvSpPr>
      <xdr:spPr>
        <a:xfrm>
          <a:off x="2781300" y="5962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12065</xdr:rowOff>
    </xdr:from>
    <xdr:ext cx="534035" cy="258445"/>
    <xdr:sp macro="" textlink="">
      <xdr:nvSpPr>
        <xdr:cNvPr id="67" name="テキスト ボックス 66"/>
        <xdr:cNvSpPr txBox="1"/>
      </xdr:nvSpPr>
      <xdr:spPr>
        <a:xfrm>
          <a:off x="2574925" y="6050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48260</xdr:rowOff>
    </xdr:from>
    <xdr:to xmlns:xdr="http://schemas.openxmlformats.org/drawingml/2006/spreadsheetDrawing">
      <xdr:col>10</xdr:col>
      <xdr:colOff>114300</xdr:colOff>
      <xdr:row>34</xdr:row>
      <xdr:rowOff>90805</xdr:rowOff>
    </xdr:to>
    <xdr:cxnSp macro="">
      <xdr:nvCxnSpPr>
        <xdr:cNvPr id="68" name="直線コネクタ 67"/>
        <xdr:cNvCxnSpPr/>
      </xdr:nvCxnSpPr>
      <xdr:spPr>
        <a:xfrm flipV="1">
          <a:off x="1104900" y="5751830"/>
          <a:ext cx="8636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29210</xdr:rowOff>
    </xdr:from>
    <xdr:to xmlns:xdr="http://schemas.openxmlformats.org/drawingml/2006/spreadsheetDrawing">
      <xdr:col>10</xdr:col>
      <xdr:colOff>165100</xdr:colOff>
      <xdr:row>35</xdr:row>
      <xdr:rowOff>130810</xdr:rowOff>
    </xdr:to>
    <xdr:sp macro="" textlink="">
      <xdr:nvSpPr>
        <xdr:cNvPr id="69" name="フローチャート: 判断 68"/>
        <xdr:cNvSpPr/>
      </xdr:nvSpPr>
      <xdr:spPr>
        <a:xfrm>
          <a:off x="19177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121920</xdr:rowOff>
    </xdr:from>
    <xdr:ext cx="534670" cy="258445"/>
    <xdr:sp macro="" textlink="">
      <xdr:nvSpPr>
        <xdr:cNvPr id="70" name="テキスト ボックス 69"/>
        <xdr:cNvSpPr txBox="1"/>
      </xdr:nvSpPr>
      <xdr:spPr>
        <a:xfrm>
          <a:off x="1706245" y="5993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37465</xdr:rowOff>
    </xdr:from>
    <xdr:to xmlns:xdr="http://schemas.openxmlformats.org/drawingml/2006/spreadsheetDrawing">
      <xdr:col>6</xdr:col>
      <xdr:colOff>38100</xdr:colOff>
      <xdr:row>35</xdr:row>
      <xdr:rowOff>139065</xdr:rowOff>
    </xdr:to>
    <xdr:sp macro="" textlink="">
      <xdr:nvSpPr>
        <xdr:cNvPr id="71" name="フローチャート: 判断 70"/>
        <xdr:cNvSpPr/>
      </xdr:nvSpPr>
      <xdr:spPr>
        <a:xfrm>
          <a:off x="1054100" y="59086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130175</xdr:rowOff>
    </xdr:from>
    <xdr:ext cx="534035" cy="258445"/>
    <xdr:sp macro="" textlink="">
      <xdr:nvSpPr>
        <xdr:cNvPr id="72" name="テキスト ボックス 71"/>
        <xdr:cNvSpPr txBox="1"/>
      </xdr:nvSpPr>
      <xdr:spPr>
        <a:xfrm>
          <a:off x="842645" y="6001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1365" cy="259080"/>
    <xdr:sp macro="" textlink="">
      <xdr:nvSpPr>
        <xdr:cNvPr id="73" name="テキスト ボックス 72"/>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5" name="テキスト ボックス 74"/>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160020</xdr:rowOff>
    </xdr:from>
    <xdr:to xmlns:xdr="http://schemas.openxmlformats.org/drawingml/2006/spreadsheetDrawing">
      <xdr:col>24</xdr:col>
      <xdr:colOff>114300</xdr:colOff>
      <xdr:row>34</xdr:row>
      <xdr:rowOff>90170</xdr:rowOff>
    </xdr:to>
    <xdr:sp macro="" textlink="">
      <xdr:nvSpPr>
        <xdr:cNvPr id="78" name="楕円 77"/>
        <xdr:cNvSpPr/>
      </xdr:nvSpPr>
      <xdr:spPr>
        <a:xfrm>
          <a:off x="4462780" y="5695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11430</xdr:rowOff>
    </xdr:from>
    <xdr:ext cx="534670" cy="259080"/>
    <xdr:sp macro="" textlink="">
      <xdr:nvSpPr>
        <xdr:cNvPr id="79" name="人件費該当値テキスト"/>
        <xdr:cNvSpPr txBox="1"/>
      </xdr:nvSpPr>
      <xdr:spPr>
        <a:xfrm>
          <a:off x="4564380" y="5547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97155</xdr:rowOff>
    </xdr:from>
    <xdr:to xmlns:xdr="http://schemas.openxmlformats.org/drawingml/2006/spreadsheetDrawing">
      <xdr:col>20</xdr:col>
      <xdr:colOff>38100</xdr:colOff>
      <xdr:row>34</xdr:row>
      <xdr:rowOff>27305</xdr:rowOff>
    </xdr:to>
    <xdr:sp macro="" textlink="">
      <xdr:nvSpPr>
        <xdr:cNvPr id="80" name="楕円 79"/>
        <xdr:cNvSpPr/>
      </xdr:nvSpPr>
      <xdr:spPr>
        <a:xfrm>
          <a:off x="3649980" y="563308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32</xdr:row>
      <xdr:rowOff>44450</xdr:rowOff>
    </xdr:from>
    <xdr:ext cx="534035" cy="259080"/>
    <xdr:sp macro="" textlink="">
      <xdr:nvSpPr>
        <xdr:cNvPr id="81" name="テキスト ボックス 80"/>
        <xdr:cNvSpPr txBox="1"/>
      </xdr:nvSpPr>
      <xdr:spPr>
        <a:xfrm>
          <a:off x="3438525" y="5412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133350</xdr:rowOff>
    </xdr:from>
    <xdr:to xmlns:xdr="http://schemas.openxmlformats.org/drawingml/2006/spreadsheetDrawing">
      <xdr:col>15</xdr:col>
      <xdr:colOff>101600</xdr:colOff>
      <xdr:row>34</xdr:row>
      <xdr:rowOff>63500</xdr:rowOff>
    </xdr:to>
    <xdr:sp macro="" textlink="">
      <xdr:nvSpPr>
        <xdr:cNvPr id="82" name="楕円 81"/>
        <xdr:cNvSpPr/>
      </xdr:nvSpPr>
      <xdr:spPr>
        <a:xfrm>
          <a:off x="2781300" y="5669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32</xdr:row>
      <xdr:rowOff>80010</xdr:rowOff>
    </xdr:from>
    <xdr:ext cx="534035" cy="259080"/>
    <xdr:sp macro="" textlink="">
      <xdr:nvSpPr>
        <xdr:cNvPr id="83" name="テキスト ボックス 82"/>
        <xdr:cNvSpPr txBox="1"/>
      </xdr:nvSpPr>
      <xdr:spPr>
        <a:xfrm>
          <a:off x="2574925" y="5448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167640</xdr:rowOff>
    </xdr:from>
    <xdr:to xmlns:xdr="http://schemas.openxmlformats.org/drawingml/2006/spreadsheetDrawing">
      <xdr:col>10</xdr:col>
      <xdr:colOff>165100</xdr:colOff>
      <xdr:row>34</xdr:row>
      <xdr:rowOff>99060</xdr:rowOff>
    </xdr:to>
    <xdr:sp macro="" textlink="">
      <xdr:nvSpPr>
        <xdr:cNvPr id="84" name="楕円 83"/>
        <xdr:cNvSpPr/>
      </xdr:nvSpPr>
      <xdr:spPr>
        <a:xfrm>
          <a:off x="1917700" y="57035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32</xdr:row>
      <xdr:rowOff>115570</xdr:rowOff>
    </xdr:from>
    <xdr:ext cx="534670" cy="259080"/>
    <xdr:sp macro="" textlink="">
      <xdr:nvSpPr>
        <xdr:cNvPr id="85" name="テキスト ボックス 84"/>
        <xdr:cNvSpPr txBox="1"/>
      </xdr:nvSpPr>
      <xdr:spPr>
        <a:xfrm>
          <a:off x="1706245" y="5483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40005</xdr:rowOff>
    </xdr:from>
    <xdr:to xmlns:xdr="http://schemas.openxmlformats.org/drawingml/2006/spreadsheetDrawing">
      <xdr:col>6</xdr:col>
      <xdr:colOff>38100</xdr:colOff>
      <xdr:row>34</xdr:row>
      <xdr:rowOff>141605</xdr:rowOff>
    </xdr:to>
    <xdr:sp macro="" textlink="">
      <xdr:nvSpPr>
        <xdr:cNvPr id="86" name="楕円 85"/>
        <xdr:cNvSpPr/>
      </xdr:nvSpPr>
      <xdr:spPr>
        <a:xfrm>
          <a:off x="1054100" y="57435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32</xdr:row>
      <xdr:rowOff>158750</xdr:rowOff>
    </xdr:from>
    <xdr:ext cx="534035" cy="258445"/>
    <xdr:sp macro="" textlink="">
      <xdr:nvSpPr>
        <xdr:cNvPr id="87" name="テキスト ボックス 86"/>
        <xdr:cNvSpPr txBox="1"/>
      </xdr:nvSpPr>
      <xdr:spPr>
        <a:xfrm>
          <a:off x="842645" y="5527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89" name="正方形/長方形 88"/>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1" name="正方形/長方形 90"/>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3" name="正方形/長方形 92"/>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5425"/>
    <xdr:sp macro="" textlink="">
      <xdr:nvSpPr>
        <xdr:cNvPr id="96" name="テキスト ボックス 95"/>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74168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920" cy="258445"/>
    <xdr:sp macro="" textlink="">
      <xdr:nvSpPr>
        <xdr:cNvPr id="99" name="テキスト ボックス 98"/>
        <xdr:cNvSpPr txBox="1"/>
      </xdr:nvSpPr>
      <xdr:spPr>
        <a:xfrm>
          <a:off x="502920" y="98005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74168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5630" cy="258445"/>
    <xdr:sp macro="" textlink="">
      <xdr:nvSpPr>
        <xdr:cNvPr id="101" name="テキスト ボックス 100"/>
        <xdr:cNvSpPr txBox="1"/>
      </xdr:nvSpPr>
      <xdr:spPr>
        <a:xfrm>
          <a:off x="166370" y="94272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140335</xdr:rowOff>
    </xdr:from>
    <xdr:to xmlns:xdr="http://schemas.openxmlformats.org/drawingml/2006/spreadsheetDrawing">
      <xdr:col>28</xdr:col>
      <xdr:colOff>114300</xdr:colOff>
      <xdr:row>54</xdr:row>
      <xdr:rowOff>140335</xdr:rowOff>
    </xdr:to>
    <xdr:cxnSp macro="">
      <xdr:nvCxnSpPr>
        <xdr:cNvPr id="102" name="直線コネクタ 101"/>
        <xdr:cNvCxnSpPr/>
      </xdr:nvCxnSpPr>
      <xdr:spPr>
        <a:xfrm>
          <a:off x="74168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167640</xdr:rowOff>
    </xdr:from>
    <xdr:ext cx="595630" cy="259080"/>
    <xdr:sp macro="" textlink="">
      <xdr:nvSpPr>
        <xdr:cNvPr id="103" name="テキスト ボックス 102"/>
        <xdr:cNvSpPr txBox="1"/>
      </xdr:nvSpPr>
      <xdr:spPr>
        <a:xfrm>
          <a:off x="166370" y="9056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74168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5630" cy="259080"/>
    <xdr:sp macro="" textlink="">
      <xdr:nvSpPr>
        <xdr:cNvPr id="105" name="テキスト ボックス 104"/>
        <xdr:cNvSpPr txBox="1"/>
      </xdr:nvSpPr>
      <xdr:spPr>
        <a:xfrm>
          <a:off x="166370" y="8684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74168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5630" cy="258445"/>
    <xdr:sp macro="" textlink="">
      <xdr:nvSpPr>
        <xdr:cNvPr id="107" name="テキスト ボックス 106"/>
        <xdr:cNvSpPr txBox="1"/>
      </xdr:nvSpPr>
      <xdr:spPr>
        <a:xfrm>
          <a:off x="166370" y="83108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09" name="テキスト ボックス 108"/>
        <xdr:cNvSpPr txBox="1"/>
      </xdr:nvSpPr>
      <xdr:spPr>
        <a:xfrm>
          <a:off x="16637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105410</xdr:rowOff>
    </xdr:from>
    <xdr:to xmlns:xdr="http://schemas.openxmlformats.org/drawingml/2006/spreadsheetDrawing">
      <xdr:col>24</xdr:col>
      <xdr:colOff>62865</xdr:colOff>
      <xdr:row>58</xdr:row>
      <xdr:rowOff>82550</xdr:rowOff>
    </xdr:to>
    <xdr:cxnSp macro="">
      <xdr:nvCxnSpPr>
        <xdr:cNvPr id="111" name="直線コネクタ 110"/>
        <xdr:cNvCxnSpPr/>
      </xdr:nvCxnSpPr>
      <xdr:spPr>
        <a:xfrm flipV="1">
          <a:off x="4511675" y="8491220"/>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86360</xdr:rowOff>
    </xdr:from>
    <xdr:ext cx="534670" cy="257810"/>
    <xdr:sp macro="" textlink="">
      <xdr:nvSpPr>
        <xdr:cNvPr id="112" name="物件費最小値テキスト"/>
        <xdr:cNvSpPr txBox="1"/>
      </xdr:nvSpPr>
      <xdr:spPr>
        <a:xfrm>
          <a:off x="4564380" y="98132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82550</xdr:rowOff>
    </xdr:from>
    <xdr:to xmlns:xdr="http://schemas.openxmlformats.org/drawingml/2006/spreadsheetDrawing">
      <xdr:col>24</xdr:col>
      <xdr:colOff>152400</xdr:colOff>
      <xdr:row>58</xdr:row>
      <xdr:rowOff>82550</xdr:rowOff>
    </xdr:to>
    <xdr:cxnSp macro="">
      <xdr:nvCxnSpPr>
        <xdr:cNvPr id="113" name="直線コネクタ 112"/>
        <xdr:cNvCxnSpPr/>
      </xdr:nvCxnSpPr>
      <xdr:spPr>
        <a:xfrm>
          <a:off x="4429760" y="98094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52070</xdr:rowOff>
    </xdr:from>
    <xdr:ext cx="598805" cy="258445"/>
    <xdr:sp macro="" textlink="">
      <xdr:nvSpPr>
        <xdr:cNvPr id="114" name="物件費最大値テキスト"/>
        <xdr:cNvSpPr txBox="1"/>
      </xdr:nvSpPr>
      <xdr:spPr>
        <a:xfrm>
          <a:off x="4564380" y="82702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105410</xdr:rowOff>
    </xdr:from>
    <xdr:to xmlns:xdr="http://schemas.openxmlformats.org/drawingml/2006/spreadsheetDrawing">
      <xdr:col>24</xdr:col>
      <xdr:colOff>152400</xdr:colOff>
      <xdr:row>50</xdr:row>
      <xdr:rowOff>105410</xdr:rowOff>
    </xdr:to>
    <xdr:cxnSp macro="">
      <xdr:nvCxnSpPr>
        <xdr:cNvPr id="115" name="直線コネクタ 114"/>
        <xdr:cNvCxnSpPr/>
      </xdr:nvCxnSpPr>
      <xdr:spPr>
        <a:xfrm>
          <a:off x="4429760" y="8491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133350</xdr:rowOff>
    </xdr:from>
    <xdr:to xmlns:xdr="http://schemas.openxmlformats.org/drawingml/2006/spreadsheetDrawing">
      <xdr:col>24</xdr:col>
      <xdr:colOff>63500</xdr:colOff>
      <xdr:row>57</xdr:row>
      <xdr:rowOff>140335</xdr:rowOff>
    </xdr:to>
    <xdr:cxnSp macro="">
      <xdr:nvCxnSpPr>
        <xdr:cNvPr id="116" name="直線コネクタ 115"/>
        <xdr:cNvCxnSpPr/>
      </xdr:nvCxnSpPr>
      <xdr:spPr>
        <a:xfrm flipV="1">
          <a:off x="3700780" y="9692640"/>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80645</xdr:rowOff>
    </xdr:from>
    <xdr:ext cx="534670" cy="259080"/>
    <xdr:sp macro="" textlink="">
      <xdr:nvSpPr>
        <xdr:cNvPr id="117" name="物件費平均値テキスト"/>
        <xdr:cNvSpPr txBox="1"/>
      </xdr:nvSpPr>
      <xdr:spPr>
        <a:xfrm>
          <a:off x="4564380" y="9639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102870</xdr:rowOff>
    </xdr:from>
    <xdr:to xmlns:xdr="http://schemas.openxmlformats.org/drawingml/2006/spreadsheetDrawing">
      <xdr:col>24</xdr:col>
      <xdr:colOff>114300</xdr:colOff>
      <xdr:row>58</xdr:row>
      <xdr:rowOff>32385</xdr:rowOff>
    </xdr:to>
    <xdr:sp macro="" textlink="">
      <xdr:nvSpPr>
        <xdr:cNvPr id="118" name="フローチャート: 判断 117"/>
        <xdr:cNvSpPr/>
      </xdr:nvSpPr>
      <xdr:spPr>
        <a:xfrm>
          <a:off x="4462780" y="96621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140335</xdr:rowOff>
    </xdr:from>
    <xdr:to xmlns:xdr="http://schemas.openxmlformats.org/drawingml/2006/spreadsheetDrawing">
      <xdr:col>19</xdr:col>
      <xdr:colOff>177800</xdr:colOff>
      <xdr:row>57</xdr:row>
      <xdr:rowOff>143510</xdr:rowOff>
    </xdr:to>
    <xdr:cxnSp macro="">
      <xdr:nvCxnSpPr>
        <xdr:cNvPr id="119" name="直線コネクタ 118"/>
        <xdr:cNvCxnSpPr/>
      </xdr:nvCxnSpPr>
      <xdr:spPr>
        <a:xfrm flipV="1">
          <a:off x="2832100" y="9699625"/>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80010</xdr:rowOff>
    </xdr:from>
    <xdr:to xmlns:xdr="http://schemas.openxmlformats.org/drawingml/2006/spreadsheetDrawing">
      <xdr:col>20</xdr:col>
      <xdr:colOff>38100</xdr:colOff>
      <xdr:row>58</xdr:row>
      <xdr:rowOff>10160</xdr:rowOff>
    </xdr:to>
    <xdr:sp macro="" textlink="">
      <xdr:nvSpPr>
        <xdr:cNvPr id="120" name="フローチャート: 判断 119"/>
        <xdr:cNvSpPr/>
      </xdr:nvSpPr>
      <xdr:spPr>
        <a:xfrm>
          <a:off x="3649980" y="96393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26670</xdr:rowOff>
    </xdr:from>
    <xdr:ext cx="534035" cy="259080"/>
    <xdr:sp macro="" textlink="">
      <xdr:nvSpPr>
        <xdr:cNvPr id="121" name="テキスト ボックス 120"/>
        <xdr:cNvSpPr txBox="1"/>
      </xdr:nvSpPr>
      <xdr:spPr>
        <a:xfrm>
          <a:off x="3438525" y="9418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143510</xdr:rowOff>
    </xdr:from>
    <xdr:to xmlns:xdr="http://schemas.openxmlformats.org/drawingml/2006/spreadsheetDrawing">
      <xdr:col>15</xdr:col>
      <xdr:colOff>50800</xdr:colOff>
      <xdr:row>57</xdr:row>
      <xdr:rowOff>156210</xdr:rowOff>
    </xdr:to>
    <xdr:cxnSp macro="">
      <xdr:nvCxnSpPr>
        <xdr:cNvPr id="122" name="直線コネクタ 121"/>
        <xdr:cNvCxnSpPr/>
      </xdr:nvCxnSpPr>
      <xdr:spPr>
        <a:xfrm flipV="1">
          <a:off x="1968500" y="9702800"/>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119380</xdr:rowOff>
    </xdr:from>
    <xdr:to xmlns:xdr="http://schemas.openxmlformats.org/drawingml/2006/spreadsheetDrawing">
      <xdr:col>15</xdr:col>
      <xdr:colOff>101600</xdr:colOff>
      <xdr:row>58</xdr:row>
      <xdr:rowOff>49530</xdr:rowOff>
    </xdr:to>
    <xdr:sp macro="" textlink="">
      <xdr:nvSpPr>
        <xdr:cNvPr id="123" name="フローチャート: 判断 122"/>
        <xdr:cNvSpPr/>
      </xdr:nvSpPr>
      <xdr:spPr>
        <a:xfrm>
          <a:off x="2781300" y="9678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40640</xdr:rowOff>
    </xdr:from>
    <xdr:ext cx="534035" cy="259080"/>
    <xdr:sp macro="" textlink="">
      <xdr:nvSpPr>
        <xdr:cNvPr id="124" name="テキスト ボックス 123"/>
        <xdr:cNvSpPr txBox="1"/>
      </xdr:nvSpPr>
      <xdr:spPr>
        <a:xfrm>
          <a:off x="2574925" y="9767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156210</xdr:rowOff>
    </xdr:from>
    <xdr:to xmlns:xdr="http://schemas.openxmlformats.org/drawingml/2006/spreadsheetDrawing">
      <xdr:col>10</xdr:col>
      <xdr:colOff>114300</xdr:colOff>
      <xdr:row>57</xdr:row>
      <xdr:rowOff>167640</xdr:rowOff>
    </xdr:to>
    <xdr:cxnSp macro="">
      <xdr:nvCxnSpPr>
        <xdr:cNvPr id="125" name="直線コネクタ 124"/>
        <xdr:cNvCxnSpPr/>
      </xdr:nvCxnSpPr>
      <xdr:spPr>
        <a:xfrm flipV="1">
          <a:off x="1104900" y="9715500"/>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119380</xdr:rowOff>
    </xdr:from>
    <xdr:to xmlns:xdr="http://schemas.openxmlformats.org/drawingml/2006/spreadsheetDrawing">
      <xdr:col>10</xdr:col>
      <xdr:colOff>165100</xdr:colOff>
      <xdr:row>58</xdr:row>
      <xdr:rowOff>49530</xdr:rowOff>
    </xdr:to>
    <xdr:sp macro="" textlink="">
      <xdr:nvSpPr>
        <xdr:cNvPr id="126" name="フローチャート: 判断 125"/>
        <xdr:cNvSpPr/>
      </xdr:nvSpPr>
      <xdr:spPr>
        <a:xfrm>
          <a:off x="1917700" y="9678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40640</xdr:rowOff>
    </xdr:from>
    <xdr:ext cx="534670" cy="259080"/>
    <xdr:sp macro="" textlink="">
      <xdr:nvSpPr>
        <xdr:cNvPr id="127" name="テキスト ボックス 126"/>
        <xdr:cNvSpPr txBox="1"/>
      </xdr:nvSpPr>
      <xdr:spPr>
        <a:xfrm>
          <a:off x="1706245" y="9767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117475</xdr:rowOff>
    </xdr:from>
    <xdr:to xmlns:xdr="http://schemas.openxmlformats.org/drawingml/2006/spreadsheetDrawing">
      <xdr:col>6</xdr:col>
      <xdr:colOff>38100</xdr:colOff>
      <xdr:row>58</xdr:row>
      <xdr:rowOff>47625</xdr:rowOff>
    </xdr:to>
    <xdr:sp macro="" textlink="">
      <xdr:nvSpPr>
        <xdr:cNvPr id="128" name="フローチャート: 判断 127"/>
        <xdr:cNvSpPr/>
      </xdr:nvSpPr>
      <xdr:spPr>
        <a:xfrm>
          <a:off x="1054100" y="967676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64135</xdr:rowOff>
    </xdr:from>
    <xdr:ext cx="534035" cy="259080"/>
    <xdr:sp macro="" textlink="">
      <xdr:nvSpPr>
        <xdr:cNvPr id="129" name="テキスト ボックス 128"/>
        <xdr:cNvSpPr txBox="1"/>
      </xdr:nvSpPr>
      <xdr:spPr>
        <a:xfrm>
          <a:off x="842645" y="9455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1365" cy="259080"/>
    <xdr:sp macro="" textlink="">
      <xdr:nvSpPr>
        <xdr:cNvPr id="130" name="テキスト ボックス 129"/>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2" name="テキスト ボックス 131"/>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82550</xdr:rowOff>
    </xdr:from>
    <xdr:to xmlns:xdr="http://schemas.openxmlformats.org/drawingml/2006/spreadsheetDrawing">
      <xdr:col>24</xdr:col>
      <xdr:colOff>114300</xdr:colOff>
      <xdr:row>58</xdr:row>
      <xdr:rowOff>12700</xdr:rowOff>
    </xdr:to>
    <xdr:sp macro="" textlink="">
      <xdr:nvSpPr>
        <xdr:cNvPr id="135" name="楕円 134"/>
        <xdr:cNvSpPr/>
      </xdr:nvSpPr>
      <xdr:spPr>
        <a:xfrm>
          <a:off x="4462780" y="9641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41910</xdr:rowOff>
    </xdr:from>
    <xdr:ext cx="534670" cy="259080"/>
    <xdr:sp macro="" textlink="">
      <xdr:nvSpPr>
        <xdr:cNvPr id="136" name="物件費該当値テキスト"/>
        <xdr:cNvSpPr txBox="1"/>
      </xdr:nvSpPr>
      <xdr:spPr>
        <a:xfrm>
          <a:off x="4564380" y="9433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89535</xdr:rowOff>
    </xdr:from>
    <xdr:to xmlns:xdr="http://schemas.openxmlformats.org/drawingml/2006/spreadsheetDrawing">
      <xdr:col>20</xdr:col>
      <xdr:colOff>38100</xdr:colOff>
      <xdr:row>58</xdr:row>
      <xdr:rowOff>19685</xdr:rowOff>
    </xdr:to>
    <xdr:sp macro="" textlink="">
      <xdr:nvSpPr>
        <xdr:cNvPr id="137" name="楕円 136"/>
        <xdr:cNvSpPr/>
      </xdr:nvSpPr>
      <xdr:spPr>
        <a:xfrm>
          <a:off x="3649980" y="964882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10795</xdr:rowOff>
    </xdr:from>
    <xdr:ext cx="534035" cy="258445"/>
    <xdr:sp macro="" textlink="">
      <xdr:nvSpPr>
        <xdr:cNvPr id="138" name="テキスト ボックス 137"/>
        <xdr:cNvSpPr txBox="1"/>
      </xdr:nvSpPr>
      <xdr:spPr>
        <a:xfrm>
          <a:off x="3438525" y="9737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92710</xdr:rowOff>
    </xdr:from>
    <xdr:to xmlns:xdr="http://schemas.openxmlformats.org/drawingml/2006/spreadsheetDrawing">
      <xdr:col>15</xdr:col>
      <xdr:colOff>101600</xdr:colOff>
      <xdr:row>58</xdr:row>
      <xdr:rowOff>22860</xdr:rowOff>
    </xdr:to>
    <xdr:sp macro="" textlink="">
      <xdr:nvSpPr>
        <xdr:cNvPr id="139" name="楕円 138"/>
        <xdr:cNvSpPr/>
      </xdr:nvSpPr>
      <xdr:spPr>
        <a:xfrm>
          <a:off x="2781300" y="9652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39370</xdr:rowOff>
    </xdr:from>
    <xdr:ext cx="534035" cy="259080"/>
    <xdr:sp macro="" textlink="">
      <xdr:nvSpPr>
        <xdr:cNvPr id="140" name="テキスト ボックス 139"/>
        <xdr:cNvSpPr txBox="1"/>
      </xdr:nvSpPr>
      <xdr:spPr>
        <a:xfrm>
          <a:off x="2574925" y="9431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105410</xdr:rowOff>
    </xdr:from>
    <xdr:to xmlns:xdr="http://schemas.openxmlformats.org/drawingml/2006/spreadsheetDrawing">
      <xdr:col>10</xdr:col>
      <xdr:colOff>165100</xdr:colOff>
      <xdr:row>58</xdr:row>
      <xdr:rowOff>35560</xdr:rowOff>
    </xdr:to>
    <xdr:sp macro="" textlink="">
      <xdr:nvSpPr>
        <xdr:cNvPr id="141" name="楕円 140"/>
        <xdr:cNvSpPr/>
      </xdr:nvSpPr>
      <xdr:spPr>
        <a:xfrm>
          <a:off x="1917700" y="9664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52070</xdr:rowOff>
    </xdr:from>
    <xdr:ext cx="534670" cy="258445"/>
    <xdr:sp macro="" textlink="">
      <xdr:nvSpPr>
        <xdr:cNvPr id="142" name="テキスト ボックス 141"/>
        <xdr:cNvSpPr txBox="1"/>
      </xdr:nvSpPr>
      <xdr:spPr>
        <a:xfrm>
          <a:off x="1706245" y="9443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120015</xdr:rowOff>
    </xdr:from>
    <xdr:to xmlns:xdr="http://schemas.openxmlformats.org/drawingml/2006/spreadsheetDrawing">
      <xdr:col>6</xdr:col>
      <xdr:colOff>38100</xdr:colOff>
      <xdr:row>58</xdr:row>
      <xdr:rowOff>50165</xdr:rowOff>
    </xdr:to>
    <xdr:sp macro="" textlink="">
      <xdr:nvSpPr>
        <xdr:cNvPr id="143" name="楕円 142"/>
        <xdr:cNvSpPr/>
      </xdr:nvSpPr>
      <xdr:spPr>
        <a:xfrm>
          <a:off x="1054100" y="96793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41275</xdr:rowOff>
    </xdr:from>
    <xdr:ext cx="534035" cy="259080"/>
    <xdr:sp macro="" textlink="">
      <xdr:nvSpPr>
        <xdr:cNvPr id="144" name="テキスト ボックス 143"/>
        <xdr:cNvSpPr txBox="1"/>
      </xdr:nvSpPr>
      <xdr:spPr>
        <a:xfrm>
          <a:off x="842645" y="9768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6" name="正方形/長方形 145"/>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48" name="正方形/長方形 147"/>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0" name="正方形/長方形 149"/>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5425"/>
    <xdr:sp macro="" textlink="">
      <xdr:nvSpPr>
        <xdr:cNvPr id="153" name="テキスト ボックス 152"/>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5" name="直線コネクタ 154"/>
        <xdr:cNvCxnSpPr/>
      </xdr:nvCxnSpPr>
      <xdr:spPr>
        <a:xfrm>
          <a:off x="741680" y="13105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48920" cy="258445"/>
    <xdr:sp macro="" textlink="">
      <xdr:nvSpPr>
        <xdr:cNvPr id="156" name="テキスト ボックス 155"/>
        <xdr:cNvSpPr txBox="1"/>
      </xdr:nvSpPr>
      <xdr:spPr>
        <a:xfrm>
          <a:off x="502920" y="129667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140335</xdr:rowOff>
    </xdr:from>
    <xdr:to xmlns:xdr="http://schemas.openxmlformats.org/drawingml/2006/spreadsheetDrawing">
      <xdr:col>28</xdr:col>
      <xdr:colOff>114300</xdr:colOff>
      <xdr:row>74</xdr:row>
      <xdr:rowOff>140335</xdr:rowOff>
    </xdr:to>
    <xdr:cxnSp macro="">
      <xdr:nvCxnSpPr>
        <xdr:cNvPr id="157" name="直線コネクタ 156"/>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167640</xdr:rowOff>
    </xdr:from>
    <xdr:ext cx="531495" cy="259080"/>
    <xdr:sp macro="" textlink="">
      <xdr:nvSpPr>
        <xdr:cNvPr id="158" name="テキスト ボックス 157"/>
        <xdr:cNvSpPr txBox="1"/>
      </xdr:nvSpPr>
      <xdr:spPr>
        <a:xfrm>
          <a:off x="225425" y="12409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59" name="直線コネクタ 158"/>
        <xdr:cNvCxnSpPr/>
      </xdr:nvCxnSpPr>
      <xdr:spPr>
        <a:xfrm>
          <a:off x="741680" y="11988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70</xdr:row>
      <xdr:rowOff>111760</xdr:rowOff>
    </xdr:from>
    <xdr:ext cx="531495" cy="259080"/>
    <xdr:sp macro="" textlink="">
      <xdr:nvSpPr>
        <xdr:cNvPr id="160" name="テキスト ボックス 159"/>
        <xdr:cNvSpPr txBox="1"/>
      </xdr:nvSpPr>
      <xdr:spPr>
        <a:xfrm>
          <a:off x="225425" y="1185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1" name="直線コネクタ 160"/>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2" name="テキスト ボックス 161"/>
        <xdr:cNvSpPr txBox="1"/>
      </xdr:nvSpPr>
      <xdr:spPr>
        <a:xfrm>
          <a:off x="225425" y="112903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3" name="維持補修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167640</xdr:rowOff>
    </xdr:from>
    <xdr:to xmlns:xdr="http://schemas.openxmlformats.org/drawingml/2006/spreadsheetDrawing">
      <xdr:col>24</xdr:col>
      <xdr:colOff>62865</xdr:colOff>
      <xdr:row>77</xdr:row>
      <xdr:rowOff>166370</xdr:rowOff>
    </xdr:to>
    <xdr:cxnSp macro="">
      <xdr:nvCxnSpPr>
        <xdr:cNvPr id="164" name="直線コネクタ 163"/>
        <xdr:cNvCxnSpPr/>
      </xdr:nvCxnSpPr>
      <xdr:spPr>
        <a:xfrm flipV="1">
          <a:off x="4511675" y="11906250"/>
          <a:ext cx="127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167640</xdr:rowOff>
    </xdr:from>
    <xdr:ext cx="378460" cy="259080"/>
    <xdr:sp macro="" textlink="">
      <xdr:nvSpPr>
        <xdr:cNvPr id="165" name="維持補修費最小値テキスト"/>
        <xdr:cNvSpPr txBox="1"/>
      </xdr:nvSpPr>
      <xdr:spPr>
        <a:xfrm>
          <a:off x="4564380" y="130797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166370</xdr:rowOff>
    </xdr:from>
    <xdr:to xmlns:xdr="http://schemas.openxmlformats.org/drawingml/2006/spreadsheetDrawing">
      <xdr:col>24</xdr:col>
      <xdr:colOff>152400</xdr:colOff>
      <xdr:row>77</xdr:row>
      <xdr:rowOff>166370</xdr:rowOff>
    </xdr:to>
    <xdr:cxnSp macro="">
      <xdr:nvCxnSpPr>
        <xdr:cNvPr id="166" name="直線コネクタ 165"/>
        <xdr:cNvCxnSpPr/>
      </xdr:nvCxnSpPr>
      <xdr:spPr>
        <a:xfrm>
          <a:off x="4429760" y="130784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116205</xdr:rowOff>
    </xdr:from>
    <xdr:ext cx="534670" cy="259080"/>
    <xdr:sp macro="" textlink="">
      <xdr:nvSpPr>
        <xdr:cNvPr id="167" name="維持補修費最大値テキスト"/>
        <xdr:cNvSpPr txBox="1"/>
      </xdr:nvSpPr>
      <xdr:spPr>
        <a:xfrm>
          <a:off x="4564380" y="11687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167640</xdr:rowOff>
    </xdr:from>
    <xdr:to xmlns:xdr="http://schemas.openxmlformats.org/drawingml/2006/spreadsheetDrawing">
      <xdr:col>24</xdr:col>
      <xdr:colOff>152400</xdr:colOff>
      <xdr:row>70</xdr:row>
      <xdr:rowOff>167640</xdr:rowOff>
    </xdr:to>
    <xdr:cxnSp macro="">
      <xdr:nvCxnSpPr>
        <xdr:cNvPr id="168" name="直線コネクタ 167"/>
        <xdr:cNvCxnSpPr/>
      </xdr:nvCxnSpPr>
      <xdr:spPr>
        <a:xfrm>
          <a:off x="4429760" y="119062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73</xdr:row>
      <xdr:rowOff>56515</xdr:rowOff>
    </xdr:from>
    <xdr:to xmlns:xdr="http://schemas.openxmlformats.org/drawingml/2006/spreadsheetDrawing">
      <xdr:col>24</xdr:col>
      <xdr:colOff>63500</xdr:colOff>
      <xdr:row>74</xdr:row>
      <xdr:rowOff>99695</xdr:rowOff>
    </xdr:to>
    <xdr:cxnSp macro="">
      <xdr:nvCxnSpPr>
        <xdr:cNvPr id="169" name="直線コネクタ 168"/>
        <xdr:cNvCxnSpPr/>
      </xdr:nvCxnSpPr>
      <xdr:spPr>
        <a:xfrm flipV="1">
          <a:off x="3700780" y="12298045"/>
          <a:ext cx="8128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13970</xdr:rowOff>
    </xdr:from>
    <xdr:ext cx="469900" cy="258445"/>
    <xdr:sp macro="" textlink="">
      <xdr:nvSpPr>
        <xdr:cNvPr id="170" name="維持補修費平均値テキスト"/>
        <xdr:cNvSpPr txBox="1"/>
      </xdr:nvSpPr>
      <xdr:spPr>
        <a:xfrm>
          <a:off x="4564380" y="127584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34925</xdr:rowOff>
    </xdr:from>
    <xdr:to xmlns:xdr="http://schemas.openxmlformats.org/drawingml/2006/spreadsheetDrawing">
      <xdr:col>24</xdr:col>
      <xdr:colOff>114300</xdr:colOff>
      <xdr:row>76</xdr:row>
      <xdr:rowOff>136525</xdr:rowOff>
    </xdr:to>
    <xdr:sp macro="" textlink="">
      <xdr:nvSpPr>
        <xdr:cNvPr id="171" name="フローチャート: 判断 170"/>
        <xdr:cNvSpPr/>
      </xdr:nvSpPr>
      <xdr:spPr>
        <a:xfrm>
          <a:off x="4462780" y="127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99695</xdr:rowOff>
    </xdr:from>
    <xdr:to xmlns:xdr="http://schemas.openxmlformats.org/drawingml/2006/spreadsheetDrawing">
      <xdr:col>19</xdr:col>
      <xdr:colOff>177800</xdr:colOff>
      <xdr:row>75</xdr:row>
      <xdr:rowOff>10160</xdr:rowOff>
    </xdr:to>
    <xdr:cxnSp macro="">
      <xdr:nvCxnSpPr>
        <xdr:cNvPr id="172" name="直線コネクタ 171"/>
        <xdr:cNvCxnSpPr/>
      </xdr:nvCxnSpPr>
      <xdr:spPr>
        <a:xfrm flipV="1">
          <a:off x="2832100" y="12508865"/>
          <a:ext cx="86868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89535</xdr:rowOff>
    </xdr:from>
    <xdr:to xmlns:xdr="http://schemas.openxmlformats.org/drawingml/2006/spreadsheetDrawing">
      <xdr:col>20</xdr:col>
      <xdr:colOff>38100</xdr:colOff>
      <xdr:row>77</xdr:row>
      <xdr:rowOff>19685</xdr:rowOff>
    </xdr:to>
    <xdr:sp macro="" textlink="">
      <xdr:nvSpPr>
        <xdr:cNvPr id="173" name="フローチャート: 判断 172"/>
        <xdr:cNvSpPr/>
      </xdr:nvSpPr>
      <xdr:spPr>
        <a:xfrm>
          <a:off x="3649980" y="1283398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10795</xdr:rowOff>
    </xdr:from>
    <xdr:ext cx="469900" cy="258445"/>
    <xdr:sp macro="" textlink="">
      <xdr:nvSpPr>
        <xdr:cNvPr id="174" name="テキスト ボックス 173"/>
        <xdr:cNvSpPr txBox="1"/>
      </xdr:nvSpPr>
      <xdr:spPr>
        <a:xfrm>
          <a:off x="3470910" y="12922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72</xdr:row>
      <xdr:rowOff>64770</xdr:rowOff>
    </xdr:from>
    <xdr:to xmlns:xdr="http://schemas.openxmlformats.org/drawingml/2006/spreadsheetDrawing">
      <xdr:col>15</xdr:col>
      <xdr:colOff>50800</xdr:colOff>
      <xdr:row>75</xdr:row>
      <xdr:rowOff>10160</xdr:rowOff>
    </xdr:to>
    <xdr:cxnSp macro="">
      <xdr:nvCxnSpPr>
        <xdr:cNvPr id="175" name="直線コネクタ 174"/>
        <xdr:cNvCxnSpPr/>
      </xdr:nvCxnSpPr>
      <xdr:spPr>
        <a:xfrm>
          <a:off x="1968500" y="12138660"/>
          <a:ext cx="863600" cy="448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99060</xdr:rowOff>
    </xdr:from>
    <xdr:to xmlns:xdr="http://schemas.openxmlformats.org/drawingml/2006/spreadsheetDrawing">
      <xdr:col>15</xdr:col>
      <xdr:colOff>101600</xdr:colOff>
      <xdr:row>77</xdr:row>
      <xdr:rowOff>29210</xdr:rowOff>
    </xdr:to>
    <xdr:sp macro="" textlink="">
      <xdr:nvSpPr>
        <xdr:cNvPr id="176" name="フローチャート: 判断 175"/>
        <xdr:cNvSpPr/>
      </xdr:nvSpPr>
      <xdr:spPr>
        <a:xfrm>
          <a:off x="2781300" y="12843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20320</xdr:rowOff>
    </xdr:from>
    <xdr:ext cx="469265" cy="259080"/>
    <xdr:sp macro="" textlink="">
      <xdr:nvSpPr>
        <xdr:cNvPr id="177" name="テキスト ボックス 176"/>
        <xdr:cNvSpPr txBox="1"/>
      </xdr:nvSpPr>
      <xdr:spPr>
        <a:xfrm>
          <a:off x="2602230" y="12932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72</xdr:row>
      <xdr:rowOff>64770</xdr:rowOff>
    </xdr:from>
    <xdr:to xmlns:xdr="http://schemas.openxmlformats.org/drawingml/2006/spreadsheetDrawing">
      <xdr:col>10</xdr:col>
      <xdr:colOff>114300</xdr:colOff>
      <xdr:row>74</xdr:row>
      <xdr:rowOff>116205</xdr:rowOff>
    </xdr:to>
    <xdr:cxnSp macro="">
      <xdr:nvCxnSpPr>
        <xdr:cNvPr id="178" name="直線コネクタ 177"/>
        <xdr:cNvCxnSpPr/>
      </xdr:nvCxnSpPr>
      <xdr:spPr>
        <a:xfrm flipV="1">
          <a:off x="1104900" y="12138660"/>
          <a:ext cx="863600" cy="386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57150</xdr:rowOff>
    </xdr:from>
    <xdr:to xmlns:xdr="http://schemas.openxmlformats.org/drawingml/2006/spreadsheetDrawing">
      <xdr:col>10</xdr:col>
      <xdr:colOff>165100</xdr:colOff>
      <xdr:row>76</xdr:row>
      <xdr:rowOff>158750</xdr:rowOff>
    </xdr:to>
    <xdr:sp macro="" textlink="">
      <xdr:nvSpPr>
        <xdr:cNvPr id="179" name="フローチャート: 判断 178"/>
        <xdr:cNvSpPr/>
      </xdr:nvSpPr>
      <xdr:spPr>
        <a:xfrm>
          <a:off x="1917700" y="1280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149860</xdr:rowOff>
    </xdr:from>
    <xdr:ext cx="469265" cy="259080"/>
    <xdr:sp macro="" textlink="">
      <xdr:nvSpPr>
        <xdr:cNvPr id="180" name="テキスト ボックス 179"/>
        <xdr:cNvSpPr txBox="1"/>
      </xdr:nvSpPr>
      <xdr:spPr>
        <a:xfrm>
          <a:off x="1738630" y="12894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67945</xdr:rowOff>
    </xdr:from>
    <xdr:to xmlns:xdr="http://schemas.openxmlformats.org/drawingml/2006/spreadsheetDrawing">
      <xdr:col>6</xdr:col>
      <xdr:colOff>38100</xdr:colOff>
      <xdr:row>76</xdr:row>
      <xdr:rowOff>167640</xdr:rowOff>
    </xdr:to>
    <xdr:sp macro="" textlink="">
      <xdr:nvSpPr>
        <xdr:cNvPr id="181" name="フローチャート: 判断 180"/>
        <xdr:cNvSpPr/>
      </xdr:nvSpPr>
      <xdr:spPr>
        <a:xfrm>
          <a:off x="1054100" y="1281239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160655</xdr:rowOff>
    </xdr:from>
    <xdr:ext cx="469900" cy="259080"/>
    <xdr:sp macro="" textlink="">
      <xdr:nvSpPr>
        <xdr:cNvPr id="182" name="テキスト ボックス 181"/>
        <xdr:cNvSpPr txBox="1"/>
      </xdr:nvSpPr>
      <xdr:spPr>
        <a:xfrm>
          <a:off x="875030" y="12905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1365" cy="259080"/>
    <xdr:sp macro="" textlink="">
      <xdr:nvSpPr>
        <xdr:cNvPr id="183" name="テキスト ボックス 182"/>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4" name="テキスト ボックス 183"/>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85" name="テキスト ボックス 184"/>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6" name="テキスト ボックス 185"/>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7" name="テキスト ボックス 186"/>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5715</xdr:rowOff>
    </xdr:from>
    <xdr:to xmlns:xdr="http://schemas.openxmlformats.org/drawingml/2006/spreadsheetDrawing">
      <xdr:col>24</xdr:col>
      <xdr:colOff>114300</xdr:colOff>
      <xdr:row>73</xdr:row>
      <xdr:rowOff>107315</xdr:rowOff>
    </xdr:to>
    <xdr:sp macro="" textlink="">
      <xdr:nvSpPr>
        <xdr:cNvPr id="188" name="楕円 187"/>
        <xdr:cNvSpPr/>
      </xdr:nvSpPr>
      <xdr:spPr>
        <a:xfrm>
          <a:off x="4462780" y="1224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28575</xdr:rowOff>
    </xdr:from>
    <xdr:ext cx="534670" cy="258445"/>
    <xdr:sp macro="" textlink="">
      <xdr:nvSpPr>
        <xdr:cNvPr id="189" name="維持補修費該当値テキスト"/>
        <xdr:cNvSpPr txBox="1"/>
      </xdr:nvSpPr>
      <xdr:spPr>
        <a:xfrm>
          <a:off x="4564380" y="12102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48895</xdr:rowOff>
    </xdr:from>
    <xdr:to xmlns:xdr="http://schemas.openxmlformats.org/drawingml/2006/spreadsheetDrawing">
      <xdr:col>20</xdr:col>
      <xdr:colOff>38100</xdr:colOff>
      <xdr:row>74</xdr:row>
      <xdr:rowOff>150495</xdr:rowOff>
    </xdr:to>
    <xdr:sp macro="" textlink="">
      <xdr:nvSpPr>
        <xdr:cNvPr id="190" name="楕円 189"/>
        <xdr:cNvSpPr/>
      </xdr:nvSpPr>
      <xdr:spPr>
        <a:xfrm>
          <a:off x="3649980" y="124580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72</xdr:row>
      <xdr:rowOff>167005</xdr:rowOff>
    </xdr:from>
    <xdr:ext cx="534035" cy="258445"/>
    <xdr:sp macro="" textlink="">
      <xdr:nvSpPr>
        <xdr:cNvPr id="191" name="テキスト ボックス 190"/>
        <xdr:cNvSpPr txBox="1"/>
      </xdr:nvSpPr>
      <xdr:spPr>
        <a:xfrm>
          <a:off x="3438525" y="12240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130810</xdr:rowOff>
    </xdr:from>
    <xdr:to xmlns:xdr="http://schemas.openxmlformats.org/drawingml/2006/spreadsheetDrawing">
      <xdr:col>15</xdr:col>
      <xdr:colOff>101600</xdr:colOff>
      <xdr:row>75</xdr:row>
      <xdr:rowOff>60960</xdr:rowOff>
    </xdr:to>
    <xdr:sp macro="" textlink="">
      <xdr:nvSpPr>
        <xdr:cNvPr id="192" name="楕円 191"/>
        <xdr:cNvSpPr/>
      </xdr:nvSpPr>
      <xdr:spPr>
        <a:xfrm>
          <a:off x="2781300" y="12539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73</xdr:row>
      <xdr:rowOff>77470</xdr:rowOff>
    </xdr:from>
    <xdr:ext cx="469265" cy="259080"/>
    <xdr:sp macro="" textlink="">
      <xdr:nvSpPr>
        <xdr:cNvPr id="193" name="テキスト ボックス 192"/>
        <xdr:cNvSpPr txBox="1"/>
      </xdr:nvSpPr>
      <xdr:spPr>
        <a:xfrm>
          <a:off x="2602230" y="12319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72</xdr:row>
      <xdr:rowOff>13970</xdr:rowOff>
    </xdr:from>
    <xdr:to xmlns:xdr="http://schemas.openxmlformats.org/drawingml/2006/spreadsheetDrawing">
      <xdr:col>10</xdr:col>
      <xdr:colOff>165100</xdr:colOff>
      <xdr:row>72</xdr:row>
      <xdr:rowOff>115570</xdr:rowOff>
    </xdr:to>
    <xdr:sp macro="" textlink="">
      <xdr:nvSpPr>
        <xdr:cNvPr id="194" name="楕円 193"/>
        <xdr:cNvSpPr/>
      </xdr:nvSpPr>
      <xdr:spPr>
        <a:xfrm>
          <a:off x="1917700" y="1208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70</xdr:row>
      <xdr:rowOff>132080</xdr:rowOff>
    </xdr:from>
    <xdr:ext cx="534670" cy="259080"/>
    <xdr:sp macro="" textlink="">
      <xdr:nvSpPr>
        <xdr:cNvPr id="195" name="テキスト ボックス 194"/>
        <xdr:cNvSpPr txBox="1"/>
      </xdr:nvSpPr>
      <xdr:spPr>
        <a:xfrm>
          <a:off x="1706245" y="11870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64770</xdr:rowOff>
    </xdr:from>
    <xdr:to xmlns:xdr="http://schemas.openxmlformats.org/drawingml/2006/spreadsheetDrawing">
      <xdr:col>6</xdr:col>
      <xdr:colOff>38100</xdr:colOff>
      <xdr:row>74</xdr:row>
      <xdr:rowOff>167005</xdr:rowOff>
    </xdr:to>
    <xdr:sp macro="" textlink="">
      <xdr:nvSpPr>
        <xdr:cNvPr id="196" name="楕円 195"/>
        <xdr:cNvSpPr/>
      </xdr:nvSpPr>
      <xdr:spPr>
        <a:xfrm>
          <a:off x="1054100" y="1247394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73</xdr:row>
      <xdr:rowOff>12065</xdr:rowOff>
    </xdr:from>
    <xdr:ext cx="534035" cy="258445"/>
    <xdr:sp macro="" textlink="">
      <xdr:nvSpPr>
        <xdr:cNvPr id="197" name="テキスト ボックス 196"/>
        <xdr:cNvSpPr txBox="1"/>
      </xdr:nvSpPr>
      <xdr:spPr>
        <a:xfrm>
          <a:off x="842645" y="12253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8" name="正方形/長方形 197"/>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199" name="正方形/長方形 198"/>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0" name="正方形/長方形 199"/>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1" name="正方形/長方形 200"/>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2" name="正方形/長方形 201"/>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03" name="正方形/長方形 202"/>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4" name="正方形/長方形 203"/>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5" name="正方形/長方形 204"/>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5425"/>
    <xdr:sp macro="" textlink="">
      <xdr:nvSpPr>
        <xdr:cNvPr id="206" name="テキスト ボックス 205"/>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7" name="直線コネクタ 206"/>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920" cy="258445"/>
    <xdr:sp macro="" textlink="">
      <xdr:nvSpPr>
        <xdr:cNvPr id="208" name="テキスト ボックス 207"/>
        <xdr:cNvSpPr txBox="1"/>
      </xdr:nvSpPr>
      <xdr:spPr>
        <a:xfrm>
          <a:off x="502920" y="16913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09" name="直線コネクタ 208"/>
        <xdr:cNvCxnSpPr/>
      </xdr:nvCxnSpPr>
      <xdr:spPr>
        <a:xfrm>
          <a:off x="74168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0" name="テキスト ボックス 209"/>
        <xdr:cNvSpPr txBox="1"/>
      </xdr:nvSpPr>
      <xdr:spPr>
        <a:xfrm>
          <a:off x="22542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1" name="直線コネクタ 210"/>
        <xdr:cNvCxnSpPr/>
      </xdr:nvCxnSpPr>
      <xdr:spPr>
        <a:xfrm>
          <a:off x="74168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2" name="テキスト ボックス 211"/>
        <xdr:cNvSpPr txBox="1"/>
      </xdr:nvSpPr>
      <xdr:spPr>
        <a:xfrm>
          <a:off x="22542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3" name="直線コネクタ 212"/>
        <xdr:cNvCxnSpPr/>
      </xdr:nvCxnSpPr>
      <xdr:spPr>
        <a:xfrm>
          <a:off x="74168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14" name="テキスト ボックス 213"/>
        <xdr:cNvSpPr txBox="1"/>
      </xdr:nvSpPr>
      <xdr:spPr>
        <a:xfrm>
          <a:off x="225425" y="157708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5" name="直線コネクタ 214"/>
        <xdr:cNvCxnSpPr/>
      </xdr:nvCxnSpPr>
      <xdr:spPr>
        <a:xfrm>
          <a:off x="74168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16" name="テキスト ボックス 215"/>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7" name="直線コネクタ 216"/>
        <xdr:cNvCxnSpPr/>
      </xdr:nvCxnSpPr>
      <xdr:spPr>
        <a:xfrm>
          <a:off x="74168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8445"/>
    <xdr:sp macro="" textlink="">
      <xdr:nvSpPr>
        <xdr:cNvPr id="218" name="テキスト ボックス 217"/>
        <xdr:cNvSpPr txBox="1"/>
      </xdr:nvSpPr>
      <xdr:spPr>
        <a:xfrm>
          <a:off x="166370" y="150164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19" name="直線コネクタ 218"/>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0" name="テキスト ボックス 219"/>
        <xdr:cNvSpPr txBox="1"/>
      </xdr:nvSpPr>
      <xdr:spPr>
        <a:xfrm>
          <a:off x="16637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1" name="扶助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153670</xdr:rowOff>
    </xdr:from>
    <xdr:to xmlns:xdr="http://schemas.openxmlformats.org/drawingml/2006/spreadsheetDrawing">
      <xdr:col>24</xdr:col>
      <xdr:colOff>62865</xdr:colOff>
      <xdr:row>97</xdr:row>
      <xdr:rowOff>128270</xdr:rowOff>
    </xdr:to>
    <xdr:cxnSp macro="">
      <xdr:nvCxnSpPr>
        <xdr:cNvPr id="222" name="直線コネクタ 221"/>
        <xdr:cNvCxnSpPr/>
      </xdr:nvCxnSpPr>
      <xdr:spPr>
        <a:xfrm flipV="1">
          <a:off x="4511675" y="15077440"/>
          <a:ext cx="127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132080</xdr:rowOff>
    </xdr:from>
    <xdr:ext cx="534670" cy="258445"/>
    <xdr:sp macro="" textlink="">
      <xdr:nvSpPr>
        <xdr:cNvPr id="223" name="扶助費最小値テキスト"/>
        <xdr:cNvSpPr txBox="1"/>
      </xdr:nvSpPr>
      <xdr:spPr>
        <a:xfrm>
          <a:off x="4564380" y="16419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128270</xdr:rowOff>
    </xdr:from>
    <xdr:to xmlns:xdr="http://schemas.openxmlformats.org/drawingml/2006/spreadsheetDrawing">
      <xdr:col>24</xdr:col>
      <xdr:colOff>152400</xdr:colOff>
      <xdr:row>97</xdr:row>
      <xdr:rowOff>128270</xdr:rowOff>
    </xdr:to>
    <xdr:cxnSp macro="">
      <xdr:nvCxnSpPr>
        <xdr:cNvPr id="224" name="直線コネクタ 223"/>
        <xdr:cNvCxnSpPr/>
      </xdr:nvCxnSpPr>
      <xdr:spPr>
        <a:xfrm>
          <a:off x="4429760" y="16416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100330</xdr:rowOff>
    </xdr:from>
    <xdr:ext cx="598805" cy="259080"/>
    <xdr:sp macro="" textlink="">
      <xdr:nvSpPr>
        <xdr:cNvPr id="225" name="扶助費最大値テキスト"/>
        <xdr:cNvSpPr txBox="1"/>
      </xdr:nvSpPr>
      <xdr:spPr>
        <a:xfrm>
          <a:off x="4564380" y="14856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153670</xdr:rowOff>
    </xdr:from>
    <xdr:to xmlns:xdr="http://schemas.openxmlformats.org/drawingml/2006/spreadsheetDrawing">
      <xdr:col>24</xdr:col>
      <xdr:colOff>152400</xdr:colOff>
      <xdr:row>89</xdr:row>
      <xdr:rowOff>153670</xdr:rowOff>
    </xdr:to>
    <xdr:cxnSp macro="">
      <xdr:nvCxnSpPr>
        <xdr:cNvPr id="226" name="直線コネクタ 225"/>
        <xdr:cNvCxnSpPr/>
      </xdr:nvCxnSpPr>
      <xdr:spPr>
        <a:xfrm>
          <a:off x="4429760" y="15077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104140</xdr:rowOff>
    </xdr:from>
    <xdr:to xmlns:xdr="http://schemas.openxmlformats.org/drawingml/2006/spreadsheetDrawing">
      <xdr:col>24</xdr:col>
      <xdr:colOff>63500</xdr:colOff>
      <xdr:row>94</xdr:row>
      <xdr:rowOff>109220</xdr:rowOff>
    </xdr:to>
    <xdr:cxnSp macro="">
      <xdr:nvCxnSpPr>
        <xdr:cNvPr id="227" name="直線コネクタ 226"/>
        <xdr:cNvCxnSpPr/>
      </xdr:nvCxnSpPr>
      <xdr:spPr>
        <a:xfrm flipV="1">
          <a:off x="3700780" y="1587754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24765</xdr:rowOff>
    </xdr:from>
    <xdr:ext cx="534670" cy="259080"/>
    <xdr:sp macro="" textlink="">
      <xdr:nvSpPr>
        <xdr:cNvPr id="228" name="扶助費平均値テキスト"/>
        <xdr:cNvSpPr txBox="1"/>
      </xdr:nvSpPr>
      <xdr:spPr>
        <a:xfrm>
          <a:off x="4564380" y="159696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46355</xdr:rowOff>
    </xdr:from>
    <xdr:to xmlns:xdr="http://schemas.openxmlformats.org/drawingml/2006/spreadsheetDrawing">
      <xdr:col>24</xdr:col>
      <xdr:colOff>114300</xdr:colOff>
      <xdr:row>95</xdr:row>
      <xdr:rowOff>147955</xdr:rowOff>
    </xdr:to>
    <xdr:sp macro="" textlink="">
      <xdr:nvSpPr>
        <xdr:cNvPr id="229" name="フローチャート: 判断 228"/>
        <xdr:cNvSpPr/>
      </xdr:nvSpPr>
      <xdr:spPr>
        <a:xfrm>
          <a:off x="4462780" y="1599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109220</xdr:rowOff>
    </xdr:from>
    <xdr:to xmlns:xdr="http://schemas.openxmlformats.org/drawingml/2006/spreadsheetDrawing">
      <xdr:col>19</xdr:col>
      <xdr:colOff>177800</xdr:colOff>
      <xdr:row>95</xdr:row>
      <xdr:rowOff>25400</xdr:rowOff>
    </xdr:to>
    <xdr:cxnSp macro="">
      <xdr:nvCxnSpPr>
        <xdr:cNvPr id="230" name="直線コネクタ 229"/>
        <xdr:cNvCxnSpPr/>
      </xdr:nvCxnSpPr>
      <xdr:spPr>
        <a:xfrm flipV="1">
          <a:off x="2832100" y="15882620"/>
          <a:ext cx="86868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54610</xdr:rowOff>
    </xdr:from>
    <xdr:to xmlns:xdr="http://schemas.openxmlformats.org/drawingml/2006/spreadsheetDrawing">
      <xdr:col>20</xdr:col>
      <xdr:colOff>38100</xdr:colOff>
      <xdr:row>95</xdr:row>
      <xdr:rowOff>156210</xdr:rowOff>
    </xdr:to>
    <xdr:sp macro="" textlink="">
      <xdr:nvSpPr>
        <xdr:cNvPr id="231" name="フローチャート: 判断 230"/>
        <xdr:cNvSpPr/>
      </xdr:nvSpPr>
      <xdr:spPr>
        <a:xfrm>
          <a:off x="3649980" y="159994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147320</xdr:rowOff>
    </xdr:from>
    <xdr:ext cx="534035" cy="259080"/>
    <xdr:sp macro="" textlink="">
      <xdr:nvSpPr>
        <xdr:cNvPr id="232" name="テキスト ボックス 231"/>
        <xdr:cNvSpPr txBox="1"/>
      </xdr:nvSpPr>
      <xdr:spPr>
        <a:xfrm>
          <a:off x="3438525" y="16092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25400</xdr:rowOff>
    </xdr:from>
    <xdr:to xmlns:xdr="http://schemas.openxmlformats.org/drawingml/2006/spreadsheetDrawing">
      <xdr:col>15</xdr:col>
      <xdr:colOff>50800</xdr:colOff>
      <xdr:row>95</xdr:row>
      <xdr:rowOff>86360</xdr:rowOff>
    </xdr:to>
    <xdr:cxnSp macro="">
      <xdr:nvCxnSpPr>
        <xdr:cNvPr id="233" name="直線コネクタ 232"/>
        <xdr:cNvCxnSpPr/>
      </xdr:nvCxnSpPr>
      <xdr:spPr>
        <a:xfrm flipV="1">
          <a:off x="1968500" y="15970250"/>
          <a:ext cx="8636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117475</xdr:rowOff>
    </xdr:from>
    <xdr:to xmlns:xdr="http://schemas.openxmlformats.org/drawingml/2006/spreadsheetDrawing">
      <xdr:col>15</xdr:col>
      <xdr:colOff>101600</xdr:colOff>
      <xdr:row>96</xdr:row>
      <xdr:rowOff>47625</xdr:rowOff>
    </xdr:to>
    <xdr:sp macro="" textlink="">
      <xdr:nvSpPr>
        <xdr:cNvPr id="234" name="フローチャート: 判断 233"/>
        <xdr:cNvSpPr/>
      </xdr:nvSpPr>
      <xdr:spPr>
        <a:xfrm>
          <a:off x="2781300" y="160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38735</xdr:rowOff>
    </xdr:from>
    <xdr:ext cx="534035" cy="259080"/>
    <xdr:sp macro="" textlink="">
      <xdr:nvSpPr>
        <xdr:cNvPr id="235" name="テキスト ボックス 234"/>
        <xdr:cNvSpPr txBox="1"/>
      </xdr:nvSpPr>
      <xdr:spPr>
        <a:xfrm>
          <a:off x="2574925" y="16155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86360</xdr:rowOff>
    </xdr:from>
    <xdr:to xmlns:xdr="http://schemas.openxmlformats.org/drawingml/2006/spreadsheetDrawing">
      <xdr:col>10</xdr:col>
      <xdr:colOff>114300</xdr:colOff>
      <xdr:row>95</xdr:row>
      <xdr:rowOff>146685</xdr:rowOff>
    </xdr:to>
    <xdr:cxnSp macro="">
      <xdr:nvCxnSpPr>
        <xdr:cNvPr id="236" name="直線コネクタ 235"/>
        <xdr:cNvCxnSpPr/>
      </xdr:nvCxnSpPr>
      <xdr:spPr>
        <a:xfrm flipV="1">
          <a:off x="1104900" y="16031210"/>
          <a:ext cx="8636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24130</xdr:rowOff>
    </xdr:from>
    <xdr:to xmlns:xdr="http://schemas.openxmlformats.org/drawingml/2006/spreadsheetDrawing">
      <xdr:col>10</xdr:col>
      <xdr:colOff>165100</xdr:colOff>
      <xdr:row>95</xdr:row>
      <xdr:rowOff>125730</xdr:rowOff>
    </xdr:to>
    <xdr:sp macro="" textlink="">
      <xdr:nvSpPr>
        <xdr:cNvPr id="237" name="フローチャート: 判断 236"/>
        <xdr:cNvSpPr/>
      </xdr:nvSpPr>
      <xdr:spPr>
        <a:xfrm>
          <a:off x="1917700" y="1596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142240</xdr:rowOff>
    </xdr:from>
    <xdr:ext cx="534670" cy="259080"/>
    <xdr:sp macro="" textlink="">
      <xdr:nvSpPr>
        <xdr:cNvPr id="238" name="テキスト ボックス 237"/>
        <xdr:cNvSpPr txBox="1"/>
      </xdr:nvSpPr>
      <xdr:spPr>
        <a:xfrm>
          <a:off x="1706245" y="15744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101600</xdr:rowOff>
    </xdr:from>
    <xdr:to xmlns:xdr="http://schemas.openxmlformats.org/drawingml/2006/spreadsheetDrawing">
      <xdr:col>6</xdr:col>
      <xdr:colOff>38100</xdr:colOff>
      <xdr:row>96</xdr:row>
      <xdr:rowOff>31750</xdr:rowOff>
    </xdr:to>
    <xdr:sp macro="" textlink="">
      <xdr:nvSpPr>
        <xdr:cNvPr id="239" name="フローチャート: 判断 238"/>
        <xdr:cNvSpPr/>
      </xdr:nvSpPr>
      <xdr:spPr>
        <a:xfrm>
          <a:off x="1054100" y="160464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22860</xdr:rowOff>
    </xdr:from>
    <xdr:ext cx="534035" cy="259080"/>
    <xdr:sp macro="" textlink="">
      <xdr:nvSpPr>
        <xdr:cNvPr id="240" name="テキスト ボックス 239"/>
        <xdr:cNvSpPr txBox="1"/>
      </xdr:nvSpPr>
      <xdr:spPr>
        <a:xfrm>
          <a:off x="842645" y="16139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41" name="テキスト ボックス 240"/>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2" name="テキスト ボックス 241"/>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3" name="テキスト ボックス 242"/>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4" name="テキスト ボックス 243"/>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5" name="テキスト ボックス 244"/>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53340</xdr:rowOff>
    </xdr:from>
    <xdr:to xmlns:xdr="http://schemas.openxmlformats.org/drawingml/2006/spreadsheetDrawing">
      <xdr:col>24</xdr:col>
      <xdr:colOff>114300</xdr:colOff>
      <xdr:row>94</xdr:row>
      <xdr:rowOff>154940</xdr:rowOff>
    </xdr:to>
    <xdr:sp macro="" textlink="">
      <xdr:nvSpPr>
        <xdr:cNvPr id="246" name="楕円 245"/>
        <xdr:cNvSpPr/>
      </xdr:nvSpPr>
      <xdr:spPr>
        <a:xfrm>
          <a:off x="4462780" y="158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76200</xdr:rowOff>
    </xdr:from>
    <xdr:ext cx="534670" cy="258445"/>
    <xdr:sp macro="" textlink="">
      <xdr:nvSpPr>
        <xdr:cNvPr id="247" name="扶助費該当値テキスト"/>
        <xdr:cNvSpPr txBox="1"/>
      </xdr:nvSpPr>
      <xdr:spPr>
        <a:xfrm>
          <a:off x="4564380" y="15678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58420</xdr:rowOff>
    </xdr:from>
    <xdr:to xmlns:xdr="http://schemas.openxmlformats.org/drawingml/2006/spreadsheetDrawing">
      <xdr:col>20</xdr:col>
      <xdr:colOff>38100</xdr:colOff>
      <xdr:row>94</xdr:row>
      <xdr:rowOff>160020</xdr:rowOff>
    </xdr:to>
    <xdr:sp macro="" textlink="">
      <xdr:nvSpPr>
        <xdr:cNvPr id="248" name="楕円 247"/>
        <xdr:cNvSpPr/>
      </xdr:nvSpPr>
      <xdr:spPr>
        <a:xfrm>
          <a:off x="3649980" y="158318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5080</xdr:rowOff>
    </xdr:from>
    <xdr:ext cx="534035" cy="259080"/>
    <xdr:sp macro="" textlink="">
      <xdr:nvSpPr>
        <xdr:cNvPr id="249" name="テキスト ボックス 248"/>
        <xdr:cNvSpPr txBox="1"/>
      </xdr:nvSpPr>
      <xdr:spPr>
        <a:xfrm>
          <a:off x="3438525" y="15607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146050</xdr:rowOff>
    </xdr:from>
    <xdr:to xmlns:xdr="http://schemas.openxmlformats.org/drawingml/2006/spreadsheetDrawing">
      <xdr:col>15</xdr:col>
      <xdr:colOff>101600</xdr:colOff>
      <xdr:row>95</xdr:row>
      <xdr:rowOff>76200</xdr:rowOff>
    </xdr:to>
    <xdr:sp macro="" textlink="">
      <xdr:nvSpPr>
        <xdr:cNvPr id="250" name="楕円 249"/>
        <xdr:cNvSpPr/>
      </xdr:nvSpPr>
      <xdr:spPr>
        <a:xfrm>
          <a:off x="2781300" y="159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92710</xdr:rowOff>
    </xdr:from>
    <xdr:ext cx="534035" cy="259080"/>
    <xdr:sp macro="" textlink="">
      <xdr:nvSpPr>
        <xdr:cNvPr id="251" name="テキスト ボックス 250"/>
        <xdr:cNvSpPr txBox="1"/>
      </xdr:nvSpPr>
      <xdr:spPr>
        <a:xfrm>
          <a:off x="2574925" y="15694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35560</xdr:rowOff>
    </xdr:from>
    <xdr:to xmlns:xdr="http://schemas.openxmlformats.org/drawingml/2006/spreadsheetDrawing">
      <xdr:col>10</xdr:col>
      <xdr:colOff>165100</xdr:colOff>
      <xdr:row>95</xdr:row>
      <xdr:rowOff>137160</xdr:rowOff>
    </xdr:to>
    <xdr:sp macro="" textlink="">
      <xdr:nvSpPr>
        <xdr:cNvPr id="252" name="楕円 251"/>
        <xdr:cNvSpPr/>
      </xdr:nvSpPr>
      <xdr:spPr>
        <a:xfrm>
          <a:off x="1917700" y="1598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128270</xdr:rowOff>
    </xdr:from>
    <xdr:ext cx="534670" cy="259080"/>
    <xdr:sp macro="" textlink="">
      <xdr:nvSpPr>
        <xdr:cNvPr id="253" name="テキスト ボックス 252"/>
        <xdr:cNvSpPr txBox="1"/>
      </xdr:nvSpPr>
      <xdr:spPr>
        <a:xfrm>
          <a:off x="1706245" y="16073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95885</xdr:rowOff>
    </xdr:from>
    <xdr:to xmlns:xdr="http://schemas.openxmlformats.org/drawingml/2006/spreadsheetDrawing">
      <xdr:col>6</xdr:col>
      <xdr:colOff>38100</xdr:colOff>
      <xdr:row>96</xdr:row>
      <xdr:rowOff>26035</xdr:rowOff>
    </xdr:to>
    <xdr:sp macro="" textlink="">
      <xdr:nvSpPr>
        <xdr:cNvPr id="254" name="楕円 253"/>
        <xdr:cNvSpPr/>
      </xdr:nvSpPr>
      <xdr:spPr>
        <a:xfrm>
          <a:off x="1054100" y="160407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42545</xdr:rowOff>
    </xdr:from>
    <xdr:ext cx="534035" cy="258445"/>
    <xdr:sp macro="" textlink="">
      <xdr:nvSpPr>
        <xdr:cNvPr id="255" name="テキスト ボックス 254"/>
        <xdr:cNvSpPr txBox="1"/>
      </xdr:nvSpPr>
      <xdr:spPr>
        <a:xfrm>
          <a:off x="842645" y="15815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6" name="正方形/長方形 255"/>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57" name="正方形/長方形 256"/>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8" name="正方形/長方形 257"/>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59" name="正方形/長方形 258"/>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0" name="正方形/長方形 259"/>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1" name="正方形/長方形 260"/>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2" name="正方形/長方形 261"/>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3" name="正方形/長方形 262"/>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5425"/>
    <xdr:sp macro="" textlink="">
      <xdr:nvSpPr>
        <xdr:cNvPr id="264" name="テキスト ボックス 263"/>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5" name="直線コネクタ 264"/>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6" name="直線コネクタ 265"/>
        <xdr:cNvCxnSpPr/>
      </xdr:nvCxnSpPr>
      <xdr:spPr>
        <a:xfrm>
          <a:off x="6431280" y="65862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8445"/>
    <xdr:sp macro="" textlink="">
      <xdr:nvSpPr>
        <xdr:cNvPr id="267" name="テキスト ボックス 266"/>
        <xdr:cNvSpPr txBox="1"/>
      </xdr:nvSpPr>
      <xdr:spPr>
        <a:xfrm>
          <a:off x="618744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68" name="直線コネクタ 267"/>
        <xdr:cNvCxnSpPr/>
      </xdr:nvCxnSpPr>
      <xdr:spPr>
        <a:xfrm>
          <a:off x="6431280" y="62128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0860" cy="258445"/>
    <xdr:sp macro="" textlink="">
      <xdr:nvSpPr>
        <xdr:cNvPr id="269" name="テキスト ボックス 268"/>
        <xdr:cNvSpPr txBox="1"/>
      </xdr:nvSpPr>
      <xdr:spPr>
        <a:xfrm>
          <a:off x="5915025" y="60744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140335</xdr:rowOff>
    </xdr:from>
    <xdr:to xmlns:xdr="http://schemas.openxmlformats.org/drawingml/2006/spreadsheetDrawing">
      <xdr:col>59</xdr:col>
      <xdr:colOff>50800</xdr:colOff>
      <xdr:row>34</xdr:row>
      <xdr:rowOff>140335</xdr:rowOff>
    </xdr:to>
    <xdr:cxnSp macro="">
      <xdr:nvCxnSpPr>
        <xdr:cNvPr id="270" name="直線コネクタ 269"/>
        <xdr:cNvCxnSpPr/>
      </xdr:nvCxnSpPr>
      <xdr:spPr>
        <a:xfrm>
          <a:off x="6431280" y="584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167640</xdr:rowOff>
    </xdr:from>
    <xdr:ext cx="530860" cy="259080"/>
    <xdr:sp macro="" textlink="">
      <xdr:nvSpPr>
        <xdr:cNvPr id="271" name="テキスト ボックス 270"/>
        <xdr:cNvSpPr txBox="1"/>
      </xdr:nvSpPr>
      <xdr:spPr>
        <a:xfrm>
          <a:off x="5915025" y="5703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2" name="直線コネクタ 271"/>
        <xdr:cNvCxnSpPr/>
      </xdr:nvCxnSpPr>
      <xdr:spPr>
        <a:xfrm>
          <a:off x="6431280" y="54698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0860" cy="259080"/>
    <xdr:sp macro="" textlink="">
      <xdr:nvSpPr>
        <xdr:cNvPr id="273" name="テキスト ボックス 272"/>
        <xdr:cNvSpPr txBox="1"/>
      </xdr:nvSpPr>
      <xdr:spPr>
        <a:xfrm>
          <a:off x="5915025" y="5331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4" name="直線コネクタ 273"/>
        <xdr:cNvCxnSpPr/>
      </xdr:nvCxnSpPr>
      <xdr:spPr>
        <a:xfrm>
          <a:off x="6431280" y="50965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5630" cy="258445"/>
    <xdr:sp macro="" textlink="">
      <xdr:nvSpPr>
        <xdr:cNvPr id="275" name="テキスト ボックス 274"/>
        <xdr:cNvSpPr txBox="1"/>
      </xdr:nvSpPr>
      <xdr:spPr>
        <a:xfrm>
          <a:off x="5850890" y="49580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8445"/>
    <xdr:sp macro="" textlink="">
      <xdr:nvSpPr>
        <xdr:cNvPr id="277" name="テキスト ボックス 276"/>
        <xdr:cNvSpPr txBox="1"/>
      </xdr:nvSpPr>
      <xdr:spPr>
        <a:xfrm>
          <a:off x="585089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補助費等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30</xdr:row>
      <xdr:rowOff>105410</xdr:rowOff>
    </xdr:from>
    <xdr:to xmlns:xdr="http://schemas.openxmlformats.org/drawingml/2006/spreadsheetDrawing">
      <xdr:col>54</xdr:col>
      <xdr:colOff>185420</xdr:colOff>
      <xdr:row>38</xdr:row>
      <xdr:rowOff>50800</xdr:rowOff>
    </xdr:to>
    <xdr:cxnSp macro="">
      <xdr:nvCxnSpPr>
        <xdr:cNvPr id="279" name="直線コネクタ 278"/>
        <xdr:cNvCxnSpPr/>
      </xdr:nvCxnSpPr>
      <xdr:spPr>
        <a:xfrm flipV="1">
          <a:off x="10198100" y="5138420"/>
          <a:ext cx="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54610</xdr:rowOff>
    </xdr:from>
    <xdr:ext cx="534035" cy="258445"/>
    <xdr:sp macro="" textlink="">
      <xdr:nvSpPr>
        <xdr:cNvPr id="280" name="補助費等最小値テキスト"/>
        <xdr:cNvSpPr txBox="1"/>
      </xdr:nvSpPr>
      <xdr:spPr>
        <a:xfrm>
          <a:off x="10248900" y="6428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50800</xdr:rowOff>
    </xdr:from>
    <xdr:to xmlns:xdr="http://schemas.openxmlformats.org/drawingml/2006/spreadsheetDrawing">
      <xdr:col>55</xdr:col>
      <xdr:colOff>88900</xdr:colOff>
      <xdr:row>38</xdr:row>
      <xdr:rowOff>50800</xdr:rowOff>
    </xdr:to>
    <xdr:cxnSp macro="">
      <xdr:nvCxnSpPr>
        <xdr:cNvPr id="281" name="直線コネクタ 280"/>
        <xdr:cNvCxnSpPr/>
      </xdr:nvCxnSpPr>
      <xdr:spPr>
        <a:xfrm>
          <a:off x="10114280" y="64249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52070</xdr:rowOff>
    </xdr:from>
    <xdr:ext cx="598170" cy="258445"/>
    <xdr:sp macro="" textlink="">
      <xdr:nvSpPr>
        <xdr:cNvPr id="282" name="補助費等最大値テキスト"/>
        <xdr:cNvSpPr txBox="1"/>
      </xdr:nvSpPr>
      <xdr:spPr>
        <a:xfrm>
          <a:off x="10248900" y="49174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116,677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105410</xdr:rowOff>
    </xdr:from>
    <xdr:to xmlns:xdr="http://schemas.openxmlformats.org/drawingml/2006/spreadsheetDrawing">
      <xdr:col>55</xdr:col>
      <xdr:colOff>88900</xdr:colOff>
      <xdr:row>30</xdr:row>
      <xdr:rowOff>105410</xdr:rowOff>
    </xdr:to>
    <xdr:cxnSp macro="">
      <xdr:nvCxnSpPr>
        <xdr:cNvPr id="283" name="直線コネクタ 282"/>
        <xdr:cNvCxnSpPr/>
      </xdr:nvCxnSpPr>
      <xdr:spPr>
        <a:xfrm>
          <a:off x="10114280" y="51384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69850</xdr:rowOff>
    </xdr:from>
    <xdr:to xmlns:xdr="http://schemas.openxmlformats.org/drawingml/2006/spreadsheetDrawing">
      <xdr:col>55</xdr:col>
      <xdr:colOff>0</xdr:colOff>
      <xdr:row>35</xdr:row>
      <xdr:rowOff>85725</xdr:rowOff>
    </xdr:to>
    <xdr:cxnSp macro="">
      <xdr:nvCxnSpPr>
        <xdr:cNvPr id="284" name="直線コネクタ 283"/>
        <xdr:cNvCxnSpPr/>
      </xdr:nvCxnSpPr>
      <xdr:spPr>
        <a:xfrm>
          <a:off x="9385300" y="5941060"/>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100330</xdr:rowOff>
    </xdr:from>
    <xdr:ext cx="534035" cy="259080"/>
    <xdr:sp macro="" textlink="">
      <xdr:nvSpPr>
        <xdr:cNvPr id="285" name="補助費等平均値テキスト"/>
        <xdr:cNvSpPr txBox="1"/>
      </xdr:nvSpPr>
      <xdr:spPr>
        <a:xfrm>
          <a:off x="10248900" y="597154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121920</xdr:rowOff>
    </xdr:from>
    <xdr:to xmlns:xdr="http://schemas.openxmlformats.org/drawingml/2006/spreadsheetDrawing">
      <xdr:col>55</xdr:col>
      <xdr:colOff>50800</xdr:colOff>
      <xdr:row>36</xdr:row>
      <xdr:rowOff>52070</xdr:rowOff>
    </xdr:to>
    <xdr:sp macro="" textlink="">
      <xdr:nvSpPr>
        <xdr:cNvPr id="286" name="フローチャート: 判断 285"/>
        <xdr:cNvSpPr/>
      </xdr:nvSpPr>
      <xdr:spPr>
        <a:xfrm>
          <a:off x="10152380" y="59931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36830</xdr:rowOff>
    </xdr:from>
    <xdr:to xmlns:xdr="http://schemas.openxmlformats.org/drawingml/2006/spreadsheetDrawing">
      <xdr:col>50</xdr:col>
      <xdr:colOff>114300</xdr:colOff>
      <xdr:row>35</xdr:row>
      <xdr:rowOff>69850</xdr:rowOff>
    </xdr:to>
    <xdr:cxnSp macro="">
      <xdr:nvCxnSpPr>
        <xdr:cNvPr id="287" name="直線コネクタ 286"/>
        <xdr:cNvCxnSpPr/>
      </xdr:nvCxnSpPr>
      <xdr:spPr>
        <a:xfrm>
          <a:off x="8521700" y="5908040"/>
          <a:ext cx="8636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125095</xdr:rowOff>
    </xdr:from>
    <xdr:to xmlns:xdr="http://schemas.openxmlformats.org/drawingml/2006/spreadsheetDrawing">
      <xdr:col>50</xdr:col>
      <xdr:colOff>165100</xdr:colOff>
      <xdr:row>36</xdr:row>
      <xdr:rowOff>55245</xdr:rowOff>
    </xdr:to>
    <xdr:sp macro="" textlink="">
      <xdr:nvSpPr>
        <xdr:cNvPr id="288" name="フローチャート: 判断 287"/>
        <xdr:cNvSpPr/>
      </xdr:nvSpPr>
      <xdr:spPr>
        <a:xfrm>
          <a:off x="9334500" y="5996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46990</xdr:rowOff>
    </xdr:from>
    <xdr:ext cx="534670" cy="258445"/>
    <xdr:sp macro="" textlink="">
      <xdr:nvSpPr>
        <xdr:cNvPr id="289" name="テキスト ボックス 288"/>
        <xdr:cNvSpPr txBox="1"/>
      </xdr:nvSpPr>
      <xdr:spPr>
        <a:xfrm>
          <a:off x="9123045" y="60858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36830</xdr:rowOff>
    </xdr:from>
    <xdr:to xmlns:xdr="http://schemas.openxmlformats.org/drawingml/2006/spreadsheetDrawing">
      <xdr:col>45</xdr:col>
      <xdr:colOff>177800</xdr:colOff>
      <xdr:row>36</xdr:row>
      <xdr:rowOff>1270</xdr:rowOff>
    </xdr:to>
    <xdr:cxnSp macro="">
      <xdr:nvCxnSpPr>
        <xdr:cNvPr id="290" name="直線コネクタ 289"/>
        <xdr:cNvCxnSpPr/>
      </xdr:nvCxnSpPr>
      <xdr:spPr>
        <a:xfrm flipV="1">
          <a:off x="7653020" y="5908040"/>
          <a:ext cx="86868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122555</xdr:rowOff>
    </xdr:from>
    <xdr:to xmlns:xdr="http://schemas.openxmlformats.org/drawingml/2006/spreadsheetDrawing">
      <xdr:col>46</xdr:col>
      <xdr:colOff>38100</xdr:colOff>
      <xdr:row>36</xdr:row>
      <xdr:rowOff>52705</xdr:rowOff>
    </xdr:to>
    <xdr:sp macro="" textlink="">
      <xdr:nvSpPr>
        <xdr:cNvPr id="291" name="フローチャート: 判断 290"/>
        <xdr:cNvSpPr/>
      </xdr:nvSpPr>
      <xdr:spPr>
        <a:xfrm>
          <a:off x="8470900" y="599376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43815</xdr:rowOff>
    </xdr:from>
    <xdr:ext cx="534035" cy="259080"/>
    <xdr:sp macro="" textlink="">
      <xdr:nvSpPr>
        <xdr:cNvPr id="292" name="テキスト ボックス 291"/>
        <xdr:cNvSpPr txBox="1"/>
      </xdr:nvSpPr>
      <xdr:spPr>
        <a:xfrm>
          <a:off x="8259445" y="6082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1270</xdr:rowOff>
    </xdr:from>
    <xdr:to xmlns:xdr="http://schemas.openxmlformats.org/drawingml/2006/spreadsheetDrawing">
      <xdr:col>41</xdr:col>
      <xdr:colOff>50800</xdr:colOff>
      <xdr:row>36</xdr:row>
      <xdr:rowOff>8255</xdr:rowOff>
    </xdr:to>
    <xdr:cxnSp macro="">
      <xdr:nvCxnSpPr>
        <xdr:cNvPr id="293" name="直線コネクタ 292"/>
        <xdr:cNvCxnSpPr/>
      </xdr:nvCxnSpPr>
      <xdr:spPr>
        <a:xfrm flipV="1">
          <a:off x="6789420" y="6040120"/>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6985</xdr:rowOff>
    </xdr:from>
    <xdr:to xmlns:xdr="http://schemas.openxmlformats.org/drawingml/2006/spreadsheetDrawing">
      <xdr:col>41</xdr:col>
      <xdr:colOff>101600</xdr:colOff>
      <xdr:row>36</xdr:row>
      <xdr:rowOff>108585</xdr:rowOff>
    </xdr:to>
    <xdr:sp macro="" textlink="">
      <xdr:nvSpPr>
        <xdr:cNvPr id="294" name="フローチャート: 判断 293"/>
        <xdr:cNvSpPr/>
      </xdr:nvSpPr>
      <xdr:spPr>
        <a:xfrm>
          <a:off x="760222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99695</xdr:rowOff>
    </xdr:from>
    <xdr:ext cx="534035" cy="259080"/>
    <xdr:sp macro="" textlink="">
      <xdr:nvSpPr>
        <xdr:cNvPr id="295" name="テキスト ボックス 294"/>
        <xdr:cNvSpPr txBox="1"/>
      </xdr:nvSpPr>
      <xdr:spPr>
        <a:xfrm>
          <a:off x="7395845" y="6138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136525</xdr:rowOff>
    </xdr:from>
    <xdr:to xmlns:xdr="http://schemas.openxmlformats.org/drawingml/2006/spreadsheetDrawing">
      <xdr:col>36</xdr:col>
      <xdr:colOff>165100</xdr:colOff>
      <xdr:row>36</xdr:row>
      <xdr:rowOff>66675</xdr:rowOff>
    </xdr:to>
    <xdr:sp macro="" textlink="">
      <xdr:nvSpPr>
        <xdr:cNvPr id="296" name="フローチャート: 判断 295"/>
        <xdr:cNvSpPr/>
      </xdr:nvSpPr>
      <xdr:spPr>
        <a:xfrm>
          <a:off x="6738620" y="6007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57785</xdr:rowOff>
    </xdr:from>
    <xdr:ext cx="534670" cy="259080"/>
    <xdr:sp macro="" textlink="">
      <xdr:nvSpPr>
        <xdr:cNvPr id="297" name="テキスト ボックス 296"/>
        <xdr:cNvSpPr txBox="1"/>
      </xdr:nvSpPr>
      <xdr:spPr>
        <a:xfrm>
          <a:off x="6527165" y="6096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1" name="テキスト ボックス 300"/>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34925</xdr:rowOff>
    </xdr:from>
    <xdr:to xmlns:xdr="http://schemas.openxmlformats.org/drawingml/2006/spreadsheetDrawing">
      <xdr:col>55</xdr:col>
      <xdr:colOff>50800</xdr:colOff>
      <xdr:row>35</xdr:row>
      <xdr:rowOff>136525</xdr:rowOff>
    </xdr:to>
    <xdr:sp macro="" textlink="">
      <xdr:nvSpPr>
        <xdr:cNvPr id="303" name="楕円 302"/>
        <xdr:cNvSpPr/>
      </xdr:nvSpPr>
      <xdr:spPr>
        <a:xfrm>
          <a:off x="10152380" y="59061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57785</xdr:rowOff>
    </xdr:from>
    <xdr:ext cx="534035" cy="259080"/>
    <xdr:sp macro="" textlink="">
      <xdr:nvSpPr>
        <xdr:cNvPr id="304" name="補助費等該当値テキスト"/>
        <xdr:cNvSpPr txBox="1"/>
      </xdr:nvSpPr>
      <xdr:spPr>
        <a:xfrm>
          <a:off x="10248900" y="5761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19050</xdr:rowOff>
    </xdr:from>
    <xdr:to xmlns:xdr="http://schemas.openxmlformats.org/drawingml/2006/spreadsheetDrawing">
      <xdr:col>50</xdr:col>
      <xdr:colOff>165100</xdr:colOff>
      <xdr:row>35</xdr:row>
      <xdr:rowOff>120650</xdr:rowOff>
    </xdr:to>
    <xdr:sp macro="" textlink="">
      <xdr:nvSpPr>
        <xdr:cNvPr id="305" name="楕円 304"/>
        <xdr:cNvSpPr/>
      </xdr:nvSpPr>
      <xdr:spPr>
        <a:xfrm>
          <a:off x="93345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33</xdr:row>
      <xdr:rowOff>137160</xdr:rowOff>
    </xdr:from>
    <xdr:ext cx="534670" cy="259080"/>
    <xdr:sp macro="" textlink="">
      <xdr:nvSpPr>
        <xdr:cNvPr id="306" name="テキスト ボックス 305"/>
        <xdr:cNvSpPr txBox="1"/>
      </xdr:nvSpPr>
      <xdr:spPr>
        <a:xfrm>
          <a:off x="9123045" y="5673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157480</xdr:rowOff>
    </xdr:from>
    <xdr:to xmlns:xdr="http://schemas.openxmlformats.org/drawingml/2006/spreadsheetDrawing">
      <xdr:col>46</xdr:col>
      <xdr:colOff>38100</xdr:colOff>
      <xdr:row>35</xdr:row>
      <xdr:rowOff>87630</xdr:rowOff>
    </xdr:to>
    <xdr:sp macro="" textlink="">
      <xdr:nvSpPr>
        <xdr:cNvPr id="307" name="楕円 306"/>
        <xdr:cNvSpPr/>
      </xdr:nvSpPr>
      <xdr:spPr>
        <a:xfrm>
          <a:off x="8470900" y="58610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33</xdr:row>
      <xdr:rowOff>104140</xdr:rowOff>
    </xdr:from>
    <xdr:ext cx="534035" cy="258445"/>
    <xdr:sp macro="" textlink="">
      <xdr:nvSpPr>
        <xdr:cNvPr id="308" name="テキスト ボックス 307"/>
        <xdr:cNvSpPr txBox="1"/>
      </xdr:nvSpPr>
      <xdr:spPr>
        <a:xfrm>
          <a:off x="8259445" y="5640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121920</xdr:rowOff>
    </xdr:from>
    <xdr:to xmlns:xdr="http://schemas.openxmlformats.org/drawingml/2006/spreadsheetDrawing">
      <xdr:col>41</xdr:col>
      <xdr:colOff>101600</xdr:colOff>
      <xdr:row>36</xdr:row>
      <xdr:rowOff>52070</xdr:rowOff>
    </xdr:to>
    <xdr:sp macro="" textlink="">
      <xdr:nvSpPr>
        <xdr:cNvPr id="309" name="楕円 308"/>
        <xdr:cNvSpPr/>
      </xdr:nvSpPr>
      <xdr:spPr>
        <a:xfrm>
          <a:off x="7602220" y="5993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68580</xdr:rowOff>
    </xdr:from>
    <xdr:ext cx="534035" cy="258445"/>
    <xdr:sp macro="" textlink="">
      <xdr:nvSpPr>
        <xdr:cNvPr id="310" name="テキスト ボックス 309"/>
        <xdr:cNvSpPr txBox="1"/>
      </xdr:nvSpPr>
      <xdr:spPr>
        <a:xfrm>
          <a:off x="7395845" y="5772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128905</xdr:rowOff>
    </xdr:from>
    <xdr:to xmlns:xdr="http://schemas.openxmlformats.org/drawingml/2006/spreadsheetDrawing">
      <xdr:col>36</xdr:col>
      <xdr:colOff>165100</xdr:colOff>
      <xdr:row>36</xdr:row>
      <xdr:rowOff>59055</xdr:rowOff>
    </xdr:to>
    <xdr:sp macro="" textlink="">
      <xdr:nvSpPr>
        <xdr:cNvPr id="311" name="楕円 310"/>
        <xdr:cNvSpPr/>
      </xdr:nvSpPr>
      <xdr:spPr>
        <a:xfrm>
          <a:off x="6738620" y="6000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75565</xdr:rowOff>
    </xdr:from>
    <xdr:ext cx="534670" cy="259080"/>
    <xdr:sp macro="" textlink="">
      <xdr:nvSpPr>
        <xdr:cNvPr id="312" name="テキスト ボックス 311"/>
        <xdr:cNvSpPr txBox="1"/>
      </xdr:nvSpPr>
      <xdr:spPr>
        <a:xfrm>
          <a:off x="6527165" y="5779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14" name="正方形/長方形 313"/>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16" name="正方形/長方形 315"/>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18" name="正方形/長方形 317"/>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5425"/>
    <xdr:sp macro="" textlink="">
      <xdr:nvSpPr>
        <xdr:cNvPr id="321" name="テキスト ボックス 320"/>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3" name="直線コネクタ 322"/>
        <xdr:cNvCxnSpPr/>
      </xdr:nvCxnSpPr>
      <xdr:spPr>
        <a:xfrm>
          <a:off x="6431280" y="99390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8445"/>
    <xdr:sp macro="" textlink="">
      <xdr:nvSpPr>
        <xdr:cNvPr id="324" name="テキスト ボックス 323"/>
        <xdr:cNvSpPr txBox="1"/>
      </xdr:nvSpPr>
      <xdr:spPr>
        <a:xfrm>
          <a:off x="6187440" y="98005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5" name="直線コネクタ 324"/>
        <xdr:cNvCxnSpPr/>
      </xdr:nvCxnSpPr>
      <xdr:spPr>
        <a:xfrm>
          <a:off x="6431280" y="95656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5630" cy="258445"/>
    <xdr:sp macro="" textlink="">
      <xdr:nvSpPr>
        <xdr:cNvPr id="326" name="テキスト ボックス 325"/>
        <xdr:cNvSpPr txBox="1"/>
      </xdr:nvSpPr>
      <xdr:spPr>
        <a:xfrm>
          <a:off x="5850890" y="94272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140335</xdr:rowOff>
    </xdr:from>
    <xdr:to xmlns:xdr="http://schemas.openxmlformats.org/drawingml/2006/spreadsheetDrawing">
      <xdr:col>59</xdr:col>
      <xdr:colOff>50800</xdr:colOff>
      <xdr:row>54</xdr:row>
      <xdr:rowOff>140335</xdr:rowOff>
    </xdr:to>
    <xdr:cxnSp macro="">
      <xdr:nvCxnSpPr>
        <xdr:cNvPr id="327" name="直線コネクタ 326"/>
        <xdr:cNvCxnSpPr/>
      </xdr:nvCxnSpPr>
      <xdr:spPr>
        <a:xfrm>
          <a:off x="6431280" y="91967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167640</xdr:rowOff>
    </xdr:from>
    <xdr:ext cx="595630" cy="259080"/>
    <xdr:sp macro="" textlink="">
      <xdr:nvSpPr>
        <xdr:cNvPr id="328" name="テキスト ボックス 327"/>
        <xdr:cNvSpPr txBox="1"/>
      </xdr:nvSpPr>
      <xdr:spPr>
        <a:xfrm>
          <a:off x="5850890" y="9056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29" name="直線コネクタ 328"/>
        <xdr:cNvCxnSpPr/>
      </xdr:nvCxnSpPr>
      <xdr:spPr>
        <a:xfrm>
          <a:off x="6431280" y="88226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5630" cy="259080"/>
    <xdr:sp macro="" textlink="">
      <xdr:nvSpPr>
        <xdr:cNvPr id="330" name="テキスト ボックス 329"/>
        <xdr:cNvSpPr txBox="1"/>
      </xdr:nvSpPr>
      <xdr:spPr>
        <a:xfrm>
          <a:off x="5850890" y="8684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1" name="直線コネクタ 330"/>
        <xdr:cNvCxnSpPr/>
      </xdr:nvCxnSpPr>
      <xdr:spPr>
        <a:xfrm>
          <a:off x="6431280" y="84493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5630" cy="258445"/>
    <xdr:sp macro="" textlink="">
      <xdr:nvSpPr>
        <xdr:cNvPr id="332" name="テキスト ボックス 331"/>
        <xdr:cNvSpPr txBox="1"/>
      </xdr:nvSpPr>
      <xdr:spPr>
        <a:xfrm>
          <a:off x="5850890" y="83108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3" name="直線コネクタ 332"/>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4" name="テキスト ボックス 333"/>
        <xdr:cNvSpPr txBox="1"/>
      </xdr:nvSpPr>
      <xdr:spPr>
        <a:xfrm>
          <a:off x="5760720" y="793750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5" name="普通建設事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51</xdr:row>
      <xdr:rowOff>132080</xdr:rowOff>
    </xdr:from>
    <xdr:to xmlns:xdr="http://schemas.openxmlformats.org/drawingml/2006/spreadsheetDrawing">
      <xdr:col>54</xdr:col>
      <xdr:colOff>185420</xdr:colOff>
      <xdr:row>59</xdr:row>
      <xdr:rowOff>22860</xdr:rowOff>
    </xdr:to>
    <xdr:cxnSp macro="">
      <xdr:nvCxnSpPr>
        <xdr:cNvPr id="336" name="直線コネクタ 335"/>
        <xdr:cNvCxnSpPr/>
      </xdr:nvCxnSpPr>
      <xdr:spPr>
        <a:xfrm flipV="1">
          <a:off x="10198100" y="8685530"/>
          <a:ext cx="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26670</xdr:rowOff>
    </xdr:from>
    <xdr:ext cx="534035" cy="259080"/>
    <xdr:sp macro="" textlink="">
      <xdr:nvSpPr>
        <xdr:cNvPr id="337" name="普通建設事業費最小値テキスト"/>
        <xdr:cNvSpPr txBox="1"/>
      </xdr:nvSpPr>
      <xdr:spPr>
        <a:xfrm>
          <a:off x="10248900" y="9921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22860</xdr:rowOff>
    </xdr:from>
    <xdr:to xmlns:xdr="http://schemas.openxmlformats.org/drawingml/2006/spreadsheetDrawing">
      <xdr:col>55</xdr:col>
      <xdr:colOff>88900</xdr:colOff>
      <xdr:row>59</xdr:row>
      <xdr:rowOff>22860</xdr:rowOff>
    </xdr:to>
    <xdr:cxnSp macro="">
      <xdr:nvCxnSpPr>
        <xdr:cNvPr id="338" name="直線コネクタ 337"/>
        <xdr:cNvCxnSpPr/>
      </xdr:nvCxnSpPr>
      <xdr:spPr>
        <a:xfrm>
          <a:off x="10114280" y="9917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78740</xdr:rowOff>
    </xdr:from>
    <xdr:ext cx="598170" cy="259080"/>
    <xdr:sp macro="" textlink="">
      <xdr:nvSpPr>
        <xdr:cNvPr id="339" name="普通建設事業費最大値テキスト"/>
        <xdr:cNvSpPr txBox="1"/>
      </xdr:nvSpPr>
      <xdr:spPr>
        <a:xfrm>
          <a:off x="10248900" y="84645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674,119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132080</xdr:rowOff>
    </xdr:from>
    <xdr:to xmlns:xdr="http://schemas.openxmlformats.org/drawingml/2006/spreadsheetDrawing">
      <xdr:col>55</xdr:col>
      <xdr:colOff>88900</xdr:colOff>
      <xdr:row>51</xdr:row>
      <xdr:rowOff>132080</xdr:rowOff>
    </xdr:to>
    <xdr:cxnSp macro="">
      <xdr:nvCxnSpPr>
        <xdr:cNvPr id="340" name="直線コネクタ 339"/>
        <xdr:cNvCxnSpPr/>
      </xdr:nvCxnSpPr>
      <xdr:spPr>
        <a:xfrm>
          <a:off x="10114280" y="8685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92710</xdr:rowOff>
    </xdr:from>
    <xdr:to xmlns:xdr="http://schemas.openxmlformats.org/drawingml/2006/spreadsheetDrawing">
      <xdr:col>55</xdr:col>
      <xdr:colOff>0</xdr:colOff>
      <xdr:row>58</xdr:row>
      <xdr:rowOff>120650</xdr:rowOff>
    </xdr:to>
    <xdr:cxnSp macro="">
      <xdr:nvCxnSpPr>
        <xdr:cNvPr id="341" name="直線コネクタ 340"/>
        <xdr:cNvCxnSpPr/>
      </xdr:nvCxnSpPr>
      <xdr:spPr>
        <a:xfrm flipV="1">
          <a:off x="9385300" y="9819640"/>
          <a:ext cx="8128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40640</xdr:rowOff>
    </xdr:from>
    <xdr:ext cx="534035" cy="259080"/>
    <xdr:sp macro="" textlink="">
      <xdr:nvSpPr>
        <xdr:cNvPr id="342" name="普通建設事業費平均値テキスト"/>
        <xdr:cNvSpPr txBox="1"/>
      </xdr:nvSpPr>
      <xdr:spPr>
        <a:xfrm>
          <a:off x="10248900" y="976757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62230</xdr:rowOff>
    </xdr:from>
    <xdr:to xmlns:xdr="http://schemas.openxmlformats.org/drawingml/2006/spreadsheetDrawing">
      <xdr:col>55</xdr:col>
      <xdr:colOff>50800</xdr:colOff>
      <xdr:row>58</xdr:row>
      <xdr:rowOff>163830</xdr:rowOff>
    </xdr:to>
    <xdr:sp macro="" textlink="">
      <xdr:nvSpPr>
        <xdr:cNvPr id="343" name="フローチャート: 判断 342"/>
        <xdr:cNvSpPr/>
      </xdr:nvSpPr>
      <xdr:spPr>
        <a:xfrm>
          <a:off x="10152380" y="97891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73660</xdr:rowOff>
    </xdr:from>
    <xdr:to xmlns:xdr="http://schemas.openxmlformats.org/drawingml/2006/spreadsheetDrawing">
      <xdr:col>50</xdr:col>
      <xdr:colOff>114300</xdr:colOff>
      <xdr:row>58</xdr:row>
      <xdr:rowOff>120650</xdr:rowOff>
    </xdr:to>
    <xdr:cxnSp macro="">
      <xdr:nvCxnSpPr>
        <xdr:cNvPr id="344" name="直線コネクタ 343"/>
        <xdr:cNvCxnSpPr/>
      </xdr:nvCxnSpPr>
      <xdr:spPr>
        <a:xfrm>
          <a:off x="8521700" y="9800590"/>
          <a:ext cx="8636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55880</xdr:rowOff>
    </xdr:from>
    <xdr:to xmlns:xdr="http://schemas.openxmlformats.org/drawingml/2006/spreadsheetDrawing">
      <xdr:col>50</xdr:col>
      <xdr:colOff>165100</xdr:colOff>
      <xdr:row>58</xdr:row>
      <xdr:rowOff>157480</xdr:rowOff>
    </xdr:to>
    <xdr:sp macro="" textlink="">
      <xdr:nvSpPr>
        <xdr:cNvPr id="345" name="フローチャート: 判断 344"/>
        <xdr:cNvSpPr/>
      </xdr:nvSpPr>
      <xdr:spPr>
        <a:xfrm>
          <a:off x="9334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2540</xdr:rowOff>
    </xdr:from>
    <xdr:ext cx="534670" cy="259080"/>
    <xdr:sp macro="" textlink="">
      <xdr:nvSpPr>
        <xdr:cNvPr id="346" name="テキスト ボックス 345"/>
        <xdr:cNvSpPr txBox="1"/>
      </xdr:nvSpPr>
      <xdr:spPr>
        <a:xfrm>
          <a:off x="9123045" y="9561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73660</xdr:rowOff>
    </xdr:from>
    <xdr:to xmlns:xdr="http://schemas.openxmlformats.org/drawingml/2006/spreadsheetDrawing">
      <xdr:col>45</xdr:col>
      <xdr:colOff>177800</xdr:colOff>
      <xdr:row>58</xdr:row>
      <xdr:rowOff>104775</xdr:rowOff>
    </xdr:to>
    <xdr:cxnSp macro="">
      <xdr:nvCxnSpPr>
        <xdr:cNvPr id="347" name="直線コネクタ 346"/>
        <xdr:cNvCxnSpPr/>
      </xdr:nvCxnSpPr>
      <xdr:spPr>
        <a:xfrm flipV="1">
          <a:off x="7653020" y="9800590"/>
          <a:ext cx="8686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61595</xdr:rowOff>
    </xdr:from>
    <xdr:to xmlns:xdr="http://schemas.openxmlformats.org/drawingml/2006/spreadsheetDrawing">
      <xdr:col>46</xdr:col>
      <xdr:colOff>38100</xdr:colOff>
      <xdr:row>58</xdr:row>
      <xdr:rowOff>163195</xdr:rowOff>
    </xdr:to>
    <xdr:sp macro="" textlink="">
      <xdr:nvSpPr>
        <xdr:cNvPr id="348" name="フローチャート: 判断 347"/>
        <xdr:cNvSpPr/>
      </xdr:nvSpPr>
      <xdr:spPr>
        <a:xfrm>
          <a:off x="8470900" y="97885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154305</xdr:rowOff>
    </xdr:from>
    <xdr:ext cx="534035" cy="259080"/>
    <xdr:sp macro="" textlink="">
      <xdr:nvSpPr>
        <xdr:cNvPr id="349" name="テキスト ボックス 348"/>
        <xdr:cNvSpPr txBox="1"/>
      </xdr:nvSpPr>
      <xdr:spPr>
        <a:xfrm>
          <a:off x="8259445" y="9881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75565</xdr:rowOff>
    </xdr:from>
    <xdr:to xmlns:xdr="http://schemas.openxmlformats.org/drawingml/2006/spreadsheetDrawing">
      <xdr:col>41</xdr:col>
      <xdr:colOff>50800</xdr:colOff>
      <xdr:row>58</xdr:row>
      <xdr:rowOff>104775</xdr:rowOff>
    </xdr:to>
    <xdr:cxnSp macro="">
      <xdr:nvCxnSpPr>
        <xdr:cNvPr id="350" name="直線コネクタ 349"/>
        <xdr:cNvCxnSpPr/>
      </xdr:nvCxnSpPr>
      <xdr:spPr>
        <a:xfrm>
          <a:off x="6789420" y="9802495"/>
          <a:ext cx="8636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38735</xdr:rowOff>
    </xdr:from>
    <xdr:to xmlns:xdr="http://schemas.openxmlformats.org/drawingml/2006/spreadsheetDrawing">
      <xdr:col>41</xdr:col>
      <xdr:colOff>101600</xdr:colOff>
      <xdr:row>58</xdr:row>
      <xdr:rowOff>140335</xdr:rowOff>
    </xdr:to>
    <xdr:sp macro="" textlink="">
      <xdr:nvSpPr>
        <xdr:cNvPr id="351" name="フローチャート: 判断 350"/>
        <xdr:cNvSpPr/>
      </xdr:nvSpPr>
      <xdr:spPr>
        <a:xfrm>
          <a:off x="760222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156845</xdr:rowOff>
    </xdr:from>
    <xdr:ext cx="534035" cy="259080"/>
    <xdr:sp macro="" textlink="">
      <xdr:nvSpPr>
        <xdr:cNvPr id="352" name="テキスト ボックス 351"/>
        <xdr:cNvSpPr txBox="1"/>
      </xdr:nvSpPr>
      <xdr:spPr>
        <a:xfrm>
          <a:off x="7395845" y="9548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43180</xdr:rowOff>
    </xdr:from>
    <xdr:to xmlns:xdr="http://schemas.openxmlformats.org/drawingml/2006/spreadsheetDrawing">
      <xdr:col>36</xdr:col>
      <xdr:colOff>165100</xdr:colOff>
      <xdr:row>58</xdr:row>
      <xdr:rowOff>144780</xdr:rowOff>
    </xdr:to>
    <xdr:sp macro="" textlink="">
      <xdr:nvSpPr>
        <xdr:cNvPr id="353" name="フローチャート: 判断 352"/>
        <xdr:cNvSpPr/>
      </xdr:nvSpPr>
      <xdr:spPr>
        <a:xfrm>
          <a:off x="673862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135890</xdr:rowOff>
    </xdr:from>
    <xdr:ext cx="534670" cy="259080"/>
    <xdr:sp macro="" textlink="">
      <xdr:nvSpPr>
        <xdr:cNvPr id="354" name="テキスト ボックス 353"/>
        <xdr:cNvSpPr txBox="1"/>
      </xdr:nvSpPr>
      <xdr:spPr>
        <a:xfrm>
          <a:off x="6527165" y="9862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5" name="テキスト ボックス 354"/>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6" name="テキスト ボックス 355"/>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7" name="テキスト ボックス 356"/>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58" name="テキスト ボックス 357"/>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9" name="テキスト ボックス 358"/>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41910</xdr:rowOff>
    </xdr:from>
    <xdr:to xmlns:xdr="http://schemas.openxmlformats.org/drawingml/2006/spreadsheetDrawing">
      <xdr:col>55</xdr:col>
      <xdr:colOff>50800</xdr:colOff>
      <xdr:row>58</xdr:row>
      <xdr:rowOff>143510</xdr:rowOff>
    </xdr:to>
    <xdr:sp macro="" textlink="">
      <xdr:nvSpPr>
        <xdr:cNvPr id="360" name="楕円 359"/>
        <xdr:cNvSpPr/>
      </xdr:nvSpPr>
      <xdr:spPr>
        <a:xfrm>
          <a:off x="10152380" y="97688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1270</xdr:rowOff>
    </xdr:from>
    <xdr:ext cx="534035" cy="259080"/>
    <xdr:sp macro="" textlink="">
      <xdr:nvSpPr>
        <xdr:cNvPr id="361" name="普通建設事業費該当値テキスト"/>
        <xdr:cNvSpPr txBox="1"/>
      </xdr:nvSpPr>
      <xdr:spPr>
        <a:xfrm>
          <a:off x="10248900" y="9560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70485</xdr:rowOff>
    </xdr:from>
    <xdr:to xmlns:xdr="http://schemas.openxmlformats.org/drawingml/2006/spreadsheetDrawing">
      <xdr:col>50</xdr:col>
      <xdr:colOff>165100</xdr:colOff>
      <xdr:row>59</xdr:row>
      <xdr:rowOff>635</xdr:rowOff>
    </xdr:to>
    <xdr:sp macro="" textlink="">
      <xdr:nvSpPr>
        <xdr:cNvPr id="362" name="楕円 361"/>
        <xdr:cNvSpPr/>
      </xdr:nvSpPr>
      <xdr:spPr>
        <a:xfrm>
          <a:off x="9334500" y="9797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163830</xdr:rowOff>
    </xdr:from>
    <xdr:ext cx="534670" cy="258445"/>
    <xdr:sp macro="" textlink="">
      <xdr:nvSpPr>
        <xdr:cNvPr id="363" name="テキスト ボックス 362"/>
        <xdr:cNvSpPr txBox="1"/>
      </xdr:nvSpPr>
      <xdr:spPr>
        <a:xfrm>
          <a:off x="9123045" y="98907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22860</xdr:rowOff>
    </xdr:from>
    <xdr:to xmlns:xdr="http://schemas.openxmlformats.org/drawingml/2006/spreadsheetDrawing">
      <xdr:col>46</xdr:col>
      <xdr:colOff>38100</xdr:colOff>
      <xdr:row>58</xdr:row>
      <xdr:rowOff>124460</xdr:rowOff>
    </xdr:to>
    <xdr:sp macro="" textlink="">
      <xdr:nvSpPr>
        <xdr:cNvPr id="364" name="楕円 363"/>
        <xdr:cNvSpPr/>
      </xdr:nvSpPr>
      <xdr:spPr>
        <a:xfrm>
          <a:off x="8470900" y="97497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140970</xdr:rowOff>
    </xdr:from>
    <xdr:ext cx="534035" cy="258445"/>
    <xdr:sp macro="" textlink="">
      <xdr:nvSpPr>
        <xdr:cNvPr id="365" name="テキスト ボックス 364"/>
        <xdr:cNvSpPr txBox="1"/>
      </xdr:nvSpPr>
      <xdr:spPr>
        <a:xfrm>
          <a:off x="8259445" y="9532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53975</xdr:rowOff>
    </xdr:from>
    <xdr:to xmlns:xdr="http://schemas.openxmlformats.org/drawingml/2006/spreadsheetDrawing">
      <xdr:col>41</xdr:col>
      <xdr:colOff>101600</xdr:colOff>
      <xdr:row>58</xdr:row>
      <xdr:rowOff>155575</xdr:rowOff>
    </xdr:to>
    <xdr:sp macro="" textlink="">
      <xdr:nvSpPr>
        <xdr:cNvPr id="366" name="楕円 365"/>
        <xdr:cNvSpPr/>
      </xdr:nvSpPr>
      <xdr:spPr>
        <a:xfrm>
          <a:off x="760222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146685</xdr:rowOff>
    </xdr:from>
    <xdr:ext cx="534035" cy="258445"/>
    <xdr:sp macro="" textlink="">
      <xdr:nvSpPr>
        <xdr:cNvPr id="367" name="テキスト ボックス 366"/>
        <xdr:cNvSpPr txBox="1"/>
      </xdr:nvSpPr>
      <xdr:spPr>
        <a:xfrm>
          <a:off x="7395845" y="9873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24765</xdr:rowOff>
    </xdr:from>
    <xdr:to xmlns:xdr="http://schemas.openxmlformats.org/drawingml/2006/spreadsheetDrawing">
      <xdr:col>36</xdr:col>
      <xdr:colOff>165100</xdr:colOff>
      <xdr:row>58</xdr:row>
      <xdr:rowOff>126365</xdr:rowOff>
    </xdr:to>
    <xdr:sp macro="" textlink="">
      <xdr:nvSpPr>
        <xdr:cNvPr id="368" name="楕円 367"/>
        <xdr:cNvSpPr/>
      </xdr:nvSpPr>
      <xdr:spPr>
        <a:xfrm>
          <a:off x="673862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142875</xdr:rowOff>
    </xdr:from>
    <xdr:ext cx="534670" cy="258445"/>
    <xdr:sp macro="" textlink="">
      <xdr:nvSpPr>
        <xdr:cNvPr id="369" name="テキスト ボックス 368"/>
        <xdr:cNvSpPr txBox="1"/>
      </xdr:nvSpPr>
      <xdr:spPr>
        <a:xfrm>
          <a:off x="6527165" y="9534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0" name="正方形/長方形 369"/>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71" name="正方形/長方形 370"/>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2" name="正方形/長方形 371"/>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73" name="正方形/長方形 372"/>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4" name="正方形/長方形 373"/>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75" name="正方形/長方形 374"/>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6" name="正方形/長方形 375"/>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7" name="正方形/長方形 376"/>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5425"/>
    <xdr:sp macro="" textlink="">
      <xdr:nvSpPr>
        <xdr:cNvPr id="378" name="テキスト ボックス 377"/>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9" name="直線コネクタ 378"/>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140335</xdr:rowOff>
    </xdr:from>
    <xdr:to xmlns:xdr="http://schemas.openxmlformats.org/drawingml/2006/spreadsheetDrawing">
      <xdr:col>59</xdr:col>
      <xdr:colOff>50800</xdr:colOff>
      <xdr:row>78</xdr:row>
      <xdr:rowOff>140335</xdr:rowOff>
    </xdr:to>
    <xdr:cxnSp macro="">
      <xdr:nvCxnSpPr>
        <xdr:cNvPr id="380" name="直線コネクタ 379"/>
        <xdr:cNvCxnSpPr/>
      </xdr:nvCxnSpPr>
      <xdr:spPr>
        <a:xfrm>
          <a:off x="6431280" y="132200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167640</xdr:rowOff>
    </xdr:from>
    <xdr:ext cx="248285" cy="259080"/>
    <xdr:sp macro="" textlink="">
      <xdr:nvSpPr>
        <xdr:cNvPr id="381" name="テキスト ボックス 380"/>
        <xdr:cNvSpPr txBox="1"/>
      </xdr:nvSpPr>
      <xdr:spPr>
        <a:xfrm>
          <a:off x="6187440" y="130797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2" name="直線コネクタ 381"/>
        <xdr:cNvCxnSpPr/>
      </xdr:nvCxnSpPr>
      <xdr:spPr>
        <a:xfrm>
          <a:off x="6431280" y="127698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5630" cy="258445"/>
    <xdr:sp macro="" textlink="">
      <xdr:nvSpPr>
        <xdr:cNvPr id="383" name="テキスト ボックス 382"/>
        <xdr:cNvSpPr txBox="1"/>
      </xdr:nvSpPr>
      <xdr:spPr>
        <a:xfrm>
          <a:off x="5850890" y="126314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4" name="直線コネクタ 383"/>
        <xdr:cNvCxnSpPr/>
      </xdr:nvCxnSpPr>
      <xdr:spPr>
        <a:xfrm>
          <a:off x="6431280" y="12324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5630" cy="259080"/>
    <xdr:sp macro="" textlink="">
      <xdr:nvSpPr>
        <xdr:cNvPr id="385" name="テキスト ボックス 384"/>
        <xdr:cNvSpPr txBox="1"/>
      </xdr:nvSpPr>
      <xdr:spPr>
        <a:xfrm>
          <a:off x="5850890" y="121856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140335</xdr:rowOff>
    </xdr:from>
    <xdr:to xmlns:xdr="http://schemas.openxmlformats.org/drawingml/2006/spreadsheetDrawing">
      <xdr:col>59</xdr:col>
      <xdr:colOff>50800</xdr:colOff>
      <xdr:row>70</xdr:row>
      <xdr:rowOff>140335</xdr:rowOff>
    </xdr:to>
    <xdr:cxnSp macro="">
      <xdr:nvCxnSpPr>
        <xdr:cNvPr id="386" name="直線コネクタ 385"/>
        <xdr:cNvCxnSpPr/>
      </xdr:nvCxnSpPr>
      <xdr:spPr>
        <a:xfrm>
          <a:off x="6431280" y="118789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167640</xdr:rowOff>
    </xdr:from>
    <xdr:ext cx="595630" cy="259080"/>
    <xdr:sp macro="" textlink="">
      <xdr:nvSpPr>
        <xdr:cNvPr id="387" name="テキスト ボックス 386"/>
        <xdr:cNvSpPr txBox="1"/>
      </xdr:nvSpPr>
      <xdr:spPr>
        <a:xfrm>
          <a:off x="5850890" y="117386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8" name="直線コネクタ 387"/>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389" name="テキスト ボックス 388"/>
        <xdr:cNvSpPr txBox="1"/>
      </xdr:nvSpPr>
      <xdr:spPr>
        <a:xfrm>
          <a:off x="585089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普通建設事業費 （ うち新規整備　）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71</xdr:row>
      <xdr:rowOff>121920</xdr:rowOff>
    </xdr:from>
    <xdr:to xmlns:xdr="http://schemas.openxmlformats.org/drawingml/2006/spreadsheetDrawing">
      <xdr:col>54</xdr:col>
      <xdr:colOff>185420</xdr:colOff>
      <xdr:row>78</xdr:row>
      <xdr:rowOff>140335</xdr:rowOff>
    </xdr:to>
    <xdr:cxnSp macro="">
      <xdr:nvCxnSpPr>
        <xdr:cNvPr id="391" name="直線コネクタ 390"/>
        <xdr:cNvCxnSpPr/>
      </xdr:nvCxnSpPr>
      <xdr:spPr>
        <a:xfrm flipV="1">
          <a:off x="10198100" y="12028170"/>
          <a:ext cx="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157480</xdr:rowOff>
    </xdr:from>
    <xdr:ext cx="248920" cy="259080"/>
    <xdr:sp macro="" textlink="">
      <xdr:nvSpPr>
        <xdr:cNvPr id="392" name="普通建設事業費 （ うち新規整備　）最小値テキスト"/>
        <xdr:cNvSpPr txBox="1"/>
      </xdr:nvSpPr>
      <xdr:spPr>
        <a:xfrm>
          <a:off x="10248900" y="13237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140335</xdr:rowOff>
    </xdr:from>
    <xdr:to xmlns:xdr="http://schemas.openxmlformats.org/drawingml/2006/spreadsheetDrawing">
      <xdr:col>55</xdr:col>
      <xdr:colOff>88900</xdr:colOff>
      <xdr:row>78</xdr:row>
      <xdr:rowOff>140335</xdr:rowOff>
    </xdr:to>
    <xdr:cxnSp macro="">
      <xdr:nvCxnSpPr>
        <xdr:cNvPr id="393" name="直線コネクタ 392"/>
        <xdr:cNvCxnSpPr/>
      </xdr:nvCxnSpPr>
      <xdr:spPr>
        <a:xfrm>
          <a:off x="10114280" y="13220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68580</xdr:rowOff>
    </xdr:from>
    <xdr:ext cx="598170" cy="258445"/>
    <xdr:sp macro="" textlink="">
      <xdr:nvSpPr>
        <xdr:cNvPr id="394" name="普通建設事業費 （ うち新規整備　）最大値テキスト"/>
        <xdr:cNvSpPr txBox="1"/>
      </xdr:nvSpPr>
      <xdr:spPr>
        <a:xfrm>
          <a:off x="10248900" y="118071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532,815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121920</xdr:rowOff>
    </xdr:from>
    <xdr:to xmlns:xdr="http://schemas.openxmlformats.org/drawingml/2006/spreadsheetDrawing">
      <xdr:col>55</xdr:col>
      <xdr:colOff>88900</xdr:colOff>
      <xdr:row>71</xdr:row>
      <xdr:rowOff>121920</xdr:rowOff>
    </xdr:to>
    <xdr:cxnSp macro="">
      <xdr:nvCxnSpPr>
        <xdr:cNvPr id="395" name="直線コネクタ 394"/>
        <xdr:cNvCxnSpPr/>
      </xdr:nvCxnSpPr>
      <xdr:spPr>
        <a:xfrm>
          <a:off x="10114280" y="12028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114935</xdr:rowOff>
    </xdr:from>
    <xdr:to xmlns:xdr="http://schemas.openxmlformats.org/drawingml/2006/spreadsheetDrawing">
      <xdr:col>55</xdr:col>
      <xdr:colOff>0</xdr:colOff>
      <xdr:row>78</xdr:row>
      <xdr:rowOff>115570</xdr:rowOff>
    </xdr:to>
    <xdr:cxnSp macro="">
      <xdr:nvCxnSpPr>
        <xdr:cNvPr id="396" name="直線コネクタ 395"/>
        <xdr:cNvCxnSpPr/>
      </xdr:nvCxnSpPr>
      <xdr:spPr>
        <a:xfrm flipV="1">
          <a:off x="9385300" y="1319466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74930</xdr:rowOff>
    </xdr:from>
    <xdr:ext cx="534035" cy="259080"/>
    <xdr:sp macro="" textlink="">
      <xdr:nvSpPr>
        <xdr:cNvPr id="397" name="普通建設事業費 （ うち新規整備　）平均値テキスト"/>
        <xdr:cNvSpPr txBox="1"/>
      </xdr:nvSpPr>
      <xdr:spPr>
        <a:xfrm>
          <a:off x="10248900" y="1298702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52070</xdr:rowOff>
    </xdr:from>
    <xdr:to xmlns:xdr="http://schemas.openxmlformats.org/drawingml/2006/spreadsheetDrawing">
      <xdr:col>55</xdr:col>
      <xdr:colOff>50800</xdr:colOff>
      <xdr:row>78</xdr:row>
      <xdr:rowOff>153670</xdr:rowOff>
    </xdr:to>
    <xdr:sp macro="" textlink="">
      <xdr:nvSpPr>
        <xdr:cNvPr id="398" name="フローチャート: 判断 397"/>
        <xdr:cNvSpPr/>
      </xdr:nvSpPr>
      <xdr:spPr>
        <a:xfrm>
          <a:off x="10152380" y="131318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98425</xdr:rowOff>
    </xdr:from>
    <xdr:to xmlns:xdr="http://schemas.openxmlformats.org/drawingml/2006/spreadsheetDrawing">
      <xdr:col>50</xdr:col>
      <xdr:colOff>114300</xdr:colOff>
      <xdr:row>78</xdr:row>
      <xdr:rowOff>115570</xdr:rowOff>
    </xdr:to>
    <xdr:cxnSp macro="">
      <xdr:nvCxnSpPr>
        <xdr:cNvPr id="399" name="直線コネクタ 398"/>
        <xdr:cNvCxnSpPr/>
      </xdr:nvCxnSpPr>
      <xdr:spPr>
        <a:xfrm>
          <a:off x="8521700" y="13178155"/>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43815</xdr:rowOff>
    </xdr:from>
    <xdr:to xmlns:xdr="http://schemas.openxmlformats.org/drawingml/2006/spreadsheetDrawing">
      <xdr:col>50</xdr:col>
      <xdr:colOff>165100</xdr:colOff>
      <xdr:row>78</xdr:row>
      <xdr:rowOff>145415</xdr:rowOff>
    </xdr:to>
    <xdr:sp macro="" textlink="">
      <xdr:nvSpPr>
        <xdr:cNvPr id="400" name="フローチャート: 判断 399"/>
        <xdr:cNvSpPr/>
      </xdr:nvSpPr>
      <xdr:spPr>
        <a:xfrm>
          <a:off x="9334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161925</xdr:rowOff>
    </xdr:from>
    <xdr:ext cx="534670" cy="258445"/>
    <xdr:sp macro="" textlink="">
      <xdr:nvSpPr>
        <xdr:cNvPr id="401" name="テキスト ボックス 400"/>
        <xdr:cNvSpPr txBox="1"/>
      </xdr:nvSpPr>
      <xdr:spPr>
        <a:xfrm>
          <a:off x="9123045" y="129063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81280</xdr:rowOff>
    </xdr:from>
    <xdr:to xmlns:xdr="http://schemas.openxmlformats.org/drawingml/2006/spreadsheetDrawing">
      <xdr:col>45</xdr:col>
      <xdr:colOff>177800</xdr:colOff>
      <xdr:row>78</xdr:row>
      <xdr:rowOff>98425</xdr:rowOff>
    </xdr:to>
    <xdr:cxnSp macro="">
      <xdr:nvCxnSpPr>
        <xdr:cNvPr id="402" name="直線コネクタ 401"/>
        <xdr:cNvCxnSpPr/>
      </xdr:nvCxnSpPr>
      <xdr:spPr>
        <a:xfrm>
          <a:off x="7653020" y="13161010"/>
          <a:ext cx="8686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40640</xdr:rowOff>
    </xdr:from>
    <xdr:to xmlns:xdr="http://schemas.openxmlformats.org/drawingml/2006/spreadsheetDrawing">
      <xdr:col>46</xdr:col>
      <xdr:colOff>38100</xdr:colOff>
      <xdr:row>78</xdr:row>
      <xdr:rowOff>142240</xdr:rowOff>
    </xdr:to>
    <xdr:sp macro="" textlink="">
      <xdr:nvSpPr>
        <xdr:cNvPr id="403" name="フローチャート: 判断 402"/>
        <xdr:cNvSpPr/>
      </xdr:nvSpPr>
      <xdr:spPr>
        <a:xfrm>
          <a:off x="8470900" y="131203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158750</xdr:rowOff>
    </xdr:from>
    <xdr:ext cx="534035" cy="258445"/>
    <xdr:sp macro="" textlink="">
      <xdr:nvSpPr>
        <xdr:cNvPr id="404" name="テキスト ボックス 403"/>
        <xdr:cNvSpPr txBox="1"/>
      </xdr:nvSpPr>
      <xdr:spPr>
        <a:xfrm>
          <a:off x="8259445" y="12903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24765</xdr:rowOff>
    </xdr:from>
    <xdr:to xmlns:xdr="http://schemas.openxmlformats.org/drawingml/2006/spreadsheetDrawing">
      <xdr:col>41</xdr:col>
      <xdr:colOff>101600</xdr:colOff>
      <xdr:row>78</xdr:row>
      <xdr:rowOff>126365</xdr:rowOff>
    </xdr:to>
    <xdr:sp macro="" textlink="">
      <xdr:nvSpPr>
        <xdr:cNvPr id="405" name="フローチャート: 判断 404"/>
        <xdr:cNvSpPr/>
      </xdr:nvSpPr>
      <xdr:spPr>
        <a:xfrm>
          <a:off x="7602220" y="131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142875</xdr:rowOff>
    </xdr:from>
    <xdr:ext cx="534035" cy="258445"/>
    <xdr:sp macro="" textlink="">
      <xdr:nvSpPr>
        <xdr:cNvPr id="406" name="テキスト ボックス 405"/>
        <xdr:cNvSpPr txBox="1"/>
      </xdr:nvSpPr>
      <xdr:spPr>
        <a:xfrm>
          <a:off x="7395845" y="12887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7" name="テキスト ボックス 406"/>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08" name="テキスト ボックス 407"/>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09" name="テキスト ボックス 408"/>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0" name="テキスト ボックス 409"/>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1" name="テキスト ボックス 410"/>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64135</xdr:rowOff>
    </xdr:from>
    <xdr:to xmlns:xdr="http://schemas.openxmlformats.org/drawingml/2006/spreadsheetDrawing">
      <xdr:col>55</xdr:col>
      <xdr:colOff>50800</xdr:colOff>
      <xdr:row>78</xdr:row>
      <xdr:rowOff>165735</xdr:rowOff>
    </xdr:to>
    <xdr:sp macro="" textlink="">
      <xdr:nvSpPr>
        <xdr:cNvPr id="412" name="楕円 411"/>
        <xdr:cNvSpPr/>
      </xdr:nvSpPr>
      <xdr:spPr>
        <a:xfrm>
          <a:off x="10152380" y="131438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30480</xdr:rowOff>
    </xdr:from>
    <xdr:ext cx="534035" cy="257810"/>
    <xdr:sp macro="" textlink="">
      <xdr:nvSpPr>
        <xdr:cNvPr id="413" name="普通建設事業費 （ うち新規整備　）該当値テキスト"/>
        <xdr:cNvSpPr txBox="1"/>
      </xdr:nvSpPr>
      <xdr:spPr>
        <a:xfrm>
          <a:off x="10248900" y="1311021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64770</xdr:rowOff>
    </xdr:from>
    <xdr:to xmlns:xdr="http://schemas.openxmlformats.org/drawingml/2006/spreadsheetDrawing">
      <xdr:col>50</xdr:col>
      <xdr:colOff>165100</xdr:colOff>
      <xdr:row>78</xdr:row>
      <xdr:rowOff>166370</xdr:rowOff>
    </xdr:to>
    <xdr:sp macro="" textlink="">
      <xdr:nvSpPr>
        <xdr:cNvPr id="414" name="楕円 413"/>
        <xdr:cNvSpPr/>
      </xdr:nvSpPr>
      <xdr:spPr>
        <a:xfrm>
          <a:off x="93345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157480</xdr:rowOff>
    </xdr:from>
    <xdr:ext cx="534670" cy="259080"/>
    <xdr:sp macro="" textlink="">
      <xdr:nvSpPr>
        <xdr:cNvPr id="415" name="テキスト ボックス 414"/>
        <xdr:cNvSpPr txBox="1"/>
      </xdr:nvSpPr>
      <xdr:spPr>
        <a:xfrm>
          <a:off x="9123045" y="13237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47625</xdr:rowOff>
    </xdr:from>
    <xdr:to xmlns:xdr="http://schemas.openxmlformats.org/drawingml/2006/spreadsheetDrawing">
      <xdr:col>46</xdr:col>
      <xdr:colOff>38100</xdr:colOff>
      <xdr:row>78</xdr:row>
      <xdr:rowOff>149225</xdr:rowOff>
    </xdr:to>
    <xdr:sp macro="" textlink="">
      <xdr:nvSpPr>
        <xdr:cNvPr id="416" name="楕円 415"/>
        <xdr:cNvSpPr/>
      </xdr:nvSpPr>
      <xdr:spPr>
        <a:xfrm>
          <a:off x="8470900" y="131273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140335</xdr:rowOff>
    </xdr:from>
    <xdr:ext cx="534035" cy="258445"/>
    <xdr:sp macro="" textlink="">
      <xdr:nvSpPr>
        <xdr:cNvPr id="417" name="テキスト ボックス 416"/>
        <xdr:cNvSpPr txBox="1"/>
      </xdr:nvSpPr>
      <xdr:spPr>
        <a:xfrm>
          <a:off x="8259445" y="13220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30480</xdr:rowOff>
    </xdr:from>
    <xdr:to xmlns:xdr="http://schemas.openxmlformats.org/drawingml/2006/spreadsheetDrawing">
      <xdr:col>41</xdr:col>
      <xdr:colOff>101600</xdr:colOff>
      <xdr:row>78</xdr:row>
      <xdr:rowOff>132080</xdr:rowOff>
    </xdr:to>
    <xdr:sp macro="" textlink="">
      <xdr:nvSpPr>
        <xdr:cNvPr id="418" name="楕円 417"/>
        <xdr:cNvSpPr/>
      </xdr:nvSpPr>
      <xdr:spPr>
        <a:xfrm>
          <a:off x="7602220" y="131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123190</xdr:rowOff>
    </xdr:from>
    <xdr:ext cx="534035" cy="259080"/>
    <xdr:sp macro="" textlink="">
      <xdr:nvSpPr>
        <xdr:cNvPr id="419" name="テキスト ボックス 418"/>
        <xdr:cNvSpPr txBox="1"/>
      </xdr:nvSpPr>
      <xdr:spPr>
        <a:xfrm>
          <a:off x="7395845" y="13202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0" name="正方形/長方形 419"/>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21" name="正方形/長方形 420"/>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2" name="正方形/長方形 421"/>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23" name="正方形/長方形 422"/>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4" name="正方形/長方形 423"/>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25" name="正方形/長方形 424"/>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26" name="正方形/長方形 425"/>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27" name="正方形/長方形 426"/>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5425"/>
    <xdr:sp macro="" textlink="">
      <xdr:nvSpPr>
        <xdr:cNvPr id="428" name="テキスト ボックス 427"/>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29" name="直線コネクタ 428"/>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0" name="直線コネクタ 429"/>
        <xdr:cNvCxnSpPr/>
      </xdr:nvCxnSpPr>
      <xdr:spPr>
        <a:xfrm>
          <a:off x="6431280" y="16675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31" name="テキスト ボックス 430"/>
        <xdr:cNvSpPr txBox="1"/>
      </xdr:nvSpPr>
      <xdr:spPr>
        <a:xfrm>
          <a:off x="6187440" y="165328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2" name="直線コネクタ 431"/>
        <xdr:cNvCxnSpPr/>
      </xdr:nvCxnSpPr>
      <xdr:spPr>
        <a:xfrm>
          <a:off x="6431280" y="16294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33" name="テキスト ボックス 432"/>
        <xdr:cNvSpPr txBox="1"/>
      </xdr:nvSpPr>
      <xdr:spPr>
        <a:xfrm>
          <a:off x="5915025"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4" name="直線コネクタ 433"/>
        <xdr:cNvCxnSpPr/>
      </xdr:nvCxnSpPr>
      <xdr:spPr>
        <a:xfrm>
          <a:off x="6431280" y="15913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58445"/>
    <xdr:sp macro="" textlink="">
      <xdr:nvSpPr>
        <xdr:cNvPr id="435" name="テキスト ボックス 434"/>
        <xdr:cNvSpPr txBox="1"/>
      </xdr:nvSpPr>
      <xdr:spPr>
        <a:xfrm>
          <a:off x="5915025" y="157708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36" name="直線コネクタ 435"/>
        <xdr:cNvCxnSpPr/>
      </xdr:nvCxnSpPr>
      <xdr:spPr>
        <a:xfrm>
          <a:off x="6431280" y="15532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860" cy="259080"/>
    <xdr:sp macro="" textlink="">
      <xdr:nvSpPr>
        <xdr:cNvPr id="437" name="テキスト ボックス 436"/>
        <xdr:cNvSpPr txBox="1"/>
      </xdr:nvSpPr>
      <xdr:spPr>
        <a:xfrm>
          <a:off x="5915025" y="15389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38" name="直線コネクタ 437"/>
        <xdr:cNvCxnSpPr/>
      </xdr:nvCxnSpPr>
      <xdr:spPr>
        <a:xfrm>
          <a:off x="6431280" y="151549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92710</xdr:rowOff>
    </xdr:from>
    <xdr:ext cx="530860" cy="258445"/>
    <xdr:sp macro="" textlink="">
      <xdr:nvSpPr>
        <xdr:cNvPr id="439" name="テキスト ボックス 438"/>
        <xdr:cNvSpPr txBox="1"/>
      </xdr:nvSpPr>
      <xdr:spPr>
        <a:xfrm>
          <a:off x="5915025" y="150164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0" name="直線コネクタ 439"/>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41" name="テキスト ボックス 440"/>
        <xdr:cNvSpPr txBox="1"/>
      </xdr:nvSpPr>
      <xdr:spPr>
        <a:xfrm>
          <a:off x="585089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普通建設事業費 （ うち更新整備　）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97790</xdr:rowOff>
    </xdr:from>
    <xdr:to xmlns:xdr="http://schemas.openxmlformats.org/drawingml/2006/spreadsheetDrawing">
      <xdr:col>54</xdr:col>
      <xdr:colOff>185420</xdr:colOff>
      <xdr:row>99</xdr:row>
      <xdr:rowOff>31115</xdr:rowOff>
    </xdr:to>
    <xdr:cxnSp macro="">
      <xdr:nvCxnSpPr>
        <xdr:cNvPr id="443" name="直線コネクタ 442"/>
        <xdr:cNvCxnSpPr/>
      </xdr:nvCxnSpPr>
      <xdr:spPr>
        <a:xfrm flipV="1">
          <a:off x="10198100" y="15189200"/>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34925</xdr:rowOff>
    </xdr:from>
    <xdr:ext cx="377825" cy="259080"/>
    <xdr:sp macro="" textlink="">
      <xdr:nvSpPr>
        <xdr:cNvPr id="444" name="普通建設事業費 （ うち更新整備　）最小値テキスト"/>
        <xdr:cNvSpPr txBox="1"/>
      </xdr:nvSpPr>
      <xdr:spPr>
        <a:xfrm>
          <a:off x="10248900" y="1666557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31115</xdr:rowOff>
    </xdr:from>
    <xdr:to xmlns:xdr="http://schemas.openxmlformats.org/drawingml/2006/spreadsheetDrawing">
      <xdr:col>55</xdr:col>
      <xdr:colOff>88900</xdr:colOff>
      <xdr:row>99</xdr:row>
      <xdr:rowOff>31115</xdr:rowOff>
    </xdr:to>
    <xdr:cxnSp macro="">
      <xdr:nvCxnSpPr>
        <xdr:cNvPr id="445" name="直線コネクタ 444"/>
        <xdr:cNvCxnSpPr/>
      </xdr:nvCxnSpPr>
      <xdr:spPr>
        <a:xfrm>
          <a:off x="10114280" y="166617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44450</xdr:rowOff>
    </xdr:from>
    <xdr:ext cx="534035" cy="259080"/>
    <xdr:sp macro="" textlink="">
      <xdr:nvSpPr>
        <xdr:cNvPr id="446" name="普通建設事業費 （ うち更新整備　）最大値テキスト"/>
        <xdr:cNvSpPr txBox="1"/>
      </xdr:nvSpPr>
      <xdr:spPr>
        <a:xfrm>
          <a:off x="10248900" y="14968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97790</xdr:rowOff>
    </xdr:from>
    <xdr:to xmlns:xdr="http://schemas.openxmlformats.org/drawingml/2006/spreadsheetDrawing">
      <xdr:col>55</xdr:col>
      <xdr:colOff>88900</xdr:colOff>
      <xdr:row>90</xdr:row>
      <xdr:rowOff>97790</xdr:rowOff>
    </xdr:to>
    <xdr:cxnSp macro="">
      <xdr:nvCxnSpPr>
        <xdr:cNvPr id="447" name="直線コネクタ 446"/>
        <xdr:cNvCxnSpPr/>
      </xdr:nvCxnSpPr>
      <xdr:spPr>
        <a:xfrm>
          <a:off x="10114280" y="151892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45085</xdr:rowOff>
    </xdr:from>
    <xdr:to xmlns:xdr="http://schemas.openxmlformats.org/drawingml/2006/spreadsheetDrawing">
      <xdr:col>55</xdr:col>
      <xdr:colOff>0</xdr:colOff>
      <xdr:row>95</xdr:row>
      <xdr:rowOff>168275</xdr:rowOff>
    </xdr:to>
    <xdr:cxnSp macro="">
      <xdr:nvCxnSpPr>
        <xdr:cNvPr id="448" name="直線コネクタ 447"/>
        <xdr:cNvCxnSpPr/>
      </xdr:nvCxnSpPr>
      <xdr:spPr>
        <a:xfrm flipV="1">
          <a:off x="9385300" y="15818485"/>
          <a:ext cx="812800" cy="294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132715</xdr:rowOff>
    </xdr:from>
    <xdr:ext cx="534035" cy="258445"/>
    <xdr:sp macro="" textlink="">
      <xdr:nvSpPr>
        <xdr:cNvPr id="449" name="普通建設事業費 （ うち更新整備　）平均値テキスト"/>
        <xdr:cNvSpPr txBox="1"/>
      </xdr:nvSpPr>
      <xdr:spPr>
        <a:xfrm>
          <a:off x="10248900" y="1607756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154940</xdr:rowOff>
    </xdr:from>
    <xdr:to xmlns:xdr="http://schemas.openxmlformats.org/drawingml/2006/spreadsheetDrawing">
      <xdr:col>55</xdr:col>
      <xdr:colOff>50800</xdr:colOff>
      <xdr:row>96</xdr:row>
      <xdr:rowOff>84455</xdr:rowOff>
    </xdr:to>
    <xdr:sp macro="" textlink="">
      <xdr:nvSpPr>
        <xdr:cNvPr id="450" name="フローチャート: 判断 449"/>
        <xdr:cNvSpPr/>
      </xdr:nvSpPr>
      <xdr:spPr>
        <a:xfrm>
          <a:off x="10152380" y="1609979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118745</xdr:rowOff>
    </xdr:from>
    <xdr:to xmlns:xdr="http://schemas.openxmlformats.org/drawingml/2006/spreadsheetDrawing">
      <xdr:col>50</xdr:col>
      <xdr:colOff>114300</xdr:colOff>
      <xdr:row>95</xdr:row>
      <xdr:rowOff>168275</xdr:rowOff>
    </xdr:to>
    <xdr:cxnSp macro="">
      <xdr:nvCxnSpPr>
        <xdr:cNvPr id="451" name="直線コネクタ 450"/>
        <xdr:cNvCxnSpPr/>
      </xdr:nvCxnSpPr>
      <xdr:spPr>
        <a:xfrm>
          <a:off x="8521700" y="16063595"/>
          <a:ext cx="8636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135890</xdr:rowOff>
    </xdr:from>
    <xdr:to xmlns:xdr="http://schemas.openxmlformats.org/drawingml/2006/spreadsheetDrawing">
      <xdr:col>50</xdr:col>
      <xdr:colOff>165100</xdr:colOff>
      <xdr:row>96</xdr:row>
      <xdr:rowOff>66040</xdr:rowOff>
    </xdr:to>
    <xdr:sp macro="" textlink="">
      <xdr:nvSpPr>
        <xdr:cNvPr id="452" name="フローチャート: 判断 451"/>
        <xdr:cNvSpPr/>
      </xdr:nvSpPr>
      <xdr:spPr>
        <a:xfrm>
          <a:off x="9334500" y="1608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57150</xdr:rowOff>
    </xdr:from>
    <xdr:ext cx="534670" cy="259080"/>
    <xdr:sp macro="" textlink="">
      <xdr:nvSpPr>
        <xdr:cNvPr id="453" name="テキスト ボックス 452"/>
        <xdr:cNvSpPr txBox="1"/>
      </xdr:nvSpPr>
      <xdr:spPr>
        <a:xfrm>
          <a:off x="9123045" y="16173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118745</xdr:rowOff>
    </xdr:from>
    <xdr:to xmlns:xdr="http://schemas.openxmlformats.org/drawingml/2006/spreadsheetDrawing">
      <xdr:col>45</xdr:col>
      <xdr:colOff>177800</xdr:colOff>
      <xdr:row>96</xdr:row>
      <xdr:rowOff>97790</xdr:rowOff>
    </xdr:to>
    <xdr:cxnSp macro="">
      <xdr:nvCxnSpPr>
        <xdr:cNvPr id="454" name="直線コネクタ 453"/>
        <xdr:cNvCxnSpPr/>
      </xdr:nvCxnSpPr>
      <xdr:spPr>
        <a:xfrm flipV="1">
          <a:off x="7653020" y="16063595"/>
          <a:ext cx="86868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52070</xdr:rowOff>
    </xdr:from>
    <xdr:to xmlns:xdr="http://schemas.openxmlformats.org/drawingml/2006/spreadsheetDrawing">
      <xdr:col>46</xdr:col>
      <xdr:colOff>38100</xdr:colOff>
      <xdr:row>96</xdr:row>
      <xdr:rowOff>153670</xdr:rowOff>
    </xdr:to>
    <xdr:sp macro="" textlink="">
      <xdr:nvSpPr>
        <xdr:cNvPr id="455" name="フローチャート: 判断 454"/>
        <xdr:cNvSpPr/>
      </xdr:nvSpPr>
      <xdr:spPr>
        <a:xfrm>
          <a:off x="8470900" y="161683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144780</xdr:rowOff>
    </xdr:from>
    <xdr:ext cx="534035" cy="258445"/>
    <xdr:sp macro="" textlink="">
      <xdr:nvSpPr>
        <xdr:cNvPr id="456" name="テキスト ボックス 455"/>
        <xdr:cNvSpPr txBox="1"/>
      </xdr:nvSpPr>
      <xdr:spPr>
        <a:xfrm>
          <a:off x="8259445" y="16261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16510</xdr:rowOff>
    </xdr:from>
    <xdr:to xmlns:xdr="http://schemas.openxmlformats.org/drawingml/2006/spreadsheetDrawing">
      <xdr:col>41</xdr:col>
      <xdr:colOff>101600</xdr:colOff>
      <xdr:row>96</xdr:row>
      <xdr:rowOff>118110</xdr:rowOff>
    </xdr:to>
    <xdr:sp macro="" textlink="">
      <xdr:nvSpPr>
        <xdr:cNvPr id="457" name="フローチャート: 判断 456"/>
        <xdr:cNvSpPr/>
      </xdr:nvSpPr>
      <xdr:spPr>
        <a:xfrm>
          <a:off x="7602220" y="1613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135255</xdr:rowOff>
    </xdr:from>
    <xdr:ext cx="534035" cy="258445"/>
    <xdr:sp macro="" textlink="">
      <xdr:nvSpPr>
        <xdr:cNvPr id="458" name="テキスト ボックス 457"/>
        <xdr:cNvSpPr txBox="1"/>
      </xdr:nvSpPr>
      <xdr:spPr>
        <a:xfrm>
          <a:off x="7395845" y="15908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59" name="テキスト ボックス 458"/>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0" name="テキスト ボックス 459"/>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1" name="テキスト ボックス 460"/>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62" name="テキスト ボックス 461"/>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3" name="テキスト ボックス 462"/>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93</xdr:row>
      <xdr:rowOff>166370</xdr:rowOff>
    </xdr:from>
    <xdr:to xmlns:xdr="http://schemas.openxmlformats.org/drawingml/2006/spreadsheetDrawing">
      <xdr:col>55</xdr:col>
      <xdr:colOff>50800</xdr:colOff>
      <xdr:row>94</xdr:row>
      <xdr:rowOff>95885</xdr:rowOff>
    </xdr:to>
    <xdr:sp macro="" textlink="">
      <xdr:nvSpPr>
        <xdr:cNvPr id="464" name="楕円 463"/>
        <xdr:cNvSpPr/>
      </xdr:nvSpPr>
      <xdr:spPr>
        <a:xfrm>
          <a:off x="10152380" y="1576832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17780</xdr:rowOff>
    </xdr:from>
    <xdr:ext cx="534035" cy="258445"/>
    <xdr:sp macro="" textlink="">
      <xdr:nvSpPr>
        <xdr:cNvPr id="465" name="普通建設事業費 （ うち更新整備　）該当値テキスト"/>
        <xdr:cNvSpPr txBox="1"/>
      </xdr:nvSpPr>
      <xdr:spPr>
        <a:xfrm>
          <a:off x="10248900" y="15619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117475</xdr:rowOff>
    </xdr:from>
    <xdr:to xmlns:xdr="http://schemas.openxmlformats.org/drawingml/2006/spreadsheetDrawing">
      <xdr:col>50</xdr:col>
      <xdr:colOff>165100</xdr:colOff>
      <xdr:row>96</xdr:row>
      <xdr:rowOff>47625</xdr:rowOff>
    </xdr:to>
    <xdr:sp macro="" textlink="">
      <xdr:nvSpPr>
        <xdr:cNvPr id="466" name="楕円 465"/>
        <xdr:cNvSpPr/>
      </xdr:nvSpPr>
      <xdr:spPr>
        <a:xfrm>
          <a:off x="9334500" y="160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64135</xdr:rowOff>
    </xdr:from>
    <xdr:ext cx="534670" cy="258445"/>
    <xdr:sp macro="" textlink="">
      <xdr:nvSpPr>
        <xdr:cNvPr id="467" name="テキスト ボックス 466"/>
        <xdr:cNvSpPr txBox="1"/>
      </xdr:nvSpPr>
      <xdr:spPr>
        <a:xfrm>
          <a:off x="9123045" y="15837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67945</xdr:rowOff>
    </xdr:from>
    <xdr:to xmlns:xdr="http://schemas.openxmlformats.org/drawingml/2006/spreadsheetDrawing">
      <xdr:col>46</xdr:col>
      <xdr:colOff>38100</xdr:colOff>
      <xdr:row>95</xdr:row>
      <xdr:rowOff>169545</xdr:rowOff>
    </xdr:to>
    <xdr:sp macro="" textlink="">
      <xdr:nvSpPr>
        <xdr:cNvPr id="468" name="楕円 467"/>
        <xdr:cNvSpPr/>
      </xdr:nvSpPr>
      <xdr:spPr>
        <a:xfrm>
          <a:off x="8470900" y="160127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14605</xdr:rowOff>
    </xdr:from>
    <xdr:ext cx="534035" cy="259080"/>
    <xdr:sp macro="" textlink="">
      <xdr:nvSpPr>
        <xdr:cNvPr id="469" name="テキスト ボックス 468"/>
        <xdr:cNvSpPr txBox="1"/>
      </xdr:nvSpPr>
      <xdr:spPr>
        <a:xfrm>
          <a:off x="8259445" y="15788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46990</xdr:rowOff>
    </xdr:from>
    <xdr:to xmlns:xdr="http://schemas.openxmlformats.org/drawingml/2006/spreadsheetDrawing">
      <xdr:col>41</xdr:col>
      <xdr:colOff>101600</xdr:colOff>
      <xdr:row>96</xdr:row>
      <xdr:rowOff>148590</xdr:rowOff>
    </xdr:to>
    <xdr:sp macro="" textlink="">
      <xdr:nvSpPr>
        <xdr:cNvPr id="470" name="楕円 469"/>
        <xdr:cNvSpPr/>
      </xdr:nvSpPr>
      <xdr:spPr>
        <a:xfrm>
          <a:off x="7602220" y="161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139700</xdr:rowOff>
    </xdr:from>
    <xdr:ext cx="534035" cy="259080"/>
    <xdr:sp macro="" textlink="">
      <xdr:nvSpPr>
        <xdr:cNvPr id="471" name="テキスト ボックス 470"/>
        <xdr:cNvSpPr txBox="1"/>
      </xdr:nvSpPr>
      <xdr:spPr>
        <a:xfrm>
          <a:off x="7395845" y="16256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2" name="正方形/長方形 471"/>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73" name="正方形/長方形 472"/>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74" name="正方形/長方形 473"/>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75" name="正方形/長方形 474"/>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76" name="正方形/長方形 475"/>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77" name="正方形/長方形 476"/>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78" name="正方形/長方形 477"/>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79" name="正方形/長方形 478"/>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5425"/>
    <xdr:sp macro="" textlink="">
      <xdr:nvSpPr>
        <xdr:cNvPr id="480" name="テキスト ボックス 479"/>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1" name="直線コネクタ 480"/>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82" name="直線コネクタ 481"/>
        <xdr:cNvCxnSpPr/>
      </xdr:nvCxnSpPr>
      <xdr:spPr>
        <a:xfrm>
          <a:off x="1211580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8445"/>
    <xdr:sp macro="" textlink="">
      <xdr:nvSpPr>
        <xdr:cNvPr id="483" name="テキスト ボックス 482"/>
        <xdr:cNvSpPr txBox="1"/>
      </xdr:nvSpPr>
      <xdr:spPr>
        <a:xfrm>
          <a:off x="1187196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84" name="直線コネクタ 483"/>
        <xdr:cNvCxnSpPr/>
      </xdr:nvCxnSpPr>
      <xdr:spPr>
        <a:xfrm>
          <a:off x="1211580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8445"/>
    <xdr:sp macro="" textlink="">
      <xdr:nvSpPr>
        <xdr:cNvPr id="485" name="テキスト ボックス 484"/>
        <xdr:cNvSpPr txBox="1"/>
      </xdr:nvSpPr>
      <xdr:spPr>
        <a:xfrm>
          <a:off x="11599545" y="60744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140335</xdr:rowOff>
    </xdr:from>
    <xdr:to xmlns:xdr="http://schemas.openxmlformats.org/drawingml/2006/spreadsheetDrawing">
      <xdr:col>89</xdr:col>
      <xdr:colOff>177800</xdr:colOff>
      <xdr:row>34</xdr:row>
      <xdr:rowOff>140335</xdr:rowOff>
    </xdr:to>
    <xdr:cxnSp macro="">
      <xdr:nvCxnSpPr>
        <xdr:cNvPr id="486" name="直線コネクタ 485"/>
        <xdr:cNvCxnSpPr/>
      </xdr:nvCxnSpPr>
      <xdr:spPr>
        <a:xfrm>
          <a:off x="1211580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167640</xdr:rowOff>
    </xdr:from>
    <xdr:ext cx="530860" cy="259080"/>
    <xdr:sp macro="" textlink="">
      <xdr:nvSpPr>
        <xdr:cNvPr id="487" name="テキスト ボックス 486"/>
        <xdr:cNvSpPr txBox="1"/>
      </xdr:nvSpPr>
      <xdr:spPr>
        <a:xfrm>
          <a:off x="11599545" y="5703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88" name="直線コネクタ 487"/>
        <xdr:cNvCxnSpPr/>
      </xdr:nvCxnSpPr>
      <xdr:spPr>
        <a:xfrm>
          <a:off x="1211580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9080"/>
    <xdr:sp macro="" textlink="">
      <xdr:nvSpPr>
        <xdr:cNvPr id="489" name="テキスト ボックス 488"/>
        <xdr:cNvSpPr txBox="1"/>
      </xdr:nvSpPr>
      <xdr:spPr>
        <a:xfrm>
          <a:off x="11599545" y="5331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0" name="直線コネクタ 489"/>
        <xdr:cNvCxnSpPr/>
      </xdr:nvCxnSpPr>
      <xdr:spPr>
        <a:xfrm>
          <a:off x="1211580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8445"/>
    <xdr:sp macro="" textlink="">
      <xdr:nvSpPr>
        <xdr:cNvPr id="491" name="テキスト ボックス 490"/>
        <xdr:cNvSpPr txBox="1"/>
      </xdr:nvSpPr>
      <xdr:spPr>
        <a:xfrm>
          <a:off x="11535410" y="49580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2" name="直線コネクタ 491"/>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493" name="テキスト ボックス 492"/>
        <xdr:cNvSpPr txBox="1"/>
      </xdr:nvSpPr>
      <xdr:spPr>
        <a:xfrm>
          <a:off x="11535410" y="45847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災害復旧事業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167640</xdr:rowOff>
    </xdr:from>
    <xdr:to xmlns:xdr="http://schemas.openxmlformats.org/drawingml/2006/spreadsheetDrawing">
      <xdr:col>85</xdr:col>
      <xdr:colOff>126365</xdr:colOff>
      <xdr:row>39</xdr:row>
      <xdr:rowOff>44450</xdr:rowOff>
    </xdr:to>
    <xdr:cxnSp macro="">
      <xdr:nvCxnSpPr>
        <xdr:cNvPr id="495" name="直線コネクタ 494"/>
        <xdr:cNvCxnSpPr/>
      </xdr:nvCxnSpPr>
      <xdr:spPr>
        <a:xfrm flipV="1">
          <a:off x="15885795" y="5033010"/>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82550</xdr:rowOff>
    </xdr:from>
    <xdr:ext cx="249555" cy="259080"/>
    <xdr:sp macro="" textlink="">
      <xdr:nvSpPr>
        <xdr:cNvPr id="496" name="災害復旧事業費最小値テキスト"/>
        <xdr:cNvSpPr txBox="1"/>
      </xdr:nvSpPr>
      <xdr:spPr>
        <a:xfrm>
          <a:off x="15938500" y="66243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497" name="直線コネクタ 496"/>
        <xdr:cNvCxnSpPr/>
      </xdr:nvCxnSpPr>
      <xdr:spPr>
        <a:xfrm>
          <a:off x="157988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115570</xdr:rowOff>
    </xdr:from>
    <xdr:ext cx="598805" cy="259080"/>
    <xdr:sp macro="" textlink="">
      <xdr:nvSpPr>
        <xdr:cNvPr id="498" name="災害復旧事業費最大値テキスト"/>
        <xdr:cNvSpPr txBox="1"/>
      </xdr:nvSpPr>
      <xdr:spPr>
        <a:xfrm>
          <a:off x="15938500" y="4813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29</xdr:row>
      <xdr:rowOff>167640</xdr:rowOff>
    </xdr:from>
    <xdr:to xmlns:xdr="http://schemas.openxmlformats.org/drawingml/2006/spreadsheetDrawing">
      <xdr:col>86</xdr:col>
      <xdr:colOff>25400</xdr:colOff>
      <xdr:row>29</xdr:row>
      <xdr:rowOff>167640</xdr:rowOff>
    </xdr:to>
    <xdr:cxnSp macro="">
      <xdr:nvCxnSpPr>
        <xdr:cNvPr id="499" name="直線コネクタ 498"/>
        <xdr:cNvCxnSpPr/>
      </xdr:nvCxnSpPr>
      <xdr:spPr>
        <a:xfrm>
          <a:off x="15798800" y="5033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164465</xdr:rowOff>
    </xdr:from>
    <xdr:to xmlns:xdr="http://schemas.openxmlformats.org/drawingml/2006/spreadsheetDrawing">
      <xdr:col>85</xdr:col>
      <xdr:colOff>127000</xdr:colOff>
      <xdr:row>39</xdr:row>
      <xdr:rowOff>37465</xdr:rowOff>
    </xdr:to>
    <xdr:cxnSp macro="">
      <xdr:nvCxnSpPr>
        <xdr:cNvPr id="500" name="直線コネクタ 499"/>
        <xdr:cNvCxnSpPr/>
      </xdr:nvCxnSpPr>
      <xdr:spPr>
        <a:xfrm flipV="1">
          <a:off x="15069820" y="6538595"/>
          <a:ext cx="8178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127000</xdr:rowOff>
    </xdr:from>
    <xdr:ext cx="469900" cy="258445"/>
    <xdr:sp macro="" textlink="">
      <xdr:nvSpPr>
        <xdr:cNvPr id="501" name="災害復旧事業費平均値テキスト"/>
        <xdr:cNvSpPr txBox="1"/>
      </xdr:nvSpPr>
      <xdr:spPr>
        <a:xfrm>
          <a:off x="15938500" y="65011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148590</xdr:rowOff>
    </xdr:from>
    <xdr:to xmlns:xdr="http://schemas.openxmlformats.org/drawingml/2006/spreadsheetDrawing">
      <xdr:col>85</xdr:col>
      <xdr:colOff>177800</xdr:colOff>
      <xdr:row>39</xdr:row>
      <xdr:rowOff>78740</xdr:rowOff>
    </xdr:to>
    <xdr:sp macro="" textlink="">
      <xdr:nvSpPr>
        <xdr:cNvPr id="502" name="フローチャート: 判断 501"/>
        <xdr:cNvSpPr/>
      </xdr:nvSpPr>
      <xdr:spPr>
        <a:xfrm>
          <a:off x="15836900" y="6522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116205</xdr:rowOff>
    </xdr:from>
    <xdr:to xmlns:xdr="http://schemas.openxmlformats.org/drawingml/2006/spreadsheetDrawing">
      <xdr:col>81</xdr:col>
      <xdr:colOff>50800</xdr:colOff>
      <xdr:row>39</xdr:row>
      <xdr:rowOff>37465</xdr:rowOff>
    </xdr:to>
    <xdr:cxnSp macro="">
      <xdr:nvCxnSpPr>
        <xdr:cNvPr id="503" name="直線コネクタ 502"/>
        <xdr:cNvCxnSpPr/>
      </xdr:nvCxnSpPr>
      <xdr:spPr>
        <a:xfrm>
          <a:off x="14206220" y="6490335"/>
          <a:ext cx="8636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135890</xdr:rowOff>
    </xdr:from>
    <xdr:to xmlns:xdr="http://schemas.openxmlformats.org/drawingml/2006/spreadsheetDrawing">
      <xdr:col>81</xdr:col>
      <xdr:colOff>101600</xdr:colOff>
      <xdr:row>39</xdr:row>
      <xdr:rowOff>66040</xdr:rowOff>
    </xdr:to>
    <xdr:sp macro="" textlink="">
      <xdr:nvSpPr>
        <xdr:cNvPr id="504" name="フローチャート: 判断 503"/>
        <xdr:cNvSpPr/>
      </xdr:nvSpPr>
      <xdr:spPr>
        <a:xfrm>
          <a:off x="1501902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82550</xdr:rowOff>
    </xdr:from>
    <xdr:ext cx="469265" cy="259080"/>
    <xdr:sp macro="" textlink="">
      <xdr:nvSpPr>
        <xdr:cNvPr id="505" name="テキスト ボックス 504"/>
        <xdr:cNvSpPr txBox="1"/>
      </xdr:nvSpPr>
      <xdr:spPr>
        <a:xfrm>
          <a:off x="14839950" y="6289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41275</xdr:rowOff>
    </xdr:from>
    <xdr:to xmlns:xdr="http://schemas.openxmlformats.org/drawingml/2006/spreadsheetDrawing">
      <xdr:col>76</xdr:col>
      <xdr:colOff>114300</xdr:colOff>
      <xdr:row>38</xdr:row>
      <xdr:rowOff>116205</xdr:rowOff>
    </xdr:to>
    <xdr:cxnSp macro="">
      <xdr:nvCxnSpPr>
        <xdr:cNvPr id="506" name="直線コネクタ 505"/>
        <xdr:cNvCxnSpPr/>
      </xdr:nvCxnSpPr>
      <xdr:spPr>
        <a:xfrm>
          <a:off x="13342620" y="6247765"/>
          <a:ext cx="8636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146685</xdr:rowOff>
    </xdr:from>
    <xdr:to xmlns:xdr="http://schemas.openxmlformats.org/drawingml/2006/spreadsheetDrawing">
      <xdr:col>76</xdr:col>
      <xdr:colOff>165100</xdr:colOff>
      <xdr:row>39</xdr:row>
      <xdr:rowOff>76835</xdr:rowOff>
    </xdr:to>
    <xdr:sp macro="" textlink="">
      <xdr:nvSpPr>
        <xdr:cNvPr id="507" name="フローチャート: 判断 506"/>
        <xdr:cNvSpPr/>
      </xdr:nvSpPr>
      <xdr:spPr>
        <a:xfrm>
          <a:off x="14155420" y="6520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67945</xdr:rowOff>
    </xdr:from>
    <xdr:ext cx="469265" cy="258445"/>
    <xdr:sp macro="" textlink="">
      <xdr:nvSpPr>
        <xdr:cNvPr id="508" name="テキスト ボックス 507"/>
        <xdr:cNvSpPr txBox="1"/>
      </xdr:nvSpPr>
      <xdr:spPr>
        <a:xfrm>
          <a:off x="13976350" y="6609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41275</xdr:rowOff>
    </xdr:from>
    <xdr:to xmlns:xdr="http://schemas.openxmlformats.org/drawingml/2006/spreadsheetDrawing">
      <xdr:col>71</xdr:col>
      <xdr:colOff>177800</xdr:colOff>
      <xdr:row>38</xdr:row>
      <xdr:rowOff>97155</xdr:rowOff>
    </xdr:to>
    <xdr:cxnSp macro="">
      <xdr:nvCxnSpPr>
        <xdr:cNvPr id="509" name="直線コネクタ 508"/>
        <xdr:cNvCxnSpPr/>
      </xdr:nvCxnSpPr>
      <xdr:spPr>
        <a:xfrm flipV="1">
          <a:off x="12473940" y="6247765"/>
          <a:ext cx="86868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115570</xdr:rowOff>
    </xdr:from>
    <xdr:to xmlns:xdr="http://schemas.openxmlformats.org/drawingml/2006/spreadsheetDrawing">
      <xdr:col>72</xdr:col>
      <xdr:colOff>38100</xdr:colOff>
      <xdr:row>39</xdr:row>
      <xdr:rowOff>45720</xdr:rowOff>
    </xdr:to>
    <xdr:sp macro="" textlink="">
      <xdr:nvSpPr>
        <xdr:cNvPr id="510" name="フローチャート: 判断 509"/>
        <xdr:cNvSpPr/>
      </xdr:nvSpPr>
      <xdr:spPr>
        <a:xfrm>
          <a:off x="13291820" y="64897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36830</xdr:rowOff>
    </xdr:from>
    <xdr:ext cx="469900" cy="258445"/>
    <xdr:sp macro="" textlink="">
      <xdr:nvSpPr>
        <xdr:cNvPr id="511" name="テキスト ボックス 510"/>
        <xdr:cNvSpPr txBox="1"/>
      </xdr:nvSpPr>
      <xdr:spPr>
        <a:xfrm>
          <a:off x="13112750" y="6578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111760</xdr:rowOff>
    </xdr:from>
    <xdr:to xmlns:xdr="http://schemas.openxmlformats.org/drawingml/2006/spreadsheetDrawing">
      <xdr:col>67</xdr:col>
      <xdr:colOff>101600</xdr:colOff>
      <xdr:row>39</xdr:row>
      <xdr:rowOff>41910</xdr:rowOff>
    </xdr:to>
    <xdr:sp macro="" textlink="">
      <xdr:nvSpPr>
        <xdr:cNvPr id="512" name="フローチャート: 判断 511"/>
        <xdr:cNvSpPr/>
      </xdr:nvSpPr>
      <xdr:spPr>
        <a:xfrm>
          <a:off x="12423140" y="6485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33020</xdr:rowOff>
    </xdr:from>
    <xdr:ext cx="469265" cy="258445"/>
    <xdr:sp macro="" textlink="">
      <xdr:nvSpPr>
        <xdr:cNvPr id="513" name="テキスト ボックス 512"/>
        <xdr:cNvSpPr txBox="1"/>
      </xdr:nvSpPr>
      <xdr:spPr>
        <a:xfrm>
          <a:off x="12244070" y="65747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14" name="テキスト ボックス 513"/>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15" name="テキスト ボックス 514"/>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16" name="テキスト ボックス 515"/>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17" name="テキスト ボックス 516"/>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18" name="テキスト ボックス 517"/>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113665</xdr:rowOff>
    </xdr:from>
    <xdr:to xmlns:xdr="http://schemas.openxmlformats.org/drawingml/2006/spreadsheetDrawing">
      <xdr:col>85</xdr:col>
      <xdr:colOff>177800</xdr:colOff>
      <xdr:row>39</xdr:row>
      <xdr:rowOff>43815</xdr:rowOff>
    </xdr:to>
    <xdr:sp macro="" textlink="">
      <xdr:nvSpPr>
        <xdr:cNvPr id="519" name="楕円 518"/>
        <xdr:cNvSpPr/>
      </xdr:nvSpPr>
      <xdr:spPr>
        <a:xfrm>
          <a:off x="15836900" y="6487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73025</xdr:rowOff>
    </xdr:from>
    <xdr:ext cx="469900" cy="258445"/>
    <xdr:sp macro="" textlink="">
      <xdr:nvSpPr>
        <xdr:cNvPr id="520" name="災害復旧事業費該当値テキスト"/>
        <xdr:cNvSpPr txBox="1"/>
      </xdr:nvSpPr>
      <xdr:spPr>
        <a:xfrm>
          <a:off x="15938500" y="62795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158750</xdr:rowOff>
    </xdr:from>
    <xdr:to xmlns:xdr="http://schemas.openxmlformats.org/drawingml/2006/spreadsheetDrawing">
      <xdr:col>81</xdr:col>
      <xdr:colOff>101600</xdr:colOff>
      <xdr:row>39</xdr:row>
      <xdr:rowOff>88265</xdr:rowOff>
    </xdr:to>
    <xdr:sp macro="" textlink="">
      <xdr:nvSpPr>
        <xdr:cNvPr id="521" name="楕円 520"/>
        <xdr:cNvSpPr/>
      </xdr:nvSpPr>
      <xdr:spPr>
        <a:xfrm>
          <a:off x="15019020" y="653288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79375</xdr:rowOff>
    </xdr:from>
    <xdr:ext cx="377825" cy="259080"/>
    <xdr:sp macro="" textlink="">
      <xdr:nvSpPr>
        <xdr:cNvPr id="522" name="テキスト ボックス 521"/>
        <xdr:cNvSpPr txBox="1"/>
      </xdr:nvSpPr>
      <xdr:spPr>
        <a:xfrm>
          <a:off x="14885670" y="662114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64770</xdr:rowOff>
    </xdr:from>
    <xdr:to xmlns:xdr="http://schemas.openxmlformats.org/drawingml/2006/spreadsheetDrawing">
      <xdr:col>76</xdr:col>
      <xdr:colOff>165100</xdr:colOff>
      <xdr:row>38</xdr:row>
      <xdr:rowOff>167005</xdr:rowOff>
    </xdr:to>
    <xdr:sp macro="" textlink="">
      <xdr:nvSpPr>
        <xdr:cNvPr id="523" name="楕円 522"/>
        <xdr:cNvSpPr/>
      </xdr:nvSpPr>
      <xdr:spPr>
        <a:xfrm>
          <a:off x="14155420" y="64389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12065</xdr:rowOff>
    </xdr:from>
    <xdr:ext cx="469265" cy="258445"/>
    <xdr:sp macro="" textlink="">
      <xdr:nvSpPr>
        <xdr:cNvPr id="524" name="テキスト ボックス 523"/>
        <xdr:cNvSpPr txBox="1"/>
      </xdr:nvSpPr>
      <xdr:spPr>
        <a:xfrm>
          <a:off x="13976350" y="62185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161925</xdr:rowOff>
    </xdr:from>
    <xdr:to xmlns:xdr="http://schemas.openxmlformats.org/drawingml/2006/spreadsheetDrawing">
      <xdr:col>72</xdr:col>
      <xdr:colOff>38100</xdr:colOff>
      <xdr:row>37</xdr:row>
      <xdr:rowOff>92075</xdr:rowOff>
    </xdr:to>
    <xdr:sp macro="" textlink="">
      <xdr:nvSpPr>
        <xdr:cNvPr id="525" name="楕円 524"/>
        <xdr:cNvSpPr/>
      </xdr:nvSpPr>
      <xdr:spPr>
        <a:xfrm>
          <a:off x="13291820" y="620077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108585</xdr:rowOff>
    </xdr:from>
    <xdr:ext cx="534035" cy="258445"/>
    <xdr:sp macro="" textlink="">
      <xdr:nvSpPr>
        <xdr:cNvPr id="526" name="テキスト ボックス 525"/>
        <xdr:cNvSpPr txBox="1"/>
      </xdr:nvSpPr>
      <xdr:spPr>
        <a:xfrm>
          <a:off x="13080365" y="5979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46990</xdr:rowOff>
    </xdr:from>
    <xdr:to xmlns:xdr="http://schemas.openxmlformats.org/drawingml/2006/spreadsheetDrawing">
      <xdr:col>67</xdr:col>
      <xdr:colOff>101600</xdr:colOff>
      <xdr:row>38</xdr:row>
      <xdr:rowOff>147955</xdr:rowOff>
    </xdr:to>
    <xdr:sp macro="" textlink="">
      <xdr:nvSpPr>
        <xdr:cNvPr id="527" name="楕円 526"/>
        <xdr:cNvSpPr/>
      </xdr:nvSpPr>
      <xdr:spPr>
        <a:xfrm>
          <a:off x="12423140" y="6421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164465</xdr:rowOff>
    </xdr:from>
    <xdr:ext cx="469265" cy="258445"/>
    <xdr:sp macro="" textlink="">
      <xdr:nvSpPr>
        <xdr:cNvPr id="528" name="テキスト ボックス 527"/>
        <xdr:cNvSpPr txBox="1"/>
      </xdr:nvSpPr>
      <xdr:spPr>
        <a:xfrm>
          <a:off x="12244070" y="6203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29" name="正方形/長方形 528"/>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30" name="正方形/長方形 529"/>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1" name="正方形/長方形 530"/>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32" name="正方形/長方形 531"/>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3" name="正方形/長方形 532"/>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34" name="正方形/長方形 533"/>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35" name="正方形/長方形 534"/>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36" name="正方形/長方形 535"/>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5425"/>
    <xdr:sp macro="" textlink="">
      <xdr:nvSpPr>
        <xdr:cNvPr id="537" name="テキスト ボックス 536"/>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38" name="直線コネクタ 537"/>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140335</xdr:rowOff>
    </xdr:from>
    <xdr:to xmlns:xdr="http://schemas.openxmlformats.org/drawingml/2006/spreadsheetDrawing">
      <xdr:col>89</xdr:col>
      <xdr:colOff>177800</xdr:colOff>
      <xdr:row>54</xdr:row>
      <xdr:rowOff>140335</xdr:rowOff>
    </xdr:to>
    <xdr:cxnSp macro="">
      <xdr:nvCxnSpPr>
        <xdr:cNvPr id="539" name="直線コネクタ 538"/>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167640</xdr:rowOff>
    </xdr:from>
    <xdr:ext cx="248285" cy="259080"/>
    <xdr:sp macro="" textlink="">
      <xdr:nvSpPr>
        <xdr:cNvPr id="540" name="テキスト ボックス 539"/>
        <xdr:cNvSpPr txBox="1"/>
      </xdr:nvSpPr>
      <xdr:spPr>
        <a:xfrm>
          <a:off x="11871960" y="9056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1" name="直線コネクタ 540"/>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42" name="テキスト ボックス 541"/>
        <xdr:cNvSpPr txBox="1"/>
      </xdr:nvSpPr>
      <xdr:spPr>
        <a:xfrm>
          <a:off x="11871960" y="79375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3" name="失業対策事業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140335</xdr:rowOff>
    </xdr:from>
    <xdr:to xmlns:xdr="http://schemas.openxmlformats.org/drawingml/2006/spreadsheetDrawing">
      <xdr:col>85</xdr:col>
      <xdr:colOff>126365</xdr:colOff>
      <xdr:row>54</xdr:row>
      <xdr:rowOff>140335</xdr:rowOff>
    </xdr:to>
    <xdr:cxnSp macro="">
      <xdr:nvCxnSpPr>
        <xdr:cNvPr id="544" name="直線コネクタ 543"/>
        <xdr:cNvCxnSpPr/>
      </xdr:nvCxnSpPr>
      <xdr:spPr>
        <a:xfrm>
          <a:off x="1588579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8445"/>
    <xdr:sp macro="" textlink="">
      <xdr:nvSpPr>
        <xdr:cNvPr id="545" name="失業対策事業費最小値テキスト"/>
        <xdr:cNvSpPr txBox="1"/>
      </xdr:nvSpPr>
      <xdr:spPr>
        <a:xfrm>
          <a:off x="1593850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140335</xdr:rowOff>
    </xdr:from>
    <xdr:to xmlns:xdr="http://schemas.openxmlformats.org/drawingml/2006/spreadsheetDrawing">
      <xdr:col>86</xdr:col>
      <xdr:colOff>25400</xdr:colOff>
      <xdr:row>54</xdr:row>
      <xdr:rowOff>140335</xdr:rowOff>
    </xdr:to>
    <xdr:cxnSp macro="">
      <xdr:nvCxnSpPr>
        <xdr:cNvPr id="546" name="直線コネクタ 545"/>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8445"/>
    <xdr:sp macro="" textlink="">
      <xdr:nvSpPr>
        <xdr:cNvPr id="547" name="失業対策事業費最大値テキスト"/>
        <xdr:cNvSpPr txBox="1"/>
      </xdr:nvSpPr>
      <xdr:spPr>
        <a:xfrm>
          <a:off x="1593850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140335</xdr:rowOff>
    </xdr:from>
    <xdr:to xmlns:xdr="http://schemas.openxmlformats.org/drawingml/2006/spreadsheetDrawing">
      <xdr:col>86</xdr:col>
      <xdr:colOff>25400</xdr:colOff>
      <xdr:row>54</xdr:row>
      <xdr:rowOff>140335</xdr:rowOff>
    </xdr:to>
    <xdr:cxnSp macro="">
      <xdr:nvCxnSpPr>
        <xdr:cNvPr id="548" name="直線コネクタ 547"/>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140335</xdr:rowOff>
    </xdr:from>
    <xdr:to xmlns:xdr="http://schemas.openxmlformats.org/drawingml/2006/spreadsheetDrawing">
      <xdr:col>85</xdr:col>
      <xdr:colOff>127000</xdr:colOff>
      <xdr:row>54</xdr:row>
      <xdr:rowOff>140335</xdr:rowOff>
    </xdr:to>
    <xdr:cxnSp macro="">
      <xdr:nvCxnSpPr>
        <xdr:cNvPr id="549" name="直線コネクタ 548"/>
        <xdr:cNvCxnSpPr/>
      </xdr:nvCxnSpPr>
      <xdr:spPr>
        <a:xfrm>
          <a:off x="15069820" y="91967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50" name="失業対策事業費平均値テキスト"/>
        <xdr:cNvSpPr txBox="1"/>
      </xdr:nvSpPr>
      <xdr:spPr>
        <a:xfrm>
          <a:off x="1593850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51" name="フローチャート: 判断 550"/>
        <xdr:cNvSpPr/>
      </xdr:nvSpPr>
      <xdr:spPr>
        <a:xfrm>
          <a:off x="1583690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140335</xdr:rowOff>
    </xdr:from>
    <xdr:to xmlns:xdr="http://schemas.openxmlformats.org/drawingml/2006/spreadsheetDrawing">
      <xdr:col>81</xdr:col>
      <xdr:colOff>50800</xdr:colOff>
      <xdr:row>54</xdr:row>
      <xdr:rowOff>140335</xdr:rowOff>
    </xdr:to>
    <xdr:cxnSp macro="">
      <xdr:nvCxnSpPr>
        <xdr:cNvPr id="552" name="直線コネクタ 551"/>
        <xdr:cNvCxnSpPr/>
      </xdr:nvCxnSpPr>
      <xdr:spPr>
        <a:xfrm>
          <a:off x="142062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53" name="フローチャート: 判断 552"/>
        <xdr:cNvSpPr/>
      </xdr:nvSpPr>
      <xdr:spPr>
        <a:xfrm>
          <a:off x="150190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9555" cy="258445"/>
    <xdr:sp macro="" textlink="">
      <xdr:nvSpPr>
        <xdr:cNvPr id="554" name="テキスト ボックス 553"/>
        <xdr:cNvSpPr txBox="1"/>
      </xdr:nvSpPr>
      <xdr:spPr>
        <a:xfrm>
          <a:off x="1495044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140335</xdr:rowOff>
    </xdr:from>
    <xdr:to xmlns:xdr="http://schemas.openxmlformats.org/drawingml/2006/spreadsheetDrawing">
      <xdr:col>76</xdr:col>
      <xdr:colOff>114300</xdr:colOff>
      <xdr:row>54</xdr:row>
      <xdr:rowOff>140335</xdr:rowOff>
    </xdr:to>
    <xdr:cxnSp macro="">
      <xdr:nvCxnSpPr>
        <xdr:cNvPr id="555" name="直線コネクタ 554"/>
        <xdr:cNvCxnSpPr/>
      </xdr:nvCxnSpPr>
      <xdr:spPr>
        <a:xfrm>
          <a:off x="133426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56" name="フローチャート: 判断 555"/>
        <xdr:cNvSpPr/>
      </xdr:nvSpPr>
      <xdr:spPr>
        <a:xfrm>
          <a:off x="14155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9555" cy="258445"/>
    <xdr:sp macro="" textlink="">
      <xdr:nvSpPr>
        <xdr:cNvPr id="557" name="テキスト ボックス 556"/>
        <xdr:cNvSpPr txBox="1"/>
      </xdr:nvSpPr>
      <xdr:spPr>
        <a:xfrm>
          <a:off x="1408684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140335</xdr:rowOff>
    </xdr:from>
    <xdr:to xmlns:xdr="http://schemas.openxmlformats.org/drawingml/2006/spreadsheetDrawing">
      <xdr:col>71</xdr:col>
      <xdr:colOff>177800</xdr:colOff>
      <xdr:row>54</xdr:row>
      <xdr:rowOff>140335</xdr:rowOff>
    </xdr:to>
    <xdr:cxnSp macro="">
      <xdr:nvCxnSpPr>
        <xdr:cNvPr id="558" name="直線コネクタ 557"/>
        <xdr:cNvCxnSpPr/>
      </xdr:nvCxnSpPr>
      <xdr:spPr>
        <a:xfrm>
          <a:off x="124739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59" name="フローチャート: 判断 558"/>
        <xdr:cNvSpPr/>
      </xdr:nvSpPr>
      <xdr:spPr>
        <a:xfrm>
          <a:off x="132918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8445"/>
    <xdr:sp macro="" textlink="">
      <xdr:nvSpPr>
        <xdr:cNvPr id="560" name="テキスト ボックス 559"/>
        <xdr:cNvSpPr txBox="1"/>
      </xdr:nvSpPr>
      <xdr:spPr>
        <a:xfrm>
          <a:off x="132181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61" name="フローチャート: 判断 560"/>
        <xdr:cNvSpPr/>
      </xdr:nvSpPr>
      <xdr:spPr>
        <a:xfrm>
          <a:off x="124231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9555" cy="258445"/>
    <xdr:sp macro="" textlink="">
      <xdr:nvSpPr>
        <xdr:cNvPr id="562" name="テキスト ボックス 561"/>
        <xdr:cNvSpPr txBox="1"/>
      </xdr:nvSpPr>
      <xdr:spPr>
        <a:xfrm>
          <a:off x="123545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63" name="テキスト ボックス 562"/>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64" name="テキスト ボックス 563"/>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65" name="テキスト ボックス 564"/>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66" name="テキスト ボックス 565"/>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67" name="テキスト ボックス 566"/>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8" name="楕円 567"/>
        <xdr:cNvSpPr/>
      </xdr:nvSpPr>
      <xdr:spPr>
        <a:xfrm>
          <a:off x="1583690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8445"/>
    <xdr:sp macro="" textlink="">
      <xdr:nvSpPr>
        <xdr:cNvPr id="569" name="失業対策事業費該当値テキスト"/>
        <xdr:cNvSpPr txBox="1"/>
      </xdr:nvSpPr>
      <xdr:spPr>
        <a:xfrm>
          <a:off x="1593850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0" name="楕円 569"/>
        <xdr:cNvSpPr/>
      </xdr:nvSpPr>
      <xdr:spPr>
        <a:xfrm>
          <a:off x="150190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9555" cy="258445"/>
    <xdr:sp macro="" textlink="">
      <xdr:nvSpPr>
        <xdr:cNvPr id="571" name="テキスト ボックス 570"/>
        <xdr:cNvSpPr txBox="1"/>
      </xdr:nvSpPr>
      <xdr:spPr>
        <a:xfrm>
          <a:off x="1495044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2" name="楕円 571"/>
        <xdr:cNvSpPr/>
      </xdr:nvSpPr>
      <xdr:spPr>
        <a:xfrm>
          <a:off x="14155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9555" cy="258445"/>
    <xdr:sp macro="" textlink="">
      <xdr:nvSpPr>
        <xdr:cNvPr id="573" name="テキスト ボックス 572"/>
        <xdr:cNvSpPr txBox="1"/>
      </xdr:nvSpPr>
      <xdr:spPr>
        <a:xfrm>
          <a:off x="1408684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4" name="楕円 573"/>
        <xdr:cNvSpPr/>
      </xdr:nvSpPr>
      <xdr:spPr>
        <a:xfrm>
          <a:off x="132918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8445"/>
    <xdr:sp macro="" textlink="">
      <xdr:nvSpPr>
        <xdr:cNvPr id="575" name="テキスト ボックス 574"/>
        <xdr:cNvSpPr txBox="1"/>
      </xdr:nvSpPr>
      <xdr:spPr>
        <a:xfrm>
          <a:off x="132181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6" name="楕円 575"/>
        <xdr:cNvSpPr/>
      </xdr:nvSpPr>
      <xdr:spPr>
        <a:xfrm>
          <a:off x="124231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9555" cy="258445"/>
    <xdr:sp macro="" textlink="">
      <xdr:nvSpPr>
        <xdr:cNvPr id="577" name="テキスト ボックス 576"/>
        <xdr:cNvSpPr txBox="1"/>
      </xdr:nvSpPr>
      <xdr:spPr>
        <a:xfrm>
          <a:off x="123545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78" name="正方形/長方形 577"/>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579" name="正方形/長方形 578"/>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0" name="正方形/長方形 579"/>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581" name="正方形/長方形 580"/>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82" name="正方形/長方形 581"/>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583" name="正方形/長方形 582"/>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84" name="正方形/長方形 583"/>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85" name="正方形/長方形 584"/>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5425"/>
    <xdr:sp macro="" textlink="">
      <xdr:nvSpPr>
        <xdr:cNvPr id="586" name="テキスト ボックス 585"/>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87" name="直線コネクタ 586"/>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588" name="直線コネクタ 587"/>
        <xdr:cNvCxnSpPr/>
      </xdr:nvCxnSpPr>
      <xdr:spPr>
        <a:xfrm>
          <a:off x="1211580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8445"/>
    <xdr:sp macro="" textlink="">
      <xdr:nvSpPr>
        <xdr:cNvPr id="589" name="テキスト ボックス 588"/>
        <xdr:cNvSpPr txBox="1"/>
      </xdr:nvSpPr>
      <xdr:spPr>
        <a:xfrm>
          <a:off x="1187196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590" name="直線コネクタ 589"/>
        <xdr:cNvCxnSpPr/>
      </xdr:nvCxnSpPr>
      <xdr:spPr>
        <a:xfrm>
          <a:off x="1211580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860" cy="258445"/>
    <xdr:sp macro="" textlink="">
      <xdr:nvSpPr>
        <xdr:cNvPr id="591" name="テキスト ボックス 590"/>
        <xdr:cNvSpPr txBox="1"/>
      </xdr:nvSpPr>
      <xdr:spPr>
        <a:xfrm>
          <a:off x="1159954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140335</xdr:rowOff>
    </xdr:from>
    <xdr:to xmlns:xdr="http://schemas.openxmlformats.org/drawingml/2006/spreadsheetDrawing">
      <xdr:col>89</xdr:col>
      <xdr:colOff>177800</xdr:colOff>
      <xdr:row>74</xdr:row>
      <xdr:rowOff>140335</xdr:rowOff>
    </xdr:to>
    <xdr:cxnSp macro="">
      <xdr:nvCxnSpPr>
        <xdr:cNvPr id="592" name="直線コネクタ 591"/>
        <xdr:cNvCxnSpPr/>
      </xdr:nvCxnSpPr>
      <xdr:spPr>
        <a:xfrm>
          <a:off x="1211580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167640</xdr:rowOff>
    </xdr:from>
    <xdr:ext cx="530860" cy="259080"/>
    <xdr:sp macro="" textlink="">
      <xdr:nvSpPr>
        <xdr:cNvPr id="593" name="テキスト ボックス 592"/>
        <xdr:cNvSpPr txBox="1"/>
      </xdr:nvSpPr>
      <xdr:spPr>
        <a:xfrm>
          <a:off x="11599545" y="12409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594" name="直線コネクタ 593"/>
        <xdr:cNvCxnSpPr/>
      </xdr:nvCxnSpPr>
      <xdr:spPr>
        <a:xfrm>
          <a:off x="1211580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0860" cy="259080"/>
    <xdr:sp macro="" textlink="">
      <xdr:nvSpPr>
        <xdr:cNvPr id="595" name="テキスト ボックス 594"/>
        <xdr:cNvSpPr txBox="1"/>
      </xdr:nvSpPr>
      <xdr:spPr>
        <a:xfrm>
          <a:off x="11599545" y="12037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596" name="直線コネクタ 595"/>
        <xdr:cNvCxnSpPr/>
      </xdr:nvCxnSpPr>
      <xdr:spPr>
        <a:xfrm>
          <a:off x="1211580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8445"/>
    <xdr:sp macro="" textlink="">
      <xdr:nvSpPr>
        <xdr:cNvPr id="597" name="テキスト ボックス 596"/>
        <xdr:cNvSpPr txBox="1"/>
      </xdr:nvSpPr>
      <xdr:spPr>
        <a:xfrm>
          <a:off x="11535410" y="116636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598" name="直線コネクタ 597"/>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599" name="テキスト ボックス 598"/>
        <xdr:cNvSpPr txBox="1"/>
      </xdr:nvSpPr>
      <xdr:spPr>
        <a:xfrm>
          <a:off x="11535410" y="11290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0" name="公債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116205</xdr:rowOff>
    </xdr:from>
    <xdr:to xmlns:xdr="http://schemas.openxmlformats.org/drawingml/2006/spreadsheetDrawing">
      <xdr:col>85</xdr:col>
      <xdr:colOff>126365</xdr:colOff>
      <xdr:row>78</xdr:row>
      <xdr:rowOff>75565</xdr:rowOff>
    </xdr:to>
    <xdr:cxnSp macro="">
      <xdr:nvCxnSpPr>
        <xdr:cNvPr id="601" name="直線コネクタ 600"/>
        <xdr:cNvCxnSpPr/>
      </xdr:nvCxnSpPr>
      <xdr:spPr>
        <a:xfrm flipV="1">
          <a:off x="15885795" y="11854815"/>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79375</xdr:rowOff>
    </xdr:from>
    <xdr:ext cx="534670" cy="259080"/>
    <xdr:sp macro="" textlink="">
      <xdr:nvSpPr>
        <xdr:cNvPr id="602" name="公債費最小値テキスト"/>
        <xdr:cNvSpPr txBox="1"/>
      </xdr:nvSpPr>
      <xdr:spPr>
        <a:xfrm>
          <a:off x="15938500" y="13159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75565</xdr:rowOff>
    </xdr:from>
    <xdr:to xmlns:xdr="http://schemas.openxmlformats.org/drawingml/2006/spreadsheetDrawing">
      <xdr:col>86</xdr:col>
      <xdr:colOff>25400</xdr:colOff>
      <xdr:row>78</xdr:row>
      <xdr:rowOff>75565</xdr:rowOff>
    </xdr:to>
    <xdr:cxnSp macro="">
      <xdr:nvCxnSpPr>
        <xdr:cNvPr id="603" name="直線コネクタ 602"/>
        <xdr:cNvCxnSpPr/>
      </xdr:nvCxnSpPr>
      <xdr:spPr>
        <a:xfrm>
          <a:off x="15798800" y="131552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62865</xdr:rowOff>
    </xdr:from>
    <xdr:ext cx="598805" cy="259080"/>
    <xdr:sp macro="" textlink="">
      <xdr:nvSpPr>
        <xdr:cNvPr id="604" name="公債費最大値テキスト"/>
        <xdr:cNvSpPr txBox="1"/>
      </xdr:nvSpPr>
      <xdr:spPr>
        <a:xfrm>
          <a:off x="15938500" y="11633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116205</xdr:rowOff>
    </xdr:from>
    <xdr:to xmlns:xdr="http://schemas.openxmlformats.org/drawingml/2006/spreadsheetDrawing">
      <xdr:col>86</xdr:col>
      <xdr:colOff>25400</xdr:colOff>
      <xdr:row>70</xdr:row>
      <xdr:rowOff>116205</xdr:rowOff>
    </xdr:to>
    <xdr:cxnSp macro="">
      <xdr:nvCxnSpPr>
        <xdr:cNvPr id="605" name="直線コネクタ 604"/>
        <xdr:cNvCxnSpPr/>
      </xdr:nvCxnSpPr>
      <xdr:spPr>
        <a:xfrm>
          <a:off x="15798800" y="118548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130175</xdr:rowOff>
    </xdr:from>
    <xdr:to xmlns:xdr="http://schemas.openxmlformats.org/drawingml/2006/spreadsheetDrawing">
      <xdr:col>85</xdr:col>
      <xdr:colOff>127000</xdr:colOff>
      <xdr:row>76</xdr:row>
      <xdr:rowOff>8890</xdr:rowOff>
    </xdr:to>
    <xdr:cxnSp macro="">
      <xdr:nvCxnSpPr>
        <xdr:cNvPr id="606" name="直線コネクタ 605"/>
        <xdr:cNvCxnSpPr/>
      </xdr:nvCxnSpPr>
      <xdr:spPr>
        <a:xfrm>
          <a:off x="15069820" y="12706985"/>
          <a:ext cx="81788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140335</xdr:rowOff>
    </xdr:from>
    <xdr:ext cx="534670" cy="258445"/>
    <xdr:sp macro="" textlink="">
      <xdr:nvSpPr>
        <xdr:cNvPr id="607" name="公債費平均値テキスト"/>
        <xdr:cNvSpPr txBox="1"/>
      </xdr:nvSpPr>
      <xdr:spPr>
        <a:xfrm>
          <a:off x="15938500" y="127171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161290</xdr:rowOff>
    </xdr:from>
    <xdr:to xmlns:xdr="http://schemas.openxmlformats.org/drawingml/2006/spreadsheetDrawing">
      <xdr:col>85</xdr:col>
      <xdr:colOff>177800</xdr:colOff>
      <xdr:row>76</xdr:row>
      <xdr:rowOff>91440</xdr:rowOff>
    </xdr:to>
    <xdr:sp macro="" textlink="">
      <xdr:nvSpPr>
        <xdr:cNvPr id="608" name="フローチャート: 判断 607"/>
        <xdr:cNvSpPr/>
      </xdr:nvSpPr>
      <xdr:spPr>
        <a:xfrm>
          <a:off x="15836900" y="1273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111760</xdr:rowOff>
    </xdr:from>
    <xdr:to xmlns:xdr="http://schemas.openxmlformats.org/drawingml/2006/spreadsheetDrawing">
      <xdr:col>81</xdr:col>
      <xdr:colOff>50800</xdr:colOff>
      <xdr:row>75</xdr:row>
      <xdr:rowOff>130175</xdr:rowOff>
    </xdr:to>
    <xdr:cxnSp macro="">
      <xdr:nvCxnSpPr>
        <xdr:cNvPr id="609" name="直線コネクタ 608"/>
        <xdr:cNvCxnSpPr/>
      </xdr:nvCxnSpPr>
      <xdr:spPr>
        <a:xfrm>
          <a:off x="14206220" y="12688570"/>
          <a:ext cx="8636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161290</xdr:rowOff>
    </xdr:from>
    <xdr:to xmlns:xdr="http://schemas.openxmlformats.org/drawingml/2006/spreadsheetDrawing">
      <xdr:col>81</xdr:col>
      <xdr:colOff>101600</xdr:colOff>
      <xdr:row>76</xdr:row>
      <xdr:rowOff>91440</xdr:rowOff>
    </xdr:to>
    <xdr:sp macro="" textlink="">
      <xdr:nvSpPr>
        <xdr:cNvPr id="610" name="フローチャート: 判断 609"/>
        <xdr:cNvSpPr/>
      </xdr:nvSpPr>
      <xdr:spPr>
        <a:xfrm>
          <a:off x="15019020" y="1273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83185</xdr:rowOff>
    </xdr:from>
    <xdr:ext cx="534035" cy="259080"/>
    <xdr:sp macro="" textlink="">
      <xdr:nvSpPr>
        <xdr:cNvPr id="611" name="テキスト ボックス 610"/>
        <xdr:cNvSpPr txBox="1"/>
      </xdr:nvSpPr>
      <xdr:spPr>
        <a:xfrm>
          <a:off x="14812645" y="12827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77470</xdr:rowOff>
    </xdr:from>
    <xdr:to xmlns:xdr="http://schemas.openxmlformats.org/drawingml/2006/spreadsheetDrawing">
      <xdr:col>76</xdr:col>
      <xdr:colOff>114300</xdr:colOff>
      <xdr:row>75</xdr:row>
      <xdr:rowOff>111760</xdr:rowOff>
    </xdr:to>
    <xdr:cxnSp macro="">
      <xdr:nvCxnSpPr>
        <xdr:cNvPr id="612" name="直線コネクタ 611"/>
        <xdr:cNvCxnSpPr/>
      </xdr:nvCxnSpPr>
      <xdr:spPr>
        <a:xfrm>
          <a:off x="13342620" y="12654280"/>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156845</xdr:rowOff>
    </xdr:from>
    <xdr:to xmlns:xdr="http://schemas.openxmlformats.org/drawingml/2006/spreadsheetDrawing">
      <xdr:col>76</xdr:col>
      <xdr:colOff>165100</xdr:colOff>
      <xdr:row>76</xdr:row>
      <xdr:rowOff>86995</xdr:rowOff>
    </xdr:to>
    <xdr:sp macro="" textlink="">
      <xdr:nvSpPr>
        <xdr:cNvPr id="613" name="フローチャート: 判断 612"/>
        <xdr:cNvSpPr/>
      </xdr:nvSpPr>
      <xdr:spPr>
        <a:xfrm>
          <a:off x="14155420" y="12733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78105</xdr:rowOff>
    </xdr:from>
    <xdr:ext cx="534670" cy="259080"/>
    <xdr:sp macro="" textlink="">
      <xdr:nvSpPr>
        <xdr:cNvPr id="614" name="テキスト ボックス 613"/>
        <xdr:cNvSpPr txBox="1"/>
      </xdr:nvSpPr>
      <xdr:spPr>
        <a:xfrm>
          <a:off x="13943965" y="12822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45720</xdr:rowOff>
    </xdr:from>
    <xdr:to xmlns:xdr="http://schemas.openxmlformats.org/drawingml/2006/spreadsheetDrawing">
      <xdr:col>71</xdr:col>
      <xdr:colOff>177800</xdr:colOff>
      <xdr:row>75</xdr:row>
      <xdr:rowOff>77470</xdr:rowOff>
    </xdr:to>
    <xdr:cxnSp macro="">
      <xdr:nvCxnSpPr>
        <xdr:cNvPr id="615" name="直線コネクタ 614"/>
        <xdr:cNvCxnSpPr/>
      </xdr:nvCxnSpPr>
      <xdr:spPr>
        <a:xfrm>
          <a:off x="12473940" y="12622530"/>
          <a:ext cx="8686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107950</xdr:rowOff>
    </xdr:from>
    <xdr:to xmlns:xdr="http://schemas.openxmlformats.org/drawingml/2006/spreadsheetDrawing">
      <xdr:col>72</xdr:col>
      <xdr:colOff>38100</xdr:colOff>
      <xdr:row>76</xdr:row>
      <xdr:rowOff>38100</xdr:rowOff>
    </xdr:to>
    <xdr:sp macro="" textlink="">
      <xdr:nvSpPr>
        <xdr:cNvPr id="616" name="フローチャート: 判断 615"/>
        <xdr:cNvSpPr/>
      </xdr:nvSpPr>
      <xdr:spPr>
        <a:xfrm>
          <a:off x="13291820" y="126847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29210</xdr:rowOff>
    </xdr:from>
    <xdr:ext cx="534035" cy="258445"/>
    <xdr:sp macro="" textlink="">
      <xdr:nvSpPr>
        <xdr:cNvPr id="617" name="テキスト ボックス 616"/>
        <xdr:cNvSpPr txBox="1"/>
      </xdr:nvSpPr>
      <xdr:spPr>
        <a:xfrm>
          <a:off x="13080365" y="12773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109855</xdr:rowOff>
    </xdr:from>
    <xdr:to xmlns:xdr="http://schemas.openxmlformats.org/drawingml/2006/spreadsheetDrawing">
      <xdr:col>67</xdr:col>
      <xdr:colOff>101600</xdr:colOff>
      <xdr:row>76</xdr:row>
      <xdr:rowOff>40005</xdr:rowOff>
    </xdr:to>
    <xdr:sp macro="" textlink="">
      <xdr:nvSpPr>
        <xdr:cNvPr id="618" name="フローチャート: 判断 617"/>
        <xdr:cNvSpPr/>
      </xdr:nvSpPr>
      <xdr:spPr>
        <a:xfrm>
          <a:off x="12423140" y="126866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31750</xdr:rowOff>
    </xdr:from>
    <xdr:ext cx="534035" cy="258445"/>
    <xdr:sp macro="" textlink="">
      <xdr:nvSpPr>
        <xdr:cNvPr id="619" name="テキスト ボックス 618"/>
        <xdr:cNvSpPr txBox="1"/>
      </xdr:nvSpPr>
      <xdr:spPr>
        <a:xfrm>
          <a:off x="12216765" y="12776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0" name="テキスト ボックス 619"/>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21" name="テキスト ボックス 620"/>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22" name="テキスト ボックス 621"/>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23" name="テキスト ボックス 622"/>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24" name="テキスト ボックス 623"/>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130175</xdr:rowOff>
    </xdr:from>
    <xdr:to xmlns:xdr="http://schemas.openxmlformats.org/drawingml/2006/spreadsheetDrawing">
      <xdr:col>85</xdr:col>
      <xdr:colOff>177800</xdr:colOff>
      <xdr:row>76</xdr:row>
      <xdr:rowOff>60325</xdr:rowOff>
    </xdr:to>
    <xdr:sp macro="" textlink="">
      <xdr:nvSpPr>
        <xdr:cNvPr id="625" name="楕円 624"/>
        <xdr:cNvSpPr/>
      </xdr:nvSpPr>
      <xdr:spPr>
        <a:xfrm>
          <a:off x="15836900" y="12706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153035</xdr:rowOff>
    </xdr:from>
    <xdr:ext cx="534670" cy="259080"/>
    <xdr:sp macro="" textlink="">
      <xdr:nvSpPr>
        <xdr:cNvPr id="626" name="公債費該当値テキスト"/>
        <xdr:cNvSpPr txBox="1"/>
      </xdr:nvSpPr>
      <xdr:spPr>
        <a:xfrm>
          <a:off x="15938500" y="12562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79375</xdr:rowOff>
    </xdr:from>
    <xdr:to xmlns:xdr="http://schemas.openxmlformats.org/drawingml/2006/spreadsheetDrawing">
      <xdr:col>81</xdr:col>
      <xdr:colOff>101600</xdr:colOff>
      <xdr:row>76</xdr:row>
      <xdr:rowOff>8890</xdr:rowOff>
    </xdr:to>
    <xdr:sp macro="" textlink="">
      <xdr:nvSpPr>
        <xdr:cNvPr id="627" name="楕円 626"/>
        <xdr:cNvSpPr/>
      </xdr:nvSpPr>
      <xdr:spPr>
        <a:xfrm>
          <a:off x="15019020" y="1265618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26035</xdr:rowOff>
    </xdr:from>
    <xdr:ext cx="534035" cy="259080"/>
    <xdr:sp macro="" textlink="">
      <xdr:nvSpPr>
        <xdr:cNvPr id="628" name="テキスト ボックス 627"/>
        <xdr:cNvSpPr txBox="1"/>
      </xdr:nvSpPr>
      <xdr:spPr>
        <a:xfrm>
          <a:off x="14812645" y="12435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60960</xdr:rowOff>
    </xdr:from>
    <xdr:to xmlns:xdr="http://schemas.openxmlformats.org/drawingml/2006/spreadsheetDrawing">
      <xdr:col>76</xdr:col>
      <xdr:colOff>165100</xdr:colOff>
      <xdr:row>75</xdr:row>
      <xdr:rowOff>162560</xdr:rowOff>
    </xdr:to>
    <xdr:sp macro="" textlink="">
      <xdr:nvSpPr>
        <xdr:cNvPr id="629" name="楕円 628"/>
        <xdr:cNvSpPr/>
      </xdr:nvSpPr>
      <xdr:spPr>
        <a:xfrm>
          <a:off x="1415542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7620</xdr:rowOff>
    </xdr:from>
    <xdr:ext cx="534670" cy="259080"/>
    <xdr:sp macro="" textlink="">
      <xdr:nvSpPr>
        <xdr:cNvPr id="630" name="テキスト ボックス 629"/>
        <xdr:cNvSpPr txBox="1"/>
      </xdr:nvSpPr>
      <xdr:spPr>
        <a:xfrm>
          <a:off x="13943965" y="12416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26670</xdr:rowOff>
    </xdr:from>
    <xdr:to xmlns:xdr="http://schemas.openxmlformats.org/drawingml/2006/spreadsheetDrawing">
      <xdr:col>72</xdr:col>
      <xdr:colOff>38100</xdr:colOff>
      <xdr:row>75</xdr:row>
      <xdr:rowOff>128270</xdr:rowOff>
    </xdr:to>
    <xdr:sp macro="" textlink="">
      <xdr:nvSpPr>
        <xdr:cNvPr id="631" name="楕円 630"/>
        <xdr:cNvSpPr/>
      </xdr:nvSpPr>
      <xdr:spPr>
        <a:xfrm>
          <a:off x="13291820" y="126034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144780</xdr:rowOff>
    </xdr:from>
    <xdr:ext cx="534035" cy="258445"/>
    <xdr:sp macro="" textlink="">
      <xdr:nvSpPr>
        <xdr:cNvPr id="632" name="テキスト ボックス 631"/>
        <xdr:cNvSpPr txBox="1"/>
      </xdr:nvSpPr>
      <xdr:spPr>
        <a:xfrm>
          <a:off x="13080365" y="12386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166370</xdr:rowOff>
    </xdr:from>
    <xdr:to xmlns:xdr="http://schemas.openxmlformats.org/drawingml/2006/spreadsheetDrawing">
      <xdr:col>67</xdr:col>
      <xdr:colOff>101600</xdr:colOff>
      <xdr:row>75</xdr:row>
      <xdr:rowOff>96520</xdr:rowOff>
    </xdr:to>
    <xdr:sp macro="" textlink="">
      <xdr:nvSpPr>
        <xdr:cNvPr id="633" name="楕円 632"/>
        <xdr:cNvSpPr/>
      </xdr:nvSpPr>
      <xdr:spPr>
        <a:xfrm>
          <a:off x="12423140" y="12575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113030</xdr:rowOff>
    </xdr:from>
    <xdr:ext cx="534035" cy="259080"/>
    <xdr:sp macro="" textlink="">
      <xdr:nvSpPr>
        <xdr:cNvPr id="634" name="テキスト ボックス 633"/>
        <xdr:cNvSpPr txBox="1"/>
      </xdr:nvSpPr>
      <xdr:spPr>
        <a:xfrm>
          <a:off x="12216765" y="12354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35" name="正方形/長方形 634"/>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36" name="正方形/長方形 635"/>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37" name="正方形/長方形 636"/>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38" name="正方形/長方形 637"/>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39" name="正方形/長方形 638"/>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40" name="正方形/長方形 639"/>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41" name="正方形/長方形 640"/>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42" name="正方形/長方形 641"/>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5425"/>
    <xdr:sp macro="" textlink="">
      <xdr:nvSpPr>
        <xdr:cNvPr id="643" name="テキスト ボックス 642"/>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44" name="直線コネクタ 643"/>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45" name="直線コネクタ 644"/>
        <xdr:cNvCxnSpPr/>
      </xdr:nvCxnSpPr>
      <xdr:spPr>
        <a:xfrm>
          <a:off x="12115800" y="16598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46" name="テキスト ボックス 645"/>
        <xdr:cNvSpPr txBox="1"/>
      </xdr:nvSpPr>
      <xdr:spPr>
        <a:xfrm>
          <a:off x="11871960" y="164566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47" name="直線コネクタ 646"/>
        <xdr:cNvCxnSpPr/>
      </xdr:nvCxnSpPr>
      <xdr:spPr>
        <a:xfrm>
          <a:off x="12115800" y="16141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48" name="テキスト ボックス 647"/>
        <xdr:cNvSpPr txBox="1"/>
      </xdr:nvSpPr>
      <xdr:spPr>
        <a:xfrm>
          <a:off x="11535410" y="159994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49" name="直線コネクタ 648"/>
        <xdr:cNvCxnSpPr/>
      </xdr:nvCxnSpPr>
      <xdr:spPr>
        <a:xfrm>
          <a:off x="1211580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50" name="テキスト ボックス 649"/>
        <xdr:cNvSpPr txBox="1"/>
      </xdr:nvSpPr>
      <xdr:spPr>
        <a:xfrm>
          <a:off x="1153541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140335</xdr:rowOff>
    </xdr:from>
    <xdr:to xmlns:xdr="http://schemas.openxmlformats.org/drawingml/2006/spreadsheetDrawing">
      <xdr:col>89</xdr:col>
      <xdr:colOff>177800</xdr:colOff>
      <xdr:row>90</xdr:row>
      <xdr:rowOff>140335</xdr:rowOff>
    </xdr:to>
    <xdr:cxnSp macro="">
      <xdr:nvCxnSpPr>
        <xdr:cNvPr id="651" name="直線コネクタ 650"/>
        <xdr:cNvCxnSpPr/>
      </xdr:nvCxnSpPr>
      <xdr:spPr>
        <a:xfrm>
          <a:off x="12115800" y="152317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167640</xdr:rowOff>
    </xdr:from>
    <xdr:ext cx="594995" cy="259080"/>
    <xdr:sp macro="" textlink="">
      <xdr:nvSpPr>
        <xdr:cNvPr id="652" name="テキスト ボックス 651"/>
        <xdr:cNvSpPr txBox="1"/>
      </xdr:nvSpPr>
      <xdr:spPr>
        <a:xfrm>
          <a:off x="11535410" y="150914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53" name="直線コネクタ 652"/>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54" name="テキスト ボックス 653"/>
        <xdr:cNvSpPr txBox="1"/>
      </xdr:nvSpPr>
      <xdr:spPr>
        <a:xfrm>
          <a:off x="11535410"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5" name="積立金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41275</xdr:rowOff>
    </xdr:from>
    <xdr:to xmlns:xdr="http://schemas.openxmlformats.org/drawingml/2006/spreadsheetDrawing">
      <xdr:col>85</xdr:col>
      <xdr:colOff>126365</xdr:colOff>
      <xdr:row>98</xdr:row>
      <xdr:rowOff>139700</xdr:rowOff>
    </xdr:to>
    <xdr:cxnSp macro="">
      <xdr:nvCxnSpPr>
        <xdr:cNvPr id="656" name="直線コネクタ 655"/>
        <xdr:cNvCxnSpPr/>
      </xdr:nvCxnSpPr>
      <xdr:spPr>
        <a:xfrm flipV="1">
          <a:off x="15885795" y="15300325"/>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249555" cy="258445"/>
    <xdr:sp macro="" textlink="">
      <xdr:nvSpPr>
        <xdr:cNvPr id="657" name="積立金最小値テキスト"/>
        <xdr:cNvSpPr txBox="1"/>
      </xdr:nvSpPr>
      <xdr:spPr>
        <a:xfrm>
          <a:off x="15938500" y="166027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58" name="直線コネクタ 657"/>
        <xdr:cNvCxnSpPr/>
      </xdr:nvCxnSpPr>
      <xdr:spPr>
        <a:xfrm>
          <a:off x="15798800" y="165989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159385</xdr:rowOff>
    </xdr:from>
    <xdr:ext cx="598805" cy="258445"/>
    <xdr:sp macro="" textlink="">
      <xdr:nvSpPr>
        <xdr:cNvPr id="659" name="積立金最大値テキスト"/>
        <xdr:cNvSpPr txBox="1"/>
      </xdr:nvSpPr>
      <xdr:spPr>
        <a:xfrm>
          <a:off x="15938500" y="15083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41275</xdr:rowOff>
    </xdr:from>
    <xdr:to xmlns:xdr="http://schemas.openxmlformats.org/drawingml/2006/spreadsheetDrawing">
      <xdr:col>86</xdr:col>
      <xdr:colOff>25400</xdr:colOff>
      <xdr:row>91</xdr:row>
      <xdr:rowOff>41275</xdr:rowOff>
    </xdr:to>
    <xdr:cxnSp macro="">
      <xdr:nvCxnSpPr>
        <xdr:cNvPr id="660" name="直線コネクタ 659"/>
        <xdr:cNvCxnSpPr/>
      </xdr:nvCxnSpPr>
      <xdr:spPr>
        <a:xfrm>
          <a:off x="15798800" y="153003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36195</xdr:rowOff>
    </xdr:from>
    <xdr:to xmlns:xdr="http://schemas.openxmlformats.org/drawingml/2006/spreadsheetDrawing">
      <xdr:col>85</xdr:col>
      <xdr:colOff>127000</xdr:colOff>
      <xdr:row>98</xdr:row>
      <xdr:rowOff>37465</xdr:rowOff>
    </xdr:to>
    <xdr:cxnSp macro="">
      <xdr:nvCxnSpPr>
        <xdr:cNvPr id="661" name="直線コネクタ 660"/>
        <xdr:cNvCxnSpPr/>
      </xdr:nvCxnSpPr>
      <xdr:spPr>
        <a:xfrm flipV="1">
          <a:off x="15069820" y="16495395"/>
          <a:ext cx="8178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12065</xdr:rowOff>
    </xdr:from>
    <xdr:ext cx="534670" cy="259080"/>
    <xdr:sp macro="" textlink="">
      <xdr:nvSpPr>
        <xdr:cNvPr id="662" name="積立金平均値テキスト"/>
        <xdr:cNvSpPr txBox="1"/>
      </xdr:nvSpPr>
      <xdr:spPr>
        <a:xfrm>
          <a:off x="15938500" y="16471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33655</xdr:rowOff>
    </xdr:from>
    <xdr:to xmlns:xdr="http://schemas.openxmlformats.org/drawingml/2006/spreadsheetDrawing">
      <xdr:col>85</xdr:col>
      <xdr:colOff>177800</xdr:colOff>
      <xdr:row>98</xdr:row>
      <xdr:rowOff>135255</xdr:rowOff>
    </xdr:to>
    <xdr:sp macro="" textlink="">
      <xdr:nvSpPr>
        <xdr:cNvPr id="663" name="フローチャート: 判断 662"/>
        <xdr:cNvSpPr/>
      </xdr:nvSpPr>
      <xdr:spPr>
        <a:xfrm>
          <a:off x="15836900" y="1649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24765</xdr:rowOff>
    </xdr:from>
    <xdr:to xmlns:xdr="http://schemas.openxmlformats.org/drawingml/2006/spreadsheetDrawing">
      <xdr:col>81</xdr:col>
      <xdr:colOff>50800</xdr:colOff>
      <xdr:row>98</xdr:row>
      <xdr:rowOff>37465</xdr:rowOff>
    </xdr:to>
    <xdr:cxnSp macro="">
      <xdr:nvCxnSpPr>
        <xdr:cNvPr id="664" name="直線コネクタ 663"/>
        <xdr:cNvCxnSpPr/>
      </xdr:nvCxnSpPr>
      <xdr:spPr>
        <a:xfrm>
          <a:off x="14206220" y="16483965"/>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21590</xdr:rowOff>
    </xdr:from>
    <xdr:to xmlns:xdr="http://schemas.openxmlformats.org/drawingml/2006/spreadsheetDrawing">
      <xdr:col>81</xdr:col>
      <xdr:colOff>101600</xdr:colOff>
      <xdr:row>98</xdr:row>
      <xdr:rowOff>123190</xdr:rowOff>
    </xdr:to>
    <xdr:sp macro="" textlink="">
      <xdr:nvSpPr>
        <xdr:cNvPr id="665" name="フローチャート: 判断 664"/>
        <xdr:cNvSpPr/>
      </xdr:nvSpPr>
      <xdr:spPr>
        <a:xfrm>
          <a:off x="15019020" y="1648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114300</xdr:rowOff>
    </xdr:from>
    <xdr:ext cx="534035" cy="259080"/>
    <xdr:sp macro="" textlink="">
      <xdr:nvSpPr>
        <xdr:cNvPr id="666" name="テキスト ボックス 665"/>
        <xdr:cNvSpPr txBox="1"/>
      </xdr:nvSpPr>
      <xdr:spPr>
        <a:xfrm>
          <a:off x="14812645" y="16573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24765</xdr:rowOff>
    </xdr:from>
    <xdr:to xmlns:xdr="http://schemas.openxmlformats.org/drawingml/2006/spreadsheetDrawing">
      <xdr:col>76</xdr:col>
      <xdr:colOff>114300</xdr:colOff>
      <xdr:row>98</xdr:row>
      <xdr:rowOff>41910</xdr:rowOff>
    </xdr:to>
    <xdr:cxnSp macro="">
      <xdr:nvCxnSpPr>
        <xdr:cNvPr id="667" name="直線コネクタ 666"/>
        <xdr:cNvCxnSpPr/>
      </xdr:nvCxnSpPr>
      <xdr:spPr>
        <a:xfrm flipV="1">
          <a:off x="13342620" y="16483965"/>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29210</xdr:rowOff>
    </xdr:from>
    <xdr:to xmlns:xdr="http://schemas.openxmlformats.org/drawingml/2006/spreadsheetDrawing">
      <xdr:col>76</xdr:col>
      <xdr:colOff>165100</xdr:colOff>
      <xdr:row>98</xdr:row>
      <xdr:rowOff>130810</xdr:rowOff>
    </xdr:to>
    <xdr:sp macro="" textlink="">
      <xdr:nvSpPr>
        <xdr:cNvPr id="668" name="フローチャート: 判断 667"/>
        <xdr:cNvSpPr/>
      </xdr:nvSpPr>
      <xdr:spPr>
        <a:xfrm>
          <a:off x="1415542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121920</xdr:rowOff>
    </xdr:from>
    <xdr:ext cx="534670" cy="258445"/>
    <xdr:sp macro="" textlink="">
      <xdr:nvSpPr>
        <xdr:cNvPr id="669" name="テキスト ボックス 668"/>
        <xdr:cNvSpPr txBox="1"/>
      </xdr:nvSpPr>
      <xdr:spPr>
        <a:xfrm>
          <a:off x="13943965" y="165811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7620</xdr:rowOff>
    </xdr:from>
    <xdr:to xmlns:xdr="http://schemas.openxmlformats.org/drawingml/2006/spreadsheetDrawing">
      <xdr:col>71</xdr:col>
      <xdr:colOff>177800</xdr:colOff>
      <xdr:row>98</xdr:row>
      <xdr:rowOff>41910</xdr:rowOff>
    </xdr:to>
    <xdr:cxnSp macro="">
      <xdr:nvCxnSpPr>
        <xdr:cNvPr id="670" name="直線コネクタ 669"/>
        <xdr:cNvCxnSpPr/>
      </xdr:nvCxnSpPr>
      <xdr:spPr>
        <a:xfrm>
          <a:off x="12473940" y="16466820"/>
          <a:ext cx="8686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10160</xdr:rowOff>
    </xdr:from>
    <xdr:to xmlns:xdr="http://schemas.openxmlformats.org/drawingml/2006/spreadsheetDrawing">
      <xdr:col>72</xdr:col>
      <xdr:colOff>38100</xdr:colOff>
      <xdr:row>98</xdr:row>
      <xdr:rowOff>111760</xdr:rowOff>
    </xdr:to>
    <xdr:sp macro="" textlink="">
      <xdr:nvSpPr>
        <xdr:cNvPr id="671" name="フローチャート: 判断 670"/>
        <xdr:cNvSpPr/>
      </xdr:nvSpPr>
      <xdr:spPr>
        <a:xfrm>
          <a:off x="13291820" y="164693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102870</xdr:rowOff>
    </xdr:from>
    <xdr:ext cx="534035" cy="259080"/>
    <xdr:sp macro="" textlink="">
      <xdr:nvSpPr>
        <xdr:cNvPr id="672" name="テキスト ボックス 671"/>
        <xdr:cNvSpPr txBox="1"/>
      </xdr:nvSpPr>
      <xdr:spPr>
        <a:xfrm>
          <a:off x="13080365" y="16562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169545</xdr:rowOff>
    </xdr:from>
    <xdr:to xmlns:xdr="http://schemas.openxmlformats.org/drawingml/2006/spreadsheetDrawing">
      <xdr:col>67</xdr:col>
      <xdr:colOff>101600</xdr:colOff>
      <xdr:row>98</xdr:row>
      <xdr:rowOff>99695</xdr:rowOff>
    </xdr:to>
    <xdr:sp macro="" textlink="">
      <xdr:nvSpPr>
        <xdr:cNvPr id="673" name="フローチャート: 判断 672"/>
        <xdr:cNvSpPr/>
      </xdr:nvSpPr>
      <xdr:spPr>
        <a:xfrm>
          <a:off x="12423140" y="164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90805</xdr:rowOff>
    </xdr:from>
    <xdr:ext cx="534035" cy="258445"/>
    <xdr:sp macro="" textlink="">
      <xdr:nvSpPr>
        <xdr:cNvPr id="674" name="テキスト ボックス 673"/>
        <xdr:cNvSpPr txBox="1"/>
      </xdr:nvSpPr>
      <xdr:spPr>
        <a:xfrm>
          <a:off x="12216765" y="16550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75" name="テキスト ボックス 674"/>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76" name="テキスト ボックス 675"/>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77" name="テキスト ボックス 676"/>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78" name="テキスト ボックス 677"/>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679" name="テキスト ボックス 678"/>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156845</xdr:rowOff>
    </xdr:from>
    <xdr:to xmlns:xdr="http://schemas.openxmlformats.org/drawingml/2006/spreadsheetDrawing">
      <xdr:col>85</xdr:col>
      <xdr:colOff>177800</xdr:colOff>
      <xdr:row>98</xdr:row>
      <xdr:rowOff>86995</xdr:rowOff>
    </xdr:to>
    <xdr:sp macro="" textlink="">
      <xdr:nvSpPr>
        <xdr:cNvPr id="680" name="楕円 679"/>
        <xdr:cNvSpPr/>
      </xdr:nvSpPr>
      <xdr:spPr>
        <a:xfrm>
          <a:off x="15836900" y="164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116205</xdr:rowOff>
    </xdr:from>
    <xdr:ext cx="534670" cy="259080"/>
    <xdr:sp macro="" textlink="">
      <xdr:nvSpPr>
        <xdr:cNvPr id="681" name="積立金該当値テキスト"/>
        <xdr:cNvSpPr txBox="1"/>
      </xdr:nvSpPr>
      <xdr:spPr>
        <a:xfrm>
          <a:off x="15938500" y="16232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158115</xdr:rowOff>
    </xdr:from>
    <xdr:to xmlns:xdr="http://schemas.openxmlformats.org/drawingml/2006/spreadsheetDrawing">
      <xdr:col>81</xdr:col>
      <xdr:colOff>101600</xdr:colOff>
      <xdr:row>98</xdr:row>
      <xdr:rowOff>88265</xdr:rowOff>
    </xdr:to>
    <xdr:sp macro="" textlink="">
      <xdr:nvSpPr>
        <xdr:cNvPr id="682" name="楕円 681"/>
        <xdr:cNvSpPr/>
      </xdr:nvSpPr>
      <xdr:spPr>
        <a:xfrm>
          <a:off x="15019020" y="164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104775</xdr:rowOff>
    </xdr:from>
    <xdr:ext cx="534035" cy="259080"/>
    <xdr:sp macro="" textlink="">
      <xdr:nvSpPr>
        <xdr:cNvPr id="683" name="テキスト ボックス 682"/>
        <xdr:cNvSpPr txBox="1"/>
      </xdr:nvSpPr>
      <xdr:spPr>
        <a:xfrm>
          <a:off x="14812645" y="16221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145415</xdr:rowOff>
    </xdr:from>
    <xdr:to xmlns:xdr="http://schemas.openxmlformats.org/drawingml/2006/spreadsheetDrawing">
      <xdr:col>76</xdr:col>
      <xdr:colOff>165100</xdr:colOff>
      <xdr:row>98</xdr:row>
      <xdr:rowOff>75565</xdr:rowOff>
    </xdr:to>
    <xdr:sp macro="" textlink="">
      <xdr:nvSpPr>
        <xdr:cNvPr id="684" name="楕円 683"/>
        <xdr:cNvSpPr/>
      </xdr:nvSpPr>
      <xdr:spPr>
        <a:xfrm>
          <a:off x="14155420" y="164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92075</xdr:rowOff>
    </xdr:from>
    <xdr:ext cx="534670" cy="259080"/>
    <xdr:sp macro="" textlink="">
      <xdr:nvSpPr>
        <xdr:cNvPr id="685" name="テキスト ボックス 684"/>
        <xdr:cNvSpPr txBox="1"/>
      </xdr:nvSpPr>
      <xdr:spPr>
        <a:xfrm>
          <a:off x="13943965" y="16208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162560</xdr:rowOff>
    </xdr:from>
    <xdr:to xmlns:xdr="http://schemas.openxmlformats.org/drawingml/2006/spreadsheetDrawing">
      <xdr:col>72</xdr:col>
      <xdr:colOff>38100</xdr:colOff>
      <xdr:row>98</xdr:row>
      <xdr:rowOff>92710</xdr:rowOff>
    </xdr:to>
    <xdr:sp macro="" textlink="">
      <xdr:nvSpPr>
        <xdr:cNvPr id="686" name="楕円 685"/>
        <xdr:cNvSpPr/>
      </xdr:nvSpPr>
      <xdr:spPr>
        <a:xfrm>
          <a:off x="13291820" y="164503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109220</xdr:rowOff>
    </xdr:from>
    <xdr:ext cx="534035" cy="258445"/>
    <xdr:sp macro="" textlink="">
      <xdr:nvSpPr>
        <xdr:cNvPr id="687" name="テキスト ボックス 686"/>
        <xdr:cNvSpPr txBox="1"/>
      </xdr:nvSpPr>
      <xdr:spPr>
        <a:xfrm>
          <a:off x="13080365" y="16225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128270</xdr:rowOff>
    </xdr:from>
    <xdr:to xmlns:xdr="http://schemas.openxmlformats.org/drawingml/2006/spreadsheetDrawing">
      <xdr:col>67</xdr:col>
      <xdr:colOff>101600</xdr:colOff>
      <xdr:row>98</xdr:row>
      <xdr:rowOff>58420</xdr:rowOff>
    </xdr:to>
    <xdr:sp macro="" textlink="">
      <xdr:nvSpPr>
        <xdr:cNvPr id="688" name="楕円 687"/>
        <xdr:cNvSpPr/>
      </xdr:nvSpPr>
      <xdr:spPr>
        <a:xfrm>
          <a:off x="12423140" y="164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74930</xdr:rowOff>
    </xdr:from>
    <xdr:ext cx="534035" cy="258445"/>
    <xdr:sp macro="" textlink="">
      <xdr:nvSpPr>
        <xdr:cNvPr id="689" name="テキスト ボックス 688"/>
        <xdr:cNvSpPr txBox="1"/>
      </xdr:nvSpPr>
      <xdr:spPr>
        <a:xfrm>
          <a:off x="12216765" y="16191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90" name="正方形/長方形 689"/>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691" name="正方形/長方形 690"/>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692" name="正方形/長方形 691"/>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693" name="正方形/長方形 692"/>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694" name="正方形/長方形 693"/>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695" name="正方形/長方形 694"/>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696" name="正方形/長方形 695"/>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697" name="正方形/長方形 696"/>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5425"/>
    <xdr:sp macro="" textlink="">
      <xdr:nvSpPr>
        <xdr:cNvPr id="698" name="テキスト ボックス 697"/>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699" name="直線コネクタ 698"/>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140335</xdr:rowOff>
    </xdr:from>
    <xdr:to xmlns:xdr="http://schemas.openxmlformats.org/drawingml/2006/spreadsheetDrawing">
      <xdr:col>120</xdr:col>
      <xdr:colOff>114300</xdr:colOff>
      <xdr:row>38</xdr:row>
      <xdr:rowOff>140335</xdr:rowOff>
    </xdr:to>
    <xdr:cxnSp macro="">
      <xdr:nvCxnSpPr>
        <xdr:cNvPr id="700" name="直線コネクタ 699"/>
        <xdr:cNvCxnSpPr/>
      </xdr:nvCxnSpPr>
      <xdr:spPr>
        <a:xfrm>
          <a:off x="1780032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167640</xdr:rowOff>
    </xdr:from>
    <xdr:ext cx="248920" cy="259080"/>
    <xdr:sp macro="" textlink="">
      <xdr:nvSpPr>
        <xdr:cNvPr id="701" name="テキスト ボックス 700"/>
        <xdr:cNvSpPr txBox="1"/>
      </xdr:nvSpPr>
      <xdr:spPr>
        <a:xfrm>
          <a:off x="17561560" y="63741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02" name="直線コネクタ 701"/>
        <xdr:cNvCxnSpPr/>
      </xdr:nvCxnSpPr>
      <xdr:spPr>
        <a:xfrm>
          <a:off x="1780032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03" name="テキスト ボックス 702"/>
        <xdr:cNvSpPr txBox="1"/>
      </xdr:nvSpPr>
      <xdr:spPr>
        <a:xfrm>
          <a:off x="17284065" y="59258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04" name="直線コネクタ 703"/>
        <xdr:cNvCxnSpPr/>
      </xdr:nvCxnSpPr>
      <xdr:spPr>
        <a:xfrm>
          <a:off x="1780032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9080"/>
    <xdr:sp macro="" textlink="">
      <xdr:nvSpPr>
        <xdr:cNvPr id="705" name="テキスト ボックス 704"/>
        <xdr:cNvSpPr txBox="1"/>
      </xdr:nvSpPr>
      <xdr:spPr>
        <a:xfrm>
          <a:off x="17284065" y="5480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140335</xdr:rowOff>
    </xdr:from>
    <xdr:to xmlns:xdr="http://schemas.openxmlformats.org/drawingml/2006/spreadsheetDrawing">
      <xdr:col>120</xdr:col>
      <xdr:colOff>114300</xdr:colOff>
      <xdr:row>30</xdr:row>
      <xdr:rowOff>140335</xdr:rowOff>
    </xdr:to>
    <xdr:cxnSp macro="">
      <xdr:nvCxnSpPr>
        <xdr:cNvPr id="706" name="直線コネクタ 705"/>
        <xdr:cNvCxnSpPr/>
      </xdr:nvCxnSpPr>
      <xdr:spPr>
        <a:xfrm>
          <a:off x="1780032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167640</xdr:rowOff>
    </xdr:from>
    <xdr:ext cx="531495" cy="259080"/>
    <xdr:sp macro="" textlink="">
      <xdr:nvSpPr>
        <xdr:cNvPr id="707" name="テキスト ボックス 706"/>
        <xdr:cNvSpPr txBox="1"/>
      </xdr:nvSpPr>
      <xdr:spPr>
        <a:xfrm>
          <a:off x="17284065" y="5033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08" name="直線コネクタ 707"/>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09" name="テキスト ボックス 708"/>
        <xdr:cNvSpPr txBox="1"/>
      </xdr:nvSpPr>
      <xdr:spPr>
        <a:xfrm>
          <a:off x="17284065" y="45847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0" name="投資及び出資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36830</xdr:rowOff>
    </xdr:from>
    <xdr:to xmlns:xdr="http://schemas.openxmlformats.org/drawingml/2006/spreadsheetDrawing">
      <xdr:col>116</xdr:col>
      <xdr:colOff>62865</xdr:colOff>
      <xdr:row>38</xdr:row>
      <xdr:rowOff>140335</xdr:rowOff>
    </xdr:to>
    <xdr:cxnSp macro="">
      <xdr:nvCxnSpPr>
        <xdr:cNvPr id="711" name="直線コネクタ 710"/>
        <xdr:cNvCxnSpPr/>
      </xdr:nvCxnSpPr>
      <xdr:spPr>
        <a:xfrm flipV="1">
          <a:off x="21570315" y="5405120"/>
          <a:ext cx="1270" cy="1109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12" name="投資及び出資金最小値テキスト"/>
        <xdr:cNvSpPr txBox="1"/>
      </xdr:nvSpPr>
      <xdr:spPr>
        <a:xfrm>
          <a:off x="21623020" y="65176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140335</xdr:rowOff>
    </xdr:from>
    <xdr:to xmlns:xdr="http://schemas.openxmlformats.org/drawingml/2006/spreadsheetDrawing">
      <xdr:col>116</xdr:col>
      <xdr:colOff>152400</xdr:colOff>
      <xdr:row>38</xdr:row>
      <xdr:rowOff>140335</xdr:rowOff>
    </xdr:to>
    <xdr:cxnSp macro="">
      <xdr:nvCxnSpPr>
        <xdr:cNvPr id="713" name="直線コネクタ 712"/>
        <xdr:cNvCxnSpPr/>
      </xdr:nvCxnSpPr>
      <xdr:spPr>
        <a:xfrm>
          <a:off x="214884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154940</xdr:rowOff>
    </xdr:from>
    <xdr:ext cx="534670" cy="259080"/>
    <xdr:sp macro="" textlink="">
      <xdr:nvSpPr>
        <xdr:cNvPr id="714" name="投資及び出資金最大値テキスト"/>
        <xdr:cNvSpPr txBox="1"/>
      </xdr:nvSpPr>
      <xdr:spPr>
        <a:xfrm>
          <a:off x="21623020" y="5187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36830</xdr:rowOff>
    </xdr:from>
    <xdr:to xmlns:xdr="http://schemas.openxmlformats.org/drawingml/2006/spreadsheetDrawing">
      <xdr:col>116</xdr:col>
      <xdr:colOff>152400</xdr:colOff>
      <xdr:row>32</xdr:row>
      <xdr:rowOff>36830</xdr:rowOff>
    </xdr:to>
    <xdr:cxnSp macro="">
      <xdr:nvCxnSpPr>
        <xdr:cNvPr id="715" name="直線コネクタ 714"/>
        <xdr:cNvCxnSpPr/>
      </xdr:nvCxnSpPr>
      <xdr:spPr>
        <a:xfrm>
          <a:off x="21488400" y="54051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36</xdr:row>
      <xdr:rowOff>73025</xdr:rowOff>
    </xdr:from>
    <xdr:to xmlns:xdr="http://schemas.openxmlformats.org/drawingml/2006/spreadsheetDrawing">
      <xdr:col>116</xdr:col>
      <xdr:colOff>63500</xdr:colOff>
      <xdr:row>36</xdr:row>
      <xdr:rowOff>108585</xdr:rowOff>
    </xdr:to>
    <xdr:cxnSp macro="">
      <xdr:nvCxnSpPr>
        <xdr:cNvPr id="716" name="直線コネクタ 715"/>
        <xdr:cNvCxnSpPr/>
      </xdr:nvCxnSpPr>
      <xdr:spPr>
        <a:xfrm>
          <a:off x="20759420" y="6111875"/>
          <a:ext cx="8128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134620</xdr:rowOff>
    </xdr:from>
    <xdr:ext cx="469900" cy="259080"/>
    <xdr:sp macro="" textlink="">
      <xdr:nvSpPr>
        <xdr:cNvPr id="717" name="投資及び出資金平均値テキスト"/>
        <xdr:cNvSpPr txBox="1"/>
      </xdr:nvSpPr>
      <xdr:spPr>
        <a:xfrm>
          <a:off x="21623020" y="63411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156210</xdr:rowOff>
    </xdr:from>
    <xdr:to xmlns:xdr="http://schemas.openxmlformats.org/drawingml/2006/spreadsheetDrawing">
      <xdr:col>116</xdr:col>
      <xdr:colOff>114300</xdr:colOff>
      <xdr:row>38</xdr:row>
      <xdr:rowOff>86360</xdr:rowOff>
    </xdr:to>
    <xdr:sp macro="" textlink="">
      <xdr:nvSpPr>
        <xdr:cNvPr id="718" name="フローチャート: 判断 717"/>
        <xdr:cNvSpPr/>
      </xdr:nvSpPr>
      <xdr:spPr>
        <a:xfrm>
          <a:off x="21521420" y="6362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67310</xdr:rowOff>
    </xdr:from>
    <xdr:to xmlns:xdr="http://schemas.openxmlformats.org/drawingml/2006/spreadsheetDrawing">
      <xdr:col>111</xdr:col>
      <xdr:colOff>177800</xdr:colOff>
      <xdr:row>36</xdr:row>
      <xdr:rowOff>73025</xdr:rowOff>
    </xdr:to>
    <xdr:cxnSp macro="">
      <xdr:nvCxnSpPr>
        <xdr:cNvPr id="719" name="直線コネクタ 718"/>
        <xdr:cNvCxnSpPr/>
      </xdr:nvCxnSpPr>
      <xdr:spPr>
        <a:xfrm>
          <a:off x="19890740" y="6106160"/>
          <a:ext cx="8686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163830</xdr:rowOff>
    </xdr:from>
    <xdr:to xmlns:xdr="http://schemas.openxmlformats.org/drawingml/2006/spreadsheetDrawing">
      <xdr:col>112</xdr:col>
      <xdr:colOff>38100</xdr:colOff>
      <xdr:row>38</xdr:row>
      <xdr:rowOff>93980</xdr:rowOff>
    </xdr:to>
    <xdr:sp macro="" textlink="">
      <xdr:nvSpPr>
        <xdr:cNvPr id="720" name="フローチャート: 判断 719"/>
        <xdr:cNvSpPr/>
      </xdr:nvSpPr>
      <xdr:spPr>
        <a:xfrm>
          <a:off x="20708620" y="63703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85090</xdr:rowOff>
    </xdr:from>
    <xdr:ext cx="469900" cy="258445"/>
    <xdr:sp macro="" textlink="">
      <xdr:nvSpPr>
        <xdr:cNvPr id="721" name="テキスト ボックス 720"/>
        <xdr:cNvSpPr txBox="1"/>
      </xdr:nvSpPr>
      <xdr:spPr>
        <a:xfrm>
          <a:off x="20529550" y="64592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36</xdr:row>
      <xdr:rowOff>67310</xdr:rowOff>
    </xdr:from>
    <xdr:to xmlns:xdr="http://schemas.openxmlformats.org/drawingml/2006/spreadsheetDrawing">
      <xdr:col>107</xdr:col>
      <xdr:colOff>50800</xdr:colOff>
      <xdr:row>36</xdr:row>
      <xdr:rowOff>126365</xdr:rowOff>
    </xdr:to>
    <xdr:cxnSp macro="">
      <xdr:nvCxnSpPr>
        <xdr:cNvPr id="722" name="直線コネクタ 721"/>
        <xdr:cNvCxnSpPr/>
      </xdr:nvCxnSpPr>
      <xdr:spPr>
        <a:xfrm flipV="1">
          <a:off x="19027140" y="6106160"/>
          <a:ext cx="8636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1905</xdr:rowOff>
    </xdr:from>
    <xdr:to xmlns:xdr="http://schemas.openxmlformats.org/drawingml/2006/spreadsheetDrawing">
      <xdr:col>107</xdr:col>
      <xdr:colOff>101600</xdr:colOff>
      <xdr:row>38</xdr:row>
      <xdr:rowOff>103505</xdr:rowOff>
    </xdr:to>
    <xdr:sp macro="" textlink="">
      <xdr:nvSpPr>
        <xdr:cNvPr id="723" name="フローチャート: 判断 722"/>
        <xdr:cNvSpPr/>
      </xdr:nvSpPr>
      <xdr:spPr>
        <a:xfrm>
          <a:off x="1983994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95250</xdr:rowOff>
    </xdr:from>
    <xdr:ext cx="469265" cy="259080"/>
    <xdr:sp macro="" textlink="">
      <xdr:nvSpPr>
        <xdr:cNvPr id="724" name="テキスト ボックス 723"/>
        <xdr:cNvSpPr txBox="1"/>
      </xdr:nvSpPr>
      <xdr:spPr>
        <a:xfrm>
          <a:off x="19660870" y="6469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36</xdr:row>
      <xdr:rowOff>126365</xdr:rowOff>
    </xdr:from>
    <xdr:to xmlns:xdr="http://schemas.openxmlformats.org/drawingml/2006/spreadsheetDrawing">
      <xdr:col>102</xdr:col>
      <xdr:colOff>114300</xdr:colOff>
      <xdr:row>37</xdr:row>
      <xdr:rowOff>167640</xdr:rowOff>
    </xdr:to>
    <xdr:cxnSp macro="">
      <xdr:nvCxnSpPr>
        <xdr:cNvPr id="725" name="直線コネクタ 724"/>
        <xdr:cNvCxnSpPr/>
      </xdr:nvCxnSpPr>
      <xdr:spPr>
        <a:xfrm flipV="1">
          <a:off x="18163540" y="6165215"/>
          <a:ext cx="8636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31750</xdr:rowOff>
    </xdr:from>
    <xdr:to xmlns:xdr="http://schemas.openxmlformats.org/drawingml/2006/spreadsheetDrawing">
      <xdr:col>102</xdr:col>
      <xdr:colOff>165100</xdr:colOff>
      <xdr:row>38</xdr:row>
      <xdr:rowOff>133350</xdr:rowOff>
    </xdr:to>
    <xdr:sp macro="" textlink="">
      <xdr:nvSpPr>
        <xdr:cNvPr id="726" name="フローチャート: 判断 725"/>
        <xdr:cNvSpPr/>
      </xdr:nvSpPr>
      <xdr:spPr>
        <a:xfrm>
          <a:off x="1897634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124460</xdr:rowOff>
    </xdr:from>
    <xdr:ext cx="469265" cy="258445"/>
    <xdr:sp macro="" textlink="">
      <xdr:nvSpPr>
        <xdr:cNvPr id="727" name="テキスト ボックス 726"/>
        <xdr:cNvSpPr txBox="1"/>
      </xdr:nvSpPr>
      <xdr:spPr>
        <a:xfrm>
          <a:off x="18797270" y="6498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12065</xdr:rowOff>
    </xdr:from>
    <xdr:to xmlns:xdr="http://schemas.openxmlformats.org/drawingml/2006/spreadsheetDrawing">
      <xdr:col>98</xdr:col>
      <xdr:colOff>38100</xdr:colOff>
      <xdr:row>38</xdr:row>
      <xdr:rowOff>113665</xdr:rowOff>
    </xdr:to>
    <xdr:sp macro="" textlink="">
      <xdr:nvSpPr>
        <xdr:cNvPr id="728" name="フローチャート: 判断 727"/>
        <xdr:cNvSpPr/>
      </xdr:nvSpPr>
      <xdr:spPr>
        <a:xfrm>
          <a:off x="18112740" y="63861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104775</xdr:rowOff>
    </xdr:from>
    <xdr:ext cx="469900" cy="259080"/>
    <xdr:sp macro="" textlink="">
      <xdr:nvSpPr>
        <xdr:cNvPr id="729" name="テキスト ボックス 728"/>
        <xdr:cNvSpPr txBox="1"/>
      </xdr:nvSpPr>
      <xdr:spPr>
        <a:xfrm>
          <a:off x="17933670" y="6478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1365" cy="259080"/>
    <xdr:sp macro="" textlink="">
      <xdr:nvSpPr>
        <xdr:cNvPr id="730" name="テキスト ボックス 729"/>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31" name="テキスト ボックス 730"/>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32" name="テキスト ボックス 731"/>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33" name="テキスト ボックス 732"/>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34" name="テキスト ボックス 733"/>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57785</xdr:rowOff>
    </xdr:from>
    <xdr:to xmlns:xdr="http://schemas.openxmlformats.org/drawingml/2006/spreadsheetDrawing">
      <xdr:col>116</xdr:col>
      <xdr:colOff>114300</xdr:colOff>
      <xdr:row>36</xdr:row>
      <xdr:rowOff>159385</xdr:rowOff>
    </xdr:to>
    <xdr:sp macro="" textlink="">
      <xdr:nvSpPr>
        <xdr:cNvPr id="735" name="楕円 734"/>
        <xdr:cNvSpPr/>
      </xdr:nvSpPr>
      <xdr:spPr>
        <a:xfrm>
          <a:off x="2152142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35</xdr:row>
      <xdr:rowOff>80645</xdr:rowOff>
    </xdr:from>
    <xdr:ext cx="469900" cy="259080"/>
    <xdr:sp macro="" textlink="">
      <xdr:nvSpPr>
        <xdr:cNvPr id="736" name="投資及び出資金該当値テキスト"/>
        <xdr:cNvSpPr txBox="1"/>
      </xdr:nvSpPr>
      <xdr:spPr>
        <a:xfrm>
          <a:off x="21623020" y="5951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22225</xdr:rowOff>
    </xdr:from>
    <xdr:to xmlns:xdr="http://schemas.openxmlformats.org/drawingml/2006/spreadsheetDrawing">
      <xdr:col>112</xdr:col>
      <xdr:colOff>38100</xdr:colOff>
      <xdr:row>36</xdr:row>
      <xdr:rowOff>123825</xdr:rowOff>
    </xdr:to>
    <xdr:sp macro="" textlink="">
      <xdr:nvSpPr>
        <xdr:cNvPr id="737" name="楕円 736"/>
        <xdr:cNvSpPr/>
      </xdr:nvSpPr>
      <xdr:spPr>
        <a:xfrm>
          <a:off x="20708620" y="60610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34</xdr:row>
      <xdr:rowOff>140335</xdr:rowOff>
    </xdr:from>
    <xdr:ext cx="469900" cy="258445"/>
    <xdr:sp macro="" textlink="">
      <xdr:nvSpPr>
        <xdr:cNvPr id="738" name="テキスト ボックス 737"/>
        <xdr:cNvSpPr txBox="1"/>
      </xdr:nvSpPr>
      <xdr:spPr>
        <a:xfrm>
          <a:off x="20529550" y="5843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36</xdr:row>
      <xdr:rowOff>16510</xdr:rowOff>
    </xdr:from>
    <xdr:to xmlns:xdr="http://schemas.openxmlformats.org/drawingml/2006/spreadsheetDrawing">
      <xdr:col>107</xdr:col>
      <xdr:colOff>101600</xdr:colOff>
      <xdr:row>36</xdr:row>
      <xdr:rowOff>118110</xdr:rowOff>
    </xdr:to>
    <xdr:sp macro="" textlink="">
      <xdr:nvSpPr>
        <xdr:cNvPr id="739" name="楕円 738"/>
        <xdr:cNvSpPr/>
      </xdr:nvSpPr>
      <xdr:spPr>
        <a:xfrm>
          <a:off x="1983994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34</xdr:row>
      <xdr:rowOff>134620</xdr:rowOff>
    </xdr:from>
    <xdr:ext cx="469265" cy="259080"/>
    <xdr:sp macro="" textlink="">
      <xdr:nvSpPr>
        <xdr:cNvPr id="740" name="テキスト ボックス 739"/>
        <xdr:cNvSpPr txBox="1"/>
      </xdr:nvSpPr>
      <xdr:spPr>
        <a:xfrm>
          <a:off x="19660870" y="5838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36</xdr:row>
      <xdr:rowOff>75565</xdr:rowOff>
    </xdr:from>
    <xdr:to xmlns:xdr="http://schemas.openxmlformats.org/drawingml/2006/spreadsheetDrawing">
      <xdr:col>102</xdr:col>
      <xdr:colOff>165100</xdr:colOff>
      <xdr:row>37</xdr:row>
      <xdr:rowOff>5715</xdr:rowOff>
    </xdr:to>
    <xdr:sp macro="" textlink="">
      <xdr:nvSpPr>
        <xdr:cNvPr id="741" name="楕円 740"/>
        <xdr:cNvSpPr/>
      </xdr:nvSpPr>
      <xdr:spPr>
        <a:xfrm>
          <a:off x="18976340" y="6114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22225</xdr:rowOff>
    </xdr:from>
    <xdr:ext cx="469265" cy="259080"/>
    <xdr:sp macro="" textlink="">
      <xdr:nvSpPr>
        <xdr:cNvPr id="742" name="テキスト ボックス 741"/>
        <xdr:cNvSpPr txBox="1"/>
      </xdr:nvSpPr>
      <xdr:spPr>
        <a:xfrm>
          <a:off x="18797270" y="5893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118745</xdr:rowOff>
    </xdr:from>
    <xdr:to xmlns:xdr="http://schemas.openxmlformats.org/drawingml/2006/spreadsheetDrawing">
      <xdr:col>98</xdr:col>
      <xdr:colOff>38100</xdr:colOff>
      <xdr:row>38</xdr:row>
      <xdr:rowOff>48895</xdr:rowOff>
    </xdr:to>
    <xdr:sp macro="" textlink="">
      <xdr:nvSpPr>
        <xdr:cNvPr id="743" name="楕円 742"/>
        <xdr:cNvSpPr/>
      </xdr:nvSpPr>
      <xdr:spPr>
        <a:xfrm>
          <a:off x="18112740" y="632523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64770</xdr:rowOff>
    </xdr:from>
    <xdr:ext cx="469900" cy="259080"/>
    <xdr:sp macro="" textlink="">
      <xdr:nvSpPr>
        <xdr:cNvPr id="744" name="テキスト ボックス 743"/>
        <xdr:cNvSpPr txBox="1"/>
      </xdr:nvSpPr>
      <xdr:spPr>
        <a:xfrm>
          <a:off x="17933670" y="6103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45" name="正方形/長方形 744"/>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46" name="正方形/長方形 745"/>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47" name="正方形/長方形 746"/>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48" name="正方形/長方形 747"/>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49" name="正方形/長方形 748"/>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50" name="正方形/長方形 749"/>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51" name="正方形/長方形 750"/>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52" name="正方形/長方形 751"/>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5425"/>
    <xdr:sp macro="" textlink="">
      <xdr:nvSpPr>
        <xdr:cNvPr id="753" name="テキスト ボックス 752"/>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54" name="直線コネクタ 753"/>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55" name="直線コネクタ 754"/>
        <xdr:cNvCxnSpPr/>
      </xdr:nvCxnSpPr>
      <xdr:spPr>
        <a:xfrm>
          <a:off x="1780032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920" cy="258445"/>
    <xdr:sp macro="" textlink="">
      <xdr:nvSpPr>
        <xdr:cNvPr id="756" name="テキスト ボックス 755"/>
        <xdr:cNvSpPr txBox="1"/>
      </xdr:nvSpPr>
      <xdr:spPr>
        <a:xfrm>
          <a:off x="17561560" y="98005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57" name="直線コネクタ 756"/>
        <xdr:cNvCxnSpPr/>
      </xdr:nvCxnSpPr>
      <xdr:spPr>
        <a:xfrm>
          <a:off x="1780032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8445"/>
    <xdr:sp macro="" textlink="">
      <xdr:nvSpPr>
        <xdr:cNvPr id="758" name="テキスト ボックス 757"/>
        <xdr:cNvSpPr txBox="1"/>
      </xdr:nvSpPr>
      <xdr:spPr>
        <a:xfrm>
          <a:off x="17284065" y="94272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140335</xdr:rowOff>
    </xdr:from>
    <xdr:to xmlns:xdr="http://schemas.openxmlformats.org/drawingml/2006/spreadsheetDrawing">
      <xdr:col>120</xdr:col>
      <xdr:colOff>114300</xdr:colOff>
      <xdr:row>54</xdr:row>
      <xdr:rowOff>140335</xdr:rowOff>
    </xdr:to>
    <xdr:cxnSp macro="">
      <xdr:nvCxnSpPr>
        <xdr:cNvPr id="759" name="直線コネクタ 758"/>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167640</xdr:rowOff>
    </xdr:from>
    <xdr:ext cx="531495" cy="259080"/>
    <xdr:sp macro="" textlink="">
      <xdr:nvSpPr>
        <xdr:cNvPr id="760" name="テキスト ボックス 759"/>
        <xdr:cNvSpPr txBox="1"/>
      </xdr:nvSpPr>
      <xdr:spPr>
        <a:xfrm>
          <a:off x="17284065" y="9056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61" name="直線コネクタ 760"/>
        <xdr:cNvCxnSpPr/>
      </xdr:nvCxnSpPr>
      <xdr:spPr>
        <a:xfrm>
          <a:off x="1780032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62" name="テキスト ボックス 761"/>
        <xdr:cNvSpPr txBox="1"/>
      </xdr:nvSpPr>
      <xdr:spPr>
        <a:xfrm>
          <a:off x="17284065" y="8684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63" name="直線コネクタ 762"/>
        <xdr:cNvCxnSpPr/>
      </xdr:nvCxnSpPr>
      <xdr:spPr>
        <a:xfrm>
          <a:off x="1780032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8445"/>
    <xdr:sp macro="" textlink="">
      <xdr:nvSpPr>
        <xdr:cNvPr id="764" name="テキスト ボックス 763"/>
        <xdr:cNvSpPr txBox="1"/>
      </xdr:nvSpPr>
      <xdr:spPr>
        <a:xfrm>
          <a:off x="17284065" y="83108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65" name="直線コネクタ 764"/>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66" name="テキスト ボックス 765"/>
        <xdr:cNvSpPr txBox="1"/>
      </xdr:nvSpPr>
      <xdr:spPr>
        <a:xfrm>
          <a:off x="17284065" y="79375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7" name="貸付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127000</xdr:rowOff>
    </xdr:from>
    <xdr:to xmlns:xdr="http://schemas.openxmlformats.org/drawingml/2006/spreadsheetDrawing">
      <xdr:col>116</xdr:col>
      <xdr:colOff>62865</xdr:colOff>
      <xdr:row>59</xdr:row>
      <xdr:rowOff>44450</xdr:rowOff>
    </xdr:to>
    <xdr:cxnSp macro="">
      <xdr:nvCxnSpPr>
        <xdr:cNvPr id="768" name="直線コネクタ 767"/>
        <xdr:cNvCxnSpPr/>
      </xdr:nvCxnSpPr>
      <xdr:spPr>
        <a:xfrm flipV="1">
          <a:off x="21570315" y="8345170"/>
          <a:ext cx="127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8445"/>
    <xdr:sp macro="" textlink="">
      <xdr:nvSpPr>
        <xdr:cNvPr id="769" name="貸付金最小値テキスト"/>
        <xdr:cNvSpPr txBox="1"/>
      </xdr:nvSpPr>
      <xdr:spPr>
        <a:xfrm>
          <a:off x="21623020" y="99428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70" name="直線コネクタ 769"/>
        <xdr:cNvCxnSpPr/>
      </xdr:nvCxnSpPr>
      <xdr:spPr>
        <a:xfrm>
          <a:off x="21488400" y="9939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73660</xdr:rowOff>
    </xdr:from>
    <xdr:ext cx="534670" cy="258445"/>
    <xdr:sp macro="" textlink="">
      <xdr:nvSpPr>
        <xdr:cNvPr id="771" name="貸付金最大値テキスト"/>
        <xdr:cNvSpPr txBox="1"/>
      </xdr:nvSpPr>
      <xdr:spPr>
        <a:xfrm>
          <a:off x="21623020" y="81241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127000</xdr:rowOff>
    </xdr:from>
    <xdr:to xmlns:xdr="http://schemas.openxmlformats.org/drawingml/2006/spreadsheetDrawing">
      <xdr:col>116</xdr:col>
      <xdr:colOff>152400</xdr:colOff>
      <xdr:row>49</xdr:row>
      <xdr:rowOff>127000</xdr:rowOff>
    </xdr:to>
    <xdr:cxnSp macro="">
      <xdr:nvCxnSpPr>
        <xdr:cNvPr id="772" name="直線コネクタ 771"/>
        <xdr:cNvCxnSpPr/>
      </xdr:nvCxnSpPr>
      <xdr:spPr>
        <a:xfrm>
          <a:off x="21488400" y="8345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120015</xdr:rowOff>
    </xdr:from>
    <xdr:to xmlns:xdr="http://schemas.openxmlformats.org/drawingml/2006/spreadsheetDrawing">
      <xdr:col>116</xdr:col>
      <xdr:colOff>63500</xdr:colOff>
      <xdr:row>57</xdr:row>
      <xdr:rowOff>123825</xdr:rowOff>
    </xdr:to>
    <xdr:cxnSp macro="">
      <xdr:nvCxnSpPr>
        <xdr:cNvPr id="773" name="直線コネクタ 772"/>
        <xdr:cNvCxnSpPr/>
      </xdr:nvCxnSpPr>
      <xdr:spPr>
        <a:xfrm flipV="1">
          <a:off x="20759420" y="967930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101600</xdr:rowOff>
    </xdr:from>
    <xdr:ext cx="469900" cy="259080"/>
    <xdr:sp macro="" textlink="">
      <xdr:nvSpPr>
        <xdr:cNvPr id="774" name="貸付金平均値テキスト"/>
        <xdr:cNvSpPr txBox="1"/>
      </xdr:nvSpPr>
      <xdr:spPr>
        <a:xfrm>
          <a:off x="21623020" y="9660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123190</xdr:rowOff>
    </xdr:from>
    <xdr:to xmlns:xdr="http://schemas.openxmlformats.org/drawingml/2006/spreadsheetDrawing">
      <xdr:col>116</xdr:col>
      <xdr:colOff>114300</xdr:colOff>
      <xdr:row>58</xdr:row>
      <xdr:rowOff>53340</xdr:rowOff>
    </xdr:to>
    <xdr:sp macro="" textlink="">
      <xdr:nvSpPr>
        <xdr:cNvPr id="775" name="フローチャート: 判断 774"/>
        <xdr:cNvSpPr/>
      </xdr:nvSpPr>
      <xdr:spPr>
        <a:xfrm>
          <a:off x="21521420" y="9682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52070</xdr:rowOff>
    </xdr:from>
    <xdr:to xmlns:xdr="http://schemas.openxmlformats.org/drawingml/2006/spreadsheetDrawing">
      <xdr:col>111</xdr:col>
      <xdr:colOff>177800</xdr:colOff>
      <xdr:row>57</xdr:row>
      <xdr:rowOff>123825</xdr:rowOff>
    </xdr:to>
    <xdr:cxnSp macro="">
      <xdr:nvCxnSpPr>
        <xdr:cNvPr id="776" name="直線コネクタ 775"/>
        <xdr:cNvCxnSpPr/>
      </xdr:nvCxnSpPr>
      <xdr:spPr>
        <a:xfrm>
          <a:off x="19890740" y="9611360"/>
          <a:ext cx="86868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95885</xdr:rowOff>
    </xdr:from>
    <xdr:to xmlns:xdr="http://schemas.openxmlformats.org/drawingml/2006/spreadsheetDrawing">
      <xdr:col>112</xdr:col>
      <xdr:colOff>38100</xdr:colOff>
      <xdr:row>58</xdr:row>
      <xdr:rowOff>26035</xdr:rowOff>
    </xdr:to>
    <xdr:sp macro="" textlink="">
      <xdr:nvSpPr>
        <xdr:cNvPr id="777" name="フローチャート: 判断 776"/>
        <xdr:cNvSpPr/>
      </xdr:nvSpPr>
      <xdr:spPr>
        <a:xfrm>
          <a:off x="20708620" y="96551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17145</xdr:rowOff>
    </xdr:from>
    <xdr:ext cx="469900" cy="258445"/>
    <xdr:sp macro="" textlink="">
      <xdr:nvSpPr>
        <xdr:cNvPr id="778" name="テキスト ボックス 777"/>
        <xdr:cNvSpPr txBox="1"/>
      </xdr:nvSpPr>
      <xdr:spPr>
        <a:xfrm>
          <a:off x="20529550" y="97440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52070</xdr:rowOff>
    </xdr:from>
    <xdr:to xmlns:xdr="http://schemas.openxmlformats.org/drawingml/2006/spreadsheetDrawing">
      <xdr:col>107</xdr:col>
      <xdr:colOff>50800</xdr:colOff>
      <xdr:row>57</xdr:row>
      <xdr:rowOff>80645</xdr:rowOff>
    </xdr:to>
    <xdr:cxnSp macro="">
      <xdr:nvCxnSpPr>
        <xdr:cNvPr id="779" name="直線コネクタ 778"/>
        <xdr:cNvCxnSpPr/>
      </xdr:nvCxnSpPr>
      <xdr:spPr>
        <a:xfrm flipV="1">
          <a:off x="19027140" y="9611360"/>
          <a:ext cx="8636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85725</xdr:rowOff>
    </xdr:from>
    <xdr:to xmlns:xdr="http://schemas.openxmlformats.org/drawingml/2006/spreadsheetDrawing">
      <xdr:col>107</xdr:col>
      <xdr:colOff>101600</xdr:colOff>
      <xdr:row>58</xdr:row>
      <xdr:rowOff>15875</xdr:rowOff>
    </xdr:to>
    <xdr:sp macro="" textlink="">
      <xdr:nvSpPr>
        <xdr:cNvPr id="780" name="フローチャート: 判断 779"/>
        <xdr:cNvSpPr/>
      </xdr:nvSpPr>
      <xdr:spPr>
        <a:xfrm>
          <a:off x="19839940" y="9645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6985</xdr:rowOff>
    </xdr:from>
    <xdr:ext cx="469265" cy="259080"/>
    <xdr:sp macro="" textlink="">
      <xdr:nvSpPr>
        <xdr:cNvPr id="781" name="テキスト ボックス 780"/>
        <xdr:cNvSpPr txBox="1"/>
      </xdr:nvSpPr>
      <xdr:spPr>
        <a:xfrm>
          <a:off x="19660870" y="9733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80645</xdr:rowOff>
    </xdr:from>
    <xdr:to xmlns:xdr="http://schemas.openxmlformats.org/drawingml/2006/spreadsheetDrawing">
      <xdr:col>102</xdr:col>
      <xdr:colOff>114300</xdr:colOff>
      <xdr:row>57</xdr:row>
      <xdr:rowOff>132715</xdr:rowOff>
    </xdr:to>
    <xdr:cxnSp macro="">
      <xdr:nvCxnSpPr>
        <xdr:cNvPr id="782" name="直線コネクタ 781"/>
        <xdr:cNvCxnSpPr/>
      </xdr:nvCxnSpPr>
      <xdr:spPr>
        <a:xfrm flipV="1">
          <a:off x="18163540" y="9639935"/>
          <a:ext cx="8636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161925</xdr:rowOff>
    </xdr:from>
    <xdr:to xmlns:xdr="http://schemas.openxmlformats.org/drawingml/2006/spreadsheetDrawing">
      <xdr:col>102</xdr:col>
      <xdr:colOff>165100</xdr:colOff>
      <xdr:row>58</xdr:row>
      <xdr:rowOff>92075</xdr:rowOff>
    </xdr:to>
    <xdr:sp macro="" textlink="">
      <xdr:nvSpPr>
        <xdr:cNvPr id="783" name="フローチャート: 判断 782"/>
        <xdr:cNvSpPr/>
      </xdr:nvSpPr>
      <xdr:spPr>
        <a:xfrm>
          <a:off x="18976340" y="9721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83185</xdr:rowOff>
    </xdr:from>
    <xdr:ext cx="469265" cy="259080"/>
    <xdr:sp macro="" textlink="">
      <xdr:nvSpPr>
        <xdr:cNvPr id="784" name="テキスト ボックス 783"/>
        <xdr:cNvSpPr txBox="1"/>
      </xdr:nvSpPr>
      <xdr:spPr>
        <a:xfrm>
          <a:off x="18797270" y="9810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91440</xdr:rowOff>
    </xdr:from>
    <xdr:to xmlns:xdr="http://schemas.openxmlformats.org/drawingml/2006/spreadsheetDrawing">
      <xdr:col>98</xdr:col>
      <xdr:colOff>38100</xdr:colOff>
      <xdr:row>58</xdr:row>
      <xdr:rowOff>21590</xdr:rowOff>
    </xdr:to>
    <xdr:sp macro="" textlink="">
      <xdr:nvSpPr>
        <xdr:cNvPr id="785" name="フローチャート: 判断 784"/>
        <xdr:cNvSpPr/>
      </xdr:nvSpPr>
      <xdr:spPr>
        <a:xfrm>
          <a:off x="18112740" y="96507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12700</xdr:rowOff>
    </xdr:from>
    <xdr:ext cx="469900" cy="258445"/>
    <xdr:sp macro="" textlink="">
      <xdr:nvSpPr>
        <xdr:cNvPr id="786" name="テキスト ボックス 785"/>
        <xdr:cNvSpPr txBox="1"/>
      </xdr:nvSpPr>
      <xdr:spPr>
        <a:xfrm>
          <a:off x="17933670" y="97396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1365" cy="259080"/>
    <xdr:sp macro="" textlink="">
      <xdr:nvSpPr>
        <xdr:cNvPr id="787" name="テキスト ボックス 786"/>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88" name="テキスト ボックス 787"/>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789" name="テキスト ボックス 788"/>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790" name="テキスト ボックス 789"/>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791" name="テキスト ボックス 790"/>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69215</xdr:rowOff>
    </xdr:from>
    <xdr:to xmlns:xdr="http://schemas.openxmlformats.org/drawingml/2006/spreadsheetDrawing">
      <xdr:col>116</xdr:col>
      <xdr:colOff>114300</xdr:colOff>
      <xdr:row>57</xdr:row>
      <xdr:rowOff>167640</xdr:rowOff>
    </xdr:to>
    <xdr:sp macro="" textlink="">
      <xdr:nvSpPr>
        <xdr:cNvPr id="792" name="楕円 791"/>
        <xdr:cNvSpPr/>
      </xdr:nvSpPr>
      <xdr:spPr>
        <a:xfrm>
          <a:off x="21521420" y="96285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92075</xdr:rowOff>
    </xdr:from>
    <xdr:ext cx="469900" cy="258445"/>
    <xdr:sp macro="" textlink="">
      <xdr:nvSpPr>
        <xdr:cNvPr id="793" name="貸付金該当値テキスト"/>
        <xdr:cNvSpPr txBox="1"/>
      </xdr:nvSpPr>
      <xdr:spPr>
        <a:xfrm>
          <a:off x="21623020" y="9483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73025</xdr:rowOff>
    </xdr:from>
    <xdr:to xmlns:xdr="http://schemas.openxmlformats.org/drawingml/2006/spreadsheetDrawing">
      <xdr:col>112</xdr:col>
      <xdr:colOff>38100</xdr:colOff>
      <xdr:row>58</xdr:row>
      <xdr:rowOff>3175</xdr:rowOff>
    </xdr:to>
    <xdr:sp macro="" textlink="">
      <xdr:nvSpPr>
        <xdr:cNvPr id="794" name="楕円 793"/>
        <xdr:cNvSpPr/>
      </xdr:nvSpPr>
      <xdr:spPr>
        <a:xfrm>
          <a:off x="20708620" y="963231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19685</xdr:rowOff>
    </xdr:from>
    <xdr:ext cx="469900" cy="259080"/>
    <xdr:sp macro="" textlink="">
      <xdr:nvSpPr>
        <xdr:cNvPr id="795" name="テキスト ボックス 794"/>
        <xdr:cNvSpPr txBox="1"/>
      </xdr:nvSpPr>
      <xdr:spPr>
        <a:xfrm>
          <a:off x="20529550" y="9411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1270</xdr:rowOff>
    </xdr:from>
    <xdr:to xmlns:xdr="http://schemas.openxmlformats.org/drawingml/2006/spreadsheetDrawing">
      <xdr:col>107</xdr:col>
      <xdr:colOff>101600</xdr:colOff>
      <xdr:row>57</xdr:row>
      <xdr:rowOff>102870</xdr:rowOff>
    </xdr:to>
    <xdr:sp macro="" textlink="">
      <xdr:nvSpPr>
        <xdr:cNvPr id="796" name="楕円 795"/>
        <xdr:cNvSpPr/>
      </xdr:nvSpPr>
      <xdr:spPr>
        <a:xfrm>
          <a:off x="19839940" y="95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119380</xdr:rowOff>
    </xdr:from>
    <xdr:ext cx="469265" cy="259080"/>
    <xdr:sp macro="" textlink="">
      <xdr:nvSpPr>
        <xdr:cNvPr id="797" name="テキスト ボックス 796"/>
        <xdr:cNvSpPr txBox="1"/>
      </xdr:nvSpPr>
      <xdr:spPr>
        <a:xfrm>
          <a:off x="19660870" y="9343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29845</xdr:rowOff>
    </xdr:from>
    <xdr:to xmlns:xdr="http://schemas.openxmlformats.org/drawingml/2006/spreadsheetDrawing">
      <xdr:col>102</xdr:col>
      <xdr:colOff>165100</xdr:colOff>
      <xdr:row>57</xdr:row>
      <xdr:rowOff>131445</xdr:rowOff>
    </xdr:to>
    <xdr:sp macro="" textlink="">
      <xdr:nvSpPr>
        <xdr:cNvPr id="798" name="楕円 797"/>
        <xdr:cNvSpPr/>
      </xdr:nvSpPr>
      <xdr:spPr>
        <a:xfrm>
          <a:off x="18976340" y="95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147955</xdr:rowOff>
    </xdr:from>
    <xdr:ext cx="469265" cy="258445"/>
    <xdr:sp macro="" textlink="">
      <xdr:nvSpPr>
        <xdr:cNvPr id="799" name="テキスト ボックス 798"/>
        <xdr:cNvSpPr txBox="1"/>
      </xdr:nvSpPr>
      <xdr:spPr>
        <a:xfrm>
          <a:off x="18797270" y="93719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81915</xdr:rowOff>
    </xdr:from>
    <xdr:to xmlns:xdr="http://schemas.openxmlformats.org/drawingml/2006/spreadsheetDrawing">
      <xdr:col>98</xdr:col>
      <xdr:colOff>38100</xdr:colOff>
      <xdr:row>58</xdr:row>
      <xdr:rowOff>12065</xdr:rowOff>
    </xdr:to>
    <xdr:sp macro="" textlink="">
      <xdr:nvSpPr>
        <xdr:cNvPr id="800" name="楕円 799"/>
        <xdr:cNvSpPr/>
      </xdr:nvSpPr>
      <xdr:spPr>
        <a:xfrm>
          <a:off x="18112740" y="96412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28575</xdr:rowOff>
    </xdr:from>
    <xdr:ext cx="469900" cy="258445"/>
    <xdr:sp macro="" textlink="">
      <xdr:nvSpPr>
        <xdr:cNvPr id="801" name="テキスト ボックス 800"/>
        <xdr:cNvSpPr txBox="1"/>
      </xdr:nvSpPr>
      <xdr:spPr>
        <a:xfrm>
          <a:off x="17933670" y="94202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02" name="正方形/長方形 801"/>
        <xdr:cNvSpPr/>
      </xdr:nvSpPr>
      <xdr:spPr>
        <a:xfrm>
          <a:off x="1780032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140335</xdr:rowOff>
    </xdr:to>
    <xdr:sp macro="" textlink="">
      <xdr:nvSpPr>
        <xdr:cNvPr id="803" name="正方形/長方形 802"/>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04" name="正方形/長方形 803"/>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140335</xdr:rowOff>
    </xdr:to>
    <xdr:sp macro="" textlink="">
      <xdr:nvSpPr>
        <xdr:cNvPr id="805" name="正方形/長方形 804"/>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06" name="正方形/長方形 805"/>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140335</xdr:rowOff>
    </xdr:to>
    <xdr:sp macro="" textlink="">
      <xdr:nvSpPr>
        <xdr:cNvPr id="807" name="正方形/長方形 806"/>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08" name="正方形/長方形 807"/>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09" name="正方形/長方形 808"/>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5425"/>
    <xdr:sp macro="" textlink="">
      <xdr:nvSpPr>
        <xdr:cNvPr id="810" name="テキスト ボックス 809"/>
        <xdr:cNvSpPr txBox="1"/>
      </xdr:nvSpPr>
      <xdr:spPr>
        <a:xfrm>
          <a:off x="1776730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11" name="直線コネクタ 810"/>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920" cy="259080"/>
    <xdr:sp macro="" textlink="">
      <xdr:nvSpPr>
        <xdr:cNvPr id="812" name="テキスト ボックス 811"/>
        <xdr:cNvSpPr txBox="1"/>
      </xdr:nvSpPr>
      <xdr:spPr>
        <a:xfrm>
          <a:off x="17561560" y="135267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13" name="直線コネクタ 812"/>
        <xdr:cNvCxnSpPr/>
      </xdr:nvCxnSpPr>
      <xdr:spPr>
        <a:xfrm>
          <a:off x="1780032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8445"/>
    <xdr:sp macro="" textlink="">
      <xdr:nvSpPr>
        <xdr:cNvPr id="814" name="テキスト ボックス 813"/>
        <xdr:cNvSpPr txBox="1"/>
      </xdr:nvSpPr>
      <xdr:spPr>
        <a:xfrm>
          <a:off x="17284065" y="131533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15" name="直線コネクタ 814"/>
        <xdr:cNvCxnSpPr/>
      </xdr:nvCxnSpPr>
      <xdr:spPr>
        <a:xfrm>
          <a:off x="1780032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8445"/>
    <xdr:sp macro="" textlink="">
      <xdr:nvSpPr>
        <xdr:cNvPr id="816" name="テキスト ボックス 815"/>
        <xdr:cNvSpPr txBox="1"/>
      </xdr:nvSpPr>
      <xdr:spPr>
        <a:xfrm>
          <a:off x="17284065" y="12780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140335</xdr:rowOff>
    </xdr:from>
    <xdr:to xmlns:xdr="http://schemas.openxmlformats.org/drawingml/2006/spreadsheetDrawing">
      <xdr:col>120</xdr:col>
      <xdr:colOff>114300</xdr:colOff>
      <xdr:row>74</xdr:row>
      <xdr:rowOff>140335</xdr:rowOff>
    </xdr:to>
    <xdr:cxnSp macro="">
      <xdr:nvCxnSpPr>
        <xdr:cNvPr id="817" name="直線コネクタ 816"/>
        <xdr:cNvCxnSpPr/>
      </xdr:nvCxnSpPr>
      <xdr:spPr>
        <a:xfrm>
          <a:off x="1780032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167640</xdr:rowOff>
    </xdr:from>
    <xdr:ext cx="531495" cy="259080"/>
    <xdr:sp macro="" textlink="">
      <xdr:nvSpPr>
        <xdr:cNvPr id="818" name="テキスト ボックス 817"/>
        <xdr:cNvSpPr txBox="1"/>
      </xdr:nvSpPr>
      <xdr:spPr>
        <a:xfrm>
          <a:off x="17284065" y="12409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19" name="直線コネクタ 818"/>
        <xdr:cNvCxnSpPr/>
      </xdr:nvCxnSpPr>
      <xdr:spPr>
        <a:xfrm>
          <a:off x="1780032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20" name="テキスト ボックス 819"/>
        <xdr:cNvSpPr txBox="1"/>
      </xdr:nvSpPr>
      <xdr:spPr>
        <a:xfrm>
          <a:off x="1728406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21" name="直線コネクタ 820"/>
        <xdr:cNvCxnSpPr/>
      </xdr:nvCxnSpPr>
      <xdr:spPr>
        <a:xfrm>
          <a:off x="1780032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5630" cy="258445"/>
    <xdr:sp macro="" textlink="">
      <xdr:nvSpPr>
        <xdr:cNvPr id="822" name="テキスト ボックス 821"/>
        <xdr:cNvSpPr txBox="1"/>
      </xdr:nvSpPr>
      <xdr:spPr>
        <a:xfrm>
          <a:off x="17225010" y="116636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23" name="直線コネクタ 822"/>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8445"/>
    <xdr:sp macro="" textlink="">
      <xdr:nvSpPr>
        <xdr:cNvPr id="824" name="テキスト ボックス 823"/>
        <xdr:cNvSpPr txBox="1"/>
      </xdr:nvSpPr>
      <xdr:spPr>
        <a:xfrm>
          <a:off x="1722501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繰出金グラフ枠"/>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82550</xdr:rowOff>
    </xdr:from>
    <xdr:to xmlns:xdr="http://schemas.openxmlformats.org/drawingml/2006/spreadsheetDrawing">
      <xdr:col>116</xdr:col>
      <xdr:colOff>62865</xdr:colOff>
      <xdr:row>79</xdr:row>
      <xdr:rowOff>18415</xdr:rowOff>
    </xdr:to>
    <xdr:cxnSp macro="">
      <xdr:nvCxnSpPr>
        <xdr:cNvPr id="826" name="直線コネクタ 825"/>
        <xdr:cNvCxnSpPr/>
      </xdr:nvCxnSpPr>
      <xdr:spPr>
        <a:xfrm flipV="1">
          <a:off x="21570315" y="1198880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22225</xdr:rowOff>
    </xdr:from>
    <xdr:ext cx="534670" cy="259080"/>
    <xdr:sp macro="" textlink="">
      <xdr:nvSpPr>
        <xdr:cNvPr id="827" name="繰出金最小値テキスト"/>
        <xdr:cNvSpPr txBox="1"/>
      </xdr:nvSpPr>
      <xdr:spPr>
        <a:xfrm>
          <a:off x="21623020" y="13269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18415</xdr:rowOff>
    </xdr:from>
    <xdr:to xmlns:xdr="http://schemas.openxmlformats.org/drawingml/2006/spreadsheetDrawing">
      <xdr:col>116</xdr:col>
      <xdr:colOff>152400</xdr:colOff>
      <xdr:row>79</xdr:row>
      <xdr:rowOff>18415</xdr:rowOff>
    </xdr:to>
    <xdr:cxnSp macro="">
      <xdr:nvCxnSpPr>
        <xdr:cNvPr id="828" name="直線コネクタ 827"/>
        <xdr:cNvCxnSpPr/>
      </xdr:nvCxnSpPr>
      <xdr:spPr>
        <a:xfrm>
          <a:off x="21488400" y="132657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29210</xdr:rowOff>
    </xdr:from>
    <xdr:ext cx="534670" cy="258445"/>
    <xdr:sp macro="" textlink="">
      <xdr:nvSpPr>
        <xdr:cNvPr id="829" name="繰出金最大値テキスト"/>
        <xdr:cNvSpPr txBox="1"/>
      </xdr:nvSpPr>
      <xdr:spPr>
        <a:xfrm>
          <a:off x="21623020" y="11767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82550</xdr:rowOff>
    </xdr:from>
    <xdr:to xmlns:xdr="http://schemas.openxmlformats.org/drawingml/2006/spreadsheetDrawing">
      <xdr:col>116</xdr:col>
      <xdr:colOff>152400</xdr:colOff>
      <xdr:row>71</xdr:row>
      <xdr:rowOff>82550</xdr:rowOff>
    </xdr:to>
    <xdr:cxnSp macro="">
      <xdr:nvCxnSpPr>
        <xdr:cNvPr id="830" name="直線コネクタ 829"/>
        <xdr:cNvCxnSpPr/>
      </xdr:nvCxnSpPr>
      <xdr:spPr>
        <a:xfrm>
          <a:off x="21488400" y="11988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27305</xdr:rowOff>
    </xdr:from>
    <xdr:to xmlns:xdr="http://schemas.openxmlformats.org/drawingml/2006/spreadsheetDrawing">
      <xdr:col>116</xdr:col>
      <xdr:colOff>63500</xdr:colOff>
      <xdr:row>76</xdr:row>
      <xdr:rowOff>43180</xdr:rowOff>
    </xdr:to>
    <xdr:cxnSp macro="">
      <xdr:nvCxnSpPr>
        <xdr:cNvPr id="831" name="直線コネクタ 830"/>
        <xdr:cNvCxnSpPr/>
      </xdr:nvCxnSpPr>
      <xdr:spPr>
        <a:xfrm flipV="1">
          <a:off x="20759420" y="12771755"/>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63500</xdr:rowOff>
    </xdr:from>
    <xdr:ext cx="534670" cy="259080"/>
    <xdr:sp macro="" textlink="">
      <xdr:nvSpPr>
        <xdr:cNvPr id="832" name="繰出金平均値テキスト"/>
        <xdr:cNvSpPr txBox="1"/>
      </xdr:nvSpPr>
      <xdr:spPr>
        <a:xfrm>
          <a:off x="21623020" y="12807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85090</xdr:rowOff>
    </xdr:from>
    <xdr:to xmlns:xdr="http://schemas.openxmlformats.org/drawingml/2006/spreadsheetDrawing">
      <xdr:col>116</xdr:col>
      <xdr:colOff>114300</xdr:colOff>
      <xdr:row>77</xdr:row>
      <xdr:rowOff>15240</xdr:rowOff>
    </xdr:to>
    <xdr:sp macro="" textlink="">
      <xdr:nvSpPr>
        <xdr:cNvPr id="833" name="フローチャート: 判断 832"/>
        <xdr:cNvSpPr/>
      </xdr:nvSpPr>
      <xdr:spPr>
        <a:xfrm>
          <a:off x="21521420" y="1282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43180</xdr:rowOff>
    </xdr:from>
    <xdr:to xmlns:xdr="http://schemas.openxmlformats.org/drawingml/2006/spreadsheetDrawing">
      <xdr:col>111</xdr:col>
      <xdr:colOff>177800</xdr:colOff>
      <xdr:row>76</xdr:row>
      <xdr:rowOff>50800</xdr:rowOff>
    </xdr:to>
    <xdr:cxnSp macro="">
      <xdr:nvCxnSpPr>
        <xdr:cNvPr id="834" name="直線コネクタ 833"/>
        <xdr:cNvCxnSpPr/>
      </xdr:nvCxnSpPr>
      <xdr:spPr>
        <a:xfrm flipV="1">
          <a:off x="19890740" y="12787630"/>
          <a:ext cx="8686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71120</xdr:rowOff>
    </xdr:from>
    <xdr:to xmlns:xdr="http://schemas.openxmlformats.org/drawingml/2006/spreadsheetDrawing">
      <xdr:col>112</xdr:col>
      <xdr:colOff>38100</xdr:colOff>
      <xdr:row>77</xdr:row>
      <xdr:rowOff>1270</xdr:rowOff>
    </xdr:to>
    <xdr:sp macro="" textlink="">
      <xdr:nvSpPr>
        <xdr:cNvPr id="835" name="フローチャート: 判断 834"/>
        <xdr:cNvSpPr/>
      </xdr:nvSpPr>
      <xdr:spPr>
        <a:xfrm>
          <a:off x="20708620" y="128155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163830</xdr:rowOff>
    </xdr:from>
    <xdr:ext cx="534035" cy="258445"/>
    <xdr:sp macro="" textlink="">
      <xdr:nvSpPr>
        <xdr:cNvPr id="836" name="テキスト ボックス 835"/>
        <xdr:cNvSpPr txBox="1"/>
      </xdr:nvSpPr>
      <xdr:spPr>
        <a:xfrm>
          <a:off x="20497165" y="12908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50800</xdr:rowOff>
    </xdr:from>
    <xdr:to xmlns:xdr="http://schemas.openxmlformats.org/drawingml/2006/spreadsheetDrawing">
      <xdr:col>107</xdr:col>
      <xdr:colOff>50800</xdr:colOff>
      <xdr:row>76</xdr:row>
      <xdr:rowOff>90805</xdr:rowOff>
    </xdr:to>
    <xdr:cxnSp macro="">
      <xdr:nvCxnSpPr>
        <xdr:cNvPr id="837" name="直線コネクタ 836"/>
        <xdr:cNvCxnSpPr/>
      </xdr:nvCxnSpPr>
      <xdr:spPr>
        <a:xfrm flipV="1">
          <a:off x="19027140" y="12795250"/>
          <a:ext cx="8636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94615</xdr:rowOff>
    </xdr:from>
    <xdr:to xmlns:xdr="http://schemas.openxmlformats.org/drawingml/2006/spreadsheetDrawing">
      <xdr:col>107</xdr:col>
      <xdr:colOff>101600</xdr:colOff>
      <xdr:row>77</xdr:row>
      <xdr:rowOff>24765</xdr:rowOff>
    </xdr:to>
    <xdr:sp macro="" textlink="">
      <xdr:nvSpPr>
        <xdr:cNvPr id="838" name="フローチャート: 判断 837"/>
        <xdr:cNvSpPr/>
      </xdr:nvSpPr>
      <xdr:spPr>
        <a:xfrm>
          <a:off x="19839940" y="12839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15875</xdr:rowOff>
    </xdr:from>
    <xdr:ext cx="534035" cy="258445"/>
    <xdr:sp macro="" textlink="">
      <xdr:nvSpPr>
        <xdr:cNvPr id="839" name="テキスト ボックス 838"/>
        <xdr:cNvSpPr txBox="1"/>
      </xdr:nvSpPr>
      <xdr:spPr>
        <a:xfrm>
          <a:off x="19633565" y="12927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90805</xdr:rowOff>
    </xdr:from>
    <xdr:to xmlns:xdr="http://schemas.openxmlformats.org/drawingml/2006/spreadsheetDrawing">
      <xdr:col>102</xdr:col>
      <xdr:colOff>114300</xdr:colOff>
      <xdr:row>76</xdr:row>
      <xdr:rowOff>116840</xdr:rowOff>
    </xdr:to>
    <xdr:cxnSp macro="">
      <xdr:nvCxnSpPr>
        <xdr:cNvPr id="840" name="直線コネクタ 839"/>
        <xdr:cNvCxnSpPr/>
      </xdr:nvCxnSpPr>
      <xdr:spPr>
        <a:xfrm flipV="1">
          <a:off x="18163540" y="12835255"/>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74930</xdr:rowOff>
    </xdr:from>
    <xdr:to xmlns:xdr="http://schemas.openxmlformats.org/drawingml/2006/spreadsheetDrawing">
      <xdr:col>102</xdr:col>
      <xdr:colOff>165100</xdr:colOff>
      <xdr:row>77</xdr:row>
      <xdr:rowOff>5080</xdr:rowOff>
    </xdr:to>
    <xdr:sp macro="" textlink="">
      <xdr:nvSpPr>
        <xdr:cNvPr id="841" name="フローチャート: 判断 840"/>
        <xdr:cNvSpPr/>
      </xdr:nvSpPr>
      <xdr:spPr>
        <a:xfrm>
          <a:off x="18976340" y="12819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167640</xdr:rowOff>
    </xdr:from>
    <xdr:ext cx="534670" cy="259080"/>
    <xdr:sp macro="" textlink="">
      <xdr:nvSpPr>
        <xdr:cNvPr id="842" name="テキスト ボックス 841"/>
        <xdr:cNvSpPr txBox="1"/>
      </xdr:nvSpPr>
      <xdr:spPr>
        <a:xfrm>
          <a:off x="18764885" y="12912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101600</xdr:rowOff>
    </xdr:from>
    <xdr:to xmlns:xdr="http://schemas.openxmlformats.org/drawingml/2006/spreadsheetDrawing">
      <xdr:col>98</xdr:col>
      <xdr:colOff>38100</xdr:colOff>
      <xdr:row>77</xdr:row>
      <xdr:rowOff>31750</xdr:rowOff>
    </xdr:to>
    <xdr:sp macro="" textlink="">
      <xdr:nvSpPr>
        <xdr:cNvPr id="843" name="フローチャート: 判断 842"/>
        <xdr:cNvSpPr/>
      </xdr:nvSpPr>
      <xdr:spPr>
        <a:xfrm>
          <a:off x="18112740" y="128460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22860</xdr:rowOff>
    </xdr:from>
    <xdr:ext cx="534035" cy="259080"/>
    <xdr:sp macro="" textlink="">
      <xdr:nvSpPr>
        <xdr:cNvPr id="844" name="テキスト ボックス 843"/>
        <xdr:cNvSpPr txBox="1"/>
      </xdr:nvSpPr>
      <xdr:spPr>
        <a:xfrm>
          <a:off x="17901285" y="12934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1365" cy="259080"/>
    <xdr:sp macro="" textlink="">
      <xdr:nvSpPr>
        <xdr:cNvPr id="845" name="テキスト ボックス 844"/>
        <xdr:cNvSpPr txBox="1"/>
      </xdr:nvSpPr>
      <xdr:spPr>
        <a:xfrm>
          <a:off x="213868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46" name="テキスト ボックス 845"/>
        <xdr:cNvSpPr txBox="1"/>
      </xdr:nvSpPr>
      <xdr:spPr>
        <a:xfrm>
          <a:off x="2057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47" name="テキスト ボックス 846"/>
        <xdr:cNvSpPr txBox="1"/>
      </xdr:nvSpPr>
      <xdr:spPr>
        <a:xfrm>
          <a:off x="197053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48" name="テキスト ボックス 847"/>
        <xdr:cNvSpPr txBox="1"/>
      </xdr:nvSpPr>
      <xdr:spPr>
        <a:xfrm>
          <a:off x="18841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49" name="テキスト ボックス 848"/>
        <xdr:cNvSpPr txBox="1"/>
      </xdr:nvSpPr>
      <xdr:spPr>
        <a:xfrm>
          <a:off x="179781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147955</xdr:rowOff>
    </xdr:from>
    <xdr:to xmlns:xdr="http://schemas.openxmlformats.org/drawingml/2006/spreadsheetDrawing">
      <xdr:col>116</xdr:col>
      <xdr:colOff>114300</xdr:colOff>
      <xdr:row>76</xdr:row>
      <xdr:rowOff>78105</xdr:rowOff>
    </xdr:to>
    <xdr:sp macro="" textlink="">
      <xdr:nvSpPr>
        <xdr:cNvPr id="850" name="楕円 849"/>
        <xdr:cNvSpPr/>
      </xdr:nvSpPr>
      <xdr:spPr>
        <a:xfrm>
          <a:off x="21521420" y="12724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167640</xdr:rowOff>
    </xdr:from>
    <xdr:ext cx="534670" cy="259080"/>
    <xdr:sp macro="" textlink="">
      <xdr:nvSpPr>
        <xdr:cNvPr id="851" name="繰出金該当値テキスト"/>
        <xdr:cNvSpPr txBox="1"/>
      </xdr:nvSpPr>
      <xdr:spPr>
        <a:xfrm>
          <a:off x="21623020" y="12576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163830</xdr:rowOff>
    </xdr:from>
    <xdr:to xmlns:xdr="http://schemas.openxmlformats.org/drawingml/2006/spreadsheetDrawing">
      <xdr:col>112</xdr:col>
      <xdr:colOff>38100</xdr:colOff>
      <xdr:row>76</xdr:row>
      <xdr:rowOff>93980</xdr:rowOff>
    </xdr:to>
    <xdr:sp macro="" textlink="">
      <xdr:nvSpPr>
        <xdr:cNvPr id="852" name="楕円 851"/>
        <xdr:cNvSpPr/>
      </xdr:nvSpPr>
      <xdr:spPr>
        <a:xfrm>
          <a:off x="20708620" y="127406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110490</xdr:rowOff>
    </xdr:from>
    <xdr:ext cx="534035" cy="258445"/>
    <xdr:sp macro="" textlink="">
      <xdr:nvSpPr>
        <xdr:cNvPr id="853" name="テキスト ボックス 852"/>
        <xdr:cNvSpPr txBox="1"/>
      </xdr:nvSpPr>
      <xdr:spPr>
        <a:xfrm>
          <a:off x="20497165" y="12519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167640</xdr:rowOff>
    </xdr:from>
    <xdr:to xmlns:xdr="http://schemas.openxmlformats.org/drawingml/2006/spreadsheetDrawing">
      <xdr:col>107</xdr:col>
      <xdr:colOff>101600</xdr:colOff>
      <xdr:row>76</xdr:row>
      <xdr:rowOff>101600</xdr:rowOff>
    </xdr:to>
    <xdr:sp macro="" textlink="">
      <xdr:nvSpPr>
        <xdr:cNvPr id="854" name="楕円 853"/>
        <xdr:cNvSpPr/>
      </xdr:nvSpPr>
      <xdr:spPr>
        <a:xfrm>
          <a:off x="1983994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118110</xdr:rowOff>
    </xdr:from>
    <xdr:ext cx="534035" cy="259080"/>
    <xdr:sp macro="" textlink="">
      <xdr:nvSpPr>
        <xdr:cNvPr id="855" name="テキスト ボックス 854"/>
        <xdr:cNvSpPr txBox="1"/>
      </xdr:nvSpPr>
      <xdr:spPr>
        <a:xfrm>
          <a:off x="19633565" y="12527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40005</xdr:rowOff>
    </xdr:from>
    <xdr:to xmlns:xdr="http://schemas.openxmlformats.org/drawingml/2006/spreadsheetDrawing">
      <xdr:col>102</xdr:col>
      <xdr:colOff>165100</xdr:colOff>
      <xdr:row>76</xdr:row>
      <xdr:rowOff>141605</xdr:rowOff>
    </xdr:to>
    <xdr:sp macro="" textlink="">
      <xdr:nvSpPr>
        <xdr:cNvPr id="856" name="楕円 855"/>
        <xdr:cNvSpPr/>
      </xdr:nvSpPr>
      <xdr:spPr>
        <a:xfrm>
          <a:off x="18976340" y="12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158750</xdr:rowOff>
    </xdr:from>
    <xdr:ext cx="534670" cy="258445"/>
    <xdr:sp macro="" textlink="">
      <xdr:nvSpPr>
        <xdr:cNvPr id="857" name="テキスト ボックス 856"/>
        <xdr:cNvSpPr txBox="1"/>
      </xdr:nvSpPr>
      <xdr:spPr>
        <a:xfrm>
          <a:off x="18764885" y="125679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66040</xdr:rowOff>
    </xdr:from>
    <xdr:to xmlns:xdr="http://schemas.openxmlformats.org/drawingml/2006/spreadsheetDrawing">
      <xdr:col>98</xdr:col>
      <xdr:colOff>38100</xdr:colOff>
      <xdr:row>76</xdr:row>
      <xdr:rowOff>167640</xdr:rowOff>
    </xdr:to>
    <xdr:sp macro="" textlink="">
      <xdr:nvSpPr>
        <xdr:cNvPr id="858" name="楕円 857"/>
        <xdr:cNvSpPr/>
      </xdr:nvSpPr>
      <xdr:spPr>
        <a:xfrm>
          <a:off x="18112740" y="128104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12700</xdr:rowOff>
    </xdr:from>
    <xdr:ext cx="534035" cy="258445"/>
    <xdr:sp macro="" textlink="">
      <xdr:nvSpPr>
        <xdr:cNvPr id="859" name="テキスト ボックス 858"/>
        <xdr:cNvSpPr txBox="1"/>
      </xdr:nvSpPr>
      <xdr:spPr>
        <a:xfrm>
          <a:off x="17901285" y="12589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60" name="正方形/長方形 859"/>
        <xdr:cNvSpPr/>
      </xdr:nvSpPr>
      <xdr:spPr>
        <a:xfrm>
          <a:off x="1780032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140335</xdr:rowOff>
    </xdr:to>
    <xdr:sp macro="" textlink="">
      <xdr:nvSpPr>
        <xdr:cNvPr id="861" name="正方形/長方形 860"/>
        <xdr:cNvSpPr/>
      </xdr:nvSpPr>
      <xdr:spPr>
        <a:xfrm>
          <a:off x="17927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62" name="正方形/長方形 861"/>
        <xdr:cNvSpPr/>
      </xdr:nvSpPr>
      <xdr:spPr>
        <a:xfrm>
          <a:off x="17927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140335</xdr:rowOff>
    </xdr:to>
    <xdr:sp macro="" textlink="">
      <xdr:nvSpPr>
        <xdr:cNvPr id="863" name="正方形/長方形 862"/>
        <xdr:cNvSpPr/>
      </xdr:nvSpPr>
      <xdr:spPr>
        <a:xfrm>
          <a:off x="18912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64" name="正方形/長方形 863"/>
        <xdr:cNvSpPr/>
      </xdr:nvSpPr>
      <xdr:spPr>
        <a:xfrm>
          <a:off x="18912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140335</xdr:rowOff>
    </xdr:to>
    <xdr:sp macro="" textlink="">
      <xdr:nvSpPr>
        <xdr:cNvPr id="865" name="正方形/長方形 864"/>
        <xdr:cNvSpPr/>
      </xdr:nvSpPr>
      <xdr:spPr>
        <a:xfrm>
          <a:off x="2002536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66" name="正方形/長方形 865"/>
        <xdr:cNvSpPr/>
      </xdr:nvSpPr>
      <xdr:spPr>
        <a:xfrm>
          <a:off x="2002536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67" name="正方形/長方形 866"/>
        <xdr:cNvSpPr/>
      </xdr:nvSpPr>
      <xdr:spPr>
        <a:xfrm>
          <a:off x="1780032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885" cy="225425"/>
    <xdr:sp macro="" textlink="">
      <xdr:nvSpPr>
        <xdr:cNvPr id="868" name="テキスト ボックス 867"/>
        <xdr:cNvSpPr txBox="1"/>
      </xdr:nvSpPr>
      <xdr:spPr>
        <a:xfrm>
          <a:off x="1776730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69" name="直線コネクタ 868"/>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70" name="直線コネクタ 869"/>
        <xdr:cNvCxnSpPr/>
      </xdr:nvCxnSpPr>
      <xdr:spPr>
        <a:xfrm>
          <a:off x="1780032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920" cy="258445"/>
    <xdr:sp macro="" textlink="">
      <xdr:nvSpPr>
        <xdr:cNvPr id="871" name="テキスト ボックス 870"/>
        <xdr:cNvSpPr txBox="1"/>
      </xdr:nvSpPr>
      <xdr:spPr>
        <a:xfrm>
          <a:off x="17561560" y="15770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72" name="直線コネクタ 871"/>
        <xdr:cNvCxnSpPr/>
      </xdr:nvCxnSpPr>
      <xdr:spPr>
        <a:xfrm>
          <a:off x="1780032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920" cy="258445"/>
    <xdr:sp macro="" textlink="">
      <xdr:nvSpPr>
        <xdr:cNvPr id="873" name="テキスト ボックス 872"/>
        <xdr:cNvSpPr txBox="1"/>
      </xdr:nvSpPr>
      <xdr:spPr>
        <a:xfrm>
          <a:off x="17561560" y="146431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4" name="前年度繰上充用金グラフ枠"/>
        <xdr:cNvSpPr/>
      </xdr:nvSpPr>
      <xdr:spPr>
        <a:xfrm>
          <a:off x="1780032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75" name="直線コネクタ 874"/>
        <xdr:cNvCxnSpPr/>
      </xdr:nvCxnSpPr>
      <xdr:spPr>
        <a:xfrm>
          <a:off x="2157031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76" name="前年度繰上充用金最小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77" name="直線コネクタ 876"/>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78" name="前年度繰上充用金最大値テキスト"/>
        <xdr:cNvSpPr txBox="1"/>
      </xdr:nvSpPr>
      <xdr:spPr>
        <a:xfrm>
          <a:off x="2162302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79" name="直線コネクタ 878"/>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80" name="直線コネクタ 879"/>
        <xdr:cNvCxnSpPr/>
      </xdr:nvCxnSpPr>
      <xdr:spPr>
        <a:xfrm>
          <a:off x="20759420" y="159131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81" name="前年度繰上充用金平均値テキスト"/>
        <xdr:cNvSpPr txBox="1"/>
      </xdr:nvSpPr>
      <xdr:spPr>
        <a:xfrm>
          <a:off x="2162302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82" name="フローチャート: 判断 881"/>
        <xdr:cNvSpPr/>
      </xdr:nvSpPr>
      <xdr:spPr>
        <a:xfrm>
          <a:off x="2152142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83" name="直線コネクタ 882"/>
        <xdr:cNvCxnSpPr/>
      </xdr:nvCxnSpPr>
      <xdr:spPr>
        <a:xfrm>
          <a:off x="19890740" y="159131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84" name="フローチャート: 判断 883"/>
        <xdr:cNvSpPr/>
      </xdr:nvSpPr>
      <xdr:spPr>
        <a:xfrm>
          <a:off x="2070862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885" name="テキスト ボックス 884"/>
        <xdr:cNvSpPr txBox="1"/>
      </xdr:nvSpPr>
      <xdr:spPr>
        <a:xfrm>
          <a:off x="2063496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86" name="直線コネクタ 885"/>
        <xdr:cNvCxnSpPr/>
      </xdr:nvCxnSpPr>
      <xdr:spPr>
        <a:xfrm>
          <a:off x="190271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87" name="フローチャート: 判断 886"/>
        <xdr:cNvSpPr/>
      </xdr:nvSpPr>
      <xdr:spPr>
        <a:xfrm>
          <a:off x="198399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9555" cy="259080"/>
    <xdr:sp macro="" textlink="">
      <xdr:nvSpPr>
        <xdr:cNvPr id="888" name="テキスト ボックス 887"/>
        <xdr:cNvSpPr txBox="1"/>
      </xdr:nvSpPr>
      <xdr:spPr>
        <a:xfrm>
          <a:off x="197713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889" name="直線コネクタ 888"/>
        <xdr:cNvCxnSpPr/>
      </xdr:nvCxnSpPr>
      <xdr:spPr>
        <a:xfrm>
          <a:off x="181635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890" name="フローチャート: 判断 889"/>
        <xdr:cNvSpPr/>
      </xdr:nvSpPr>
      <xdr:spPr>
        <a:xfrm>
          <a:off x="189763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9555" cy="259080"/>
    <xdr:sp macro="" textlink="">
      <xdr:nvSpPr>
        <xdr:cNvPr id="891" name="テキスト ボックス 890"/>
        <xdr:cNvSpPr txBox="1"/>
      </xdr:nvSpPr>
      <xdr:spPr>
        <a:xfrm>
          <a:off x="189077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892" name="フローチャート: 判断 891"/>
        <xdr:cNvSpPr/>
      </xdr:nvSpPr>
      <xdr:spPr>
        <a:xfrm>
          <a:off x="1811274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893" name="テキスト ボックス 892"/>
        <xdr:cNvSpPr txBox="1"/>
      </xdr:nvSpPr>
      <xdr:spPr>
        <a:xfrm>
          <a:off x="1803908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1365" cy="259080"/>
    <xdr:sp macro="" textlink="">
      <xdr:nvSpPr>
        <xdr:cNvPr id="894" name="テキスト ボックス 893"/>
        <xdr:cNvSpPr txBox="1"/>
      </xdr:nvSpPr>
      <xdr:spPr>
        <a:xfrm>
          <a:off x="21386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895" name="テキスト ボックス 894"/>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896" name="テキスト ボックス 895"/>
        <xdr:cNvSpPr txBox="1"/>
      </xdr:nvSpPr>
      <xdr:spPr>
        <a:xfrm>
          <a:off x="197053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897" name="テキスト ボックス 896"/>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898" name="テキスト ボックス 897"/>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9" name="楕円 898"/>
        <xdr:cNvSpPr/>
      </xdr:nvSpPr>
      <xdr:spPr>
        <a:xfrm>
          <a:off x="2152142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00" name="前年度繰上充用金該当値テキスト"/>
        <xdr:cNvSpPr txBox="1"/>
      </xdr:nvSpPr>
      <xdr:spPr>
        <a:xfrm>
          <a:off x="2162302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1" name="楕円 900"/>
        <xdr:cNvSpPr/>
      </xdr:nvSpPr>
      <xdr:spPr>
        <a:xfrm>
          <a:off x="2070862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02" name="テキスト ボックス 901"/>
        <xdr:cNvSpPr txBox="1"/>
      </xdr:nvSpPr>
      <xdr:spPr>
        <a:xfrm>
          <a:off x="2063496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3" name="楕円 902"/>
        <xdr:cNvSpPr/>
      </xdr:nvSpPr>
      <xdr:spPr>
        <a:xfrm>
          <a:off x="198399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9555" cy="259080"/>
    <xdr:sp macro="" textlink="">
      <xdr:nvSpPr>
        <xdr:cNvPr id="904" name="テキスト ボックス 903"/>
        <xdr:cNvSpPr txBox="1"/>
      </xdr:nvSpPr>
      <xdr:spPr>
        <a:xfrm>
          <a:off x="1977136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5" name="楕円 904"/>
        <xdr:cNvSpPr/>
      </xdr:nvSpPr>
      <xdr:spPr>
        <a:xfrm>
          <a:off x="189763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9555" cy="259080"/>
    <xdr:sp macro="" textlink="">
      <xdr:nvSpPr>
        <xdr:cNvPr id="906" name="テキスト ボックス 905"/>
        <xdr:cNvSpPr txBox="1"/>
      </xdr:nvSpPr>
      <xdr:spPr>
        <a:xfrm>
          <a:off x="1890776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7" name="楕円 906"/>
        <xdr:cNvSpPr/>
      </xdr:nvSpPr>
      <xdr:spPr>
        <a:xfrm>
          <a:off x="1811274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08" name="テキスト ボックス 907"/>
        <xdr:cNvSpPr txBox="1"/>
      </xdr:nvSpPr>
      <xdr:spPr>
        <a:xfrm>
          <a:off x="1803908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09" name="正方形/長方形 908"/>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10" name="正方形/長方形 909"/>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11" name="テキスト ボックス 910"/>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歳入歳出総額は、住民一人当たり</a:t>
          </a:r>
          <a:r>
            <a:rPr kumimoji="1" lang="en-US" altLang="ja-JP" sz="1100">
              <a:solidFill>
                <a:schemeClr val="dk1"/>
              </a:solidFill>
              <a:effectLst/>
              <a:latin typeface="ＭＳ Ｐゴシック"/>
              <a:ea typeface="ＭＳ Ｐゴシック"/>
              <a:cs typeface="+mn-cs"/>
            </a:rPr>
            <a:t>496,829</a:t>
          </a:r>
          <a:r>
            <a:rPr kumimoji="1" lang="ja-JP" altLang="en-US" sz="1100">
              <a:solidFill>
                <a:schemeClr val="dk1"/>
              </a:solidFill>
              <a:effectLst/>
              <a:latin typeface="ＭＳ Ｐゴシック"/>
              <a:ea typeface="ＭＳ Ｐゴシック"/>
              <a:cs typeface="+mn-cs"/>
            </a:rPr>
            <a:t>千円となっている。</a:t>
          </a:r>
        </a:p>
        <a:p>
          <a:r>
            <a:rPr kumimoji="1" lang="ja-JP" altLang="en-US" sz="1100">
              <a:solidFill>
                <a:schemeClr val="dk1"/>
              </a:solidFill>
              <a:effectLst/>
              <a:latin typeface="ＭＳ Ｐゴシック"/>
              <a:ea typeface="ＭＳ Ｐゴシック"/>
              <a:cs typeface="+mn-cs"/>
            </a:rPr>
            <a:t>人件費は前年度と比べ</a:t>
          </a:r>
          <a:r>
            <a:rPr kumimoji="1" lang="en-US" altLang="ja-JP" sz="1100">
              <a:solidFill>
                <a:schemeClr val="dk1"/>
              </a:solidFill>
              <a:effectLst/>
              <a:latin typeface="ＭＳ Ｐゴシック"/>
              <a:ea typeface="ＭＳ Ｐゴシック"/>
              <a:cs typeface="+mn-cs"/>
            </a:rPr>
            <a:t>2,749</a:t>
          </a:r>
          <a:r>
            <a:rPr kumimoji="1" lang="ja-JP" altLang="en-US" sz="1100">
              <a:solidFill>
                <a:schemeClr val="dk1"/>
              </a:solidFill>
              <a:effectLst/>
              <a:latin typeface="ＭＳ Ｐゴシック"/>
              <a:ea typeface="ＭＳ Ｐゴシック"/>
              <a:cs typeface="+mn-cs"/>
            </a:rPr>
            <a:t>円減少し、類似団体と比較して</a:t>
          </a:r>
          <a:r>
            <a:rPr kumimoji="1" lang="en-US" altLang="ja-JP" sz="1100">
              <a:solidFill>
                <a:schemeClr val="dk1"/>
              </a:solidFill>
              <a:effectLst/>
              <a:latin typeface="ＭＳ Ｐゴシック"/>
              <a:ea typeface="ＭＳ Ｐゴシック"/>
              <a:cs typeface="+mn-cs"/>
            </a:rPr>
            <a:t>12,530</a:t>
          </a:r>
          <a:r>
            <a:rPr kumimoji="1" lang="ja-JP" altLang="en-US" sz="1100">
              <a:solidFill>
                <a:schemeClr val="dk1"/>
              </a:solidFill>
              <a:effectLst/>
              <a:latin typeface="ＭＳ Ｐゴシック"/>
              <a:ea typeface="ＭＳ Ｐゴシック"/>
              <a:cs typeface="+mn-cs"/>
            </a:rPr>
            <a:t>円上回った。これは、人員配置や事務事業の見直しのほか、退職手当の組合負担金の負担率が減少したことによるものである。今後も職員定員適正化計画に基づく適正な人員配置や第６次大館市行政改革大綱に基づく事務事業の見直しを行い、人件費の抑制を図る。</a:t>
          </a:r>
        </a:p>
        <a:p>
          <a:r>
            <a:rPr kumimoji="1" lang="ja-JP" altLang="en-US" sz="1100">
              <a:solidFill>
                <a:schemeClr val="dk1"/>
              </a:solidFill>
              <a:effectLst/>
              <a:latin typeface="ＭＳ Ｐゴシック"/>
              <a:ea typeface="ＭＳ Ｐゴシック"/>
              <a:cs typeface="+mn-cs"/>
            </a:rPr>
            <a:t>物件費は前年度比べ</a:t>
          </a:r>
          <a:r>
            <a:rPr kumimoji="1" lang="en-US" altLang="ja-JP" sz="1100">
              <a:solidFill>
                <a:schemeClr val="dk1"/>
              </a:solidFill>
              <a:effectLst/>
              <a:latin typeface="ＭＳ Ｐゴシック"/>
              <a:ea typeface="ＭＳ Ｐゴシック"/>
              <a:cs typeface="+mn-cs"/>
            </a:rPr>
            <a:t>1,831</a:t>
          </a:r>
          <a:r>
            <a:rPr kumimoji="1" lang="ja-JP" altLang="en-US" sz="1100">
              <a:solidFill>
                <a:schemeClr val="dk1"/>
              </a:solidFill>
              <a:effectLst/>
              <a:latin typeface="ＭＳ Ｐゴシック"/>
              <a:ea typeface="ＭＳ Ｐゴシック"/>
              <a:cs typeface="+mn-cs"/>
            </a:rPr>
            <a:t>円増加し、類似団体と比較して</a:t>
          </a:r>
          <a:r>
            <a:rPr kumimoji="1" lang="en-US" altLang="ja-JP" sz="1100">
              <a:solidFill>
                <a:schemeClr val="dk1"/>
              </a:solidFill>
              <a:effectLst/>
              <a:latin typeface="ＭＳ Ｐゴシック"/>
              <a:ea typeface="ＭＳ Ｐゴシック"/>
              <a:cs typeface="+mn-cs"/>
            </a:rPr>
            <a:t>5,240</a:t>
          </a:r>
          <a:r>
            <a:rPr kumimoji="1" lang="ja-JP" altLang="en-US" sz="1100">
              <a:solidFill>
                <a:schemeClr val="dk1"/>
              </a:solidFill>
              <a:effectLst/>
              <a:latin typeface="ＭＳ Ｐゴシック"/>
              <a:ea typeface="ＭＳ Ｐゴシック"/>
              <a:cs typeface="+mn-cs"/>
            </a:rPr>
            <a:t>円上回った。これは、旧正札竹村立体駐車場解体工事等によるものである。今後も公共施設総合管理計画に基づく施設管理の適正化を図り、物件費の抑制に努める。</a:t>
          </a:r>
        </a:p>
        <a:p>
          <a:r>
            <a:rPr kumimoji="1" lang="ja-JP" altLang="en-US" sz="1100">
              <a:solidFill>
                <a:schemeClr val="dk1"/>
              </a:solidFill>
              <a:effectLst/>
              <a:latin typeface="ＭＳ Ｐゴシック"/>
              <a:ea typeface="ＭＳ Ｐゴシック"/>
              <a:cs typeface="+mn-cs"/>
            </a:rPr>
            <a:t>維持補修費は前年度と比べ</a:t>
          </a:r>
          <a:r>
            <a:rPr kumimoji="1" lang="en-US" altLang="ja-JP" sz="1100">
              <a:solidFill>
                <a:schemeClr val="dk1"/>
              </a:solidFill>
              <a:effectLst/>
              <a:latin typeface="ＭＳ Ｐゴシック"/>
              <a:ea typeface="ＭＳ Ｐゴシック"/>
              <a:cs typeface="+mn-cs"/>
            </a:rPr>
            <a:t>3,747</a:t>
          </a:r>
          <a:r>
            <a:rPr kumimoji="1" lang="ja-JP" altLang="en-US" sz="1100">
              <a:solidFill>
                <a:schemeClr val="dk1"/>
              </a:solidFill>
              <a:effectLst/>
              <a:latin typeface="ＭＳ Ｐゴシック"/>
              <a:ea typeface="ＭＳ Ｐゴシック"/>
              <a:cs typeface="+mn-cs"/>
            </a:rPr>
            <a:t>円増加し、類似団体と比較して</a:t>
          </a:r>
          <a:r>
            <a:rPr kumimoji="1" lang="en-US" altLang="ja-JP" sz="1100">
              <a:solidFill>
                <a:schemeClr val="dk1"/>
              </a:solidFill>
              <a:effectLst/>
              <a:latin typeface="ＭＳ Ｐゴシック"/>
              <a:ea typeface="ＭＳ Ｐゴシック"/>
              <a:cs typeface="+mn-cs"/>
            </a:rPr>
            <a:t>9,513</a:t>
          </a:r>
          <a:r>
            <a:rPr kumimoji="1" lang="ja-JP" altLang="en-US" sz="1100">
              <a:solidFill>
                <a:schemeClr val="dk1"/>
              </a:solidFill>
              <a:effectLst/>
              <a:latin typeface="ＭＳ Ｐゴシック"/>
              <a:ea typeface="ＭＳ Ｐゴシック"/>
              <a:cs typeface="+mn-cs"/>
            </a:rPr>
            <a:t>円上回った。これは、除排雪経費の増加によるものである。今後も公共施設総合管理計画に基づく施設管理の適正化を図り、維持補修費の抑制に努める。</a:t>
          </a:r>
        </a:p>
        <a:p>
          <a:r>
            <a:rPr kumimoji="1" lang="ja-JP" altLang="en-US" sz="1100">
              <a:solidFill>
                <a:schemeClr val="dk1"/>
              </a:solidFill>
              <a:effectLst/>
              <a:latin typeface="ＭＳ Ｐゴシック"/>
              <a:ea typeface="ＭＳ Ｐゴシック"/>
              <a:cs typeface="+mn-cs"/>
            </a:rPr>
            <a:t>扶助費は前年度と比べ</a:t>
          </a:r>
          <a:r>
            <a:rPr kumimoji="1" lang="en-US" altLang="ja-JP" sz="1100">
              <a:solidFill>
                <a:schemeClr val="dk1"/>
              </a:solidFill>
              <a:effectLst/>
              <a:latin typeface="ＭＳ Ｐゴシック"/>
              <a:ea typeface="ＭＳ Ｐゴシック"/>
              <a:cs typeface="+mn-cs"/>
            </a:rPr>
            <a:t>433</a:t>
          </a:r>
          <a:r>
            <a:rPr kumimoji="1" lang="ja-JP" altLang="en-US" sz="1100">
              <a:solidFill>
                <a:schemeClr val="dk1"/>
              </a:solidFill>
              <a:effectLst/>
              <a:latin typeface="ＭＳ Ｐゴシック"/>
              <a:ea typeface="ＭＳ Ｐゴシック"/>
              <a:cs typeface="+mn-cs"/>
            </a:rPr>
            <a:t>円増加し、類似団体と比較して</a:t>
          </a:r>
          <a:r>
            <a:rPr kumimoji="1" lang="en-US" altLang="ja-JP" sz="1100">
              <a:solidFill>
                <a:schemeClr val="dk1"/>
              </a:solidFill>
              <a:effectLst/>
              <a:latin typeface="ＭＳ Ｐゴシック"/>
              <a:ea typeface="ＭＳ Ｐゴシック"/>
              <a:cs typeface="+mn-cs"/>
            </a:rPr>
            <a:t>12,956</a:t>
          </a:r>
          <a:r>
            <a:rPr kumimoji="1" lang="ja-JP" altLang="en-US" sz="1100">
              <a:solidFill>
                <a:schemeClr val="dk1"/>
              </a:solidFill>
              <a:effectLst/>
              <a:latin typeface="ＭＳ Ｐゴシック"/>
              <a:ea typeface="ＭＳ Ｐゴシック"/>
              <a:cs typeface="+mn-cs"/>
            </a:rPr>
            <a:t>円上回ったが、前年から大きな変動はなかった。今後も生活保護費の資格認定や医療扶助の適正化を実施することにより、扶助費の抑制を図る。</a:t>
          </a:r>
        </a:p>
        <a:p>
          <a:r>
            <a:rPr kumimoji="1" lang="ja-JP" altLang="en-US" sz="1100">
              <a:solidFill>
                <a:schemeClr val="dk1"/>
              </a:solidFill>
              <a:effectLst/>
              <a:latin typeface="ＭＳ Ｐゴシック"/>
              <a:ea typeface="ＭＳ Ｐゴシック"/>
              <a:cs typeface="+mn-cs"/>
            </a:rPr>
            <a:t>補助費等は前年度と比べ</a:t>
          </a:r>
          <a:r>
            <a:rPr kumimoji="1" lang="en-US" altLang="ja-JP" sz="1100">
              <a:solidFill>
                <a:schemeClr val="dk1"/>
              </a:solidFill>
              <a:effectLst/>
              <a:latin typeface="ＭＳ Ｐゴシック"/>
              <a:ea typeface="ＭＳ Ｐゴシック"/>
              <a:cs typeface="+mn-cs"/>
            </a:rPr>
            <a:t>1,292</a:t>
          </a:r>
          <a:r>
            <a:rPr kumimoji="1" lang="ja-JP" altLang="en-US" sz="1100">
              <a:solidFill>
                <a:schemeClr val="dk1"/>
              </a:solidFill>
              <a:effectLst/>
              <a:latin typeface="ＭＳ Ｐゴシック"/>
              <a:ea typeface="ＭＳ Ｐゴシック"/>
              <a:cs typeface="+mn-cs"/>
            </a:rPr>
            <a:t>円減少し、類似団体と比較して</a:t>
          </a:r>
          <a:r>
            <a:rPr kumimoji="1" lang="en-US" altLang="ja-JP" sz="1100">
              <a:solidFill>
                <a:schemeClr val="dk1"/>
              </a:solidFill>
              <a:effectLst/>
              <a:latin typeface="ＭＳ Ｐゴシック"/>
              <a:ea typeface="ＭＳ Ｐゴシック"/>
              <a:cs typeface="+mn-cs"/>
            </a:rPr>
            <a:t>6,835</a:t>
          </a:r>
          <a:r>
            <a:rPr kumimoji="1" lang="ja-JP" altLang="en-US" sz="1100">
              <a:solidFill>
                <a:schemeClr val="dk1"/>
              </a:solidFill>
              <a:effectLst/>
              <a:latin typeface="ＭＳ Ｐゴシック"/>
              <a:ea typeface="ＭＳ Ｐゴシック"/>
              <a:cs typeface="+mn-cs"/>
            </a:rPr>
            <a:t>円上回った。これは、生活保護費負担金返還金の皆減及び地域連携ＤＭＯ運営負担金の減少によるものである。病院事業に対する補助金・負担金が大きいため、今後も病院事業経営改革プランに基づく病院事業の経営改善に努め補助費等の抑制を図る。</a:t>
          </a:r>
        </a:p>
        <a:p>
          <a:r>
            <a:rPr kumimoji="1" lang="ja-JP" altLang="en-US" sz="1100">
              <a:solidFill>
                <a:schemeClr val="dk1"/>
              </a:solidFill>
              <a:effectLst/>
              <a:latin typeface="ＭＳ Ｐゴシック"/>
              <a:ea typeface="ＭＳ Ｐゴシック"/>
              <a:cs typeface="+mn-cs"/>
            </a:rPr>
            <a:t>普通建設事業費（うち更新整備）は前年度と比べ</a:t>
          </a:r>
          <a:r>
            <a:rPr kumimoji="1" lang="en-US" altLang="ja-JP" sz="1100">
              <a:solidFill>
                <a:schemeClr val="dk1"/>
              </a:solidFill>
              <a:effectLst/>
              <a:latin typeface="ＭＳ Ｐゴシック"/>
              <a:ea typeface="ＭＳ Ｐゴシック"/>
              <a:cs typeface="+mn-cs"/>
            </a:rPr>
            <a:t>15,475</a:t>
          </a:r>
          <a:r>
            <a:rPr kumimoji="1" lang="ja-JP" altLang="en-US" sz="1100">
              <a:solidFill>
                <a:schemeClr val="dk1"/>
              </a:solidFill>
              <a:effectLst/>
              <a:latin typeface="ＭＳ Ｐゴシック"/>
              <a:ea typeface="ＭＳ Ｐゴシック"/>
              <a:cs typeface="+mn-cs"/>
            </a:rPr>
            <a:t>円増加し、類似団体と比較して</a:t>
          </a:r>
          <a:r>
            <a:rPr kumimoji="1" lang="en-US" altLang="ja-JP" sz="1100">
              <a:solidFill>
                <a:schemeClr val="dk1"/>
              </a:solidFill>
              <a:effectLst/>
              <a:latin typeface="ＭＳ Ｐゴシック"/>
              <a:ea typeface="ＭＳ Ｐゴシック"/>
              <a:cs typeface="+mn-cs"/>
            </a:rPr>
            <a:t>17,398</a:t>
          </a:r>
          <a:r>
            <a:rPr kumimoji="1" lang="ja-JP" altLang="en-US" sz="1100">
              <a:solidFill>
                <a:schemeClr val="dk1"/>
              </a:solidFill>
              <a:effectLst/>
              <a:latin typeface="ＭＳ Ｐゴシック"/>
              <a:ea typeface="ＭＳ Ｐゴシック"/>
              <a:cs typeface="+mn-cs"/>
            </a:rPr>
            <a:t>円上回った。これは、市営住宅の更新や公園施設等の整備によるものである。今後も事業を厳選し、普通建設事業費の抑制に努める。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秋田県大館市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73,632
73,344
913.22
38,470,211
36,582,519
1,651,301
21,742,445
30,553,320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72.1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83260" y="311023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9080"/>
    <xdr:sp macro="" textlink="">
      <xdr:nvSpPr>
        <xdr:cNvPr id="31" name="テキスト ボックス 30"/>
        <xdr:cNvSpPr txBox="1"/>
      </xdr:nvSpPr>
      <xdr:spPr>
        <a:xfrm>
          <a:off x="683260" y="342011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5425"/>
    <xdr:sp macro="" textlink="">
      <xdr:nvSpPr>
        <xdr:cNvPr id="40" name="テキスト ボックス 39"/>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7360" cy="259080"/>
    <xdr:sp macro="" textlink="">
      <xdr:nvSpPr>
        <xdr:cNvPr id="42" name="テキスト ボックス 41"/>
        <xdr:cNvSpPr txBox="1"/>
      </xdr:nvSpPr>
      <xdr:spPr>
        <a:xfrm>
          <a:off x="289560" y="6821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4168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7360" cy="258445"/>
    <xdr:sp macro="" textlink="">
      <xdr:nvSpPr>
        <xdr:cNvPr id="44" name="テキスト ボックス 43"/>
        <xdr:cNvSpPr txBox="1"/>
      </xdr:nvSpPr>
      <xdr:spPr>
        <a:xfrm>
          <a:off x="289560" y="64477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4168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7360" cy="258445"/>
    <xdr:sp macro="" textlink="">
      <xdr:nvSpPr>
        <xdr:cNvPr id="46" name="テキスト ボックス 45"/>
        <xdr:cNvSpPr txBox="1"/>
      </xdr:nvSpPr>
      <xdr:spPr>
        <a:xfrm>
          <a:off x="289560" y="6074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140335</xdr:rowOff>
    </xdr:from>
    <xdr:to xmlns:xdr="http://schemas.openxmlformats.org/drawingml/2006/spreadsheetDrawing">
      <xdr:col>28</xdr:col>
      <xdr:colOff>114300</xdr:colOff>
      <xdr:row>34</xdr:row>
      <xdr:rowOff>140335</xdr:rowOff>
    </xdr:to>
    <xdr:cxnSp macro="">
      <xdr:nvCxnSpPr>
        <xdr:cNvPr id="47" name="直線コネクタ 46"/>
        <xdr:cNvCxnSpPr/>
      </xdr:nvCxnSpPr>
      <xdr:spPr>
        <a:xfrm>
          <a:off x="74168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167640</xdr:rowOff>
    </xdr:from>
    <xdr:ext cx="467360" cy="259080"/>
    <xdr:sp macro="" textlink="">
      <xdr:nvSpPr>
        <xdr:cNvPr id="48" name="テキスト ボックス 47"/>
        <xdr:cNvSpPr txBox="1"/>
      </xdr:nvSpPr>
      <xdr:spPr>
        <a:xfrm>
          <a:off x="289560" y="5703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4168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7360" cy="259080"/>
    <xdr:sp macro="" textlink="">
      <xdr:nvSpPr>
        <xdr:cNvPr id="50" name="テキスト ボックス 49"/>
        <xdr:cNvSpPr txBox="1"/>
      </xdr:nvSpPr>
      <xdr:spPr>
        <a:xfrm>
          <a:off x="289560" y="5331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4168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7360" cy="258445"/>
    <xdr:sp macro="" textlink="">
      <xdr:nvSpPr>
        <xdr:cNvPr id="52" name="テキスト ボックス 51"/>
        <xdr:cNvSpPr txBox="1"/>
      </xdr:nvSpPr>
      <xdr:spPr>
        <a:xfrm>
          <a:off x="289560" y="49580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7360" cy="258445"/>
    <xdr:sp macro="" textlink="">
      <xdr:nvSpPr>
        <xdr:cNvPr id="54" name="テキスト ボックス 53"/>
        <xdr:cNvSpPr txBox="1"/>
      </xdr:nvSpPr>
      <xdr:spPr>
        <a:xfrm>
          <a:off x="289560" y="45847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120650</xdr:rowOff>
    </xdr:from>
    <xdr:to xmlns:xdr="http://schemas.openxmlformats.org/drawingml/2006/spreadsheetDrawing">
      <xdr:col>24</xdr:col>
      <xdr:colOff>62865</xdr:colOff>
      <xdr:row>38</xdr:row>
      <xdr:rowOff>159385</xdr:rowOff>
    </xdr:to>
    <xdr:cxnSp macro="">
      <xdr:nvCxnSpPr>
        <xdr:cNvPr id="56" name="直線コネクタ 55"/>
        <xdr:cNvCxnSpPr/>
      </xdr:nvCxnSpPr>
      <xdr:spPr>
        <a:xfrm flipV="1">
          <a:off x="4511675" y="5321300"/>
          <a:ext cx="1270" cy="1212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163195</xdr:rowOff>
    </xdr:from>
    <xdr:ext cx="469900" cy="258445"/>
    <xdr:sp macro="" textlink="">
      <xdr:nvSpPr>
        <xdr:cNvPr id="57" name="議会費最小値テキスト"/>
        <xdr:cNvSpPr txBox="1"/>
      </xdr:nvSpPr>
      <xdr:spPr>
        <a:xfrm>
          <a:off x="4564380" y="6537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159385</xdr:rowOff>
    </xdr:from>
    <xdr:to xmlns:xdr="http://schemas.openxmlformats.org/drawingml/2006/spreadsheetDrawing">
      <xdr:col>24</xdr:col>
      <xdr:colOff>152400</xdr:colOff>
      <xdr:row>38</xdr:row>
      <xdr:rowOff>159385</xdr:rowOff>
    </xdr:to>
    <xdr:cxnSp macro="">
      <xdr:nvCxnSpPr>
        <xdr:cNvPr id="58" name="直線コネクタ 57"/>
        <xdr:cNvCxnSpPr/>
      </xdr:nvCxnSpPr>
      <xdr:spPr>
        <a:xfrm>
          <a:off x="4429760" y="65335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67945</xdr:rowOff>
    </xdr:from>
    <xdr:ext cx="469900" cy="258445"/>
    <xdr:sp macro="" textlink="">
      <xdr:nvSpPr>
        <xdr:cNvPr id="59" name="議会費最大値テキスト"/>
        <xdr:cNvSpPr txBox="1"/>
      </xdr:nvSpPr>
      <xdr:spPr>
        <a:xfrm>
          <a:off x="4564380" y="51009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5,399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120650</xdr:rowOff>
    </xdr:from>
    <xdr:to xmlns:xdr="http://schemas.openxmlformats.org/drawingml/2006/spreadsheetDrawing">
      <xdr:col>24</xdr:col>
      <xdr:colOff>152400</xdr:colOff>
      <xdr:row>31</xdr:row>
      <xdr:rowOff>120650</xdr:rowOff>
    </xdr:to>
    <xdr:cxnSp macro="">
      <xdr:nvCxnSpPr>
        <xdr:cNvPr id="60" name="直線コネクタ 59"/>
        <xdr:cNvCxnSpPr/>
      </xdr:nvCxnSpPr>
      <xdr:spPr>
        <a:xfrm>
          <a:off x="4429760" y="53213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54610</xdr:rowOff>
    </xdr:from>
    <xdr:to xmlns:xdr="http://schemas.openxmlformats.org/drawingml/2006/spreadsheetDrawing">
      <xdr:col>24</xdr:col>
      <xdr:colOff>63500</xdr:colOff>
      <xdr:row>35</xdr:row>
      <xdr:rowOff>67310</xdr:rowOff>
    </xdr:to>
    <xdr:cxnSp macro="">
      <xdr:nvCxnSpPr>
        <xdr:cNvPr id="61" name="直線コネクタ 60"/>
        <xdr:cNvCxnSpPr/>
      </xdr:nvCxnSpPr>
      <xdr:spPr>
        <a:xfrm flipV="1">
          <a:off x="3700780" y="5925820"/>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157480</xdr:rowOff>
    </xdr:from>
    <xdr:ext cx="469900" cy="259080"/>
    <xdr:sp macro="" textlink="">
      <xdr:nvSpPr>
        <xdr:cNvPr id="62" name="議会費平均値テキスト"/>
        <xdr:cNvSpPr txBox="1"/>
      </xdr:nvSpPr>
      <xdr:spPr>
        <a:xfrm>
          <a:off x="4564380" y="60286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7620</xdr:rowOff>
    </xdr:from>
    <xdr:to xmlns:xdr="http://schemas.openxmlformats.org/drawingml/2006/spreadsheetDrawing">
      <xdr:col>24</xdr:col>
      <xdr:colOff>114300</xdr:colOff>
      <xdr:row>36</xdr:row>
      <xdr:rowOff>109220</xdr:rowOff>
    </xdr:to>
    <xdr:sp macro="" textlink="">
      <xdr:nvSpPr>
        <xdr:cNvPr id="63" name="フローチャート: 判断 62"/>
        <xdr:cNvSpPr/>
      </xdr:nvSpPr>
      <xdr:spPr>
        <a:xfrm>
          <a:off x="446278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129540</xdr:rowOff>
    </xdr:from>
    <xdr:to xmlns:xdr="http://schemas.openxmlformats.org/drawingml/2006/spreadsheetDrawing">
      <xdr:col>19</xdr:col>
      <xdr:colOff>177800</xdr:colOff>
      <xdr:row>35</xdr:row>
      <xdr:rowOff>67310</xdr:rowOff>
    </xdr:to>
    <xdr:cxnSp macro="">
      <xdr:nvCxnSpPr>
        <xdr:cNvPr id="64" name="直線コネクタ 63"/>
        <xdr:cNvCxnSpPr/>
      </xdr:nvCxnSpPr>
      <xdr:spPr>
        <a:xfrm>
          <a:off x="2832100" y="5833110"/>
          <a:ext cx="86868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128270</xdr:rowOff>
    </xdr:from>
    <xdr:to xmlns:xdr="http://schemas.openxmlformats.org/drawingml/2006/spreadsheetDrawing">
      <xdr:col>20</xdr:col>
      <xdr:colOff>38100</xdr:colOff>
      <xdr:row>36</xdr:row>
      <xdr:rowOff>58420</xdr:rowOff>
    </xdr:to>
    <xdr:sp macro="" textlink="">
      <xdr:nvSpPr>
        <xdr:cNvPr id="65" name="フローチャート: 判断 64"/>
        <xdr:cNvSpPr/>
      </xdr:nvSpPr>
      <xdr:spPr>
        <a:xfrm>
          <a:off x="3649980" y="59994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49530</xdr:rowOff>
    </xdr:from>
    <xdr:ext cx="469900" cy="258445"/>
    <xdr:sp macro="" textlink="">
      <xdr:nvSpPr>
        <xdr:cNvPr id="66" name="テキスト ボックス 65"/>
        <xdr:cNvSpPr txBox="1"/>
      </xdr:nvSpPr>
      <xdr:spPr>
        <a:xfrm>
          <a:off x="3470910" y="60883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129540</xdr:rowOff>
    </xdr:from>
    <xdr:to xmlns:xdr="http://schemas.openxmlformats.org/drawingml/2006/spreadsheetDrawing">
      <xdr:col>15</xdr:col>
      <xdr:colOff>50800</xdr:colOff>
      <xdr:row>35</xdr:row>
      <xdr:rowOff>39370</xdr:rowOff>
    </xdr:to>
    <xdr:cxnSp macro="">
      <xdr:nvCxnSpPr>
        <xdr:cNvPr id="67" name="直線コネクタ 66"/>
        <xdr:cNvCxnSpPr/>
      </xdr:nvCxnSpPr>
      <xdr:spPr>
        <a:xfrm flipV="1">
          <a:off x="1968500" y="5833110"/>
          <a:ext cx="8636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781300" y="595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7620</xdr:rowOff>
    </xdr:from>
    <xdr:ext cx="469265" cy="259080"/>
    <xdr:sp macro="" textlink="">
      <xdr:nvSpPr>
        <xdr:cNvPr id="69" name="テキスト ボックス 68"/>
        <xdr:cNvSpPr txBox="1"/>
      </xdr:nvSpPr>
      <xdr:spPr>
        <a:xfrm>
          <a:off x="2602230" y="6046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39370</xdr:rowOff>
    </xdr:from>
    <xdr:to xmlns:xdr="http://schemas.openxmlformats.org/drawingml/2006/spreadsheetDrawing">
      <xdr:col>10</xdr:col>
      <xdr:colOff>114300</xdr:colOff>
      <xdr:row>35</xdr:row>
      <xdr:rowOff>102870</xdr:rowOff>
    </xdr:to>
    <xdr:cxnSp macro="">
      <xdr:nvCxnSpPr>
        <xdr:cNvPr id="70" name="直線コネクタ 69"/>
        <xdr:cNvCxnSpPr/>
      </xdr:nvCxnSpPr>
      <xdr:spPr>
        <a:xfrm flipV="1">
          <a:off x="1104900" y="5910580"/>
          <a:ext cx="8636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53340</xdr:rowOff>
    </xdr:from>
    <xdr:to xmlns:xdr="http://schemas.openxmlformats.org/drawingml/2006/spreadsheetDrawing">
      <xdr:col>10</xdr:col>
      <xdr:colOff>165100</xdr:colOff>
      <xdr:row>35</xdr:row>
      <xdr:rowOff>154940</xdr:rowOff>
    </xdr:to>
    <xdr:sp macro="" textlink="">
      <xdr:nvSpPr>
        <xdr:cNvPr id="71" name="フローチャート: 判断 70"/>
        <xdr:cNvSpPr/>
      </xdr:nvSpPr>
      <xdr:spPr>
        <a:xfrm>
          <a:off x="1917700" y="592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146050</xdr:rowOff>
    </xdr:from>
    <xdr:ext cx="469265" cy="258445"/>
    <xdr:sp macro="" textlink="">
      <xdr:nvSpPr>
        <xdr:cNvPr id="72" name="テキスト ボックス 71"/>
        <xdr:cNvSpPr txBox="1"/>
      </xdr:nvSpPr>
      <xdr:spPr>
        <a:xfrm>
          <a:off x="1738630" y="6017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66675</xdr:rowOff>
    </xdr:from>
    <xdr:to xmlns:xdr="http://schemas.openxmlformats.org/drawingml/2006/spreadsheetDrawing">
      <xdr:col>6</xdr:col>
      <xdr:colOff>38100</xdr:colOff>
      <xdr:row>35</xdr:row>
      <xdr:rowOff>167640</xdr:rowOff>
    </xdr:to>
    <xdr:sp macro="" textlink="">
      <xdr:nvSpPr>
        <xdr:cNvPr id="73" name="フローチャート: 判断 72"/>
        <xdr:cNvSpPr/>
      </xdr:nvSpPr>
      <xdr:spPr>
        <a:xfrm>
          <a:off x="1054100" y="593788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159385</xdr:rowOff>
    </xdr:from>
    <xdr:ext cx="469900" cy="258445"/>
    <xdr:sp macro="" textlink="">
      <xdr:nvSpPr>
        <xdr:cNvPr id="74" name="テキスト ボックス 73"/>
        <xdr:cNvSpPr txBox="1"/>
      </xdr:nvSpPr>
      <xdr:spPr>
        <a:xfrm>
          <a:off x="875030" y="6030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1365" cy="259080"/>
    <xdr:sp macro="" textlink="">
      <xdr:nvSpPr>
        <xdr:cNvPr id="75" name="テキスト ボックス 74"/>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7" name="テキスト ボックス 76"/>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3810</xdr:rowOff>
    </xdr:from>
    <xdr:to xmlns:xdr="http://schemas.openxmlformats.org/drawingml/2006/spreadsheetDrawing">
      <xdr:col>24</xdr:col>
      <xdr:colOff>114300</xdr:colOff>
      <xdr:row>35</xdr:row>
      <xdr:rowOff>105410</xdr:rowOff>
    </xdr:to>
    <xdr:sp macro="" textlink="">
      <xdr:nvSpPr>
        <xdr:cNvPr id="80" name="楕円 79"/>
        <xdr:cNvSpPr/>
      </xdr:nvSpPr>
      <xdr:spPr>
        <a:xfrm>
          <a:off x="446278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26670</xdr:rowOff>
    </xdr:from>
    <xdr:ext cx="469900" cy="259080"/>
    <xdr:sp macro="" textlink="">
      <xdr:nvSpPr>
        <xdr:cNvPr id="81" name="議会費該当値テキスト"/>
        <xdr:cNvSpPr txBox="1"/>
      </xdr:nvSpPr>
      <xdr:spPr>
        <a:xfrm>
          <a:off x="4564380" y="5730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16510</xdr:rowOff>
    </xdr:from>
    <xdr:to xmlns:xdr="http://schemas.openxmlformats.org/drawingml/2006/spreadsheetDrawing">
      <xdr:col>20</xdr:col>
      <xdr:colOff>38100</xdr:colOff>
      <xdr:row>35</xdr:row>
      <xdr:rowOff>118110</xdr:rowOff>
    </xdr:to>
    <xdr:sp macro="" textlink="">
      <xdr:nvSpPr>
        <xdr:cNvPr id="82" name="楕円 81"/>
        <xdr:cNvSpPr/>
      </xdr:nvSpPr>
      <xdr:spPr>
        <a:xfrm>
          <a:off x="3649980" y="58877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134620</xdr:rowOff>
    </xdr:from>
    <xdr:ext cx="469900" cy="259080"/>
    <xdr:sp macro="" textlink="">
      <xdr:nvSpPr>
        <xdr:cNvPr id="83" name="テキスト ボックス 82"/>
        <xdr:cNvSpPr txBox="1"/>
      </xdr:nvSpPr>
      <xdr:spPr>
        <a:xfrm>
          <a:off x="3470910" y="5670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78740</xdr:rowOff>
    </xdr:from>
    <xdr:to xmlns:xdr="http://schemas.openxmlformats.org/drawingml/2006/spreadsheetDrawing">
      <xdr:col>15</xdr:col>
      <xdr:colOff>101600</xdr:colOff>
      <xdr:row>35</xdr:row>
      <xdr:rowOff>8890</xdr:rowOff>
    </xdr:to>
    <xdr:sp macro="" textlink="">
      <xdr:nvSpPr>
        <xdr:cNvPr id="84" name="楕円 83"/>
        <xdr:cNvSpPr/>
      </xdr:nvSpPr>
      <xdr:spPr>
        <a:xfrm>
          <a:off x="2781300" y="578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25400</xdr:rowOff>
    </xdr:from>
    <xdr:ext cx="469265" cy="259080"/>
    <xdr:sp macro="" textlink="">
      <xdr:nvSpPr>
        <xdr:cNvPr id="85" name="テキスト ボックス 84"/>
        <xdr:cNvSpPr txBox="1"/>
      </xdr:nvSpPr>
      <xdr:spPr>
        <a:xfrm>
          <a:off x="2602230" y="5561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160020</xdr:rowOff>
    </xdr:from>
    <xdr:to xmlns:xdr="http://schemas.openxmlformats.org/drawingml/2006/spreadsheetDrawing">
      <xdr:col>10</xdr:col>
      <xdr:colOff>165100</xdr:colOff>
      <xdr:row>35</xdr:row>
      <xdr:rowOff>90170</xdr:rowOff>
    </xdr:to>
    <xdr:sp macro="" textlink="">
      <xdr:nvSpPr>
        <xdr:cNvPr id="86" name="楕円 85"/>
        <xdr:cNvSpPr/>
      </xdr:nvSpPr>
      <xdr:spPr>
        <a:xfrm>
          <a:off x="1917700" y="5863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106680</xdr:rowOff>
    </xdr:from>
    <xdr:ext cx="469265" cy="258445"/>
    <xdr:sp macro="" textlink="">
      <xdr:nvSpPr>
        <xdr:cNvPr id="87" name="テキスト ボックス 86"/>
        <xdr:cNvSpPr txBox="1"/>
      </xdr:nvSpPr>
      <xdr:spPr>
        <a:xfrm>
          <a:off x="1738630" y="5642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52070</xdr:rowOff>
    </xdr:from>
    <xdr:to xmlns:xdr="http://schemas.openxmlformats.org/drawingml/2006/spreadsheetDrawing">
      <xdr:col>6</xdr:col>
      <xdr:colOff>38100</xdr:colOff>
      <xdr:row>35</xdr:row>
      <xdr:rowOff>153670</xdr:rowOff>
    </xdr:to>
    <xdr:sp macro="" textlink="">
      <xdr:nvSpPr>
        <xdr:cNvPr id="88" name="楕円 87"/>
        <xdr:cNvSpPr/>
      </xdr:nvSpPr>
      <xdr:spPr>
        <a:xfrm>
          <a:off x="1054100" y="59232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167640</xdr:rowOff>
    </xdr:from>
    <xdr:ext cx="469900" cy="259080"/>
    <xdr:sp macro="" textlink="">
      <xdr:nvSpPr>
        <xdr:cNvPr id="89" name="テキスト ボックス 88"/>
        <xdr:cNvSpPr txBox="1"/>
      </xdr:nvSpPr>
      <xdr:spPr>
        <a:xfrm>
          <a:off x="875030" y="5703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1" name="正方形/長方形 90"/>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3" name="正方形/長方形 92"/>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5" name="正方形/長方形 94"/>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5425"/>
    <xdr:sp macro="" textlink="">
      <xdr:nvSpPr>
        <xdr:cNvPr id="98" name="テキスト ボックス 97"/>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140335</xdr:rowOff>
    </xdr:from>
    <xdr:to xmlns:xdr="http://schemas.openxmlformats.org/drawingml/2006/spreadsheetDrawing">
      <xdr:col>28</xdr:col>
      <xdr:colOff>114300</xdr:colOff>
      <xdr:row>58</xdr:row>
      <xdr:rowOff>140335</xdr:rowOff>
    </xdr:to>
    <xdr:cxnSp macro="">
      <xdr:nvCxnSpPr>
        <xdr:cNvPr id="100" name="直線コネクタ 99"/>
        <xdr:cNvCxnSpPr/>
      </xdr:nvCxnSpPr>
      <xdr:spPr>
        <a:xfrm>
          <a:off x="74168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167640</xdr:rowOff>
    </xdr:from>
    <xdr:ext cx="248920" cy="259080"/>
    <xdr:sp macro="" textlink="">
      <xdr:nvSpPr>
        <xdr:cNvPr id="101" name="テキスト ボックス 100"/>
        <xdr:cNvSpPr txBox="1"/>
      </xdr:nvSpPr>
      <xdr:spPr>
        <a:xfrm>
          <a:off x="502920" y="97269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4168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5630" cy="258445"/>
    <xdr:sp macro="" textlink="">
      <xdr:nvSpPr>
        <xdr:cNvPr id="103" name="テキスト ボックス 102"/>
        <xdr:cNvSpPr txBox="1"/>
      </xdr:nvSpPr>
      <xdr:spPr>
        <a:xfrm>
          <a:off x="166370" y="92786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4168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5630" cy="259080"/>
    <xdr:sp macro="" textlink="">
      <xdr:nvSpPr>
        <xdr:cNvPr id="105" name="テキスト ボックス 104"/>
        <xdr:cNvSpPr txBox="1"/>
      </xdr:nvSpPr>
      <xdr:spPr>
        <a:xfrm>
          <a:off x="166370" y="88328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140335</xdr:rowOff>
    </xdr:from>
    <xdr:to xmlns:xdr="http://schemas.openxmlformats.org/drawingml/2006/spreadsheetDrawing">
      <xdr:col>28</xdr:col>
      <xdr:colOff>114300</xdr:colOff>
      <xdr:row>50</xdr:row>
      <xdr:rowOff>140335</xdr:rowOff>
    </xdr:to>
    <xdr:cxnSp macro="">
      <xdr:nvCxnSpPr>
        <xdr:cNvPr id="106" name="直線コネクタ 105"/>
        <xdr:cNvCxnSpPr/>
      </xdr:nvCxnSpPr>
      <xdr:spPr>
        <a:xfrm>
          <a:off x="74168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167640</xdr:rowOff>
    </xdr:from>
    <xdr:ext cx="595630" cy="259080"/>
    <xdr:sp macro="" textlink="">
      <xdr:nvSpPr>
        <xdr:cNvPr id="107" name="テキスト ボックス 106"/>
        <xdr:cNvSpPr txBox="1"/>
      </xdr:nvSpPr>
      <xdr:spPr>
        <a:xfrm>
          <a:off x="166370" y="8385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09" name="テキスト ボックス 108"/>
        <xdr:cNvSpPr txBox="1"/>
      </xdr:nvSpPr>
      <xdr:spPr>
        <a:xfrm>
          <a:off x="16637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3175</xdr:rowOff>
    </xdr:from>
    <xdr:to xmlns:xdr="http://schemas.openxmlformats.org/drawingml/2006/spreadsheetDrawing">
      <xdr:col>24</xdr:col>
      <xdr:colOff>62865</xdr:colOff>
      <xdr:row>58</xdr:row>
      <xdr:rowOff>15240</xdr:rowOff>
    </xdr:to>
    <xdr:cxnSp macro="">
      <xdr:nvCxnSpPr>
        <xdr:cNvPr id="111" name="直線コネクタ 110"/>
        <xdr:cNvCxnSpPr/>
      </xdr:nvCxnSpPr>
      <xdr:spPr>
        <a:xfrm flipV="1">
          <a:off x="4511675" y="8388985"/>
          <a:ext cx="1270" cy="1353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19050</xdr:rowOff>
    </xdr:from>
    <xdr:ext cx="534670" cy="259080"/>
    <xdr:sp macro="" textlink="">
      <xdr:nvSpPr>
        <xdr:cNvPr id="112" name="総務費最小値テキスト"/>
        <xdr:cNvSpPr txBox="1"/>
      </xdr:nvSpPr>
      <xdr:spPr>
        <a:xfrm>
          <a:off x="4564380" y="9745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15240</xdr:rowOff>
    </xdr:from>
    <xdr:to xmlns:xdr="http://schemas.openxmlformats.org/drawingml/2006/spreadsheetDrawing">
      <xdr:col>24</xdr:col>
      <xdr:colOff>152400</xdr:colOff>
      <xdr:row>58</xdr:row>
      <xdr:rowOff>15240</xdr:rowOff>
    </xdr:to>
    <xdr:cxnSp macro="">
      <xdr:nvCxnSpPr>
        <xdr:cNvPr id="113" name="直線コネクタ 112"/>
        <xdr:cNvCxnSpPr/>
      </xdr:nvCxnSpPr>
      <xdr:spPr>
        <a:xfrm>
          <a:off x="4429760" y="9742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120650</xdr:rowOff>
    </xdr:from>
    <xdr:ext cx="598805" cy="259080"/>
    <xdr:sp macro="" textlink="">
      <xdr:nvSpPr>
        <xdr:cNvPr id="114" name="総務費最大値テキスト"/>
        <xdr:cNvSpPr txBox="1"/>
      </xdr:nvSpPr>
      <xdr:spPr>
        <a:xfrm>
          <a:off x="4564380" y="8171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329,831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3175</xdr:rowOff>
    </xdr:from>
    <xdr:to xmlns:xdr="http://schemas.openxmlformats.org/drawingml/2006/spreadsheetDrawing">
      <xdr:col>24</xdr:col>
      <xdr:colOff>152400</xdr:colOff>
      <xdr:row>50</xdr:row>
      <xdr:rowOff>3175</xdr:rowOff>
    </xdr:to>
    <xdr:cxnSp macro="">
      <xdr:nvCxnSpPr>
        <xdr:cNvPr id="115" name="直線コネクタ 114"/>
        <xdr:cNvCxnSpPr/>
      </xdr:nvCxnSpPr>
      <xdr:spPr>
        <a:xfrm>
          <a:off x="4429760" y="83889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154305</xdr:rowOff>
    </xdr:from>
    <xdr:to xmlns:xdr="http://schemas.openxmlformats.org/drawingml/2006/spreadsheetDrawing">
      <xdr:col>24</xdr:col>
      <xdr:colOff>63500</xdr:colOff>
      <xdr:row>56</xdr:row>
      <xdr:rowOff>164465</xdr:rowOff>
    </xdr:to>
    <xdr:cxnSp macro="">
      <xdr:nvCxnSpPr>
        <xdr:cNvPr id="116" name="直線コネクタ 115"/>
        <xdr:cNvCxnSpPr/>
      </xdr:nvCxnSpPr>
      <xdr:spPr>
        <a:xfrm flipV="1">
          <a:off x="3700780" y="9545955"/>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161290</xdr:rowOff>
    </xdr:from>
    <xdr:ext cx="534670" cy="258445"/>
    <xdr:sp macro="" textlink="">
      <xdr:nvSpPr>
        <xdr:cNvPr id="117" name="総務費平均値テキスト"/>
        <xdr:cNvSpPr txBox="1"/>
      </xdr:nvSpPr>
      <xdr:spPr>
        <a:xfrm>
          <a:off x="4564380" y="95529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11430</xdr:rowOff>
    </xdr:from>
    <xdr:to xmlns:xdr="http://schemas.openxmlformats.org/drawingml/2006/spreadsheetDrawing">
      <xdr:col>24</xdr:col>
      <xdr:colOff>114300</xdr:colOff>
      <xdr:row>57</xdr:row>
      <xdr:rowOff>113030</xdr:rowOff>
    </xdr:to>
    <xdr:sp macro="" textlink="">
      <xdr:nvSpPr>
        <xdr:cNvPr id="118" name="フローチャート: 判断 117"/>
        <xdr:cNvSpPr/>
      </xdr:nvSpPr>
      <xdr:spPr>
        <a:xfrm>
          <a:off x="446278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159385</xdr:rowOff>
    </xdr:from>
    <xdr:to xmlns:xdr="http://schemas.openxmlformats.org/drawingml/2006/spreadsheetDrawing">
      <xdr:col>19</xdr:col>
      <xdr:colOff>177800</xdr:colOff>
      <xdr:row>56</xdr:row>
      <xdr:rowOff>164465</xdr:rowOff>
    </xdr:to>
    <xdr:cxnSp macro="">
      <xdr:nvCxnSpPr>
        <xdr:cNvPr id="119" name="直線コネクタ 118"/>
        <xdr:cNvCxnSpPr/>
      </xdr:nvCxnSpPr>
      <xdr:spPr>
        <a:xfrm>
          <a:off x="2832100" y="9551035"/>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156210</xdr:rowOff>
    </xdr:from>
    <xdr:to xmlns:xdr="http://schemas.openxmlformats.org/drawingml/2006/spreadsheetDrawing">
      <xdr:col>20</xdr:col>
      <xdr:colOff>38100</xdr:colOff>
      <xdr:row>57</xdr:row>
      <xdr:rowOff>86360</xdr:rowOff>
    </xdr:to>
    <xdr:sp macro="" textlink="">
      <xdr:nvSpPr>
        <xdr:cNvPr id="120" name="フローチャート: 判断 119"/>
        <xdr:cNvSpPr/>
      </xdr:nvSpPr>
      <xdr:spPr>
        <a:xfrm>
          <a:off x="3649980" y="95478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77470</xdr:rowOff>
    </xdr:from>
    <xdr:ext cx="534035" cy="259080"/>
    <xdr:sp macro="" textlink="">
      <xdr:nvSpPr>
        <xdr:cNvPr id="121" name="テキスト ボックス 120"/>
        <xdr:cNvSpPr txBox="1"/>
      </xdr:nvSpPr>
      <xdr:spPr>
        <a:xfrm>
          <a:off x="3438525" y="9636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159385</xdr:rowOff>
    </xdr:from>
    <xdr:to xmlns:xdr="http://schemas.openxmlformats.org/drawingml/2006/spreadsheetDrawing">
      <xdr:col>15</xdr:col>
      <xdr:colOff>50800</xdr:colOff>
      <xdr:row>57</xdr:row>
      <xdr:rowOff>26670</xdr:rowOff>
    </xdr:to>
    <xdr:cxnSp macro="">
      <xdr:nvCxnSpPr>
        <xdr:cNvPr id="122" name="直線コネクタ 121"/>
        <xdr:cNvCxnSpPr/>
      </xdr:nvCxnSpPr>
      <xdr:spPr>
        <a:xfrm flipV="1">
          <a:off x="1968500" y="9551035"/>
          <a:ext cx="8636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12700</xdr:rowOff>
    </xdr:from>
    <xdr:to xmlns:xdr="http://schemas.openxmlformats.org/drawingml/2006/spreadsheetDrawing">
      <xdr:col>15</xdr:col>
      <xdr:colOff>101600</xdr:colOff>
      <xdr:row>57</xdr:row>
      <xdr:rowOff>114300</xdr:rowOff>
    </xdr:to>
    <xdr:sp macro="" textlink="">
      <xdr:nvSpPr>
        <xdr:cNvPr id="123" name="フローチャート: 判断 122"/>
        <xdr:cNvSpPr/>
      </xdr:nvSpPr>
      <xdr:spPr>
        <a:xfrm>
          <a:off x="2781300" y="957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105410</xdr:rowOff>
    </xdr:from>
    <xdr:ext cx="534035" cy="258445"/>
    <xdr:sp macro="" textlink="">
      <xdr:nvSpPr>
        <xdr:cNvPr id="124" name="テキスト ボックス 123"/>
        <xdr:cNvSpPr txBox="1"/>
      </xdr:nvSpPr>
      <xdr:spPr>
        <a:xfrm>
          <a:off x="2574925" y="9664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167640</xdr:rowOff>
    </xdr:from>
    <xdr:to xmlns:xdr="http://schemas.openxmlformats.org/drawingml/2006/spreadsheetDrawing">
      <xdr:col>10</xdr:col>
      <xdr:colOff>114300</xdr:colOff>
      <xdr:row>57</xdr:row>
      <xdr:rowOff>26670</xdr:rowOff>
    </xdr:to>
    <xdr:cxnSp macro="">
      <xdr:nvCxnSpPr>
        <xdr:cNvPr id="125" name="直線コネクタ 124"/>
        <xdr:cNvCxnSpPr/>
      </xdr:nvCxnSpPr>
      <xdr:spPr>
        <a:xfrm>
          <a:off x="1104900" y="9559290"/>
          <a:ext cx="8636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158750</xdr:rowOff>
    </xdr:from>
    <xdr:to xmlns:xdr="http://schemas.openxmlformats.org/drawingml/2006/spreadsheetDrawing">
      <xdr:col>10</xdr:col>
      <xdr:colOff>165100</xdr:colOff>
      <xdr:row>57</xdr:row>
      <xdr:rowOff>88900</xdr:rowOff>
    </xdr:to>
    <xdr:sp macro="" textlink="">
      <xdr:nvSpPr>
        <xdr:cNvPr id="126" name="フローチャート: 判断 125"/>
        <xdr:cNvSpPr/>
      </xdr:nvSpPr>
      <xdr:spPr>
        <a:xfrm>
          <a:off x="1917700" y="9550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80010</xdr:rowOff>
    </xdr:from>
    <xdr:ext cx="534670" cy="259080"/>
    <xdr:sp macro="" textlink="">
      <xdr:nvSpPr>
        <xdr:cNvPr id="127" name="テキスト ボックス 126"/>
        <xdr:cNvSpPr txBox="1"/>
      </xdr:nvSpPr>
      <xdr:spPr>
        <a:xfrm>
          <a:off x="1706245" y="9639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140970</xdr:rowOff>
    </xdr:from>
    <xdr:to xmlns:xdr="http://schemas.openxmlformats.org/drawingml/2006/spreadsheetDrawing">
      <xdr:col>6</xdr:col>
      <xdr:colOff>38100</xdr:colOff>
      <xdr:row>57</xdr:row>
      <xdr:rowOff>71120</xdr:rowOff>
    </xdr:to>
    <xdr:sp macro="" textlink="">
      <xdr:nvSpPr>
        <xdr:cNvPr id="128" name="フローチャート: 判断 127"/>
        <xdr:cNvSpPr/>
      </xdr:nvSpPr>
      <xdr:spPr>
        <a:xfrm>
          <a:off x="1054100" y="95326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62230</xdr:rowOff>
    </xdr:from>
    <xdr:ext cx="534035" cy="259080"/>
    <xdr:sp macro="" textlink="">
      <xdr:nvSpPr>
        <xdr:cNvPr id="129" name="テキスト ボックス 128"/>
        <xdr:cNvSpPr txBox="1"/>
      </xdr:nvSpPr>
      <xdr:spPr>
        <a:xfrm>
          <a:off x="842645" y="9621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1365" cy="259080"/>
    <xdr:sp macro="" textlink="">
      <xdr:nvSpPr>
        <xdr:cNvPr id="130" name="テキスト ボックス 129"/>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2" name="テキスト ボックス 131"/>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103505</xdr:rowOff>
    </xdr:from>
    <xdr:to xmlns:xdr="http://schemas.openxmlformats.org/drawingml/2006/spreadsheetDrawing">
      <xdr:col>24</xdr:col>
      <xdr:colOff>114300</xdr:colOff>
      <xdr:row>57</xdr:row>
      <xdr:rowOff>33655</xdr:rowOff>
    </xdr:to>
    <xdr:sp macro="" textlink="">
      <xdr:nvSpPr>
        <xdr:cNvPr id="135" name="楕円 134"/>
        <xdr:cNvSpPr/>
      </xdr:nvSpPr>
      <xdr:spPr>
        <a:xfrm>
          <a:off x="4462780" y="9495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126365</xdr:rowOff>
    </xdr:from>
    <xdr:ext cx="534670" cy="258445"/>
    <xdr:sp macro="" textlink="">
      <xdr:nvSpPr>
        <xdr:cNvPr id="136" name="総務費該当値テキスト"/>
        <xdr:cNvSpPr txBox="1"/>
      </xdr:nvSpPr>
      <xdr:spPr>
        <a:xfrm>
          <a:off x="4564380" y="93503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113665</xdr:rowOff>
    </xdr:from>
    <xdr:to xmlns:xdr="http://schemas.openxmlformats.org/drawingml/2006/spreadsheetDrawing">
      <xdr:col>20</xdr:col>
      <xdr:colOff>38100</xdr:colOff>
      <xdr:row>57</xdr:row>
      <xdr:rowOff>43815</xdr:rowOff>
    </xdr:to>
    <xdr:sp macro="" textlink="">
      <xdr:nvSpPr>
        <xdr:cNvPr id="137" name="楕円 136"/>
        <xdr:cNvSpPr/>
      </xdr:nvSpPr>
      <xdr:spPr>
        <a:xfrm>
          <a:off x="3649980" y="950531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60325</xdr:rowOff>
    </xdr:from>
    <xdr:ext cx="534035" cy="259080"/>
    <xdr:sp macro="" textlink="">
      <xdr:nvSpPr>
        <xdr:cNvPr id="138" name="テキスト ボックス 137"/>
        <xdr:cNvSpPr txBox="1"/>
      </xdr:nvSpPr>
      <xdr:spPr>
        <a:xfrm>
          <a:off x="3438525" y="9284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108585</xdr:rowOff>
    </xdr:from>
    <xdr:to xmlns:xdr="http://schemas.openxmlformats.org/drawingml/2006/spreadsheetDrawing">
      <xdr:col>15</xdr:col>
      <xdr:colOff>101600</xdr:colOff>
      <xdr:row>57</xdr:row>
      <xdr:rowOff>38735</xdr:rowOff>
    </xdr:to>
    <xdr:sp macro="" textlink="">
      <xdr:nvSpPr>
        <xdr:cNvPr id="139" name="楕円 138"/>
        <xdr:cNvSpPr/>
      </xdr:nvSpPr>
      <xdr:spPr>
        <a:xfrm>
          <a:off x="2781300" y="9500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55245</xdr:rowOff>
    </xdr:from>
    <xdr:ext cx="534035" cy="258445"/>
    <xdr:sp macro="" textlink="">
      <xdr:nvSpPr>
        <xdr:cNvPr id="140" name="テキスト ボックス 139"/>
        <xdr:cNvSpPr txBox="1"/>
      </xdr:nvSpPr>
      <xdr:spPr>
        <a:xfrm>
          <a:off x="2574925" y="9279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147320</xdr:rowOff>
    </xdr:from>
    <xdr:to xmlns:xdr="http://schemas.openxmlformats.org/drawingml/2006/spreadsheetDrawing">
      <xdr:col>10</xdr:col>
      <xdr:colOff>165100</xdr:colOff>
      <xdr:row>57</xdr:row>
      <xdr:rowOff>77470</xdr:rowOff>
    </xdr:to>
    <xdr:sp macro="" textlink="">
      <xdr:nvSpPr>
        <xdr:cNvPr id="141" name="楕円 140"/>
        <xdr:cNvSpPr/>
      </xdr:nvSpPr>
      <xdr:spPr>
        <a:xfrm>
          <a:off x="1917700" y="9538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93980</xdr:rowOff>
    </xdr:from>
    <xdr:ext cx="534670" cy="259080"/>
    <xdr:sp macro="" textlink="">
      <xdr:nvSpPr>
        <xdr:cNvPr id="142" name="テキスト ボックス 141"/>
        <xdr:cNvSpPr txBox="1"/>
      </xdr:nvSpPr>
      <xdr:spPr>
        <a:xfrm>
          <a:off x="1706245" y="9317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116840</xdr:rowOff>
    </xdr:from>
    <xdr:to xmlns:xdr="http://schemas.openxmlformats.org/drawingml/2006/spreadsheetDrawing">
      <xdr:col>6</xdr:col>
      <xdr:colOff>38100</xdr:colOff>
      <xdr:row>57</xdr:row>
      <xdr:rowOff>46990</xdr:rowOff>
    </xdr:to>
    <xdr:sp macro="" textlink="">
      <xdr:nvSpPr>
        <xdr:cNvPr id="143" name="楕円 142"/>
        <xdr:cNvSpPr/>
      </xdr:nvSpPr>
      <xdr:spPr>
        <a:xfrm>
          <a:off x="1054100" y="95084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63500</xdr:rowOff>
    </xdr:from>
    <xdr:ext cx="534035" cy="259080"/>
    <xdr:sp macro="" textlink="">
      <xdr:nvSpPr>
        <xdr:cNvPr id="144" name="テキスト ボックス 143"/>
        <xdr:cNvSpPr txBox="1"/>
      </xdr:nvSpPr>
      <xdr:spPr>
        <a:xfrm>
          <a:off x="842645" y="9287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6" name="正方形/長方形 145"/>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48" name="正方形/長方形 147"/>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0" name="正方形/長方形 149"/>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5425"/>
    <xdr:sp macro="" textlink="">
      <xdr:nvSpPr>
        <xdr:cNvPr id="153" name="テキスト ボックス 152"/>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920" cy="259080"/>
    <xdr:sp macro="" textlink="">
      <xdr:nvSpPr>
        <xdr:cNvPr id="155" name="テキスト ボックス 154"/>
        <xdr:cNvSpPr txBox="1"/>
      </xdr:nvSpPr>
      <xdr:spPr>
        <a:xfrm>
          <a:off x="502920" y="135267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140335</xdr:rowOff>
    </xdr:from>
    <xdr:to xmlns:xdr="http://schemas.openxmlformats.org/drawingml/2006/spreadsheetDrawing">
      <xdr:col>28</xdr:col>
      <xdr:colOff>114300</xdr:colOff>
      <xdr:row>78</xdr:row>
      <xdr:rowOff>140335</xdr:rowOff>
    </xdr:to>
    <xdr:cxnSp macro="">
      <xdr:nvCxnSpPr>
        <xdr:cNvPr id="156" name="直線コネクタ 155"/>
        <xdr:cNvCxnSpPr/>
      </xdr:nvCxnSpPr>
      <xdr:spPr>
        <a:xfrm>
          <a:off x="741680" y="132200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167640</xdr:rowOff>
    </xdr:from>
    <xdr:ext cx="595630" cy="259080"/>
    <xdr:sp macro="" textlink="">
      <xdr:nvSpPr>
        <xdr:cNvPr id="157" name="テキスト ボックス 156"/>
        <xdr:cNvSpPr txBox="1"/>
      </xdr:nvSpPr>
      <xdr:spPr>
        <a:xfrm>
          <a:off x="166370" y="130797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8" name="直線コネクタ 157"/>
        <xdr:cNvCxnSpPr/>
      </xdr:nvCxnSpPr>
      <xdr:spPr>
        <a:xfrm>
          <a:off x="741680" y="127698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5630" cy="258445"/>
    <xdr:sp macro="" textlink="">
      <xdr:nvSpPr>
        <xdr:cNvPr id="159" name="テキスト ボックス 158"/>
        <xdr:cNvSpPr txBox="1"/>
      </xdr:nvSpPr>
      <xdr:spPr>
        <a:xfrm>
          <a:off x="166370" y="126314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0" name="直線コネクタ 159"/>
        <xdr:cNvCxnSpPr/>
      </xdr:nvCxnSpPr>
      <xdr:spPr>
        <a:xfrm>
          <a:off x="741680" y="12324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5630" cy="259080"/>
    <xdr:sp macro="" textlink="">
      <xdr:nvSpPr>
        <xdr:cNvPr id="161" name="テキスト ボックス 160"/>
        <xdr:cNvSpPr txBox="1"/>
      </xdr:nvSpPr>
      <xdr:spPr>
        <a:xfrm>
          <a:off x="166370" y="121856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140335</xdr:rowOff>
    </xdr:from>
    <xdr:to xmlns:xdr="http://schemas.openxmlformats.org/drawingml/2006/spreadsheetDrawing">
      <xdr:col>28</xdr:col>
      <xdr:colOff>114300</xdr:colOff>
      <xdr:row>70</xdr:row>
      <xdr:rowOff>140335</xdr:rowOff>
    </xdr:to>
    <xdr:cxnSp macro="">
      <xdr:nvCxnSpPr>
        <xdr:cNvPr id="162" name="直線コネクタ 161"/>
        <xdr:cNvCxnSpPr/>
      </xdr:nvCxnSpPr>
      <xdr:spPr>
        <a:xfrm>
          <a:off x="741680" y="118789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167640</xdr:rowOff>
    </xdr:from>
    <xdr:ext cx="595630" cy="259080"/>
    <xdr:sp macro="" textlink="">
      <xdr:nvSpPr>
        <xdr:cNvPr id="163" name="テキスト ボックス 162"/>
        <xdr:cNvSpPr txBox="1"/>
      </xdr:nvSpPr>
      <xdr:spPr>
        <a:xfrm>
          <a:off x="166370" y="117386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65" name="テキスト ボックス 164"/>
        <xdr:cNvSpPr txBox="1"/>
      </xdr:nvSpPr>
      <xdr:spPr>
        <a:xfrm>
          <a:off x="16637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民生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53340</xdr:rowOff>
    </xdr:from>
    <xdr:to xmlns:xdr="http://schemas.openxmlformats.org/drawingml/2006/spreadsheetDrawing">
      <xdr:col>24</xdr:col>
      <xdr:colOff>62865</xdr:colOff>
      <xdr:row>78</xdr:row>
      <xdr:rowOff>128905</xdr:rowOff>
    </xdr:to>
    <xdr:cxnSp macro="">
      <xdr:nvCxnSpPr>
        <xdr:cNvPr id="167" name="直線コネクタ 166"/>
        <xdr:cNvCxnSpPr/>
      </xdr:nvCxnSpPr>
      <xdr:spPr>
        <a:xfrm flipV="1">
          <a:off x="4511675" y="11959590"/>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132715</xdr:rowOff>
    </xdr:from>
    <xdr:ext cx="598805" cy="259080"/>
    <xdr:sp macro="" textlink="">
      <xdr:nvSpPr>
        <xdr:cNvPr id="168" name="民生費最小値テキスト"/>
        <xdr:cNvSpPr txBox="1"/>
      </xdr:nvSpPr>
      <xdr:spPr>
        <a:xfrm>
          <a:off x="4564380" y="132124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128905</xdr:rowOff>
    </xdr:from>
    <xdr:to xmlns:xdr="http://schemas.openxmlformats.org/drawingml/2006/spreadsheetDrawing">
      <xdr:col>24</xdr:col>
      <xdr:colOff>152400</xdr:colOff>
      <xdr:row>78</xdr:row>
      <xdr:rowOff>128905</xdr:rowOff>
    </xdr:to>
    <xdr:cxnSp macro="">
      <xdr:nvCxnSpPr>
        <xdr:cNvPr id="169" name="直線コネクタ 168"/>
        <xdr:cNvCxnSpPr/>
      </xdr:nvCxnSpPr>
      <xdr:spPr>
        <a:xfrm>
          <a:off x="4429760" y="13208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0</xdr:rowOff>
    </xdr:from>
    <xdr:ext cx="598805" cy="259080"/>
    <xdr:sp macro="" textlink="">
      <xdr:nvSpPr>
        <xdr:cNvPr id="170" name="民生費最大値テキスト"/>
        <xdr:cNvSpPr txBox="1"/>
      </xdr:nvSpPr>
      <xdr:spPr>
        <a:xfrm>
          <a:off x="4564380" y="11738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381,343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53340</xdr:rowOff>
    </xdr:from>
    <xdr:to xmlns:xdr="http://schemas.openxmlformats.org/drawingml/2006/spreadsheetDrawing">
      <xdr:col>24</xdr:col>
      <xdr:colOff>152400</xdr:colOff>
      <xdr:row>71</xdr:row>
      <xdr:rowOff>53340</xdr:rowOff>
    </xdr:to>
    <xdr:cxnSp macro="">
      <xdr:nvCxnSpPr>
        <xdr:cNvPr id="171" name="直線コネクタ 170"/>
        <xdr:cNvCxnSpPr/>
      </xdr:nvCxnSpPr>
      <xdr:spPr>
        <a:xfrm>
          <a:off x="4429760" y="119595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23495</xdr:rowOff>
    </xdr:from>
    <xdr:to xmlns:xdr="http://schemas.openxmlformats.org/drawingml/2006/spreadsheetDrawing">
      <xdr:col>24</xdr:col>
      <xdr:colOff>63500</xdr:colOff>
      <xdr:row>77</xdr:row>
      <xdr:rowOff>29210</xdr:rowOff>
    </xdr:to>
    <xdr:cxnSp macro="">
      <xdr:nvCxnSpPr>
        <xdr:cNvPr id="172" name="直線コネクタ 171"/>
        <xdr:cNvCxnSpPr/>
      </xdr:nvCxnSpPr>
      <xdr:spPr>
        <a:xfrm>
          <a:off x="3700780" y="1293558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49530</xdr:rowOff>
    </xdr:from>
    <xdr:ext cx="598805" cy="258445"/>
    <xdr:sp macro="" textlink="">
      <xdr:nvSpPr>
        <xdr:cNvPr id="173" name="民生費平均値テキスト"/>
        <xdr:cNvSpPr txBox="1"/>
      </xdr:nvSpPr>
      <xdr:spPr>
        <a:xfrm>
          <a:off x="4564380" y="129616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71120</xdr:rowOff>
    </xdr:from>
    <xdr:to xmlns:xdr="http://schemas.openxmlformats.org/drawingml/2006/spreadsheetDrawing">
      <xdr:col>24</xdr:col>
      <xdr:colOff>114300</xdr:colOff>
      <xdr:row>78</xdr:row>
      <xdr:rowOff>1270</xdr:rowOff>
    </xdr:to>
    <xdr:sp macro="" textlink="">
      <xdr:nvSpPr>
        <xdr:cNvPr id="174" name="フローチャート: 判断 173"/>
        <xdr:cNvSpPr/>
      </xdr:nvSpPr>
      <xdr:spPr>
        <a:xfrm>
          <a:off x="4462780" y="12983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22225</xdr:rowOff>
    </xdr:from>
    <xdr:to xmlns:xdr="http://schemas.openxmlformats.org/drawingml/2006/spreadsheetDrawing">
      <xdr:col>19</xdr:col>
      <xdr:colOff>177800</xdr:colOff>
      <xdr:row>77</xdr:row>
      <xdr:rowOff>23495</xdr:rowOff>
    </xdr:to>
    <xdr:cxnSp macro="">
      <xdr:nvCxnSpPr>
        <xdr:cNvPr id="175" name="直線コネクタ 174"/>
        <xdr:cNvCxnSpPr/>
      </xdr:nvCxnSpPr>
      <xdr:spPr>
        <a:xfrm>
          <a:off x="2832100" y="12934315"/>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48260</xdr:rowOff>
    </xdr:from>
    <xdr:to xmlns:xdr="http://schemas.openxmlformats.org/drawingml/2006/spreadsheetDrawing">
      <xdr:col>20</xdr:col>
      <xdr:colOff>38100</xdr:colOff>
      <xdr:row>77</xdr:row>
      <xdr:rowOff>149860</xdr:rowOff>
    </xdr:to>
    <xdr:sp macro="" textlink="">
      <xdr:nvSpPr>
        <xdr:cNvPr id="176" name="フローチャート: 判断 175"/>
        <xdr:cNvSpPr/>
      </xdr:nvSpPr>
      <xdr:spPr>
        <a:xfrm>
          <a:off x="3649980" y="129603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140970</xdr:rowOff>
    </xdr:from>
    <xdr:ext cx="598170" cy="258445"/>
    <xdr:sp macro="" textlink="">
      <xdr:nvSpPr>
        <xdr:cNvPr id="177" name="テキスト ボックス 176"/>
        <xdr:cNvSpPr txBox="1"/>
      </xdr:nvSpPr>
      <xdr:spPr>
        <a:xfrm>
          <a:off x="3406140" y="130530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22225</xdr:rowOff>
    </xdr:from>
    <xdr:to xmlns:xdr="http://schemas.openxmlformats.org/drawingml/2006/spreadsheetDrawing">
      <xdr:col>15</xdr:col>
      <xdr:colOff>50800</xdr:colOff>
      <xdr:row>77</xdr:row>
      <xdr:rowOff>79375</xdr:rowOff>
    </xdr:to>
    <xdr:cxnSp macro="">
      <xdr:nvCxnSpPr>
        <xdr:cNvPr id="178" name="直線コネクタ 177"/>
        <xdr:cNvCxnSpPr/>
      </xdr:nvCxnSpPr>
      <xdr:spPr>
        <a:xfrm flipV="1">
          <a:off x="1968500" y="12934315"/>
          <a:ext cx="8636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120650</xdr:rowOff>
    </xdr:from>
    <xdr:to xmlns:xdr="http://schemas.openxmlformats.org/drawingml/2006/spreadsheetDrawing">
      <xdr:col>15</xdr:col>
      <xdr:colOff>101600</xdr:colOff>
      <xdr:row>78</xdr:row>
      <xdr:rowOff>51435</xdr:rowOff>
    </xdr:to>
    <xdr:sp macro="" textlink="">
      <xdr:nvSpPr>
        <xdr:cNvPr id="179" name="フローチャート: 判断 178"/>
        <xdr:cNvSpPr/>
      </xdr:nvSpPr>
      <xdr:spPr>
        <a:xfrm>
          <a:off x="2781300" y="130327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42545</xdr:rowOff>
    </xdr:from>
    <xdr:ext cx="598805" cy="259080"/>
    <xdr:sp macro="" textlink="">
      <xdr:nvSpPr>
        <xdr:cNvPr id="180" name="テキスト ボックス 179"/>
        <xdr:cNvSpPr txBox="1"/>
      </xdr:nvSpPr>
      <xdr:spPr>
        <a:xfrm>
          <a:off x="2542540" y="13122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79375</xdr:rowOff>
    </xdr:from>
    <xdr:to xmlns:xdr="http://schemas.openxmlformats.org/drawingml/2006/spreadsheetDrawing">
      <xdr:col>10</xdr:col>
      <xdr:colOff>114300</xdr:colOff>
      <xdr:row>77</xdr:row>
      <xdr:rowOff>114935</xdr:rowOff>
    </xdr:to>
    <xdr:cxnSp macro="">
      <xdr:nvCxnSpPr>
        <xdr:cNvPr id="181" name="直線コネクタ 180"/>
        <xdr:cNvCxnSpPr/>
      </xdr:nvCxnSpPr>
      <xdr:spPr>
        <a:xfrm flipV="1">
          <a:off x="1104900" y="12991465"/>
          <a:ext cx="8636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58420</xdr:rowOff>
    </xdr:from>
    <xdr:to xmlns:xdr="http://schemas.openxmlformats.org/drawingml/2006/spreadsheetDrawing">
      <xdr:col>10</xdr:col>
      <xdr:colOff>165100</xdr:colOff>
      <xdr:row>77</xdr:row>
      <xdr:rowOff>160020</xdr:rowOff>
    </xdr:to>
    <xdr:sp macro="" textlink="">
      <xdr:nvSpPr>
        <xdr:cNvPr id="182" name="フローチャート: 判断 181"/>
        <xdr:cNvSpPr/>
      </xdr:nvSpPr>
      <xdr:spPr>
        <a:xfrm>
          <a:off x="1917700" y="1297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151130</xdr:rowOff>
    </xdr:from>
    <xdr:ext cx="598170" cy="259080"/>
    <xdr:sp macro="" textlink="">
      <xdr:nvSpPr>
        <xdr:cNvPr id="183" name="テキスト ボックス 182"/>
        <xdr:cNvSpPr txBox="1"/>
      </xdr:nvSpPr>
      <xdr:spPr>
        <a:xfrm>
          <a:off x="1673860" y="13063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88265</xdr:rowOff>
    </xdr:from>
    <xdr:to xmlns:xdr="http://schemas.openxmlformats.org/drawingml/2006/spreadsheetDrawing">
      <xdr:col>6</xdr:col>
      <xdr:colOff>38100</xdr:colOff>
      <xdr:row>78</xdr:row>
      <xdr:rowOff>18415</xdr:rowOff>
    </xdr:to>
    <xdr:sp macro="" textlink="">
      <xdr:nvSpPr>
        <xdr:cNvPr id="184" name="フローチャート: 判断 183"/>
        <xdr:cNvSpPr/>
      </xdr:nvSpPr>
      <xdr:spPr>
        <a:xfrm>
          <a:off x="1054100" y="130003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8890</xdr:rowOff>
    </xdr:from>
    <xdr:ext cx="598170" cy="259080"/>
    <xdr:sp macro="" textlink="">
      <xdr:nvSpPr>
        <xdr:cNvPr id="185" name="テキスト ボックス 184"/>
        <xdr:cNvSpPr txBox="1"/>
      </xdr:nvSpPr>
      <xdr:spPr>
        <a:xfrm>
          <a:off x="810260" y="13088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1365" cy="259080"/>
    <xdr:sp macro="" textlink="">
      <xdr:nvSpPr>
        <xdr:cNvPr id="186" name="テキスト ボックス 185"/>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88" name="テキスト ボックス 187"/>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149860</xdr:rowOff>
    </xdr:from>
    <xdr:to xmlns:xdr="http://schemas.openxmlformats.org/drawingml/2006/spreadsheetDrawing">
      <xdr:col>24</xdr:col>
      <xdr:colOff>114300</xdr:colOff>
      <xdr:row>77</xdr:row>
      <xdr:rowOff>80010</xdr:rowOff>
    </xdr:to>
    <xdr:sp macro="" textlink="">
      <xdr:nvSpPr>
        <xdr:cNvPr id="191" name="楕円 190"/>
        <xdr:cNvSpPr/>
      </xdr:nvSpPr>
      <xdr:spPr>
        <a:xfrm>
          <a:off x="4462780" y="12894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1270</xdr:rowOff>
    </xdr:from>
    <xdr:ext cx="598805" cy="259080"/>
    <xdr:sp macro="" textlink="">
      <xdr:nvSpPr>
        <xdr:cNvPr id="192" name="民生費該当値テキスト"/>
        <xdr:cNvSpPr txBox="1"/>
      </xdr:nvSpPr>
      <xdr:spPr>
        <a:xfrm>
          <a:off x="4564380" y="12745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144145</xdr:rowOff>
    </xdr:from>
    <xdr:to xmlns:xdr="http://schemas.openxmlformats.org/drawingml/2006/spreadsheetDrawing">
      <xdr:col>20</xdr:col>
      <xdr:colOff>38100</xdr:colOff>
      <xdr:row>77</xdr:row>
      <xdr:rowOff>74295</xdr:rowOff>
    </xdr:to>
    <xdr:sp macro="" textlink="">
      <xdr:nvSpPr>
        <xdr:cNvPr id="193" name="楕円 192"/>
        <xdr:cNvSpPr/>
      </xdr:nvSpPr>
      <xdr:spPr>
        <a:xfrm>
          <a:off x="3649980" y="128885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90805</xdr:rowOff>
    </xdr:from>
    <xdr:ext cx="598170" cy="258445"/>
    <xdr:sp macro="" textlink="">
      <xdr:nvSpPr>
        <xdr:cNvPr id="194" name="テキスト ボックス 193"/>
        <xdr:cNvSpPr txBox="1"/>
      </xdr:nvSpPr>
      <xdr:spPr>
        <a:xfrm>
          <a:off x="3406140" y="126676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142875</xdr:rowOff>
    </xdr:from>
    <xdr:to xmlns:xdr="http://schemas.openxmlformats.org/drawingml/2006/spreadsheetDrawing">
      <xdr:col>15</xdr:col>
      <xdr:colOff>101600</xdr:colOff>
      <xdr:row>77</xdr:row>
      <xdr:rowOff>73025</xdr:rowOff>
    </xdr:to>
    <xdr:sp macro="" textlink="">
      <xdr:nvSpPr>
        <xdr:cNvPr id="195" name="楕円 194"/>
        <xdr:cNvSpPr/>
      </xdr:nvSpPr>
      <xdr:spPr>
        <a:xfrm>
          <a:off x="2781300" y="12887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89535</xdr:rowOff>
    </xdr:from>
    <xdr:ext cx="598805" cy="258445"/>
    <xdr:sp macro="" textlink="">
      <xdr:nvSpPr>
        <xdr:cNvPr id="196" name="テキスト ボックス 195"/>
        <xdr:cNvSpPr txBox="1"/>
      </xdr:nvSpPr>
      <xdr:spPr>
        <a:xfrm>
          <a:off x="2542540" y="126663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28575</xdr:rowOff>
    </xdr:from>
    <xdr:to xmlns:xdr="http://schemas.openxmlformats.org/drawingml/2006/spreadsheetDrawing">
      <xdr:col>10</xdr:col>
      <xdr:colOff>165100</xdr:colOff>
      <xdr:row>77</xdr:row>
      <xdr:rowOff>130175</xdr:rowOff>
    </xdr:to>
    <xdr:sp macro="" textlink="">
      <xdr:nvSpPr>
        <xdr:cNvPr id="197" name="楕円 196"/>
        <xdr:cNvSpPr/>
      </xdr:nvSpPr>
      <xdr:spPr>
        <a:xfrm>
          <a:off x="1917700" y="129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146685</xdr:rowOff>
    </xdr:from>
    <xdr:ext cx="598170" cy="258445"/>
    <xdr:sp macro="" textlink="">
      <xdr:nvSpPr>
        <xdr:cNvPr id="198" name="テキスト ボックス 197"/>
        <xdr:cNvSpPr txBox="1"/>
      </xdr:nvSpPr>
      <xdr:spPr>
        <a:xfrm>
          <a:off x="1673860" y="127234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64135</xdr:rowOff>
    </xdr:from>
    <xdr:to xmlns:xdr="http://schemas.openxmlformats.org/drawingml/2006/spreadsheetDrawing">
      <xdr:col>6</xdr:col>
      <xdr:colOff>38100</xdr:colOff>
      <xdr:row>77</xdr:row>
      <xdr:rowOff>165735</xdr:rowOff>
    </xdr:to>
    <xdr:sp macro="" textlink="">
      <xdr:nvSpPr>
        <xdr:cNvPr id="199" name="楕円 198"/>
        <xdr:cNvSpPr/>
      </xdr:nvSpPr>
      <xdr:spPr>
        <a:xfrm>
          <a:off x="1054100" y="129762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10795</xdr:rowOff>
    </xdr:from>
    <xdr:ext cx="598170" cy="258445"/>
    <xdr:sp macro="" textlink="">
      <xdr:nvSpPr>
        <xdr:cNvPr id="200" name="テキスト ボックス 199"/>
        <xdr:cNvSpPr txBox="1"/>
      </xdr:nvSpPr>
      <xdr:spPr>
        <a:xfrm>
          <a:off x="810260" y="127552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2" name="正方形/長方形 201"/>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4" name="正方形/長方形 203"/>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06" name="正方形/長方形 205"/>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5425"/>
    <xdr:sp macro="" textlink="">
      <xdr:nvSpPr>
        <xdr:cNvPr id="209" name="テキスト ボックス 208"/>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920" cy="258445"/>
    <xdr:sp macro="" textlink="">
      <xdr:nvSpPr>
        <xdr:cNvPr id="211" name="テキスト ボックス 210"/>
        <xdr:cNvSpPr txBox="1"/>
      </xdr:nvSpPr>
      <xdr:spPr>
        <a:xfrm>
          <a:off x="502920" y="16913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2" name="直線コネクタ 211"/>
        <xdr:cNvCxnSpPr/>
      </xdr:nvCxnSpPr>
      <xdr:spPr>
        <a:xfrm>
          <a:off x="741680" y="16598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8445"/>
    <xdr:sp macro="" textlink="">
      <xdr:nvSpPr>
        <xdr:cNvPr id="213" name="テキスト ボックス 212"/>
        <xdr:cNvSpPr txBox="1"/>
      </xdr:nvSpPr>
      <xdr:spPr>
        <a:xfrm>
          <a:off x="225425" y="164566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4" name="直線コネクタ 213"/>
        <xdr:cNvCxnSpPr/>
      </xdr:nvCxnSpPr>
      <xdr:spPr>
        <a:xfrm>
          <a:off x="741680" y="16141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8445"/>
    <xdr:sp macro="" textlink="">
      <xdr:nvSpPr>
        <xdr:cNvPr id="215" name="テキスト ボックス 214"/>
        <xdr:cNvSpPr txBox="1"/>
      </xdr:nvSpPr>
      <xdr:spPr>
        <a:xfrm>
          <a:off x="225425" y="159994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6" name="直線コネクタ 215"/>
        <xdr:cNvCxnSpPr/>
      </xdr:nvCxnSpPr>
      <xdr:spPr>
        <a:xfrm>
          <a:off x="74168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58445"/>
    <xdr:sp macro="" textlink="">
      <xdr:nvSpPr>
        <xdr:cNvPr id="217" name="テキスト ボックス 216"/>
        <xdr:cNvSpPr txBox="1"/>
      </xdr:nvSpPr>
      <xdr:spPr>
        <a:xfrm>
          <a:off x="225425" y="15542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140335</xdr:rowOff>
    </xdr:from>
    <xdr:to xmlns:xdr="http://schemas.openxmlformats.org/drawingml/2006/spreadsheetDrawing">
      <xdr:col>28</xdr:col>
      <xdr:colOff>114300</xdr:colOff>
      <xdr:row>90</xdr:row>
      <xdr:rowOff>140335</xdr:rowOff>
    </xdr:to>
    <xdr:cxnSp macro="">
      <xdr:nvCxnSpPr>
        <xdr:cNvPr id="218" name="直線コネクタ 217"/>
        <xdr:cNvCxnSpPr/>
      </xdr:nvCxnSpPr>
      <xdr:spPr>
        <a:xfrm>
          <a:off x="741680" y="152317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167640</xdr:rowOff>
    </xdr:from>
    <xdr:ext cx="531495" cy="259080"/>
    <xdr:sp macro="" textlink="">
      <xdr:nvSpPr>
        <xdr:cNvPr id="219" name="テキスト ボックス 218"/>
        <xdr:cNvSpPr txBox="1"/>
      </xdr:nvSpPr>
      <xdr:spPr>
        <a:xfrm>
          <a:off x="225425" y="150914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0" name="直線コネクタ 219"/>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1" name="テキスト ボックス 220"/>
        <xdr:cNvSpPr txBox="1"/>
      </xdr:nvSpPr>
      <xdr:spPr>
        <a:xfrm>
          <a:off x="16637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2" name="衛生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37465</xdr:rowOff>
    </xdr:from>
    <xdr:to xmlns:xdr="http://schemas.openxmlformats.org/drawingml/2006/spreadsheetDrawing">
      <xdr:col>24</xdr:col>
      <xdr:colOff>62865</xdr:colOff>
      <xdr:row>98</xdr:row>
      <xdr:rowOff>138430</xdr:rowOff>
    </xdr:to>
    <xdr:cxnSp macro="">
      <xdr:nvCxnSpPr>
        <xdr:cNvPr id="223" name="直線コネクタ 222"/>
        <xdr:cNvCxnSpPr/>
      </xdr:nvCxnSpPr>
      <xdr:spPr>
        <a:xfrm flipV="1">
          <a:off x="4511675" y="15296515"/>
          <a:ext cx="127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142240</xdr:rowOff>
    </xdr:from>
    <xdr:ext cx="534670" cy="259080"/>
    <xdr:sp macro="" textlink="">
      <xdr:nvSpPr>
        <xdr:cNvPr id="224" name="衛生費最小値テキスト"/>
        <xdr:cNvSpPr txBox="1"/>
      </xdr:nvSpPr>
      <xdr:spPr>
        <a:xfrm>
          <a:off x="4564380" y="16601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138430</xdr:rowOff>
    </xdr:from>
    <xdr:to xmlns:xdr="http://schemas.openxmlformats.org/drawingml/2006/spreadsheetDrawing">
      <xdr:col>24</xdr:col>
      <xdr:colOff>152400</xdr:colOff>
      <xdr:row>98</xdr:row>
      <xdr:rowOff>138430</xdr:rowOff>
    </xdr:to>
    <xdr:cxnSp macro="">
      <xdr:nvCxnSpPr>
        <xdr:cNvPr id="225" name="直線コネクタ 224"/>
        <xdr:cNvCxnSpPr/>
      </xdr:nvCxnSpPr>
      <xdr:spPr>
        <a:xfrm>
          <a:off x="4429760" y="165976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155575</xdr:rowOff>
    </xdr:from>
    <xdr:ext cx="534670" cy="259080"/>
    <xdr:sp macro="" textlink="">
      <xdr:nvSpPr>
        <xdr:cNvPr id="226" name="衛生費最大値テキスト"/>
        <xdr:cNvSpPr txBox="1"/>
      </xdr:nvSpPr>
      <xdr:spPr>
        <a:xfrm>
          <a:off x="4564380" y="15079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76,984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37465</xdr:rowOff>
    </xdr:from>
    <xdr:to xmlns:xdr="http://schemas.openxmlformats.org/drawingml/2006/spreadsheetDrawing">
      <xdr:col>24</xdr:col>
      <xdr:colOff>152400</xdr:colOff>
      <xdr:row>91</xdr:row>
      <xdr:rowOff>37465</xdr:rowOff>
    </xdr:to>
    <xdr:cxnSp macro="">
      <xdr:nvCxnSpPr>
        <xdr:cNvPr id="227" name="直線コネクタ 226"/>
        <xdr:cNvCxnSpPr/>
      </xdr:nvCxnSpPr>
      <xdr:spPr>
        <a:xfrm>
          <a:off x="4429760" y="152965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6350</xdr:rowOff>
    </xdr:from>
    <xdr:to xmlns:xdr="http://schemas.openxmlformats.org/drawingml/2006/spreadsheetDrawing">
      <xdr:col>24</xdr:col>
      <xdr:colOff>63500</xdr:colOff>
      <xdr:row>94</xdr:row>
      <xdr:rowOff>7620</xdr:rowOff>
    </xdr:to>
    <xdr:cxnSp macro="">
      <xdr:nvCxnSpPr>
        <xdr:cNvPr id="228" name="直線コネクタ 227"/>
        <xdr:cNvCxnSpPr/>
      </xdr:nvCxnSpPr>
      <xdr:spPr>
        <a:xfrm flipV="1">
          <a:off x="3700780" y="1577975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53340</xdr:rowOff>
    </xdr:from>
    <xdr:ext cx="534670" cy="258445"/>
    <xdr:sp macro="" textlink="">
      <xdr:nvSpPr>
        <xdr:cNvPr id="229" name="衛生費平均値テキスト"/>
        <xdr:cNvSpPr txBox="1"/>
      </xdr:nvSpPr>
      <xdr:spPr>
        <a:xfrm>
          <a:off x="4564380" y="161696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74930</xdr:rowOff>
    </xdr:from>
    <xdr:to xmlns:xdr="http://schemas.openxmlformats.org/drawingml/2006/spreadsheetDrawing">
      <xdr:col>24</xdr:col>
      <xdr:colOff>114300</xdr:colOff>
      <xdr:row>97</xdr:row>
      <xdr:rowOff>5080</xdr:rowOff>
    </xdr:to>
    <xdr:sp macro="" textlink="">
      <xdr:nvSpPr>
        <xdr:cNvPr id="230" name="フローチャート: 判断 229"/>
        <xdr:cNvSpPr/>
      </xdr:nvSpPr>
      <xdr:spPr>
        <a:xfrm>
          <a:off x="4462780" y="1619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93</xdr:row>
      <xdr:rowOff>167640</xdr:rowOff>
    </xdr:from>
    <xdr:to xmlns:xdr="http://schemas.openxmlformats.org/drawingml/2006/spreadsheetDrawing">
      <xdr:col>19</xdr:col>
      <xdr:colOff>177800</xdr:colOff>
      <xdr:row>94</xdr:row>
      <xdr:rowOff>7620</xdr:rowOff>
    </xdr:to>
    <xdr:cxnSp macro="">
      <xdr:nvCxnSpPr>
        <xdr:cNvPr id="231" name="直線コネクタ 230"/>
        <xdr:cNvCxnSpPr/>
      </xdr:nvCxnSpPr>
      <xdr:spPr>
        <a:xfrm>
          <a:off x="2832100" y="15769590"/>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67945</xdr:rowOff>
    </xdr:from>
    <xdr:to xmlns:xdr="http://schemas.openxmlformats.org/drawingml/2006/spreadsheetDrawing">
      <xdr:col>20</xdr:col>
      <xdr:colOff>38100</xdr:colOff>
      <xdr:row>96</xdr:row>
      <xdr:rowOff>169545</xdr:rowOff>
    </xdr:to>
    <xdr:sp macro="" textlink="">
      <xdr:nvSpPr>
        <xdr:cNvPr id="232" name="フローチャート: 判断 231"/>
        <xdr:cNvSpPr/>
      </xdr:nvSpPr>
      <xdr:spPr>
        <a:xfrm>
          <a:off x="3649980" y="161842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160655</xdr:rowOff>
    </xdr:from>
    <xdr:ext cx="534035" cy="259080"/>
    <xdr:sp macro="" textlink="">
      <xdr:nvSpPr>
        <xdr:cNvPr id="233" name="テキスト ボックス 232"/>
        <xdr:cNvSpPr txBox="1"/>
      </xdr:nvSpPr>
      <xdr:spPr>
        <a:xfrm>
          <a:off x="3438525" y="16276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93</xdr:row>
      <xdr:rowOff>167640</xdr:rowOff>
    </xdr:from>
    <xdr:to xmlns:xdr="http://schemas.openxmlformats.org/drawingml/2006/spreadsheetDrawing">
      <xdr:col>15</xdr:col>
      <xdr:colOff>50800</xdr:colOff>
      <xdr:row>94</xdr:row>
      <xdr:rowOff>9525</xdr:rowOff>
    </xdr:to>
    <xdr:cxnSp macro="">
      <xdr:nvCxnSpPr>
        <xdr:cNvPr id="234" name="直線コネクタ 233"/>
        <xdr:cNvCxnSpPr/>
      </xdr:nvCxnSpPr>
      <xdr:spPr>
        <a:xfrm flipV="1">
          <a:off x="1968500" y="15769590"/>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29210</xdr:rowOff>
    </xdr:from>
    <xdr:to xmlns:xdr="http://schemas.openxmlformats.org/drawingml/2006/spreadsheetDrawing">
      <xdr:col>15</xdr:col>
      <xdr:colOff>101600</xdr:colOff>
      <xdr:row>96</xdr:row>
      <xdr:rowOff>130810</xdr:rowOff>
    </xdr:to>
    <xdr:sp macro="" textlink="">
      <xdr:nvSpPr>
        <xdr:cNvPr id="235" name="フローチャート: 判断 234"/>
        <xdr:cNvSpPr/>
      </xdr:nvSpPr>
      <xdr:spPr>
        <a:xfrm>
          <a:off x="2781300" y="1614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121920</xdr:rowOff>
    </xdr:from>
    <xdr:ext cx="534035" cy="258445"/>
    <xdr:sp macro="" textlink="">
      <xdr:nvSpPr>
        <xdr:cNvPr id="236" name="テキスト ボックス 235"/>
        <xdr:cNvSpPr txBox="1"/>
      </xdr:nvSpPr>
      <xdr:spPr>
        <a:xfrm>
          <a:off x="2574925" y="16238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93</xdr:row>
      <xdr:rowOff>143510</xdr:rowOff>
    </xdr:from>
    <xdr:to xmlns:xdr="http://schemas.openxmlformats.org/drawingml/2006/spreadsheetDrawing">
      <xdr:col>10</xdr:col>
      <xdr:colOff>114300</xdr:colOff>
      <xdr:row>94</xdr:row>
      <xdr:rowOff>9525</xdr:rowOff>
    </xdr:to>
    <xdr:cxnSp macro="">
      <xdr:nvCxnSpPr>
        <xdr:cNvPr id="237" name="直線コネクタ 236"/>
        <xdr:cNvCxnSpPr/>
      </xdr:nvCxnSpPr>
      <xdr:spPr>
        <a:xfrm>
          <a:off x="1104900" y="15745460"/>
          <a:ext cx="8636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48895</xdr:rowOff>
    </xdr:from>
    <xdr:to xmlns:xdr="http://schemas.openxmlformats.org/drawingml/2006/spreadsheetDrawing">
      <xdr:col>10</xdr:col>
      <xdr:colOff>165100</xdr:colOff>
      <xdr:row>96</xdr:row>
      <xdr:rowOff>150495</xdr:rowOff>
    </xdr:to>
    <xdr:sp macro="" textlink="">
      <xdr:nvSpPr>
        <xdr:cNvPr id="238" name="フローチャート: 判断 237"/>
        <xdr:cNvSpPr/>
      </xdr:nvSpPr>
      <xdr:spPr>
        <a:xfrm>
          <a:off x="1917700" y="161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141605</xdr:rowOff>
    </xdr:from>
    <xdr:ext cx="534670" cy="259080"/>
    <xdr:sp macro="" textlink="">
      <xdr:nvSpPr>
        <xdr:cNvPr id="239" name="テキスト ボックス 238"/>
        <xdr:cNvSpPr txBox="1"/>
      </xdr:nvSpPr>
      <xdr:spPr>
        <a:xfrm>
          <a:off x="1706245" y="16257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26670</xdr:rowOff>
    </xdr:from>
    <xdr:to xmlns:xdr="http://schemas.openxmlformats.org/drawingml/2006/spreadsheetDrawing">
      <xdr:col>6</xdr:col>
      <xdr:colOff>38100</xdr:colOff>
      <xdr:row>96</xdr:row>
      <xdr:rowOff>128270</xdr:rowOff>
    </xdr:to>
    <xdr:sp macro="" textlink="">
      <xdr:nvSpPr>
        <xdr:cNvPr id="240" name="フローチャート: 判断 239"/>
        <xdr:cNvSpPr/>
      </xdr:nvSpPr>
      <xdr:spPr>
        <a:xfrm>
          <a:off x="1054100" y="161429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120650</xdr:rowOff>
    </xdr:from>
    <xdr:ext cx="534035" cy="258445"/>
    <xdr:sp macro="" textlink="">
      <xdr:nvSpPr>
        <xdr:cNvPr id="241" name="テキスト ボックス 240"/>
        <xdr:cNvSpPr txBox="1"/>
      </xdr:nvSpPr>
      <xdr:spPr>
        <a:xfrm>
          <a:off x="842645" y="16236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42" name="テキスト ボックス 241"/>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3" name="テキスト ボックス 242"/>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4" name="テキスト ボックス 243"/>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5" name="テキスト ボックス 244"/>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6" name="テキスト ボックス 245"/>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126365</xdr:rowOff>
    </xdr:from>
    <xdr:to xmlns:xdr="http://schemas.openxmlformats.org/drawingml/2006/spreadsheetDrawing">
      <xdr:col>24</xdr:col>
      <xdr:colOff>114300</xdr:colOff>
      <xdr:row>94</xdr:row>
      <xdr:rowOff>56515</xdr:rowOff>
    </xdr:to>
    <xdr:sp macro="" textlink="">
      <xdr:nvSpPr>
        <xdr:cNvPr id="247" name="楕円 246"/>
        <xdr:cNvSpPr/>
      </xdr:nvSpPr>
      <xdr:spPr>
        <a:xfrm>
          <a:off x="4462780" y="1572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92</xdr:row>
      <xdr:rowOff>149225</xdr:rowOff>
    </xdr:from>
    <xdr:ext cx="534670" cy="259080"/>
    <xdr:sp macro="" textlink="">
      <xdr:nvSpPr>
        <xdr:cNvPr id="248" name="衛生費該当値テキスト"/>
        <xdr:cNvSpPr txBox="1"/>
      </xdr:nvSpPr>
      <xdr:spPr>
        <a:xfrm>
          <a:off x="4564380" y="1557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128270</xdr:rowOff>
    </xdr:from>
    <xdr:to xmlns:xdr="http://schemas.openxmlformats.org/drawingml/2006/spreadsheetDrawing">
      <xdr:col>20</xdr:col>
      <xdr:colOff>38100</xdr:colOff>
      <xdr:row>94</xdr:row>
      <xdr:rowOff>58420</xdr:rowOff>
    </xdr:to>
    <xdr:sp macro="" textlink="">
      <xdr:nvSpPr>
        <xdr:cNvPr id="249" name="楕円 248"/>
        <xdr:cNvSpPr/>
      </xdr:nvSpPr>
      <xdr:spPr>
        <a:xfrm>
          <a:off x="3649980" y="157302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92</xdr:row>
      <xdr:rowOff>74930</xdr:rowOff>
    </xdr:from>
    <xdr:ext cx="534035" cy="258445"/>
    <xdr:sp macro="" textlink="">
      <xdr:nvSpPr>
        <xdr:cNvPr id="250" name="テキスト ボックス 249"/>
        <xdr:cNvSpPr txBox="1"/>
      </xdr:nvSpPr>
      <xdr:spPr>
        <a:xfrm>
          <a:off x="3438525" y="15505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116840</xdr:rowOff>
    </xdr:from>
    <xdr:to xmlns:xdr="http://schemas.openxmlformats.org/drawingml/2006/spreadsheetDrawing">
      <xdr:col>15</xdr:col>
      <xdr:colOff>101600</xdr:colOff>
      <xdr:row>94</xdr:row>
      <xdr:rowOff>46990</xdr:rowOff>
    </xdr:to>
    <xdr:sp macro="" textlink="">
      <xdr:nvSpPr>
        <xdr:cNvPr id="251" name="楕円 250"/>
        <xdr:cNvSpPr/>
      </xdr:nvSpPr>
      <xdr:spPr>
        <a:xfrm>
          <a:off x="2781300" y="157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92</xdr:row>
      <xdr:rowOff>63500</xdr:rowOff>
    </xdr:from>
    <xdr:ext cx="534035" cy="258445"/>
    <xdr:sp macro="" textlink="">
      <xdr:nvSpPr>
        <xdr:cNvPr id="252" name="テキスト ボックス 251"/>
        <xdr:cNvSpPr txBox="1"/>
      </xdr:nvSpPr>
      <xdr:spPr>
        <a:xfrm>
          <a:off x="2574925" y="15494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93</xdr:row>
      <xdr:rowOff>130175</xdr:rowOff>
    </xdr:from>
    <xdr:to xmlns:xdr="http://schemas.openxmlformats.org/drawingml/2006/spreadsheetDrawing">
      <xdr:col>10</xdr:col>
      <xdr:colOff>165100</xdr:colOff>
      <xdr:row>94</xdr:row>
      <xdr:rowOff>60325</xdr:rowOff>
    </xdr:to>
    <xdr:sp macro="" textlink="">
      <xdr:nvSpPr>
        <xdr:cNvPr id="253" name="楕円 252"/>
        <xdr:cNvSpPr/>
      </xdr:nvSpPr>
      <xdr:spPr>
        <a:xfrm>
          <a:off x="1917700" y="157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92</xdr:row>
      <xdr:rowOff>76835</xdr:rowOff>
    </xdr:from>
    <xdr:ext cx="534670" cy="258445"/>
    <xdr:sp macro="" textlink="">
      <xdr:nvSpPr>
        <xdr:cNvPr id="254" name="テキスト ボックス 253"/>
        <xdr:cNvSpPr txBox="1"/>
      </xdr:nvSpPr>
      <xdr:spPr>
        <a:xfrm>
          <a:off x="1706245" y="15507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93</xdr:row>
      <xdr:rowOff>92075</xdr:rowOff>
    </xdr:from>
    <xdr:to xmlns:xdr="http://schemas.openxmlformats.org/drawingml/2006/spreadsheetDrawing">
      <xdr:col>6</xdr:col>
      <xdr:colOff>38100</xdr:colOff>
      <xdr:row>94</xdr:row>
      <xdr:rowOff>22225</xdr:rowOff>
    </xdr:to>
    <xdr:sp macro="" textlink="">
      <xdr:nvSpPr>
        <xdr:cNvPr id="255" name="楕円 254"/>
        <xdr:cNvSpPr/>
      </xdr:nvSpPr>
      <xdr:spPr>
        <a:xfrm>
          <a:off x="1054100" y="156940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92</xdr:row>
      <xdr:rowOff>38735</xdr:rowOff>
    </xdr:from>
    <xdr:ext cx="534035" cy="259080"/>
    <xdr:sp macro="" textlink="">
      <xdr:nvSpPr>
        <xdr:cNvPr id="256" name="テキスト ボックス 255"/>
        <xdr:cNvSpPr txBox="1"/>
      </xdr:nvSpPr>
      <xdr:spPr>
        <a:xfrm>
          <a:off x="842645" y="15469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7" name="正方形/長方形 256"/>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58" name="正方形/長方形 257"/>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9" name="正方形/長方形 258"/>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0" name="正方形/長方形 259"/>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1" name="正方形/長方形 260"/>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2" name="正方形/長方形 261"/>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3" name="正方形/長方形 262"/>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4" name="正方形/長方形 263"/>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5425"/>
    <xdr:sp macro="" textlink="">
      <xdr:nvSpPr>
        <xdr:cNvPr id="265" name="テキスト ボックス 264"/>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6" name="直線コネクタ 265"/>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140335</xdr:rowOff>
    </xdr:from>
    <xdr:to xmlns:xdr="http://schemas.openxmlformats.org/drawingml/2006/spreadsheetDrawing">
      <xdr:col>59</xdr:col>
      <xdr:colOff>50800</xdr:colOff>
      <xdr:row>38</xdr:row>
      <xdr:rowOff>140335</xdr:rowOff>
    </xdr:to>
    <xdr:cxnSp macro="">
      <xdr:nvCxnSpPr>
        <xdr:cNvPr id="267" name="直線コネクタ 266"/>
        <xdr:cNvCxnSpPr/>
      </xdr:nvCxnSpPr>
      <xdr:spPr>
        <a:xfrm>
          <a:off x="6431280" y="65144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167640</xdr:rowOff>
    </xdr:from>
    <xdr:ext cx="248285" cy="259080"/>
    <xdr:sp macro="" textlink="">
      <xdr:nvSpPr>
        <xdr:cNvPr id="268" name="テキスト ボックス 267"/>
        <xdr:cNvSpPr txBox="1"/>
      </xdr:nvSpPr>
      <xdr:spPr>
        <a:xfrm>
          <a:off x="6187440" y="63741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69" name="直線コネクタ 268"/>
        <xdr:cNvCxnSpPr/>
      </xdr:nvCxnSpPr>
      <xdr:spPr>
        <a:xfrm>
          <a:off x="6431280" y="6064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54610</xdr:rowOff>
    </xdr:from>
    <xdr:ext cx="530860" cy="258445"/>
    <xdr:sp macro="" textlink="">
      <xdr:nvSpPr>
        <xdr:cNvPr id="270" name="テキスト ボックス 269"/>
        <xdr:cNvSpPr txBox="1"/>
      </xdr:nvSpPr>
      <xdr:spPr>
        <a:xfrm>
          <a:off x="5915025" y="59258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1" name="直線コネクタ 270"/>
        <xdr:cNvCxnSpPr/>
      </xdr:nvCxnSpPr>
      <xdr:spPr>
        <a:xfrm>
          <a:off x="6431280" y="56184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0860" cy="259080"/>
    <xdr:sp macro="" textlink="">
      <xdr:nvSpPr>
        <xdr:cNvPr id="272" name="テキスト ボックス 271"/>
        <xdr:cNvSpPr txBox="1"/>
      </xdr:nvSpPr>
      <xdr:spPr>
        <a:xfrm>
          <a:off x="5915025" y="5480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140335</xdr:rowOff>
    </xdr:from>
    <xdr:to xmlns:xdr="http://schemas.openxmlformats.org/drawingml/2006/spreadsheetDrawing">
      <xdr:col>59</xdr:col>
      <xdr:colOff>50800</xdr:colOff>
      <xdr:row>30</xdr:row>
      <xdr:rowOff>140335</xdr:rowOff>
    </xdr:to>
    <xdr:cxnSp macro="">
      <xdr:nvCxnSpPr>
        <xdr:cNvPr id="273" name="直線コネクタ 272"/>
        <xdr:cNvCxnSpPr/>
      </xdr:nvCxnSpPr>
      <xdr:spPr>
        <a:xfrm>
          <a:off x="6431280" y="51733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167640</xdr:rowOff>
    </xdr:from>
    <xdr:ext cx="530860" cy="259080"/>
    <xdr:sp macro="" textlink="">
      <xdr:nvSpPr>
        <xdr:cNvPr id="274" name="テキスト ボックス 273"/>
        <xdr:cNvSpPr txBox="1"/>
      </xdr:nvSpPr>
      <xdr:spPr>
        <a:xfrm>
          <a:off x="5915025" y="50330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5" name="直線コネクタ 274"/>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860" cy="258445"/>
    <xdr:sp macro="" textlink="">
      <xdr:nvSpPr>
        <xdr:cNvPr id="276" name="テキスト ボックス 275"/>
        <xdr:cNvSpPr txBox="1"/>
      </xdr:nvSpPr>
      <xdr:spPr>
        <a:xfrm>
          <a:off x="5915025" y="45847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7" name="労働費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31</xdr:row>
      <xdr:rowOff>88265</xdr:rowOff>
    </xdr:from>
    <xdr:to xmlns:xdr="http://schemas.openxmlformats.org/drawingml/2006/spreadsheetDrawing">
      <xdr:col>54</xdr:col>
      <xdr:colOff>185420</xdr:colOff>
      <xdr:row>38</xdr:row>
      <xdr:rowOff>140335</xdr:rowOff>
    </xdr:to>
    <xdr:cxnSp macro="">
      <xdr:nvCxnSpPr>
        <xdr:cNvPr id="278" name="直線コネクタ 277"/>
        <xdr:cNvCxnSpPr/>
      </xdr:nvCxnSpPr>
      <xdr:spPr>
        <a:xfrm flipV="1">
          <a:off x="10198100" y="5288915"/>
          <a:ext cx="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8920" cy="258445"/>
    <xdr:sp macro="" textlink="">
      <xdr:nvSpPr>
        <xdr:cNvPr id="279" name="労働費最小値テキスト"/>
        <xdr:cNvSpPr txBox="1"/>
      </xdr:nvSpPr>
      <xdr:spPr>
        <a:xfrm>
          <a:off x="10248900" y="65176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140335</xdr:rowOff>
    </xdr:from>
    <xdr:to xmlns:xdr="http://schemas.openxmlformats.org/drawingml/2006/spreadsheetDrawing">
      <xdr:col>55</xdr:col>
      <xdr:colOff>88900</xdr:colOff>
      <xdr:row>38</xdr:row>
      <xdr:rowOff>140335</xdr:rowOff>
    </xdr:to>
    <xdr:cxnSp macro="">
      <xdr:nvCxnSpPr>
        <xdr:cNvPr id="280" name="直線コネクタ 279"/>
        <xdr:cNvCxnSpPr/>
      </xdr:nvCxnSpPr>
      <xdr:spPr>
        <a:xfrm>
          <a:off x="1011428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34925</xdr:rowOff>
    </xdr:from>
    <xdr:ext cx="534035" cy="258445"/>
    <xdr:sp macro="" textlink="">
      <xdr:nvSpPr>
        <xdr:cNvPr id="281" name="労働費最大値テキスト"/>
        <xdr:cNvSpPr txBox="1"/>
      </xdr:nvSpPr>
      <xdr:spPr>
        <a:xfrm>
          <a:off x="10248900" y="5067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27,372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88265</xdr:rowOff>
    </xdr:from>
    <xdr:to xmlns:xdr="http://schemas.openxmlformats.org/drawingml/2006/spreadsheetDrawing">
      <xdr:col>55</xdr:col>
      <xdr:colOff>88900</xdr:colOff>
      <xdr:row>31</xdr:row>
      <xdr:rowOff>88265</xdr:rowOff>
    </xdr:to>
    <xdr:cxnSp macro="">
      <xdr:nvCxnSpPr>
        <xdr:cNvPr id="282" name="直線コネクタ 281"/>
        <xdr:cNvCxnSpPr/>
      </xdr:nvCxnSpPr>
      <xdr:spPr>
        <a:xfrm>
          <a:off x="10114280" y="52889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88900</xdr:rowOff>
    </xdr:from>
    <xdr:to xmlns:xdr="http://schemas.openxmlformats.org/drawingml/2006/spreadsheetDrawing">
      <xdr:col>55</xdr:col>
      <xdr:colOff>0</xdr:colOff>
      <xdr:row>38</xdr:row>
      <xdr:rowOff>95250</xdr:rowOff>
    </xdr:to>
    <xdr:cxnSp macro="">
      <xdr:nvCxnSpPr>
        <xdr:cNvPr id="283" name="直線コネクタ 282"/>
        <xdr:cNvCxnSpPr/>
      </xdr:nvCxnSpPr>
      <xdr:spPr>
        <a:xfrm flipV="1">
          <a:off x="9385300" y="646303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45085</xdr:rowOff>
    </xdr:from>
    <xdr:ext cx="469265" cy="259080"/>
    <xdr:sp macro="" textlink="">
      <xdr:nvSpPr>
        <xdr:cNvPr id="284" name="労働費平均値テキスト"/>
        <xdr:cNvSpPr txBox="1"/>
      </xdr:nvSpPr>
      <xdr:spPr>
        <a:xfrm>
          <a:off x="10248900" y="625157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22225</xdr:rowOff>
    </xdr:from>
    <xdr:to xmlns:xdr="http://schemas.openxmlformats.org/drawingml/2006/spreadsheetDrawing">
      <xdr:col>55</xdr:col>
      <xdr:colOff>50800</xdr:colOff>
      <xdr:row>38</xdr:row>
      <xdr:rowOff>123825</xdr:rowOff>
    </xdr:to>
    <xdr:sp macro="" textlink="">
      <xdr:nvSpPr>
        <xdr:cNvPr id="285" name="フローチャート: 判断 284"/>
        <xdr:cNvSpPr/>
      </xdr:nvSpPr>
      <xdr:spPr>
        <a:xfrm>
          <a:off x="10152380" y="63963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47625</xdr:rowOff>
    </xdr:from>
    <xdr:to xmlns:xdr="http://schemas.openxmlformats.org/drawingml/2006/spreadsheetDrawing">
      <xdr:col>50</xdr:col>
      <xdr:colOff>114300</xdr:colOff>
      <xdr:row>38</xdr:row>
      <xdr:rowOff>95250</xdr:rowOff>
    </xdr:to>
    <xdr:cxnSp macro="">
      <xdr:nvCxnSpPr>
        <xdr:cNvPr id="286" name="直線コネクタ 285"/>
        <xdr:cNvCxnSpPr/>
      </xdr:nvCxnSpPr>
      <xdr:spPr>
        <a:xfrm>
          <a:off x="8521700" y="6421755"/>
          <a:ext cx="8636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16510</xdr:rowOff>
    </xdr:from>
    <xdr:to xmlns:xdr="http://schemas.openxmlformats.org/drawingml/2006/spreadsheetDrawing">
      <xdr:col>50</xdr:col>
      <xdr:colOff>165100</xdr:colOff>
      <xdr:row>38</xdr:row>
      <xdr:rowOff>118110</xdr:rowOff>
    </xdr:to>
    <xdr:sp macro="" textlink="">
      <xdr:nvSpPr>
        <xdr:cNvPr id="287" name="フローチャート: 判断 286"/>
        <xdr:cNvSpPr/>
      </xdr:nvSpPr>
      <xdr:spPr>
        <a:xfrm>
          <a:off x="9334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134620</xdr:rowOff>
    </xdr:from>
    <xdr:ext cx="469265" cy="259080"/>
    <xdr:sp macro="" textlink="">
      <xdr:nvSpPr>
        <xdr:cNvPr id="288" name="テキスト ボックス 287"/>
        <xdr:cNvSpPr txBox="1"/>
      </xdr:nvSpPr>
      <xdr:spPr>
        <a:xfrm>
          <a:off x="9155430" y="6173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36195</xdr:rowOff>
    </xdr:from>
    <xdr:to xmlns:xdr="http://schemas.openxmlformats.org/drawingml/2006/spreadsheetDrawing">
      <xdr:col>45</xdr:col>
      <xdr:colOff>177800</xdr:colOff>
      <xdr:row>38</xdr:row>
      <xdr:rowOff>47625</xdr:rowOff>
    </xdr:to>
    <xdr:cxnSp macro="">
      <xdr:nvCxnSpPr>
        <xdr:cNvPr id="289" name="直線コネクタ 288"/>
        <xdr:cNvCxnSpPr/>
      </xdr:nvCxnSpPr>
      <xdr:spPr>
        <a:xfrm>
          <a:off x="7653020" y="6410325"/>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15240</xdr:rowOff>
    </xdr:from>
    <xdr:to xmlns:xdr="http://schemas.openxmlformats.org/drawingml/2006/spreadsheetDrawing">
      <xdr:col>46</xdr:col>
      <xdr:colOff>38100</xdr:colOff>
      <xdr:row>38</xdr:row>
      <xdr:rowOff>116840</xdr:rowOff>
    </xdr:to>
    <xdr:sp macro="" textlink="">
      <xdr:nvSpPr>
        <xdr:cNvPr id="290" name="フローチャート: 判断 289"/>
        <xdr:cNvSpPr/>
      </xdr:nvSpPr>
      <xdr:spPr>
        <a:xfrm>
          <a:off x="8470900" y="63893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107950</xdr:rowOff>
    </xdr:from>
    <xdr:ext cx="469900" cy="258445"/>
    <xdr:sp macro="" textlink="">
      <xdr:nvSpPr>
        <xdr:cNvPr id="291" name="テキスト ボックス 290"/>
        <xdr:cNvSpPr txBox="1"/>
      </xdr:nvSpPr>
      <xdr:spPr>
        <a:xfrm>
          <a:off x="8291830" y="64820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132715</xdr:rowOff>
    </xdr:from>
    <xdr:to xmlns:xdr="http://schemas.openxmlformats.org/drawingml/2006/spreadsheetDrawing">
      <xdr:col>41</xdr:col>
      <xdr:colOff>50800</xdr:colOff>
      <xdr:row>38</xdr:row>
      <xdr:rowOff>36195</xdr:rowOff>
    </xdr:to>
    <xdr:cxnSp macro="">
      <xdr:nvCxnSpPr>
        <xdr:cNvPr id="292" name="直線コネクタ 291"/>
        <xdr:cNvCxnSpPr/>
      </xdr:nvCxnSpPr>
      <xdr:spPr>
        <a:xfrm>
          <a:off x="6789420" y="6339205"/>
          <a:ext cx="8636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32385</xdr:rowOff>
    </xdr:from>
    <xdr:to xmlns:xdr="http://schemas.openxmlformats.org/drawingml/2006/spreadsheetDrawing">
      <xdr:col>41</xdr:col>
      <xdr:colOff>101600</xdr:colOff>
      <xdr:row>38</xdr:row>
      <xdr:rowOff>133985</xdr:rowOff>
    </xdr:to>
    <xdr:sp macro="" textlink="">
      <xdr:nvSpPr>
        <xdr:cNvPr id="293" name="フローチャート: 判断 292"/>
        <xdr:cNvSpPr/>
      </xdr:nvSpPr>
      <xdr:spPr>
        <a:xfrm>
          <a:off x="7602220" y="640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38</xdr:row>
      <xdr:rowOff>125095</xdr:rowOff>
    </xdr:from>
    <xdr:ext cx="469265" cy="258445"/>
    <xdr:sp macro="" textlink="">
      <xdr:nvSpPr>
        <xdr:cNvPr id="294" name="テキスト ボックス 293"/>
        <xdr:cNvSpPr txBox="1"/>
      </xdr:nvSpPr>
      <xdr:spPr>
        <a:xfrm>
          <a:off x="7423150" y="6499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17780</xdr:rowOff>
    </xdr:from>
    <xdr:to xmlns:xdr="http://schemas.openxmlformats.org/drawingml/2006/spreadsheetDrawing">
      <xdr:col>36</xdr:col>
      <xdr:colOff>165100</xdr:colOff>
      <xdr:row>38</xdr:row>
      <xdr:rowOff>119380</xdr:rowOff>
    </xdr:to>
    <xdr:sp macro="" textlink="">
      <xdr:nvSpPr>
        <xdr:cNvPr id="295" name="フローチャート: 判断 294"/>
        <xdr:cNvSpPr/>
      </xdr:nvSpPr>
      <xdr:spPr>
        <a:xfrm>
          <a:off x="673862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38</xdr:row>
      <xdr:rowOff>110490</xdr:rowOff>
    </xdr:from>
    <xdr:ext cx="469265" cy="258445"/>
    <xdr:sp macro="" textlink="">
      <xdr:nvSpPr>
        <xdr:cNvPr id="296" name="テキスト ボックス 295"/>
        <xdr:cNvSpPr txBox="1"/>
      </xdr:nvSpPr>
      <xdr:spPr>
        <a:xfrm>
          <a:off x="6559550" y="6484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7" name="テキスト ボックス 296"/>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8" name="テキスト ボックス 297"/>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299" name="テキスト ボックス 298"/>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0" name="テキスト ボックス 299"/>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1" name="テキスト ボックス 300"/>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38100</xdr:rowOff>
    </xdr:from>
    <xdr:to xmlns:xdr="http://schemas.openxmlformats.org/drawingml/2006/spreadsheetDrawing">
      <xdr:col>55</xdr:col>
      <xdr:colOff>50800</xdr:colOff>
      <xdr:row>38</xdr:row>
      <xdr:rowOff>140335</xdr:rowOff>
    </xdr:to>
    <xdr:sp macro="" textlink="">
      <xdr:nvSpPr>
        <xdr:cNvPr id="302" name="楕円 301"/>
        <xdr:cNvSpPr/>
      </xdr:nvSpPr>
      <xdr:spPr>
        <a:xfrm>
          <a:off x="10152380" y="641223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635</xdr:rowOff>
    </xdr:from>
    <xdr:ext cx="469265" cy="259080"/>
    <xdr:sp macro="" textlink="">
      <xdr:nvSpPr>
        <xdr:cNvPr id="303" name="労働費該当値テキスト"/>
        <xdr:cNvSpPr txBox="1"/>
      </xdr:nvSpPr>
      <xdr:spPr>
        <a:xfrm>
          <a:off x="10248900" y="6374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44450</xdr:rowOff>
    </xdr:from>
    <xdr:to xmlns:xdr="http://schemas.openxmlformats.org/drawingml/2006/spreadsheetDrawing">
      <xdr:col>50</xdr:col>
      <xdr:colOff>165100</xdr:colOff>
      <xdr:row>38</xdr:row>
      <xdr:rowOff>146050</xdr:rowOff>
    </xdr:to>
    <xdr:sp macro="" textlink="">
      <xdr:nvSpPr>
        <xdr:cNvPr id="304" name="楕円 303"/>
        <xdr:cNvSpPr/>
      </xdr:nvSpPr>
      <xdr:spPr>
        <a:xfrm>
          <a:off x="9334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137160</xdr:rowOff>
    </xdr:from>
    <xdr:ext cx="378460" cy="259080"/>
    <xdr:sp macro="" textlink="">
      <xdr:nvSpPr>
        <xdr:cNvPr id="305" name="テキスト ボックス 304"/>
        <xdr:cNvSpPr txBox="1"/>
      </xdr:nvSpPr>
      <xdr:spPr>
        <a:xfrm>
          <a:off x="9201150" y="6511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167640</xdr:rowOff>
    </xdr:from>
    <xdr:to xmlns:xdr="http://schemas.openxmlformats.org/drawingml/2006/spreadsheetDrawing">
      <xdr:col>46</xdr:col>
      <xdr:colOff>38100</xdr:colOff>
      <xdr:row>38</xdr:row>
      <xdr:rowOff>98425</xdr:rowOff>
    </xdr:to>
    <xdr:sp macro="" textlink="">
      <xdr:nvSpPr>
        <xdr:cNvPr id="306" name="楕円 305"/>
        <xdr:cNvSpPr/>
      </xdr:nvSpPr>
      <xdr:spPr>
        <a:xfrm>
          <a:off x="8470900" y="6374130"/>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114935</xdr:rowOff>
    </xdr:from>
    <xdr:ext cx="469900" cy="259080"/>
    <xdr:sp macro="" textlink="">
      <xdr:nvSpPr>
        <xdr:cNvPr id="307" name="テキスト ボックス 306"/>
        <xdr:cNvSpPr txBox="1"/>
      </xdr:nvSpPr>
      <xdr:spPr>
        <a:xfrm>
          <a:off x="8291830" y="6153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156845</xdr:rowOff>
    </xdr:from>
    <xdr:to xmlns:xdr="http://schemas.openxmlformats.org/drawingml/2006/spreadsheetDrawing">
      <xdr:col>41</xdr:col>
      <xdr:colOff>101600</xdr:colOff>
      <xdr:row>38</xdr:row>
      <xdr:rowOff>86995</xdr:rowOff>
    </xdr:to>
    <xdr:sp macro="" textlink="">
      <xdr:nvSpPr>
        <xdr:cNvPr id="308" name="楕円 307"/>
        <xdr:cNvSpPr/>
      </xdr:nvSpPr>
      <xdr:spPr>
        <a:xfrm>
          <a:off x="7602220" y="6363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104140</xdr:rowOff>
    </xdr:from>
    <xdr:ext cx="469265" cy="258445"/>
    <xdr:sp macro="" textlink="">
      <xdr:nvSpPr>
        <xdr:cNvPr id="309" name="テキスト ボックス 308"/>
        <xdr:cNvSpPr txBox="1"/>
      </xdr:nvSpPr>
      <xdr:spPr>
        <a:xfrm>
          <a:off x="7423150" y="6142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81915</xdr:rowOff>
    </xdr:from>
    <xdr:to xmlns:xdr="http://schemas.openxmlformats.org/drawingml/2006/spreadsheetDrawing">
      <xdr:col>36</xdr:col>
      <xdr:colOff>165100</xdr:colOff>
      <xdr:row>38</xdr:row>
      <xdr:rowOff>12065</xdr:rowOff>
    </xdr:to>
    <xdr:sp macro="" textlink="">
      <xdr:nvSpPr>
        <xdr:cNvPr id="310" name="楕円 309"/>
        <xdr:cNvSpPr/>
      </xdr:nvSpPr>
      <xdr:spPr>
        <a:xfrm>
          <a:off x="6738620" y="6288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28575</xdr:rowOff>
    </xdr:from>
    <xdr:ext cx="469265" cy="258445"/>
    <xdr:sp macro="" textlink="">
      <xdr:nvSpPr>
        <xdr:cNvPr id="311" name="テキスト ボックス 310"/>
        <xdr:cNvSpPr txBox="1"/>
      </xdr:nvSpPr>
      <xdr:spPr>
        <a:xfrm>
          <a:off x="6559550" y="60674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2" name="正方形/長方形 311"/>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13" name="正方形/長方形 312"/>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4" name="正方形/長方形 313"/>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15" name="正方形/長方形 314"/>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6" name="正方形/長方形 315"/>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17" name="正方形/長方形 316"/>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8" name="正方形/長方形 317"/>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19" name="正方形/長方形 318"/>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5425"/>
    <xdr:sp macro="" textlink="">
      <xdr:nvSpPr>
        <xdr:cNvPr id="320" name="テキスト ボックス 319"/>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1" name="直線コネクタ 320"/>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22" name="直線コネクタ 321"/>
        <xdr:cNvCxnSpPr/>
      </xdr:nvCxnSpPr>
      <xdr:spPr>
        <a:xfrm>
          <a:off x="6431280" y="97523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8285" cy="258445"/>
    <xdr:sp macro="" textlink="">
      <xdr:nvSpPr>
        <xdr:cNvPr id="323" name="テキスト ボックス 322"/>
        <xdr:cNvSpPr txBox="1"/>
      </xdr:nvSpPr>
      <xdr:spPr>
        <a:xfrm>
          <a:off x="6187440" y="96139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140335</xdr:rowOff>
    </xdr:from>
    <xdr:to xmlns:xdr="http://schemas.openxmlformats.org/drawingml/2006/spreadsheetDrawing">
      <xdr:col>59</xdr:col>
      <xdr:colOff>50800</xdr:colOff>
      <xdr:row>54</xdr:row>
      <xdr:rowOff>140335</xdr:rowOff>
    </xdr:to>
    <xdr:cxnSp macro="">
      <xdr:nvCxnSpPr>
        <xdr:cNvPr id="324" name="直線コネクタ 323"/>
        <xdr:cNvCxnSpPr/>
      </xdr:nvCxnSpPr>
      <xdr:spPr>
        <a:xfrm>
          <a:off x="6431280" y="91967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167640</xdr:rowOff>
    </xdr:from>
    <xdr:ext cx="595630" cy="259080"/>
    <xdr:sp macro="" textlink="">
      <xdr:nvSpPr>
        <xdr:cNvPr id="325" name="テキスト ボックス 324"/>
        <xdr:cNvSpPr txBox="1"/>
      </xdr:nvSpPr>
      <xdr:spPr>
        <a:xfrm>
          <a:off x="5850890" y="9056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26" name="直線コネクタ 325"/>
        <xdr:cNvCxnSpPr/>
      </xdr:nvCxnSpPr>
      <xdr:spPr>
        <a:xfrm>
          <a:off x="6431280" y="863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50</xdr:row>
      <xdr:rowOff>111760</xdr:rowOff>
    </xdr:from>
    <xdr:ext cx="595630" cy="259080"/>
    <xdr:sp macro="" textlink="">
      <xdr:nvSpPr>
        <xdr:cNvPr id="327" name="テキスト ボックス 326"/>
        <xdr:cNvSpPr txBox="1"/>
      </xdr:nvSpPr>
      <xdr:spPr>
        <a:xfrm>
          <a:off x="5850890" y="84975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28" name="直線コネクタ 327"/>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29" name="テキスト ボックス 328"/>
        <xdr:cNvSpPr txBox="1"/>
      </xdr:nvSpPr>
      <xdr:spPr>
        <a:xfrm>
          <a:off x="585089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農林水産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51</xdr:row>
      <xdr:rowOff>22860</xdr:rowOff>
    </xdr:from>
    <xdr:to xmlns:xdr="http://schemas.openxmlformats.org/drawingml/2006/spreadsheetDrawing">
      <xdr:col>54</xdr:col>
      <xdr:colOff>185420</xdr:colOff>
      <xdr:row>58</xdr:row>
      <xdr:rowOff>21590</xdr:rowOff>
    </xdr:to>
    <xdr:cxnSp macro="">
      <xdr:nvCxnSpPr>
        <xdr:cNvPr id="331" name="直線コネクタ 330"/>
        <xdr:cNvCxnSpPr/>
      </xdr:nvCxnSpPr>
      <xdr:spPr>
        <a:xfrm flipV="1">
          <a:off x="10198100" y="8576310"/>
          <a:ext cx="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25400</xdr:rowOff>
    </xdr:from>
    <xdr:ext cx="377825" cy="259080"/>
    <xdr:sp macro="" textlink="">
      <xdr:nvSpPr>
        <xdr:cNvPr id="332" name="農林水産業費最小値テキスト"/>
        <xdr:cNvSpPr txBox="1"/>
      </xdr:nvSpPr>
      <xdr:spPr>
        <a:xfrm>
          <a:off x="10248900" y="97523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21590</xdr:rowOff>
    </xdr:from>
    <xdr:to xmlns:xdr="http://schemas.openxmlformats.org/drawingml/2006/spreadsheetDrawing">
      <xdr:col>55</xdr:col>
      <xdr:colOff>88900</xdr:colOff>
      <xdr:row>58</xdr:row>
      <xdr:rowOff>21590</xdr:rowOff>
    </xdr:to>
    <xdr:cxnSp macro="">
      <xdr:nvCxnSpPr>
        <xdr:cNvPr id="333" name="直線コネクタ 332"/>
        <xdr:cNvCxnSpPr/>
      </xdr:nvCxnSpPr>
      <xdr:spPr>
        <a:xfrm>
          <a:off x="10114280" y="97485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140970</xdr:rowOff>
    </xdr:from>
    <xdr:ext cx="598170" cy="258445"/>
    <xdr:sp macro="" textlink="">
      <xdr:nvSpPr>
        <xdr:cNvPr id="334" name="農林水産業費最大値テキスト"/>
        <xdr:cNvSpPr txBox="1"/>
      </xdr:nvSpPr>
      <xdr:spPr>
        <a:xfrm>
          <a:off x="10248900" y="83591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210,486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22860</xdr:rowOff>
    </xdr:from>
    <xdr:to xmlns:xdr="http://schemas.openxmlformats.org/drawingml/2006/spreadsheetDrawing">
      <xdr:col>55</xdr:col>
      <xdr:colOff>88900</xdr:colOff>
      <xdr:row>51</xdr:row>
      <xdr:rowOff>22860</xdr:rowOff>
    </xdr:to>
    <xdr:cxnSp macro="">
      <xdr:nvCxnSpPr>
        <xdr:cNvPr id="335" name="直線コネクタ 334"/>
        <xdr:cNvCxnSpPr/>
      </xdr:nvCxnSpPr>
      <xdr:spPr>
        <a:xfrm>
          <a:off x="10114280" y="85763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94615</xdr:rowOff>
    </xdr:from>
    <xdr:to xmlns:xdr="http://schemas.openxmlformats.org/drawingml/2006/spreadsheetDrawing">
      <xdr:col>55</xdr:col>
      <xdr:colOff>0</xdr:colOff>
      <xdr:row>57</xdr:row>
      <xdr:rowOff>95250</xdr:rowOff>
    </xdr:to>
    <xdr:cxnSp macro="">
      <xdr:nvCxnSpPr>
        <xdr:cNvPr id="336" name="直線コネクタ 335"/>
        <xdr:cNvCxnSpPr/>
      </xdr:nvCxnSpPr>
      <xdr:spPr>
        <a:xfrm flipV="1">
          <a:off x="9385300" y="965390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52705</xdr:rowOff>
    </xdr:from>
    <xdr:ext cx="534035" cy="258445"/>
    <xdr:sp macro="" textlink="">
      <xdr:nvSpPr>
        <xdr:cNvPr id="337" name="農林水産業費平均値テキスト"/>
        <xdr:cNvSpPr txBox="1"/>
      </xdr:nvSpPr>
      <xdr:spPr>
        <a:xfrm>
          <a:off x="10248900" y="961199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74295</xdr:rowOff>
    </xdr:from>
    <xdr:to xmlns:xdr="http://schemas.openxmlformats.org/drawingml/2006/spreadsheetDrawing">
      <xdr:col>55</xdr:col>
      <xdr:colOff>50800</xdr:colOff>
      <xdr:row>58</xdr:row>
      <xdr:rowOff>4445</xdr:rowOff>
    </xdr:to>
    <xdr:sp macro="" textlink="">
      <xdr:nvSpPr>
        <xdr:cNvPr id="338" name="フローチャート: 判断 337"/>
        <xdr:cNvSpPr/>
      </xdr:nvSpPr>
      <xdr:spPr>
        <a:xfrm>
          <a:off x="10152380" y="963358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42545</xdr:rowOff>
    </xdr:from>
    <xdr:to xmlns:xdr="http://schemas.openxmlformats.org/drawingml/2006/spreadsheetDrawing">
      <xdr:col>50</xdr:col>
      <xdr:colOff>114300</xdr:colOff>
      <xdr:row>57</xdr:row>
      <xdr:rowOff>95250</xdr:rowOff>
    </xdr:to>
    <xdr:cxnSp macro="">
      <xdr:nvCxnSpPr>
        <xdr:cNvPr id="339" name="直線コネクタ 338"/>
        <xdr:cNvCxnSpPr/>
      </xdr:nvCxnSpPr>
      <xdr:spPr>
        <a:xfrm>
          <a:off x="8521700" y="9601835"/>
          <a:ext cx="8636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72390</xdr:rowOff>
    </xdr:from>
    <xdr:to xmlns:xdr="http://schemas.openxmlformats.org/drawingml/2006/spreadsheetDrawing">
      <xdr:col>50</xdr:col>
      <xdr:colOff>165100</xdr:colOff>
      <xdr:row>58</xdr:row>
      <xdr:rowOff>2540</xdr:rowOff>
    </xdr:to>
    <xdr:sp macro="" textlink="">
      <xdr:nvSpPr>
        <xdr:cNvPr id="340" name="フローチャート: 判断 339"/>
        <xdr:cNvSpPr/>
      </xdr:nvSpPr>
      <xdr:spPr>
        <a:xfrm>
          <a:off x="9334500" y="9631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165100</xdr:rowOff>
    </xdr:from>
    <xdr:ext cx="534670" cy="258445"/>
    <xdr:sp macro="" textlink="">
      <xdr:nvSpPr>
        <xdr:cNvPr id="341" name="テキスト ボックス 340"/>
        <xdr:cNvSpPr txBox="1"/>
      </xdr:nvSpPr>
      <xdr:spPr>
        <a:xfrm>
          <a:off x="9123045" y="9724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42545</xdr:rowOff>
    </xdr:from>
    <xdr:to xmlns:xdr="http://schemas.openxmlformats.org/drawingml/2006/spreadsheetDrawing">
      <xdr:col>45</xdr:col>
      <xdr:colOff>177800</xdr:colOff>
      <xdr:row>57</xdr:row>
      <xdr:rowOff>118110</xdr:rowOff>
    </xdr:to>
    <xdr:cxnSp macro="">
      <xdr:nvCxnSpPr>
        <xdr:cNvPr id="342" name="直線コネクタ 341"/>
        <xdr:cNvCxnSpPr/>
      </xdr:nvCxnSpPr>
      <xdr:spPr>
        <a:xfrm flipV="1">
          <a:off x="7653020" y="9601835"/>
          <a:ext cx="86868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78740</xdr:rowOff>
    </xdr:from>
    <xdr:to xmlns:xdr="http://schemas.openxmlformats.org/drawingml/2006/spreadsheetDrawing">
      <xdr:col>46</xdr:col>
      <xdr:colOff>38100</xdr:colOff>
      <xdr:row>58</xdr:row>
      <xdr:rowOff>8890</xdr:rowOff>
    </xdr:to>
    <xdr:sp macro="" textlink="">
      <xdr:nvSpPr>
        <xdr:cNvPr id="343" name="フローチャート: 判断 342"/>
        <xdr:cNvSpPr/>
      </xdr:nvSpPr>
      <xdr:spPr>
        <a:xfrm>
          <a:off x="8470900" y="96380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0</xdr:rowOff>
    </xdr:from>
    <xdr:ext cx="534035" cy="259080"/>
    <xdr:sp macro="" textlink="">
      <xdr:nvSpPr>
        <xdr:cNvPr id="344" name="テキスト ボックス 343"/>
        <xdr:cNvSpPr txBox="1"/>
      </xdr:nvSpPr>
      <xdr:spPr>
        <a:xfrm>
          <a:off x="8259445" y="9726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101600</xdr:rowOff>
    </xdr:from>
    <xdr:to xmlns:xdr="http://schemas.openxmlformats.org/drawingml/2006/spreadsheetDrawing">
      <xdr:col>41</xdr:col>
      <xdr:colOff>50800</xdr:colOff>
      <xdr:row>57</xdr:row>
      <xdr:rowOff>118110</xdr:rowOff>
    </xdr:to>
    <xdr:cxnSp macro="">
      <xdr:nvCxnSpPr>
        <xdr:cNvPr id="345" name="直線コネクタ 344"/>
        <xdr:cNvCxnSpPr/>
      </xdr:nvCxnSpPr>
      <xdr:spPr>
        <a:xfrm>
          <a:off x="6789420" y="9660890"/>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64135</xdr:rowOff>
    </xdr:from>
    <xdr:to xmlns:xdr="http://schemas.openxmlformats.org/drawingml/2006/spreadsheetDrawing">
      <xdr:col>41</xdr:col>
      <xdr:colOff>101600</xdr:colOff>
      <xdr:row>57</xdr:row>
      <xdr:rowOff>165735</xdr:rowOff>
    </xdr:to>
    <xdr:sp macro="" textlink="">
      <xdr:nvSpPr>
        <xdr:cNvPr id="346" name="フローチャート: 判断 345"/>
        <xdr:cNvSpPr/>
      </xdr:nvSpPr>
      <xdr:spPr>
        <a:xfrm>
          <a:off x="7602220" y="962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10795</xdr:rowOff>
    </xdr:from>
    <xdr:ext cx="534035" cy="258445"/>
    <xdr:sp macro="" textlink="">
      <xdr:nvSpPr>
        <xdr:cNvPr id="347" name="テキスト ボックス 346"/>
        <xdr:cNvSpPr txBox="1"/>
      </xdr:nvSpPr>
      <xdr:spPr>
        <a:xfrm>
          <a:off x="7395845" y="9402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66675</xdr:rowOff>
    </xdr:from>
    <xdr:to xmlns:xdr="http://schemas.openxmlformats.org/drawingml/2006/spreadsheetDrawing">
      <xdr:col>36</xdr:col>
      <xdr:colOff>165100</xdr:colOff>
      <xdr:row>57</xdr:row>
      <xdr:rowOff>167640</xdr:rowOff>
    </xdr:to>
    <xdr:sp macro="" textlink="">
      <xdr:nvSpPr>
        <xdr:cNvPr id="348" name="フローチャート: 判断 347"/>
        <xdr:cNvSpPr/>
      </xdr:nvSpPr>
      <xdr:spPr>
        <a:xfrm>
          <a:off x="6738620" y="962596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159385</xdr:rowOff>
    </xdr:from>
    <xdr:ext cx="534670" cy="258445"/>
    <xdr:sp macro="" textlink="">
      <xdr:nvSpPr>
        <xdr:cNvPr id="349" name="テキスト ボックス 348"/>
        <xdr:cNvSpPr txBox="1"/>
      </xdr:nvSpPr>
      <xdr:spPr>
        <a:xfrm>
          <a:off x="6527165" y="97186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0" name="テキスト ボックス 349"/>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1" name="テキスト ボックス 350"/>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2" name="テキスト ボックス 351"/>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53" name="テキスト ボックス 352"/>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4" name="テキスト ボックス 353"/>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43815</xdr:rowOff>
    </xdr:from>
    <xdr:to xmlns:xdr="http://schemas.openxmlformats.org/drawingml/2006/spreadsheetDrawing">
      <xdr:col>55</xdr:col>
      <xdr:colOff>50800</xdr:colOff>
      <xdr:row>57</xdr:row>
      <xdr:rowOff>145415</xdr:rowOff>
    </xdr:to>
    <xdr:sp macro="" textlink="">
      <xdr:nvSpPr>
        <xdr:cNvPr id="355" name="楕円 354"/>
        <xdr:cNvSpPr/>
      </xdr:nvSpPr>
      <xdr:spPr>
        <a:xfrm>
          <a:off x="10152380" y="96031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3175</xdr:rowOff>
    </xdr:from>
    <xdr:ext cx="534035" cy="259080"/>
    <xdr:sp macro="" textlink="">
      <xdr:nvSpPr>
        <xdr:cNvPr id="356" name="農林水産業費該当値テキスト"/>
        <xdr:cNvSpPr txBox="1"/>
      </xdr:nvSpPr>
      <xdr:spPr>
        <a:xfrm>
          <a:off x="10248900" y="9394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44450</xdr:rowOff>
    </xdr:from>
    <xdr:to xmlns:xdr="http://schemas.openxmlformats.org/drawingml/2006/spreadsheetDrawing">
      <xdr:col>50</xdr:col>
      <xdr:colOff>165100</xdr:colOff>
      <xdr:row>57</xdr:row>
      <xdr:rowOff>146050</xdr:rowOff>
    </xdr:to>
    <xdr:sp macro="" textlink="">
      <xdr:nvSpPr>
        <xdr:cNvPr id="357" name="楕円 356"/>
        <xdr:cNvSpPr/>
      </xdr:nvSpPr>
      <xdr:spPr>
        <a:xfrm>
          <a:off x="9334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162560</xdr:rowOff>
    </xdr:from>
    <xdr:ext cx="534670" cy="258445"/>
    <xdr:sp macro="" textlink="">
      <xdr:nvSpPr>
        <xdr:cNvPr id="358" name="テキスト ボックス 357"/>
        <xdr:cNvSpPr txBox="1"/>
      </xdr:nvSpPr>
      <xdr:spPr>
        <a:xfrm>
          <a:off x="9123045" y="9386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163195</xdr:rowOff>
    </xdr:from>
    <xdr:to xmlns:xdr="http://schemas.openxmlformats.org/drawingml/2006/spreadsheetDrawing">
      <xdr:col>46</xdr:col>
      <xdr:colOff>38100</xdr:colOff>
      <xdr:row>57</xdr:row>
      <xdr:rowOff>93345</xdr:rowOff>
    </xdr:to>
    <xdr:sp macro="" textlink="">
      <xdr:nvSpPr>
        <xdr:cNvPr id="359" name="楕円 358"/>
        <xdr:cNvSpPr/>
      </xdr:nvSpPr>
      <xdr:spPr>
        <a:xfrm>
          <a:off x="8470900" y="955484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109855</xdr:rowOff>
    </xdr:from>
    <xdr:ext cx="534035" cy="258445"/>
    <xdr:sp macro="" textlink="">
      <xdr:nvSpPr>
        <xdr:cNvPr id="360" name="テキスト ボックス 359"/>
        <xdr:cNvSpPr txBox="1"/>
      </xdr:nvSpPr>
      <xdr:spPr>
        <a:xfrm>
          <a:off x="8259445" y="9333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67310</xdr:rowOff>
    </xdr:from>
    <xdr:to xmlns:xdr="http://schemas.openxmlformats.org/drawingml/2006/spreadsheetDrawing">
      <xdr:col>41</xdr:col>
      <xdr:colOff>101600</xdr:colOff>
      <xdr:row>57</xdr:row>
      <xdr:rowOff>167640</xdr:rowOff>
    </xdr:to>
    <xdr:sp macro="" textlink="">
      <xdr:nvSpPr>
        <xdr:cNvPr id="361" name="楕円 360"/>
        <xdr:cNvSpPr/>
      </xdr:nvSpPr>
      <xdr:spPr>
        <a:xfrm>
          <a:off x="7602220" y="96266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160020</xdr:rowOff>
    </xdr:from>
    <xdr:ext cx="534035" cy="258445"/>
    <xdr:sp macro="" textlink="">
      <xdr:nvSpPr>
        <xdr:cNvPr id="362" name="テキスト ボックス 361"/>
        <xdr:cNvSpPr txBox="1"/>
      </xdr:nvSpPr>
      <xdr:spPr>
        <a:xfrm>
          <a:off x="7395845" y="9719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50800</xdr:rowOff>
    </xdr:from>
    <xdr:to xmlns:xdr="http://schemas.openxmlformats.org/drawingml/2006/spreadsheetDrawing">
      <xdr:col>36</xdr:col>
      <xdr:colOff>165100</xdr:colOff>
      <xdr:row>57</xdr:row>
      <xdr:rowOff>152400</xdr:rowOff>
    </xdr:to>
    <xdr:sp macro="" textlink="">
      <xdr:nvSpPr>
        <xdr:cNvPr id="363" name="楕円 362"/>
        <xdr:cNvSpPr/>
      </xdr:nvSpPr>
      <xdr:spPr>
        <a:xfrm>
          <a:off x="6738620" y="96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167640</xdr:rowOff>
    </xdr:from>
    <xdr:ext cx="534670" cy="259080"/>
    <xdr:sp macro="" textlink="">
      <xdr:nvSpPr>
        <xdr:cNvPr id="364" name="テキスト ボックス 363"/>
        <xdr:cNvSpPr txBox="1"/>
      </xdr:nvSpPr>
      <xdr:spPr>
        <a:xfrm>
          <a:off x="6527165" y="9391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5" name="正方形/長方形 364"/>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66" name="正方形/長方形 365"/>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67" name="正方形/長方形 366"/>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68" name="正方形/長方形 367"/>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69" name="正方形/長方形 368"/>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70" name="正方形/長方形 369"/>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1" name="正方形/長方形 370"/>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2" name="正方形/長方形 371"/>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5425"/>
    <xdr:sp macro="" textlink="">
      <xdr:nvSpPr>
        <xdr:cNvPr id="373" name="テキスト ボックス 372"/>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4" name="直線コネクタ 373"/>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5" name="直線コネクタ 374"/>
        <xdr:cNvCxnSpPr/>
      </xdr:nvCxnSpPr>
      <xdr:spPr>
        <a:xfrm>
          <a:off x="6431280" y="132918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8445"/>
    <xdr:sp macro="" textlink="">
      <xdr:nvSpPr>
        <xdr:cNvPr id="376" name="テキスト ボックス 375"/>
        <xdr:cNvSpPr txBox="1"/>
      </xdr:nvSpPr>
      <xdr:spPr>
        <a:xfrm>
          <a:off x="618744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77" name="直線コネクタ 376"/>
        <xdr:cNvCxnSpPr/>
      </xdr:nvCxnSpPr>
      <xdr:spPr>
        <a:xfrm>
          <a:off x="6431280" y="12918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860" cy="258445"/>
    <xdr:sp macro="" textlink="">
      <xdr:nvSpPr>
        <xdr:cNvPr id="378" name="テキスト ボックス 377"/>
        <xdr:cNvSpPr txBox="1"/>
      </xdr:nvSpPr>
      <xdr:spPr>
        <a:xfrm>
          <a:off x="591502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140335</xdr:rowOff>
    </xdr:from>
    <xdr:to xmlns:xdr="http://schemas.openxmlformats.org/drawingml/2006/spreadsheetDrawing">
      <xdr:col>59</xdr:col>
      <xdr:colOff>50800</xdr:colOff>
      <xdr:row>74</xdr:row>
      <xdr:rowOff>140335</xdr:rowOff>
    </xdr:to>
    <xdr:cxnSp macro="">
      <xdr:nvCxnSpPr>
        <xdr:cNvPr id="379" name="直線コネクタ 378"/>
        <xdr:cNvCxnSpPr/>
      </xdr:nvCxnSpPr>
      <xdr:spPr>
        <a:xfrm>
          <a:off x="6431280" y="12549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167640</xdr:rowOff>
    </xdr:from>
    <xdr:ext cx="530860" cy="259080"/>
    <xdr:sp macro="" textlink="">
      <xdr:nvSpPr>
        <xdr:cNvPr id="380" name="テキスト ボックス 379"/>
        <xdr:cNvSpPr txBox="1"/>
      </xdr:nvSpPr>
      <xdr:spPr>
        <a:xfrm>
          <a:off x="5915025" y="12409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1" name="直線コネクタ 380"/>
        <xdr:cNvCxnSpPr/>
      </xdr:nvCxnSpPr>
      <xdr:spPr>
        <a:xfrm>
          <a:off x="6431280" y="12175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0860" cy="259080"/>
    <xdr:sp macro="" textlink="">
      <xdr:nvSpPr>
        <xdr:cNvPr id="382" name="テキスト ボックス 381"/>
        <xdr:cNvSpPr txBox="1"/>
      </xdr:nvSpPr>
      <xdr:spPr>
        <a:xfrm>
          <a:off x="5915025" y="12037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3" name="直線コネクタ 382"/>
        <xdr:cNvCxnSpPr/>
      </xdr:nvCxnSpPr>
      <xdr:spPr>
        <a:xfrm>
          <a:off x="6431280" y="118021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0860" cy="258445"/>
    <xdr:sp macro="" textlink="">
      <xdr:nvSpPr>
        <xdr:cNvPr id="384" name="テキスト ボックス 383"/>
        <xdr:cNvSpPr txBox="1"/>
      </xdr:nvSpPr>
      <xdr:spPr>
        <a:xfrm>
          <a:off x="5915025" y="116636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5" name="直線コネクタ 384"/>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386" name="テキスト ボックス 385"/>
        <xdr:cNvSpPr txBox="1"/>
      </xdr:nvSpPr>
      <xdr:spPr>
        <a:xfrm>
          <a:off x="585089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商工費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31750</xdr:rowOff>
    </xdr:from>
    <xdr:to xmlns:xdr="http://schemas.openxmlformats.org/drawingml/2006/spreadsheetDrawing">
      <xdr:col>54</xdr:col>
      <xdr:colOff>185420</xdr:colOff>
      <xdr:row>79</xdr:row>
      <xdr:rowOff>24130</xdr:rowOff>
    </xdr:to>
    <xdr:cxnSp macro="">
      <xdr:nvCxnSpPr>
        <xdr:cNvPr id="388" name="直線コネクタ 387"/>
        <xdr:cNvCxnSpPr/>
      </xdr:nvCxnSpPr>
      <xdr:spPr>
        <a:xfrm flipV="1">
          <a:off x="10198100" y="1177036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28575</xdr:rowOff>
    </xdr:from>
    <xdr:ext cx="469265" cy="258445"/>
    <xdr:sp macro="" textlink="">
      <xdr:nvSpPr>
        <xdr:cNvPr id="389" name="商工費最小値テキスト"/>
        <xdr:cNvSpPr txBox="1"/>
      </xdr:nvSpPr>
      <xdr:spPr>
        <a:xfrm>
          <a:off x="10248900" y="13275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24130</xdr:rowOff>
    </xdr:from>
    <xdr:to xmlns:xdr="http://schemas.openxmlformats.org/drawingml/2006/spreadsheetDrawing">
      <xdr:col>55</xdr:col>
      <xdr:colOff>88900</xdr:colOff>
      <xdr:row>79</xdr:row>
      <xdr:rowOff>24130</xdr:rowOff>
    </xdr:to>
    <xdr:cxnSp macro="">
      <xdr:nvCxnSpPr>
        <xdr:cNvPr id="390" name="直線コネクタ 389"/>
        <xdr:cNvCxnSpPr/>
      </xdr:nvCxnSpPr>
      <xdr:spPr>
        <a:xfrm>
          <a:off x="10114280" y="132715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149860</xdr:rowOff>
    </xdr:from>
    <xdr:ext cx="534035" cy="259080"/>
    <xdr:sp macro="" textlink="">
      <xdr:nvSpPr>
        <xdr:cNvPr id="391" name="商工費最大値テキスト"/>
        <xdr:cNvSpPr txBox="1"/>
      </xdr:nvSpPr>
      <xdr:spPr>
        <a:xfrm>
          <a:off x="10248900" y="11553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81,678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31750</xdr:rowOff>
    </xdr:from>
    <xdr:to xmlns:xdr="http://schemas.openxmlformats.org/drawingml/2006/spreadsheetDrawing">
      <xdr:col>55</xdr:col>
      <xdr:colOff>88900</xdr:colOff>
      <xdr:row>70</xdr:row>
      <xdr:rowOff>31750</xdr:rowOff>
    </xdr:to>
    <xdr:cxnSp macro="">
      <xdr:nvCxnSpPr>
        <xdr:cNvPr id="392" name="直線コネクタ 391"/>
        <xdr:cNvCxnSpPr/>
      </xdr:nvCxnSpPr>
      <xdr:spPr>
        <a:xfrm>
          <a:off x="10114280" y="117703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15240</xdr:rowOff>
    </xdr:from>
    <xdr:to xmlns:xdr="http://schemas.openxmlformats.org/drawingml/2006/spreadsheetDrawing">
      <xdr:col>55</xdr:col>
      <xdr:colOff>0</xdr:colOff>
      <xdr:row>77</xdr:row>
      <xdr:rowOff>56515</xdr:rowOff>
    </xdr:to>
    <xdr:cxnSp macro="">
      <xdr:nvCxnSpPr>
        <xdr:cNvPr id="393" name="直線コネクタ 392"/>
        <xdr:cNvCxnSpPr/>
      </xdr:nvCxnSpPr>
      <xdr:spPr>
        <a:xfrm flipV="1">
          <a:off x="9385300" y="12927330"/>
          <a:ext cx="8128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85090</xdr:rowOff>
    </xdr:from>
    <xdr:ext cx="534035" cy="258445"/>
    <xdr:sp macro="" textlink="">
      <xdr:nvSpPr>
        <xdr:cNvPr id="394" name="商工費平均値テキスト"/>
        <xdr:cNvSpPr txBox="1"/>
      </xdr:nvSpPr>
      <xdr:spPr>
        <a:xfrm>
          <a:off x="10248900" y="1299718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106680</xdr:rowOff>
    </xdr:from>
    <xdr:to xmlns:xdr="http://schemas.openxmlformats.org/drawingml/2006/spreadsheetDrawing">
      <xdr:col>55</xdr:col>
      <xdr:colOff>50800</xdr:colOff>
      <xdr:row>78</xdr:row>
      <xdr:rowOff>36830</xdr:rowOff>
    </xdr:to>
    <xdr:sp macro="" textlink="">
      <xdr:nvSpPr>
        <xdr:cNvPr id="395" name="フローチャート: 判断 394"/>
        <xdr:cNvSpPr/>
      </xdr:nvSpPr>
      <xdr:spPr>
        <a:xfrm>
          <a:off x="10152380" y="130187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10160</xdr:rowOff>
    </xdr:from>
    <xdr:to xmlns:xdr="http://schemas.openxmlformats.org/drawingml/2006/spreadsheetDrawing">
      <xdr:col>50</xdr:col>
      <xdr:colOff>114300</xdr:colOff>
      <xdr:row>77</xdr:row>
      <xdr:rowOff>56515</xdr:rowOff>
    </xdr:to>
    <xdr:cxnSp macro="">
      <xdr:nvCxnSpPr>
        <xdr:cNvPr id="396" name="直線コネクタ 395"/>
        <xdr:cNvCxnSpPr/>
      </xdr:nvCxnSpPr>
      <xdr:spPr>
        <a:xfrm>
          <a:off x="8521700" y="12922250"/>
          <a:ext cx="8636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90805</xdr:rowOff>
    </xdr:from>
    <xdr:to xmlns:xdr="http://schemas.openxmlformats.org/drawingml/2006/spreadsheetDrawing">
      <xdr:col>50</xdr:col>
      <xdr:colOff>165100</xdr:colOff>
      <xdr:row>78</xdr:row>
      <xdr:rowOff>20955</xdr:rowOff>
    </xdr:to>
    <xdr:sp macro="" textlink="">
      <xdr:nvSpPr>
        <xdr:cNvPr id="397" name="フローチャート: 判断 396"/>
        <xdr:cNvSpPr/>
      </xdr:nvSpPr>
      <xdr:spPr>
        <a:xfrm>
          <a:off x="9334500" y="13002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12065</xdr:rowOff>
    </xdr:from>
    <xdr:ext cx="534670" cy="258445"/>
    <xdr:sp macro="" textlink="">
      <xdr:nvSpPr>
        <xdr:cNvPr id="398" name="テキスト ボックス 397"/>
        <xdr:cNvSpPr txBox="1"/>
      </xdr:nvSpPr>
      <xdr:spPr>
        <a:xfrm>
          <a:off x="9123045" y="130917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10160</xdr:rowOff>
    </xdr:from>
    <xdr:to xmlns:xdr="http://schemas.openxmlformats.org/drawingml/2006/spreadsheetDrawing">
      <xdr:col>45</xdr:col>
      <xdr:colOff>177800</xdr:colOff>
      <xdr:row>77</xdr:row>
      <xdr:rowOff>113665</xdr:rowOff>
    </xdr:to>
    <xdr:cxnSp macro="">
      <xdr:nvCxnSpPr>
        <xdr:cNvPr id="399" name="直線コネクタ 398"/>
        <xdr:cNvCxnSpPr/>
      </xdr:nvCxnSpPr>
      <xdr:spPr>
        <a:xfrm flipV="1">
          <a:off x="7653020" y="12922250"/>
          <a:ext cx="86868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84455</xdr:rowOff>
    </xdr:from>
    <xdr:to xmlns:xdr="http://schemas.openxmlformats.org/drawingml/2006/spreadsheetDrawing">
      <xdr:col>46</xdr:col>
      <xdr:colOff>38100</xdr:colOff>
      <xdr:row>78</xdr:row>
      <xdr:rowOff>14605</xdr:rowOff>
    </xdr:to>
    <xdr:sp macro="" textlink="">
      <xdr:nvSpPr>
        <xdr:cNvPr id="400" name="フローチャート: 判断 399"/>
        <xdr:cNvSpPr/>
      </xdr:nvSpPr>
      <xdr:spPr>
        <a:xfrm>
          <a:off x="8470900" y="129965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5715</xdr:rowOff>
    </xdr:from>
    <xdr:ext cx="534035" cy="259080"/>
    <xdr:sp macro="" textlink="">
      <xdr:nvSpPr>
        <xdr:cNvPr id="401" name="テキスト ボックス 400"/>
        <xdr:cNvSpPr txBox="1"/>
      </xdr:nvSpPr>
      <xdr:spPr>
        <a:xfrm>
          <a:off x="8259445" y="13085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89535</xdr:rowOff>
    </xdr:from>
    <xdr:to xmlns:xdr="http://schemas.openxmlformats.org/drawingml/2006/spreadsheetDrawing">
      <xdr:col>41</xdr:col>
      <xdr:colOff>50800</xdr:colOff>
      <xdr:row>77</xdr:row>
      <xdr:rowOff>113665</xdr:rowOff>
    </xdr:to>
    <xdr:cxnSp macro="">
      <xdr:nvCxnSpPr>
        <xdr:cNvPr id="402" name="直線コネクタ 401"/>
        <xdr:cNvCxnSpPr/>
      </xdr:nvCxnSpPr>
      <xdr:spPr>
        <a:xfrm>
          <a:off x="6789420" y="13001625"/>
          <a:ext cx="8636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164465</xdr:rowOff>
    </xdr:from>
    <xdr:to xmlns:xdr="http://schemas.openxmlformats.org/drawingml/2006/spreadsheetDrawing">
      <xdr:col>41</xdr:col>
      <xdr:colOff>101600</xdr:colOff>
      <xdr:row>78</xdr:row>
      <xdr:rowOff>94615</xdr:rowOff>
    </xdr:to>
    <xdr:sp macro="" textlink="">
      <xdr:nvSpPr>
        <xdr:cNvPr id="403" name="フローチャート: 判断 402"/>
        <xdr:cNvSpPr/>
      </xdr:nvSpPr>
      <xdr:spPr>
        <a:xfrm>
          <a:off x="7602220" y="13076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85725</xdr:rowOff>
    </xdr:from>
    <xdr:ext cx="469265" cy="258445"/>
    <xdr:sp macro="" textlink="">
      <xdr:nvSpPr>
        <xdr:cNvPr id="404" name="テキスト ボックス 403"/>
        <xdr:cNvSpPr txBox="1"/>
      </xdr:nvSpPr>
      <xdr:spPr>
        <a:xfrm>
          <a:off x="7423150" y="13165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635</xdr:rowOff>
    </xdr:from>
    <xdr:to xmlns:xdr="http://schemas.openxmlformats.org/drawingml/2006/spreadsheetDrawing">
      <xdr:col>36</xdr:col>
      <xdr:colOff>165100</xdr:colOff>
      <xdr:row>78</xdr:row>
      <xdr:rowOff>102870</xdr:rowOff>
    </xdr:to>
    <xdr:sp macro="" textlink="">
      <xdr:nvSpPr>
        <xdr:cNvPr id="405" name="フローチャート: 判断 404"/>
        <xdr:cNvSpPr/>
      </xdr:nvSpPr>
      <xdr:spPr>
        <a:xfrm>
          <a:off x="6738620" y="13080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93345</xdr:rowOff>
    </xdr:from>
    <xdr:ext cx="469265" cy="259080"/>
    <xdr:sp macro="" textlink="">
      <xdr:nvSpPr>
        <xdr:cNvPr id="406" name="テキスト ボックス 405"/>
        <xdr:cNvSpPr txBox="1"/>
      </xdr:nvSpPr>
      <xdr:spPr>
        <a:xfrm>
          <a:off x="6559550" y="131730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7" name="テキスト ボックス 406"/>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08" name="テキスト ボックス 407"/>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09" name="テキスト ボックス 408"/>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0" name="テキスト ボックス 409"/>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1" name="テキスト ボックス 410"/>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135890</xdr:rowOff>
    </xdr:from>
    <xdr:to xmlns:xdr="http://schemas.openxmlformats.org/drawingml/2006/spreadsheetDrawing">
      <xdr:col>55</xdr:col>
      <xdr:colOff>50800</xdr:colOff>
      <xdr:row>77</xdr:row>
      <xdr:rowOff>66040</xdr:rowOff>
    </xdr:to>
    <xdr:sp macro="" textlink="">
      <xdr:nvSpPr>
        <xdr:cNvPr id="412" name="楕円 411"/>
        <xdr:cNvSpPr/>
      </xdr:nvSpPr>
      <xdr:spPr>
        <a:xfrm>
          <a:off x="10152380" y="128803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159385</xdr:rowOff>
    </xdr:from>
    <xdr:ext cx="534035" cy="258445"/>
    <xdr:sp macro="" textlink="">
      <xdr:nvSpPr>
        <xdr:cNvPr id="413" name="商工費該当値テキスト"/>
        <xdr:cNvSpPr txBox="1"/>
      </xdr:nvSpPr>
      <xdr:spPr>
        <a:xfrm>
          <a:off x="10248900" y="12736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5715</xdr:rowOff>
    </xdr:from>
    <xdr:to xmlns:xdr="http://schemas.openxmlformats.org/drawingml/2006/spreadsheetDrawing">
      <xdr:col>50</xdr:col>
      <xdr:colOff>165100</xdr:colOff>
      <xdr:row>77</xdr:row>
      <xdr:rowOff>107315</xdr:rowOff>
    </xdr:to>
    <xdr:sp macro="" textlink="">
      <xdr:nvSpPr>
        <xdr:cNvPr id="414" name="楕円 413"/>
        <xdr:cNvSpPr/>
      </xdr:nvSpPr>
      <xdr:spPr>
        <a:xfrm>
          <a:off x="93345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123825</xdr:rowOff>
    </xdr:from>
    <xdr:ext cx="534670" cy="258445"/>
    <xdr:sp macro="" textlink="">
      <xdr:nvSpPr>
        <xdr:cNvPr id="415" name="テキスト ボックス 414"/>
        <xdr:cNvSpPr txBox="1"/>
      </xdr:nvSpPr>
      <xdr:spPr>
        <a:xfrm>
          <a:off x="9123045" y="12700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130810</xdr:rowOff>
    </xdr:from>
    <xdr:to xmlns:xdr="http://schemas.openxmlformats.org/drawingml/2006/spreadsheetDrawing">
      <xdr:col>46</xdr:col>
      <xdr:colOff>38100</xdr:colOff>
      <xdr:row>77</xdr:row>
      <xdr:rowOff>60960</xdr:rowOff>
    </xdr:to>
    <xdr:sp macro="" textlink="">
      <xdr:nvSpPr>
        <xdr:cNvPr id="416" name="楕円 415"/>
        <xdr:cNvSpPr/>
      </xdr:nvSpPr>
      <xdr:spPr>
        <a:xfrm>
          <a:off x="8470900" y="128752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77470</xdr:rowOff>
    </xdr:from>
    <xdr:ext cx="534035" cy="259080"/>
    <xdr:sp macro="" textlink="">
      <xdr:nvSpPr>
        <xdr:cNvPr id="417" name="テキスト ボックス 416"/>
        <xdr:cNvSpPr txBox="1"/>
      </xdr:nvSpPr>
      <xdr:spPr>
        <a:xfrm>
          <a:off x="8259445" y="12654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62865</xdr:rowOff>
    </xdr:from>
    <xdr:to xmlns:xdr="http://schemas.openxmlformats.org/drawingml/2006/spreadsheetDrawing">
      <xdr:col>41</xdr:col>
      <xdr:colOff>101600</xdr:colOff>
      <xdr:row>77</xdr:row>
      <xdr:rowOff>164465</xdr:rowOff>
    </xdr:to>
    <xdr:sp macro="" textlink="">
      <xdr:nvSpPr>
        <xdr:cNvPr id="418" name="楕円 417"/>
        <xdr:cNvSpPr/>
      </xdr:nvSpPr>
      <xdr:spPr>
        <a:xfrm>
          <a:off x="760222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8890</xdr:rowOff>
    </xdr:from>
    <xdr:ext cx="534035" cy="259080"/>
    <xdr:sp macro="" textlink="">
      <xdr:nvSpPr>
        <xdr:cNvPr id="419" name="テキスト ボックス 418"/>
        <xdr:cNvSpPr txBox="1"/>
      </xdr:nvSpPr>
      <xdr:spPr>
        <a:xfrm>
          <a:off x="7395845" y="12753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38735</xdr:rowOff>
    </xdr:from>
    <xdr:to xmlns:xdr="http://schemas.openxmlformats.org/drawingml/2006/spreadsheetDrawing">
      <xdr:col>36</xdr:col>
      <xdr:colOff>165100</xdr:colOff>
      <xdr:row>77</xdr:row>
      <xdr:rowOff>140335</xdr:rowOff>
    </xdr:to>
    <xdr:sp macro="" textlink="">
      <xdr:nvSpPr>
        <xdr:cNvPr id="420" name="楕円 419"/>
        <xdr:cNvSpPr/>
      </xdr:nvSpPr>
      <xdr:spPr>
        <a:xfrm>
          <a:off x="6738620" y="129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156845</xdr:rowOff>
    </xdr:from>
    <xdr:ext cx="534670" cy="259080"/>
    <xdr:sp macro="" textlink="">
      <xdr:nvSpPr>
        <xdr:cNvPr id="421" name="テキスト ボックス 420"/>
        <xdr:cNvSpPr txBox="1"/>
      </xdr:nvSpPr>
      <xdr:spPr>
        <a:xfrm>
          <a:off x="6527165" y="12733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2" name="正方形/長方形 421"/>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23" name="正方形/長方形 422"/>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4" name="正方形/長方形 423"/>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25" name="正方形/長方形 424"/>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6" name="正方形/長方形 425"/>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27" name="正方形/長方形 426"/>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28" name="正方形/長方形 427"/>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29" name="正方形/長方形 428"/>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5425"/>
    <xdr:sp macro="" textlink="">
      <xdr:nvSpPr>
        <xdr:cNvPr id="430" name="テキスト ボックス 429"/>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1" name="直線コネクタ 430"/>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32" name="直線コネクタ 431"/>
        <xdr:cNvCxnSpPr/>
      </xdr:nvCxnSpPr>
      <xdr:spPr>
        <a:xfrm>
          <a:off x="6431280" y="167297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33" name="テキスト ボックス 432"/>
        <xdr:cNvSpPr txBox="1"/>
      </xdr:nvSpPr>
      <xdr:spPr>
        <a:xfrm>
          <a:off x="6187440" y="165874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34" name="直線コネクタ 433"/>
        <xdr:cNvCxnSpPr/>
      </xdr:nvCxnSpPr>
      <xdr:spPr>
        <a:xfrm>
          <a:off x="6431280" y="16402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5630" cy="258445"/>
    <xdr:sp macro="" textlink="">
      <xdr:nvSpPr>
        <xdr:cNvPr id="435" name="テキスト ボックス 434"/>
        <xdr:cNvSpPr txBox="1"/>
      </xdr:nvSpPr>
      <xdr:spPr>
        <a:xfrm>
          <a:off x="5850890" y="162604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36" name="直線コネクタ 435"/>
        <xdr:cNvCxnSpPr/>
      </xdr:nvCxnSpPr>
      <xdr:spPr>
        <a:xfrm>
          <a:off x="6431280" y="16076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5630" cy="259080"/>
    <xdr:sp macro="" textlink="">
      <xdr:nvSpPr>
        <xdr:cNvPr id="437" name="テキスト ボックス 436"/>
        <xdr:cNvSpPr txBox="1"/>
      </xdr:nvSpPr>
      <xdr:spPr>
        <a:xfrm>
          <a:off x="5850890" y="15934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38" name="直線コネクタ 437"/>
        <xdr:cNvCxnSpPr/>
      </xdr:nvCxnSpPr>
      <xdr:spPr>
        <a:xfrm>
          <a:off x="6431280" y="1574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5630" cy="258445"/>
    <xdr:sp macro="" textlink="">
      <xdr:nvSpPr>
        <xdr:cNvPr id="439" name="テキスト ボックス 438"/>
        <xdr:cNvSpPr txBox="1"/>
      </xdr:nvSpPr>
      <xdr:spPr>
        <a:xfrm>
          <a:off x="5850890" y="15608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0" name="直線コネクタ 439"/>
        <xdr:cNvCxnSpPr/>
      </xdr:nvCxnSpPr>
      <xdr:spPr>
        <a:xfrm>
          <a:off x="6431280" y="15423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5630" cy="258445"/>
    <xdr:sp macro="" textlink="">
      <xdr:nvSpPr>
        <xdr:cNvPr id="441" name="テキスト ボックス 440"/>
        <xdr:cNvSpPr txBox="1"/>
      </xdr:nvSpPr>
      <xdr:spPr>
        <a:xfrm>
          <a:off x="585089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42" name="直線コネクタ 441"/>
        <xdr:cNvCxnSpPr/>
      </xdr:nvCxnSpPr>
      <xdr:spPr>
        <a:xfrm>
          <a:off x="6431280" y="151003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5630" cy="259080"/>
    <xdr:sp macro="" textlink="">
      <xdr:nvSpPr>
        <xdr:cNvPr id="443" name="テキスト ボックス 442"/>
        <xdr:cNvSpPr txBox="1"/>
      </xdr:nvSpPr>
      <xdr:spPr>
        <a:xfrm>
          <a:off x="5850890" y="149618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4" name="直線コネクタ 443"/>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45" name="テキスト ボックス 444"/>
        <xdr:cNvSpPr txBox="1"/>
      </xdr:nvSpPr>
      <xdr:spPr>
        <a:xfrm>
          <a:off x="585089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土木費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89</xdr:row>
      <xdr:rowOff>137795</xdr:rowOff>
    </xdr:from>
    <xdr:to xmlns:xdr="http://schemas.openxmlformats.org/drawingml/2006/spreadsheetDrawing">
      <xdr:col>54</xdr:col>
      <xdr:colOff>185420</xdr:colOff>
      <xdr:row>99</xdr:row>
      <xdr:rowOff>33020</xdr:rowOff>
    </xdr:to>
    <xdr:cxnSp macro="">
      <xdr:nvCxnSpPr>
        <xdr:cNvPr id="447" name="直線コネクタ 446"/>
        <xdr:cNvCxnSpPr/>
      </xdr:nvCxnSpPr>
      <xdr:spPr>
        <a:xfrm flipV="1">
          <a:off x="10198100" y="1506156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36830</xdr:rowOff>
    </xdr:from>
    <xdr:ext cx="534035" cy="259080"/>
    <xdr:sp macro="" textlink="">
      <xdr:nvSpPr>
        <xdr:cNvPr id="448" name="土木費最小値テキスト"/>
        <xdr:cNvSpPr txBox="1"/>
      </xdr:nvSpPr>
      <xdr:spPr>
        <a:xfrm>
          <a:off x="10248900" y="16667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33020</xdr:rowOff>
    </xdr:from>
    <xdr:to xmlns:xdr="http://schemas.openxmlformats.org/drawingml/2006/spreadsheetDrawing">
      <xdr:col>55</xdr:col>
      <xdr:colOff>88900</xdr:colOff>
      <xdr:row>99</xdr:row>
      <xdr:rowOff>33020</xdr:rowOff>
    </xdr:to>
    <xdr:cxnSp macro="">
      <xdr:nvCxnSpPr>
        <xdr:cNvPr id="449" name="直線コネクタ 448"/>
        <xdr:cNvCxnSpPr/>
      </xdr:nvCxnSpPr>
      <xdr:spPr>
        <a:xfrm>
          <a:off x="10114280" y="166636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84455</xdr:rowOff>
    </xdr:from>
    <xdr:ext cx="598170" cy="258445"/>
    <xdr:sp macro="" textlink="">
      <xdr:nvSpPr>
        <xdr:cNvPr id="450" name="土木費最大値テキスト"/>
        <xdr:cNvSpPr txBox="1"/>
      </xdr:nvSpPr>
      <xdr:spPr>
        <a:xfrm>
          <a:off x="10248900" y="14840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513,129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137795</xdr:rowOff>
    </xdr:from>
    <xdr:to xmlns:xdr="http://schemas.openxmlformats.org/drawingml/2006/spreadsheetDrawing">
      <xdr:col>55</xdr:col>
      <xdr:colOff>88900</xdr:colOff>
      <xdr:row>89</xdr:row>
      <xdr:rowOff>137795</xdr:rowOff>
    </xdr:to>
    <xdr:cxnSp macro="">
      <xdr:nvCxnSpPr>
        <xdr:cNvPr id="451" name="直線コネクタ 450"/>
        <xdr:cNvCxnSpPr/>
      </xdr:nvCxnSpPr>
      <xdr:spPr>
        <a:xfrm>
          <a:off x="10114280" y="150615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73025</xdr:rowOff>
    </xdr:from>
    <xdr:to xmlns:xdr="http://schemas.openxmlformats.org/drawingml/2006/spreadsheetDrawing">
      <xdr:col>55</xdr:col>
      <xdr:colOff>0</xdr:colOff>
      <xdr:row>98</xdr:row>
      <xdr:rowOff>124460</xdr:rowOff>
    </xdr:to>
    <xdr:cxnSp macro="">
      <xdr:nvCxnSpPr>
        <xdr:cNvPr id="452" name="直線コネクタ 451"/>
        <xdr:cNvCxnSpPr/>
      </xdr:nvCxnSpPr>
      <xdr:spPr>
        <a:xfrm flipV="1">
          <a:off x="9385300" y="16532225"/>
          <a:ext cx="8128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52070</xdr:rowOff>
    </xdr:from>
    <xdr:ext cx="534035" cy="258445"/>
    <xdr:sp macro="" textlink="">
      <xdr:nvSpPr>
        <xdr:cNvPr id="453" name="土木費平均値テキスト"/>
        <xdr:cNvSpPr txBox="1"/>
      </xdr:nvSpPr>
      <xdr:spPr>
        <a:xfrm>
          <a:off x="10248900" y="1651127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73660</xdr:rowOff>
    </xdr:from>
    <xdr:to xmlns:xdr="http://schemas.openxmlformats.org/drawingml/2006/spreadsheetDrawing">
      <xdr:col>55</xdr:col>
      <xdr:colOff>50800</xdr:colOff>
      <xdr:row>99</xdr:row>
      <xdr:rowOff>3810</xdr:rowOff>
    </xdr:to>
    <xdr:sp macro="" textlink="">
      <xdr:nvSpPr>
        <xdr:cNvPr id="454" name="フローチャート: 判断 453"/>
        <xdr:cNvSpPr/>
      </xdr:nvSpPr>
      <xdr:spPr>
        <a:xfrm>
          <a:off x="10152380" y="165328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94615</xdr:rowOff>
    </xdr:from>
    <xdr:to xmlns:xdr="http://schemas.openxmlformats.org/drawingml/2006/spreadsheetDrawing">
      <xdr:col>50</xdr:col>
      <xdr:colOff>114300</xdr:colOff>
      <xdr:row>98</xdr:row>
      <xdr:rowOff>124460</xdr:rowOff>
    </xdr:to>
    <xdr:cxnSp macro="">
      <xdr:nvCxnSpPr>
        <xdr:cNvPr id="455" name="直線コネクタ 454"/>
        <xdr:cNvCxnSpPr/>
      </xdr:nvCxnSpPr>
      <xdr:spPr>
        <a:xfrm>
          <a:off x="8521700" y="16553815"/>
          <a:ext cx="8636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73660</xdr:rowOff>
    </xdr:from>
    <xdr:to xmlns:xdr="http://schemas.openxmlformats.org/drawingml/2006/spreadsheetDrawing">
      <xdr:col>50</xdr:col>
      <xdr:colOff>165100</xdr:colOff>
      <xdr:row>99</xdr:row>
      <xdr:rowOff>3810</xdr:rowOff>
    </xdr:to>
    <xdr:sp macro="" textlink="">
      <xdr:nvSpPr>
        <xdr:cNvPr id="456" name="フローチャート: 判断 455"/>
        <xdr:cNvSpPr/>
      </xdr:nvSpPr>
      <xdr:spPr>
        <a:xfrm>
          <a:off x="9334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166370</xdr:rowOff>
    </xdr:from>
    <xdr:ext cx="534670" cy="258445"/>
    <xdr:sp macro="" textlink="">
      <xdr:nvSpPr>
        <xdr:cNvPr id="457" name="テキスト ボックス 456"/>
        <xdr:cNvSpPr txBox="1"/>
      </xdr:nvSpPr>
      <xdr:spPr>
        <a:xfrm>
          <a:off x="9123045" y="16625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94615</xdr:rowOff>
    </xdr:from>
    <xdr:to xmlns:xdr="http://schemas.openxmlformats.org/drawingml/2006/spreadsheetDrawing">
      <xdr:col>45</xdr:col>
      <xdr:colOff>177800</xdr:colOff>
      <xdr:row>98</xdr:row>
      <xdr:rowOff>107315</xdr:rowOff>
    </xdr:to>
    <xdr:cxnSp macro="">
      <xdr:nvCxnSpPr>
        <xdr:cNvPr id="458" name="直線コネクタ 457"/>
        <xdr:cNvCxnSpPr/>
      </xdr:nvCxnSpPr>
      <xdr:spPr>
        <a:xfrm flipV="1">
          <a:off x="7653020" y="16553815"/>
          <a:ext cx="8686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78740</xdr:rowOff>
    </xdr:from>
    <xdr:to xmlns:xdr="http://schemas.openxmlformats.org/drawingml/2006/spreadsheetDrawing">
      <xdr:col>46</xdr:col>
      <xdr:colOff>38100</xdr:colOff>
      <xdr:row>99</xdr:row>
      <xdr:rowOff>8890</xdr:rowOff>
    </xdr:to>
    <xdr:sp macro="" textlink="">
      <xdr:nvSpPr>
        <xdr:cNvPr id="459" name="フローチャート: 判断 458"/>
        <xdr:cNvSpPr/>
      </xdr:nvSpPr>
      <xdr:spPr>
        <a:xfrm>
          <a:off x="8470900" y="165379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0</xdr:rowOff>
    </xdr:from>
    <xdr:ext cx="534035" cy="259080"/>
    <xdr:sp macro="" textlink="">
      <xdr:nvSpPr>
        <xdr:cNvPr id="460" name="テキスト ボックス 459"/>
        <xdr:cNvSpPr txBox="1"/>
      </xdr:nvSpPr>
      <xdr:spPr>
        <a:xfrm>
          <a:off x="8259445" y="16630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107315</xdr:rowOff>
    </xdr:from>
    <xdr:to xmlns:xdr="http://schemas.openxmlformats.org/drawingml/2006/spreadsheetDrawing">
      <xdr:col>41</xdr:col>
      <xdr:colOff>50800</xdr:colOff>
      <xdr:row>98</xdr:row>
      <xdr:rowOff>134620</xdr:rowOff>
    </xdr:to>
    <xdr:cxnSp macro="">
      <xdr:nvCxnSpPr>
        <xdr:cNvPr id="461" name="直線コネクタ 460"/>
        <xdr:cNvCxnSpPr/>
      </xdr:nvCxnSpPr>
      <xdr:spPr>
        <a:xfrm flipV="1">
          <a:off x="6789420" y="16566515"/>
          <a:ext cx="8636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66040</xdr:rowOff>
    </xdr:from>
    <xdr:to xmlns:xdr="http://schemas.openxmlformats.org/drawingml/2006/spreadsheetDrawing">
      <xdr:col>41</xdr:col>
      <xdr:colOff>101600</xdr:colOff>
      <xdr:row>98</xdr:row>
      <xdr:rowOff>167640</xdr:rowOff>
    </xdr:to>
    <xdr:sp macro="" textlink="">
      <xdr:nvSpPr>
        <xdr:cNvPr id="462" name="フローチャート: 判断 461"/>
        <xdr:cNvSpPr/>
      </xdr:nvSpPr>
      <xdr:spPr>
        <a:xfrm>
          <a:off x="7602220" y="1652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158750</xdr:rowOff>
    </xdr:from>
    <xdr:ext cx="534035" cy="259080"/>
    <xdr:sp macro="" textlink="">
      <xdr:nvSpPr>
        <xdr:cNvPr id="463" name="テキスト ボックス 462"/>
        <xdr:cNvSpPr txBox="1"/>
      </xdr:nvSpPr>
      <xdr:spPr>
        <a:xfrm>
          <a:off x="7395845" y="16617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60960</xdr:rowOff>
    </xdr:from>
    <xdr:to xmlns:xdr="http://schemas.openxmlformats.org/drawingml/2006/spreadsheetDrawing">
      <xdr:col>36</xdr:col>
      <xdr:colOff>165100</xdr:colOff>
      <xdr:row>98</xdr:row>
      <xdr:rowOff>162560</xdr:rowOff>
    </xdr:to>
    <xdr:sp macro="" textlink="">
      <xdr:nvSpPr>
        <xdr:cNvPr id="464" name="フローチャート: 判断 463"/>
        <xdr:cNvSpPr/>
      </xdr:nvSpPr>
      <xdr:spPr>
        <a:xfrm>
          <a:off x="6738620" y="1652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7620</xdr:rowOff>
    </xdr:from>
    <xdr:ext cx="534670" cy="258445"/>
    <xdr:sp macro="" textlink="">
      <xdr:nvSpPr>
        <xdr:cNvPr id="465" name="テキスト ボックス 464"/>
        <xdr:cNvSpPr txBox="1"/>
      </xdr:nvSpPr>
      <xdr:spPr>
        <a:xfrm>
          <a:off x="6527165" y="162953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6" name="テキスト ボックス 465"/>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7" name="テキスト ボックス 466"/>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8" name="テキスト ボックス 467"/>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69" name="テキスト ボックス 468"/>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0" name="テキスト ボックス 469"/>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22225</xdr:rowOff>
    </xdr:from>
    <xdr:to xmlns:xdr="http://schemas.openxmlformats.org/drawingml/2006/spreadsheetDrawing">
      <xdr:col>55</xdr:col>
      <xdr:colOff>50800</xdr:colOff>
      <xdr:row>98</xdr:row>
      <xdr:rowOff>123825</xdr:rowOff>
    </xdr:to>
    <xdr:sp macro="" textlink="">
      <xdr:nvSpPr>
        <xdr:cNvPr id="471" name="楕円 470"/>
        <xdr:cNvSpPr/>
      </xdr:nvSpPr>
      <xdr:spPr>
        <a:xfrm>
          <a:off x="10152380" y="164814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45085</xdr:rowOff>
    </xdr:from>
    <xdr:ext cx="534035" cy="258445"/>
    <xdr:sp macro="" textlink="">
      <xdr:nvSpPr>
        <xdr:cNvPr id="472" name="土木費該当値テキスト"/>
        <xdr:cNvSpPr txBox="1"/>
      </xdr:nvSpPr>
      <xdr:spPr>
        <a:xfrm>
          <a:off x="10248900" y="16332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73660</xdr:rowOff>
    </xdr:from>
    <xdr:to xmlns:xdr="http://schemas.openxmlformats.org/drawingml/2006/spreadsheetDrawing">
      <xdr:col>50</xdr:col>
      <xdr:colOff>165100</xdr:colOff>
      <xdr:row>99</xdr:row>
      <xdr:rowOff>3810</xdr:rowOff>
    </xdr:to>
    <xdr:sp macro="" textlink="">
      <xdr:nvSpPr>
        <xdr:cNvPr id="473" name="楕円 472"/>
        <xdr:cNvSpPr/>
      </xdr:nvSpPr>
      <xdr:spPr>
        <a:xfrm>
          <a:off x="9334500" y="165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20320</xdr:rowOff>
    </xdr:from>
    <xdr:ext cx="534670" cy="258445"/>
    <xdr:sp macro="" textlink="">
      <xdr:nvSpPr>
        <xdr:cNvPr id="474" name="テキスト ボックス 473"/>
        <xdr:cNvSpPr txBox="1"/>
      </xdr:nvSpPr>
      <xdr:spPr>
        <a:xfrm>
          <a:off x="9123045" y="163080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43815</xdr:rowOff>
    </xdr:from>
    <xdr:to xmlns:xdr="http://schemas.openxmlformats.org/drawingml/2006/spreadsheetDrawing">
      <xdr:col>46</xdr:col>
      <xdr:colOff>38100</xdr:colOff>
      <xdr:row>98</xdr:row>
      <xdr:rowOff>145415</xdr:rowOff>
    </xdr:to>
    <xdr:sp macro="" textlink="">
      <xdr:nvSpPr>
        <xdr:cNvPr id="475" name="楕円 474"/>
        <xdr:cNvSpPr/>
      </xdr:nvSpPr>
      <xdr:spPr>
        <a:xfrm>
          <a:off x="8470900" y="165030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161925</xdr:rowOff>
    </xdr:from>
    <xdr:ext cx="534035" cy="259080"/>
    <xdr:sp macro="" textlink="">
      <xdr:nvSpPr>
        <xdr:cNvPr id="476" name="テキスト ボックス 475"/>
        <xdr:cNvSpPr txBox="1"/>
      </xdr:nvSpPr>
      <xdr:spPr>
        <a:xfrm>
          <a:off x="8259445" y="16278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56515</xdr:rowOff>
    </xdr:from>
    <xdr:to xmlns:xdr="http://schemas.openxmlformats.org/drawingml/2006/spreadsheetDrawing">
      <xdr:col>41</xdr:col>
      <xdr:colOff>101600</xdr:colOff>
      <xdr:row>98</xdr:row>
      <xdr:rowOff>158115</xdr:rowOff>
    </xdr:to>
    <xdr:sp macro="" textlink="">
      <xdr:nvSpPr>
        <xdr:cNvPr id="477" name="楕円 476"/>
        <xdr:cNvSpPr/>
      </xdr:nvSpPr>
      <xdr:spPr>
        <a:xfrm>
          <a:off x="7602220" y="165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3175</xdr:rowOff>
    </xdr:from>
    <xdr:ext cx="534035" cy="259080"/>
    <xdr:sp macro="" textlink="">
      <xdr:nvSpPr>
        <xdr:cNvPr id="478" name="テキスト ボックス 477"/>
        <xdr:cNvSpPr txBox="1"/>
      </xdr:nvSpPr>
      <xdr:spPr>
        <a:xfrm>
          <a:off x="7395845" y="16290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83820</xdr:rowOff>
    </xdr:from>
    <xdr:to xmlns:xdr="http://schemas.openxmlformats.org/drawingml/2006/spreadsheetDrawing">
      <xdr:col>36</xdr:col>
      <xdr:colOff>165100</xdr:colOff>
      <xdr:row>99</xdr:row>
      <xdr:rowOff>13970</xdr:rowOff>
    </xdr:to>
    <xdr:sp macro="" textlink="">
      <xdr:nvSpPr>
        <xdr:cNvPr id="479" name="楕円 478"/>
        <xdr:cNvSpPr/>
      </xdr:nvSpPr>
      <xdr:spPr>
        <a:xfrm>
          <a:off x="6738620" y="165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5080</xdr:rowOff>
    </xdr:from>
    <xdr:ext cx="534670" cy="259080"/>
    <xdr:sp macro="" textlink="">
      <xdr:nvSpPr>
        <xdr:cNvPr id="480" name="テキスト ボックス 479"/>
        <xdr:cNvSpPr txBox="1"/>
      </xdr:nvSpPr>
      <xdr:spPr>
        <a:xfrm>
          <a:off x="6527165" y="16635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1" name="正方形/長方形 480"/>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82" name="正方形/長方形 481"/>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84" name="正方形/長方形 483"/>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86" name="正方形/長方形 485"/>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8" name="正方形/長方形 487"/>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5425"/>
    <xdr:sp macro="" textlink="">
      <xdr:nvSpPr>
        <xdr:cNvPr id="489" name="テキスト ボックス 488"/>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0" name="直線コネクタ 489"/>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9080"/>
    <xdr:sp macro="" textlink="">
      <xdr:nvSpPr>
        <xdr:cNvPr id="491" name="テキスト ボックス 490"/>
        <xdr:cNvSpPr txBox="1"/>
      </xdr:nvSpPr>
      <xdr:spPr>
        <a:xfrm>
          <a:off x="11871960" y="68211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140335</xdr:rowOff>
    </xdr:from>
    <xdr:to xmlns:xdr="http://schemas.openxmlformats.org/drawingml/2006/spreadsheetDrawing">
      <xdr:col>89</xdr:col>
      <xdr:colOff>177800</xdr:colOff>
      <xdr:row>38</xdr:row>
      <xdr:rowOff>140335</xdr:rowOff>
    </xdr:to>
    <xdr:cxnSp macro="">
      <xdr:nvCxnSpPr>
        <xdr:cNvPr id="492" name="直線コネクタ 491"/>
        <xdr:cNvCxnSpPr/>
      </xdr:nvCxnSpPr>
      <xdr:spPr>
        <a:xfrm>
          <a:off x="1211580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167640</xdr:rowOff>
    </xdr:from>
    <xdr:ext cx="530860" cy="259080"/>
    <xdr:sp macro="" textlink="">
      <xdr:nvSpPr>
        <xdr:cNvPr id="493" name="テキスト ボックス 492"/>
        <xdr:cNvSpPr txBox="1"/>
      </xdr:nvSpPr>
      <xdr:spPr>
        <a:xfrm>
          <a:off x="11599545" y="63741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4" name="直線コネクタ 493"/>
        <xdr:cNvCxnSpPr/>
      </xdr:nvCxnSpPr>
      <xdr:spPr>
        <a:xfrm>
          <a:off x="1211580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0860" cy="258445"/>
    <xdr:sp macro="" textlink="">
      <xdr:nvSpPr>
        <xdr:cNvPr id="495" name="テキスト ボックス 494"/>
        <xdr:cNvSpPr txBox="1"/>
      </xdr:nvSpPr>
      <xdr:spPr>
        <a:xfrm>
          <a:off x="11599545" y="59258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6" name="直線コネクタ 495"/>
        <xdr:cNvCxnSpPr/>
      </xdr:nvCxnSpPr>
      <xdr:spPr>
        <a:xfrm>
          <a:off x="1211580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0860" cy="259080"/>
    <xdr:sp macro="" textlink="">
      <xdr:nvSpPr>
        <xdr:cNvPr id="497" name="テキスト ボックス 496"/>
        <xdr:cNvSpPr txBox="1"/>
      </xdr:nvSpPr>
      <xdr:spPr>
        <a:xfrm>
          <a:off x="11599545" y="5480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140335</xdr:rowOff>
    </xdr:from>
    <xdr:to xmlns:xdr="http://schemas.openxmlformats.org/drawingml/2006/spreadsheetDrawing">
      <xdr:col>89</xdr:col>
      <xdr:colOff>177800</xdr:colOff>
      <xdr:row>30</xdr:row>
      <xdr:rowOff>140335</xdr:rowOff>
    </xdr:to>
    <xdr:cxnSp macro="">
      <xdr:nvCxnSpPr>
        <xdr:cNvPr id="498" name="直線コネクタ 497"/>
        <xdr:cNvCxnSpPr/>
      </xdr:nvCxnSpPr>
      <xdr:spPr>
        <a:xfrm>
          <a:off x="1211580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167640</xdr:rowOff>
    </xdr:from>
    <xdr:ext cx="530860" cy="259080"/>
    <xdr:sp macro="" textlink="">
      <xdr:nvSpPr>
        <xdr:cNvPr id="499" name="テキスト ボックス 498"/>
        <xdr:cNvSpPr txBox="1"/>
      </xdr:nvSpPr>
      <xdr:spPr>
        <a:xfrm>
          <a:off x="11599545" y="50330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0" name="直線コネクタ 499"/>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58445"/>
    <xdr:sp macro="" textlink="">
      <xdr:nvSpPr>
        <xdr:cNvPr id="501" name="テキスト ボックス 500"/>
        <xdr:cNvSpPr txBox="1"/>
      </xdr:nvSpPr>
      <xdr:spPr>
        <a:xfrm>
          <a:off x="11599545" y="45847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2" name="消防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147320</xdr:rowOff>
    </xdr:from>
    <xdr:to xmlns:xdr="http://schemas.openxmlformats.org/drawingml/2006/spreadsheetDrawing">
      <xdr:col>85</xdr:col>
      <xdr:colOff>126365</xdr:colOff>
      <xdr:row>38</xdr:row>
      <xdr:rowOff>161925</xdr:rowOff>
    </xdr:to>
    <xdr:cxnSp macro="">
      <xdr:nvCxnSpPr>
        <xdr:cNvPr id="503" name="直線コネクタ 502"/>
        <xdr:cNvCxnSpPr/>
      </xdr:nvCxnSpPr>
      <xdr:spPr>
        <a:xfrm flipV="1">
          <a:off x="15885795" y="5347970"/>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165735</xdr:rowOff>
    </xdr:from>
    <xdr:ext cx="469900" cy="258445"/>
    <xdr:sp macro="" textlink="">
      <xdr:nvSpPr>
        <xdr:cNvPr id="504" name="消防費最小値テキスト"/>
        <xdr:cNvSpPr txBox="1"/>
      </xdr:nvSpPr>
      <xdr:spPr>
        <a:xfrm>
          <a:off x="15938500" y="6539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161925</xdr:rowOff>
    </xdr:from>
    <xdr:to xmlns:xdr="http://schemas.openxmlformats.org/drawingml/2006/spreadsheetDrawing">
      <xdr:col>86</xdr:col>
      <xdr:colOff>25400</xdr:colOff>
      <xdr:row>38</xdr:row>
      <xdr:rowOff>161925</xdr:rowOff>
    </xdr:to>
    <xdr:cxnSp macro="">
      <xdr:nvCxnSpPr>
        <xdr:cNvPr id="505" name="直線コネクタ 504"/>
        <xdr:cNvCxnSpPr/>
      </xdr:nvCxnSpPr>
      <xdr:spPr>
        <a:xfrm>
          <a:off x="15798800" y="65360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93980</xdr:rowOff>
    </xdr:from>
    <xdr:ext cx="534670" cy="259080"/>
    <xdr:sp macro="" textlink="">
      <xdr:nvSpPr>
        <xdr:cNvPr id="506" name="消防費最大値テキスト"/>
        <xdr:cNvSpPr txBox="1"/>
      </xdr:nvSpPr>
      <xdr:spPr>
        <a:xfrm>
          <a:off x="15938500" y="5126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36,088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147320</xdr:rowOff>
    </xdr:from>
    <xdr:to xmlns:xdr="http://schemas.openxmlformats.org/drawingml/2006/spreadsheetDrawing">
      <xdr:col>86</xdr:col>
      <xdr:colOff>25400</xdr:colOff>
      <xdr:row>31</xdr:row>
      <xdr:rowOff>147320</xdr:rowOff>
    </xdr:to>
    <xdr:cxnSp macro="">
      <xdr:nvCxnSpPr>
        <xdr:cNvPr id="507" name="直線コネクタ 506"/>
        <xdr:cNvCxnSpPr/>
      </xdr:nvCxnSpPr>
      <xdr:spPr>
        <a:xfrm>
          <a:off x="15798800" y="53479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75565</xdr:rowOff>
    </xdr:from>
    <xdr:to xmlns:xdr="http://schemas.openxmlformats.org/drawingml/2006/spreadsheetDrawing">
      <xdr:col>85</xdr:col>
      <xdr:colOff>127000</xdr:colOff>
      <xdr:row>37</xdr:row>
      <xdr:rowOff>133985</xdr:rowOff>
    </xdr:to>
    <xdr:cxnSp macro="">
      <xdr:nvCxnSpPr>
        <xdr:cNvPr id="508" name="直線コネクタ 507"/>
        <xdr:cNvCxnSpPr/>
      </xdr:nvCxnSpPr>
      <xdr:spPr>
        <a:xfrm flipV="1">
          <a:off x="15069820" y="6282055"/>
          <a:ext cx="81788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10160</xdr:rowOff>
    </xdr:from>
    <xdr:ext cx="534670" cy="258445"/>
    <xdr:sp macro="" textlink="">
      <xdr:nvSpPr>
        <xdr:cNvPr id="509" name="消防費平均値テキスト"/>
        <xdr:cNvSpPr txBox="1"/>
      </xdr:nvSpPr>
      <xdr:spPr>
        <a:xfrm>
          <a:off x="15938500" y="60490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158750</xdr:rowOff>
    </xdr:from>
    <xdr:to xmlns:xdr="http://schemas.openxmlformats.org/drawingml/2006/spreadsheetDrawing">
      <xdr:col>85</xdr:col>
      <xdr:colOff>177800</xdr:colOff>
      <xdr:row>37</xdr:row>
      <xdr:rowOff>88900</xdr:rowOff>
    </xdr:to>
    <xdr:sp macro="" textlink="">
      <xdr:nvSpPr>
        <xdr:cNvPr id="510" name="フローチャート: 判断 509"/>
        <xdr:cNvSpPr/>
      </xdr:nvSpPr>
      <xdr:spPr>
        <a:xfrm>
          <a:off x="15836900" y="619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133985</xdr:rowOff>
    </xdr:from>
    <xdr:to xmlns:xdr="http://schemas.openxmlformats.org/drawingml/2006/spreadsheetDrawing">
      <xdr:col>81</xdr:col>
      <xdr:colOff>50800</xdr:colOff>
      <xdr:row>38</xdr:row>
      <xdr:rowOff>5715</xdr:rowOff>
    </xdr:to>
    <xdr:cxnSp macro="">
      <xdr:nvCxnSpPr>
        <xdr:cNvPr id="511" name="直線コネクタ 510"/>
        <xdr:cNvCxnSpPr/>
      </xdr:nvCxnSpPr>
      <xdr:spPr>
        <a:xfrm flipV="1">
          <a:off x="14206220" y="6340475"/>
          <a:ext cx="8636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167005</xdr:rowOff>
    </xdr:from>
    <xdr:to xmlns:xdr="http://schemas.openxmlformats.org/drawingml/2006/spreadsheetDrawing">
      <xdr:col>81</xdr:col>
      <xdr:colOff>101600</xdr:colOff>
      <xdr:row>37</xdr:row>
      <xdr:rowOff>97155</xdr:rowOff>
    </xdr:to>
    <xdr:sp macro="" textlink="">
      <xdr:nvSpPr>
        <xdr:cNvPr id="512" name="フローチャート: 判断 511"/>
        <xdr:cNvSpPr/>
      </xdr:nvSpPr>
      <xdr:spPr>
        <a:xfrm>
          <a:off x="15019020" y="6205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113665</xdr:rowOff>
    </xdr:from>
    <xdr:ext cx="534035" cy="259080"/>
    <xdr:sp macro="" textlink="">
      <xdr:nvSpPr>
        <xdr:cNvPr id="513" name="テキスト ボックス 512"/>
        <xdr:cNvSpPr txBox="1"/>
      </xdr:nvSpPr>
      <xdr:spPr>
        <a:xfrm>
          <a:off x="14812645" y="5984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36830</xdr:rowOff>
    </xdr:from>
    <xdr:to xmlns:xdr="http://schemas.openxmlformats.org/drawingml/2006/spreadsheetDrawing">
      <xdr:col>76</xdr:col>
      <xdr:colOff>114300</xdr:colOff>
      <xdr:row>38</xdr:row>
      <xdr:rowOff>5715</xdr:rowOff>
    </xdr:to>
    <xdr:cxnSp macro="">
      <xdr:nvCxnSpPr>
        <xdr:cNvPr id="514" name="直線コネクタ 513"/>
        <xdr:cNvCxnSpPr/>
      </xdr:nvCxnSpPr>
      <xdr:spPr>
        <a:xfrm>
          <a:off x="13342620" y="6075680"/>
          <a:ext cx="863600" cy="304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149225</xdr:rowOff>
    </xdr:from>
    <xdr:to xmlns:xdr="http://schemas.openxmlformats.org/drawingml/2006/spreadsheetDrawing">
      <xdr:col>76</xdr:col>
      <xdr:colOff>165100</xdr:colOff>
      <xdr:row>37</xdr:row>
      <xdr:rowOff>79375</xdr:rowOff>
    </xdr:to>
    <xdr:sp macro="" textlink="">
      <xdr:nvSpPr>
        <xdr:cNvPr id="515" name="フローチャート: 判断 514"/>
        <xdr:cNvSpPr/>
      </xdr:nvSpPr>
      <xdr:spPr>
        <a:xfrm>
          <a:off x="14155420" y="6188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95885</xdr:rowOff>
    </xdr:from>
    <xdr:ext cx="534670" cy="259080"/>
    <xdr:sp macro="" textlink="">
      <xdr:nvSpPr>
        <xdr:cNvPr id="516" name="テキスト ボックス 515"/>
        <xdr:cNvSpPr txBox="1"/>
      </xdr:nvSpPr>
      <xdr:spPr>
        <a:xfrm>
          <a:off x="13943965" y="5967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120650</xdr:rowOff>
    </xdr:from>
    <xdr:to xmlns:xdr="http://schemas.openxmlformats.org/drawingml/2006/spreadsheetDrawing">
      <xdr:col>71</xdr:col>
      <xdr:colOff>177800</xdr:colOff>
      <xdr:row>36</xdr:row>
      <xdr:rowOff>36830</xdr:rowOff>
    </xdr:to>
    <xdr:cxnSp macro="">
      <xdr:nvCxnSpPr>
        <xdr:cNvPr id="517" name="直線コネクタ 516"/>
        <xdr:cNvCxnSpPr/>
      </xdr:nvCxnSpPr>
      <xdr:spPr>
        <a:xfrm>
          <a:off x="12473940" y="5824220"/>
          <a:ext cx="86868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99695</xdr:rowOff>
    </xdr:from>
    <xdr:to xmlns:xdr="http://schemas.openxmlformats.org/drawingml/2006/spreadsheetDrawing">
      <xdr:col>72</xdr:col>
      <xdr:colOff>38100</xdr:colOff>
      <xdr:row>37</xdr:row>
      <xdr:rowOff>29845</xdr:rowOff>
    </xdr:to>
    <xdr:sp macro="" textlink="">
      <xdr:nvSpPr>
        <xdr:cNvPr id="518" name="フローチャート: 判断 517"/>
        <xdr:cNvSpPr/>
      </xdr:nvSpPr>
      <xdr:spPr>
        <a:xfrm>
          <a:off x="13291820" y="61385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20955</xdr:rowOff>
    </xdr:from>
    <xdr:ext cx="534035" cy="259080"/>
    <xdr:sp macro="" textlink="">
      <xdr:nvSpPr>
        <xdr:cNvPr id="519" name="テキスト ボックス 518"/>
        <xdr:cNvSpPr txBox="1"/>
      </xdr:nvSpPr>
      <xdr:spPr>
        <a:xfrm>
          <a:off x="13080365" y="6227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128270</xdr:rowOff>
    </xdr:from>
    <xdr:to xmlns:xdr="http://schemas.openxmlformats.org/drawingml/2006/spreadsheetDrawing">
      <xdr:col>67</xdr:col>
      <xdr:colOff>101600</xdr:colOff>
      <xdr:row>37</xdr:row>
      <xdr:rowOff>58420</xdr:rowOff>
    </xdr:to>
    <xdr:sp macro="" textlink="">
      <xdr:nvSpPr>
        <xdr:cNvPr id="520" name="フローチャート: 判断 519"/>
        <xdr:cNvSpPr/>
      </xdr:nvSpPr>
      <xdr:spPr>
        <a:xfrm>
          <a:off x="12423140" y="616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49530</xdr:rowOff>
    </xdr:from>
    <xdr:ext cx="534035" cy="258445"/>
    <xdr:sp macro="" textlink="">
      <xdr:nvSpPr>
        <xdr:cNvPr id="521" name="テキスト ボックス 520"/>
        <xdr:cNvSpPr txBox="1"/>
      </xdr:nvSpPr>
      <xdr:spPr>
        <a:xfrm>
          <a:off x="12216765" y="6256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2" name="テキスト ボックス 521"/>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23" name="テキスト ボックス 522"/>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4" name="テキスト ボックス 523"/>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5" name="テキスト ボックス 524"/>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26" name="テキスト ボックス 525"/>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24765</xdr:rowOff>
    </xdr:from>
    <xdr:to xmlns:xdr="http://schemas.openxmlformats.org/drawingml/2006/spreadsheetDrawing">
      <xdr:col>85</xdr:col>
      <xdr:colOff>177800</xdr:colOff>
      <xdr:row>37</xdr:row>
      <xdr:rowOff>126365</xdr:rowOff>
    </xdr:to>
    <xdr:sp macro="" textlink="">
      <xdr:nvSpPr>
        <xdr:cNvPr id="527" name="楕円 526"/>
        <xdr:cNvSpPr/>
      </xdr:nvSpPr>
      <xdr:spPr>
        <a:xfrm>
          <a:off x="158369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3175</xdr:rowOff>
    </xdr:from>
    <xdr:ext cx="534670" cy="259080"/>
    <xdr:sp macro="" textlink="">
      <xdr:nvSpPr>
        <xdr:cNvPr id="528" name="消防費該当値テキスト"/>
        <xdr:cNvSpPr txBox="1"/>
      </xdr:nvSpPr>
      <xdr:spPr>
        <a:xfrm>
          <a:off x="15938500" y="6209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83185</xdr:rowOff>
    </xdr:from>
    <xdr:to xmlns:xdr="http://schemas.openxmlformats.org/drawingml/2006/spreadsheetDrawing">
      <xdr:col>81</xdr:col>
      <xdr:colOff>101600</xdr:colOff>
      <xdr:row>38</xdr:row>
      <xdr:rowOff>13335</xdr:rowOff>
    </xdr:to>
    <xdr:sp macro="" textlink="">
      <xdr:nvSpPr>
        <xdr:cNvPr id="529" name="楕円 528"/>
        <xdr:cNvSpPr/>
      </xdr:nvSpPr>
      <xdr:spPr>
        <a:xfrm>
          <a:off x="15019020" y="6289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4445</xdr:rowOff>
    </xdr:from>
    <xdr:ext cx="534035" cy="259080"/>
    <xdr:sp macro="" textlink="">
      <xdr:nvSpPr>
        <xdr:cNvPr id="530" name="テキスト ボックス 529"/>
        <xdr:cNvSpPr txBox="1"/>
      </xdr:nvSpPr>
      <xdr:spPr>
        <a:xfrm>
          <a:off x="14812645" y="6378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126365</xdr:rowOff>
    </xdr:from>
    <xdr:to xmlns:xdr="http://schemas.openxmlformats.org/drawingml/2006/spreadsheetDrawing">
      <xdr:col>76</xdr:col>
      <xdr:colOff>165100</xdr:colOff>
      <xdr:row>38</xdr:row>
      <xdr:rowOff>56515</xdr:rowOff>
    </xdr:to>
    <xdr:sp macro="" textlink="">
      <xdr:nvSpPr>
        <xdr:cNvPr id="531" name="楕円 530"/>
        <xdr:cNvSpPr/>
      </xdr:nvSpPr>
      <xdr:spPr>
        <a:xfrm>
          <a:off x="14155420" y="6332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47625</xdr:rowOff>
    </xdr:from>
    <xdr:ext cx="534670" cy="258445"/>
    <xdr:sp macro="" textlink="">
      <xdr:nvSpPr>
        <xdr:cNvPr id="532" name="テキスト ボックス 531"/>
        <xdr:cNvSpPr txBox="1"/>
      </xdr:nvSpPr>
      <xdr:spPr>
        <a:xfrm>
          <a:off x="13943965" y="6421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157480</xdr:rowOff>
    </xdr:from>
    <xdr:to xmlns:xdr="http://schemas.openxmlformats.org/drawingml/2006/spreadsheetDrawing">
      <xdr:col>72</xdr:col>
      <xdr:colOff>38100</xdr:colOff>
      <xdr:row>36</xdr:row>
      <xdr:rowOff>87630</xdr:rowOff>
    </xdr:to>
    <xdr:sp macro="" textlink="">
      <xdr:nvSpPr>
        <xdr:cNvPr id="533" name="楕円 532"/>
        <xdr:cNvSpPr/>
      </xdr:nvSpPr>
      <xdr:spPr>
        <a:xfrm>
          <a:off x="13291820" y="60286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104140</xdr:rowOff>
    </xdr:from>
    <xdr:ext cx="534035" cy="258445"/>
    <xdr:sp macro="" textlink="">
      <xdr:nvSpPr>
        <xdr:cNvPr id="534" name="テキスト ボックス 533"/>
        <xdr:cNvSpPr txBox="1"/>
      </xdr:nvSpPr>
      <xdr:spPr>
        <a:xfrm>
          <a:off x="13080365" y="5807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70485</xdr:rowOff>
    </xdr:from>
    <xdr:to xmlns:xdr="http://schemas.openxmlformats.org/drawingml/2006/spreadsheetDrawing">
      <xdr:col>67</xdr:col>
      <xdr:colOff>101600</xdr:colOff>
      <xdr:row>35</xdr:row>
      <xdr:rowOff>635</xdr:rowOff>
    </xdr:to>
    <xdr:sp macro="" textlink="">
      <xdr:nvSpPr>
        <xdr:cNvPr id="535" name="楕円 534"/>
        <xdr:cNvSpPr/>
      </xdr:nvSpPr>
      <xdr:spPr>
        <a:xfrm>
          <a:off x="12423140" y="5774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17145</xdr:rowOff>
    </xdr:from>
    <xdr:ext cx="534035" cy="258445"/>
    <xdr:sp macro="" textlink="">
      <xdr:nvSpPr>
        <xdr:cNvPr id="536" name="テキスト ボックス 535"/>
        <xdr:cNvSpPr txBox="1"/>
      </xdr:nvSpPr>
      <xdr:spPr>
        <a:xfrm>
          <a:off x="12216765" y="5553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7" name="正方形/長方形 536"/>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38" name="正方形/長方形 537"/>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9" name="正方形/長方形 538"/>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40" name="正方形/長方形 539"/>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1" name="正方形/長方形 540"/>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42" name="正方形/長方形 541"/>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3" name="正方形/長方形 542"/>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4" name="正方形/長方形 543"/>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5425"/>
    <xdr:sp macro="" textlink="">
      <xdr:nvSpPr>
        <xdr:cNvPr id="545" name="テキスト ボックス 544"/>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6" name="直線コネクタ 545"/>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9080"/>
    <xdr:sp macro="" textlink="">
      <xdr:nvSpPr>
        <xdr:cNvPr id="547" name="テキスト ボックス 546"/>
        <xdr:cNvSpPr txBox="1"/>
      </xdr:nvSpPr>
      <xdr:spPr>
        <a:xfrm>
          <a:off x="11871960" y="101739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8" name="直線コネクタ 547"/>
        <xdr:cNvCxnSpPr/>
      </xdr:nvCxnSpPr>
      <xdr:spPr>
        <a:xfrm>
          <a:off x="1211580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0860" cy="258445"/>
    <xdr:sp macro="" textlink="">
      <xdr:nvSpPr>
        <xdr:cNvPr id="549" name="テキスト ボックス 548"/>
        <xdr:cNvSpPr txBox="1"/>
      </xdr:nvSpPr>
      <xdr:spPr>
        <a:xfrm>
          <a:off x="11599545" y="980059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0" name="直線コネクタ 549"/>
        <xdr:cNvCxnSpPr/>
      </xdr:nvCxnSpPr>
      <xdr:spPr>
        <a:xfrm>
          <a:off x="1211580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0860" cy="258445"/>
    <xdr:sp macro="" textlink="">
      <xdr:nvSpPr>
        <xdr:cNvPr id="551" name="テキスト ボックス 550"/>
        <xdr:cNvSpPr txBox="1"/>
      </xdr:nvSpPr>
      <xdr:spPr>
        <a:xfrm>
          <a:off x="11599545" y="9427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140335</xdr:rowOff>
    </xdr:from>
    <xdr:to xmlns:xdr="http://schemas.openxmlformats.org/drawingml/2006/spreadsheetDrawing">
      <xdr:col>89</xdr:col>
      <xdr:colOff>177800</xdr:colOff>
      <xdr:row>54</xdr:row>
      <xdr:rowOff>140335</xdr:rowOff>
    </xdr:to>
    <xdr:cxnSp macro="">
      <xdr:nvCxnSpPr>
        <xdr:cNvPr id="552" name="直線コネクタ 551"/>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167640</xdr:rowOff>
    </xdr:from>
    <xdr:ext cx="530860" cy="259080"/>
    <xdr:sp macro="" textlink="">
      <xdr:nvSpPr>
        <xdr:cNvPr id="553" name="テキスト ボックス 552"/>
        <xdr:cNvSpPr txBox="1"/>
      </xdr:nvSpPr>
      <xdr:spPr>
        <a:xfrm>
          <a:off x="11599545" y="9056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4" name="直線コネクタ 553"/>
        <xdr:cNvCxnSpPr/>
      </xdr:nvCxnSpPr>
      <xdr:spPr>
        <a:xfrm>
          <a:off x="1211580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55" name="テキスト ボックス 554"/>
        <xdr:cNvSpPr txBox="1"/>
      </xdr:nvSpPr>
      <xdr:spPr>
        <a:xfrm>
          <a:off x="11535410" y="86842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6" name="直線コネクタ 555"/>
        <xdr:cNvCxnSpPr/>
      </xdr:nvCxnSpPr>
      <xdr:spPr>
        <a:xfrm>
          <a:off x="1211580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8445"/>
    <xdr:sp macro="" textlink="">
      <xdr:nvSpPr>
        <xdr:cNvPr id="557" name="テキスト ボックス 556"/>
        <xdr:cNvSpPr txBox="1"/>
      </xdr:nvSpPr>
      <xdr:spPr>
        <a:xfrm>
          <a:off x="11535410" y="83108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8" name="直線コネクタ 557"/>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59" name="テキスト ボックス 558"/>
        <xdr:cNvSpPr txBox="1"/>
      </xdr:nvSpPr>
      <xdr:spPr>
        <a:xfrm>
          <a:off x="11535410" y="79375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教育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86360</xdr:rowOff>
    </xdr:from>
    <xdr:to xmlns:xdr="http://schemas.openxmlformats.org/drawingml/2006/spreadsheetDrawing">
      <xdr:col>85</xdr:col>
      <xdr:colOff>126365</xdr:colOff>
      <xdr:row>59</xdr:row>
      <xdr:rowOff>132080</xdr:rowOff>
    </xdr:to>
    <xdr:cxnSp macro="">
      <xdr:nvCxnSpPr>
        <xdr:cNvPr id="561" name="直線コネクタ 560"/>
        <xdr:cNvCxnSpPr/>
      </xdr:nvCxnSpPr>
      <xdr:spPr>
        <a:xfrm flipV="1">
          <a:off x="15885795" y="863981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135890</xdr:rowOff>
    </xdr:from>
    <xdr:ext cx="534670" cy="259080"/>
    <xdr:sp macro="" textlink="">
      <xdr:nvSpPr>
        <xdr:cNvPr id="562" name="教育費最小値テキスト"/>
        <xdr:cNvSpPr txBox="1"/>
      </xdr:nvSpPr>
      <xdr:spPr>
        <a:xfrm>
          <a:off x="15938500" y="1003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132080</xdr:rowOff>
    </xdr:from>
    <xdr:to xmlns:xdr="http://schemas.openxmlformats.org/drawingml/2006/spreadsheetDrawing">
      <xdr:col>86</xdr:col>
      <xdr:colOff>25400</xdr:colOff>
      <xdr:row>59</xdr:row>
      <xdr:rowOff>132080</xdr:rowOff>
    </xdr:to>
    <xdr:cxnSp macro="">
      <xdr:nvCxnSpPr>
        <xdr:cNvPr id="563" name="直線コネクタ 562"/>
        <xdr:cNvCxnSpPr/>
      </xdr:nvCxnSpPr>
      <xdr:spPr>
        <a:xfrm>
          <a:off x="15798800" y="10026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33020</xdr:rowOff>
    </xdr:from>
    <xdr:ext cx="598805" cy="258445"/>
    <xdr:sp macro="" textlink="">
      <xdr:nvSpPr>
        <xdr:cNvPr id="564" name="教育費最大値テキスト"/>
        <xdr:cNvSpPr txBox="1"/>
      </xdr:nvSpPr>
      <xdr:spPr>
        <a:xfrm>
          <a:off x="15938500" y="8418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134,721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86360</xdr:rowOff>
    </xdr:from>
    <xdr:to xmlns:xdr="http://schemas.openxmlformats.org/drawingml/2006/spreadsheetDrawing">
      <xdr:col>86</xdr:col>
      <xdr:colOff>25400</xdr:colOff>
      <xdr:row>51</xdr:row>
      <xdr:rowOff>86360</xdr:rowOff>
    </xdr:to>
    <xdr:cxnSp macro="">
      <xdr:nvCxnSpPr>
        <xdr:cNvPr id="565" name="直線コネクタ 564"/>
        <xdr:cNvCxnSpPr/>
      </xdr:nvCxnSpPr>
      <xdr:spPr>
        <a:xfrm>
          <a:off x="15798800" y="8639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23495</xdr:rowOff>
    </xdr:from>
    <xdr:to xmlns:xdr="http://schemas.openxmlformats.org/drawingml/2006/spreadsheetDrawing">
      <xdr:col>85</xdr:col>
      <xdr:colOff>127000</xdr:colOff>
      <xdr:row>58</xdr:row>
      <xdr:rowOff>58420</xdr:rowOff>
    </xdr:to>
    <xdr:cxnSp macro="">
      <xdr:nvCxnSpPr>
        <xdr:cNvPr id="566" name="直線コネクタ 565"/>
        <xdr:cNvCxnSpPr/>
      </xdr:nvCxnSpPr>
      <xdr:spPr>
        <a:xfrm>
          <a:off x="15069820" y="9750425"/>
          <a:ext cx="81788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151130</xdr:rowOff>
    </xdr:from>
    <xdr:ext cx="534670" cy="259080"/>
    <xdr:sp macro="" textlink="">
      <xdr:nvSpPr>
        <xdr:cNvPr id="567" name="教育費平均値テキスト"/>
        <xdr:cNvSpPr txBox="1"/>
      </xdr:nvSpPr>
      <xdr:spPr>
        <a:xfrm>
          <a:off x="15938500" y="9542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128270</xdr:rowOff>
    </xdr:from>
    <xdr:to xmlns:xdr="http://schemas.openxmlformats.org/drawingml/2006/spreadsheetDrawing">
      <xdr:col>85</xdr:col>
      <xdr:colOff>177800</xdr:colOff>
      <xdr:row>58</xdr:row>
      <xdr:rowOff>58420</xdr:rowOff>
    </xdr:to>
    <xdr:sp macro="" textlink="">
      <xdr:nvSpPr>
        <xdr:cNvPr id="568" name="フローチャート: 判断 567"/>
        <xdr:cNvSpPr/>
      </xdr:nvSpPr>
      <xdr:spPr>
        <a:xfrm>
          <a:off x="15836900" y="9687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23495</xdr:rowOff>
    </xdr:from>
    <xdr:to xmlns:xdr="http://schemas.openxmlformats.org/drawingml/2006/spreadsheetDrawing">
      <xdr:col>81</xdr:col>
      <xdr:colOff>50800</xdr:colOff>
      <xdr:row>58</xdr:row>
      <xdr:rowOff>40005</xdr:rowOff>
    </xdr:to>
    <xdr:cxnSp macro="">
      <xdr:nvCxnSpPr>
        <xdr:cNvPr id="569" name="直線コネクタ 568"/>
        <xdr:cNvCxnSpPr/>
      </xdr:nvCxnSpPr>
      <xdr:spPr>
        <a:xfrm flipV="1">
          <a:off x="14206220" y="9750425"/>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140335</xdr:rowOff>
    </xdr:from>
    <xdr:to xmlns:xdr="http://schemas.openxmlformats.org/drawingml/2006/spreadsheetDrawing">
      <xdr:col>81</xdr:col>
      <xdr:colOff>101600</xdr:colOff>
      <xdr:row>58</xdr:row>
      <xdr:rowOff>70485</xdr:rowOff>
    </xdr:to>
    <xdr:sp macro="" textlink="">
      <xdr:nvSpPr>
        <xdr:cNvPr id="570" name="フローチャート: 判断 569"/>
        <xdr:cNvSpPr/>
      </xdr:nvSpPr>
      <xdr:spPr>
        <a:xfrm>
          <a:off x="15019020" y="9699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86995</xdr:rowOff>
    </xdr:from>
    <xdr:ext cx="534035" cy="258445"/>
    <xdr:sp macro="" textlink="">
      <xdr:nvSpPr>
        <xdr:cNvPr id="571" name="テキスト ボックス 570"/>
        <xdr:cNvSpPr txBox="1"/>
      </xdr:nvSpPr>
      <xdr:spPr>
        <a:xfrm>
          <a:off x="14812645" y="9478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34290</xdr:rowOff>
    </xdr:from>
    <xdr:to xmlns:xdr="http://schemas.openxmlformats.org/drawingml/2006/spreadsheetDrawing">
      <xdr:col>76</xdr:col>
      <xdr:colOff>114300</xdr:colOff>
      <xdr:row>58</xdr:row>
      <xdr:rowOff>40005</xdr:rowOff>
    </xdr:to>
    <xdr:cxnSp macro="">
      <xdr:nvCxnSpPr>
        <xdr:cNvPr id="572" name="直線コネクタ 571"/>
        <xdr:cNvCxnSpPr/>
      </xdr:nvCxnSpPr>
      <xdr:spPr>
        <a:xfrm>
          <a:off x="13342620" y="9761220"/>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120015</xdr:rowOff>
    </xdr:from>
    <xdr:to xmlns:xdr="http://schemas.openxmlformats.org/drawingml/2006/spreadsheetDrawing">
      <xdr:col>76</xdr:col>
      <xdr:colOff>165100</xdr:colOff>
      <xdr:row>58</xdr:row>
      <xdr:rowOff>50165</xdr:rowOff>
    </xdr:to>
    <xdr:sp macro="" textlink="">
      <xdr:nvSpPr>
        <xdr:cNvPr id="573" name="フローチャート: 判断 572"/>
        <xdr:cNvSpPr/>
      </xdr:nvSpPr>
      <xdr:spPr>
        <a:xfrm>
          <a:off x="14155420" y="9679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66675</xdr:rowOff>
    </xdr:from>
    <xdr:ext cx="534670" cy="258445"/>
    <xdr:sp macro="" textlink="">
      <xdr:nvSpPr>
        <xdr:cNvPr id="574" name="テキスト ボックス 573"/>
        <xdr:cNvSpPr txBox="1"/>
      </xdr:nvSpPr>
      <xdr:spPr>
        <a:xfrm>
          <a:off x="13943965" y="9458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34290</xdr:rowOff>
    </xdr:from>
    <xdr:to xmlns:xdr="http://schemas.openxmlformats.org/drawingml/2006/spreadsheetDrawing">
      <xdr:col>71</xdr:col>
      <xdr:colOff>177800</xdr:colOff>
      <xdr:row>58</xdr:row>
      <xdr:rowOff>111760</xdr:rowOff>
    </xdr:to>
    <xdr:cxnSp macro="">
      <xdr:nvCxnSpPr>
        <xdr:cNvPr id="575" name="直線コネクタ 574"/>
        <xdr:cNvCxnSpPr/>
      </xdr:nvCxnSpPr>
      <xdr:spPr>
        <a:xfrm flipV="1">
          <a:off x="12473940" y="9761220"/>
          <a:ext cx="86868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127635</xdr:rowOff>
    </xdr:from>
    <xdr:to xmlns:xdr="http://schemas.openxmlformats.org/drawingml/2006/spreadsheetDrawing">
      <xdr:col>72</xdr:col>
      <xdr:colOff>38100</xdr:colOff>
      <xdr:row>58</xdr:row>
      <xdr:rowOff>57785</xdr:rowOff>
    </xdr:to>
    <xdr:sp macro="" textlink="">
      <xdr:nvSpPr>
        <xdr:cNvPr id="576" name="フローチャート: 判断 575"/>
        <xdr:cNvSpPr/>
      </xdr:nvSpPr>
      <xdr:spPr>
        <a:xfrm>
          <a:off x="13291820" y="968692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74295</xdr:rowOff>
    </xdr:from>
    <xdr:ext cx="534035" cy="258445"/>
    <xdr:sp macro="" textlink="">
      <xdr:nvSpPr>
        <xdr:cNvPr id="577" name="テキスト ボックス 576"/>
        <xdr:cNvSpPr txBox="1"/>
      </xdr:nvSpPr>
      <xdr:spPr>
        <a:xfrm>
          <a:off x="13080365" y="9465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132715</xdr:rowOff>
    </xdr:from>
    <xdr:to xmlns:xdr="http://schemas.openxmlformats.org/drawingml/2006/spreadsheetDrawing">
      <xdr:col>67</xdr:col>
      <xdr:colOff>101600</xdr:colOff>
      <xdr:row>58</xdr:row>
      <xdr:rowOff>62865</xdr:rowOff>
    </xdr:to>
    <xdr:sp macro="" textlink="">
      <xdr:nvSpPr>
        <xdr:cNvPr id="578" name="フローチャート: 判断 577"/>
        <xdr:cNvSpPr/>
      </xdr:nvSpPr>
      <xdr:spPr>
        <a:xfrm>
          <a:off x="12423140" y="9692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79375</xdr:rowOff>
    </xdr:from>
    <xdr:ext cx="534035" cy="259080"/>
    <xdr:sp macro="" textlink="">
      <xdr:nvSpPr>
        <xdr:cNvPr id="579" name="テキスト ボックス 578"/>
        <xdr:cNvSpPr txBox="1"/>
      </xdr:nvSpPr>
      <xdr:spPr>
        <a:xfrm>
          <a:off x="12216765" y="9471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0" name="テキスト ボックス 579"/>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81" name="テキスト ボックス 580"/>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2" name="テキスト ボックス 581"/>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3" name="テキスト ボックス 582"/>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84" name="テキスト ボックス 583"/>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7620</xdr:rowOff>
    </xdr:from>
    <xdr:to xmlns:xdr="http://schemas.openxmlformats.org/drawingml/2006/spreadsheetDrawing">
      <xdr:col>85</xdr:col>
      <xdr:colOff>177800</xdr:colOff>
      <xdr:row>58</xdr:row>
      <xdr:rowOff>109220</xdr:rowOff>
    </xdr:to>
    <xdr:sp macro="" textlink="">
      <xdr:nvSpPr>
        <xdr:cNvPr id="585" name="楕円 584"/>
        <xdr:cNvSpPr/>
      </xdr:nvSpPr>
      <xdr:spPr>
        <a:xfrm>
          <a:off x="158369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157480</xdr:rowOff>
    </xdr:from>
    <xdr:ext cx="534670" cy="259080"/>
    <xdr:sp macro="" textlink="">
      <xdr:nvSpPr>
        <xdr:cNvPr id="586" name="教育費該当値テキスト"/>
        <xdr:cNvSpPr txBox="1"/>
      </xdr:nvSpPr>
      <xdr:spPr>
        <a:xfrm>
          <a:off x="15938500" y="9716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144145</xdr:rowOff>
    </xdr:from>
    <xdr:to xmlns:xdr="http://schemas.openxmlformats.org/drawingml/2006/spreadsheetDrawing">
      <xdr:col>81</xdr:col>
      <xdr:colOff>101600</xdr:colOff>
      <xdr:row>58</xdr:row>
      <xdr:rowOff>74295</xdr:rowOff>
    </xdr:to>
    <xdr:sp macro="" textlink="">
      <xdr:nvSpPr>
        <xdr:cNvPr id="587" name="楕円 586"/>
        <xdr:cNvSpPr/>
      </xdr:nvSpPr>
      <xdr:spPr>
        <a:xfrm>
          <a:off x="15019020" y="9703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64770</xdr:rowOff>
    </xdr:from>
    <xdr:ext cx="534035" cy="259080"/>
    <xdr:sp macro="" textlink="">
      <xdr:nvSpPr>
        <xdr:cNvPr id="588" name="テキスト ボックス 587"/>
        <xdr:cNvSpPr txBox="1"/>
      </xdr:nvSpPr>
      <xdr:spPr>
        <a:xfrm>
          <a:off x="14812645" y="9791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160655</xdr:rowOff>
    </xdr:from>
    <xdr:to xmlns:xdr="http://schemas.openxmlformats.org/drawingml/2006/spreadsheetDrawing">
      <xdr:col>76</xdr:col>
      <xdr:colOff>165100</xdr:colOff>
      <xdr:row>58</xdr:row>
      <xdr:rowOff>90805</xdr:rowOff>
    </xdr:to>
    <xdr:sp macro="" textlink="">
      <xdr:nvSpPr>
        <xdr:cNvPr id="589" name="楕円 588"/>
        <xdr:cNvSpPr/>
      </xdr:nvSpPr>
      <xdr:spPr>
        <a:xfrm>
          <a:off x="14155420" y="9719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81915</xdr:rowOff>
    </xdr:from>
    <xdr:ext cx="534670" cy="259080"/>
    <xdr:sp macro="" textlink="">
      <xdr:nvSpPr>
        <xdr:cNvPr id="590" name="テキスト ボックス 589"/>
        <xdr:cNvSpPr txBox="1"/>
      </xdr:nvSpPr>
      <xdr:spPr>
        <a:xfrm>
          <a:off x="13943965" y="9808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154940</xdr:rowOff>
    </xdr:from>
    <xdr:to xmlns:xdr="http://schemas.openxmlformats.org/drawingml/2006/spreadsheetDrawing">
      <xdr:col>72</xdr:col>
      <xdr:colOff>38100</xdr:colOff>
      <xdr:row>58</xdr:row>
      <xdr:rowOff>85090</xdr:rowOff>
    </xdr:to>
    <xdr:sp macro="" textlink="">
      <xdr:nvSpPr>
        <xdr:cNvPr id="591" name="楕円 590"/>
        <xdr:cNvSpPr/>
      </xdr:nvSpPr>
      <xdr:spPr>
        <a:xfrm>
          <a:off x="13291820" y="9714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76200</xdr:rowOff>
    </xdr:from>
    <xdr:ext cx="534035" cy="259080"/>
    <xdr:sp macro="" textlink="">
      <xdr:nvSpPr>
        <xdr:cNvPr id="592" name="テキスト ボックス 591"/>
        <xdr:cNvSpPr txBox="1"/>
      </xdr:nvSpPr>
      <xdr:spPr>
        <a:xfrm>
          <a:off x="13080365" y="9803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60960</xdr:rowOff>
    </xdr:from>
    <xdr:to xmlns:xdr="http://schemas.openxmlformats.org/drawingml/2006/spreadsheetDrawing">
      <xdr:col>67</xdr:col>
      <xdr:colOff>101600</xdr:colOff>
      <xdr:row>58</xdr:row>
      <xdr:rowOff>162560</xdr:rowOff>
    </xdr:to>
    <xdr:sp macro="" textlink="">
      <xdr:nvSpPr>
        <xdr:cNvPr id="593" name="楕円 592"/>
        <xdr:cNvSpPr/>
      </xdr:nvSpPr>
      <xdr:spPr>
        <a:xfrm>
          <a:off x="12423140" y="9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153670</xdr:rowOff>
    </xdr:from>
    <xdr:ext cx="534035" cy="259080"/>
    <xdr:sp macro="" textlink="">
      <xdr:nvSpPr>
        <xdr:cNvPr id="594" name="テキスト ボックス 593"/>
        <xdr:cNvSpPr txBox="1"/>
      </xdr:nvSpPr>
      <xdr:spPr>
        <a:xfrm>
          <a:off x="12216765" y="9880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5" name="正方形/長方形 594"/>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596" name="正方形/長方形 595"/>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7" name="正方形/長方形 596"/>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598" name="正方形/長方形 597"/>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9" name="正方形/長方形 598"/>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00" name="正方形/長方形 599"/>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1" name="正方形/長方形 600"/>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2" name="正方形/長方形 601"/>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5425"/>
    <xdr:sp macro="" textlink="">
      <xdr:nvSpPr>
        <xdr:cNvPr id="603" name="テキスト ボックス 602"/>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4" name="直線コネクタ 603"/>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5" name="直線コネクタ 604"/>
        <xdr:cNvCxnSpPr/>
      </xdr:nvCxnSpPr>
      <xdr:spPr>
        <a:xfrm>
          <a:off x="1211580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8445"/>
    <xdr:sp macro="" textlink="">
      <xdr:nvSpPr>
        <xdr:cNvPr id="606" name="テキスト ボックス 605"/>
        <xdr:cNvSpPr txBox="1"/>
      </xdr:nvSpPr>
      <xdr:spPr>
        <a:xfrm>
          <a:off x="1187196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7" name="直線コネクタ 606"/>
        <xdr:cNvCxnSpPr/>
      </xdr:nvCxnSpPr>
      <xdr:spPr>
        <a:xfrm>
          <a:off x="1211580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860" cy="258445"/>
    <xdr:sp macro="" textlink="">
      <xdr:nvSpPr>
        <xdr:cNvPr id="608" name="テキスト ボックス 607"/>
        <xdr:cNvSpPr txBox="1"/>
      </xdr:nvSpPr>
      <xdr:spPr>
        <a:xfrm>
          <a:off x="1159954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140335</xdr:rowOff>
    </xdr:from>
    <xdr:to xmlns:xdr="http://schemas.openxmlformats.org/drawingml/2006/spreadsheetDrawing">
      <xdr:col>89</xdr:col>
      <xdr:colOff>177800</xdr:colOff>
      <xdr:row>74</xdr:row>
      <xdr:rowOff>140335</xdr:rowOff>
    </xdr:to>
    <xdr:cxnSp macro="">
      <xdr:nvCxnSpPr>
        <xdr:cNvPr id="609" name="直線コネクタ 608"/>
        <xdr:cNvCxnSpPr/>
      </xdr:nvCxnSpPr>
      <xdr:spPr>
        <a:xfrm>
          <a:off x="1211580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167640</xdr:rowOff>
    </xdr:from>
    <xdr:ext cx="530860" cy="259080"/>
    <xdr:sp macro="" textlink="">
      <xdr:nvSpPr>
        <xdr:cNvPr id="610" name="テキスト ボックス 609"/>
        <xdr:cNvSpPr txBox="1"/>
      </xdr:nvSpPr>
      <xdr:spPr>
        <a:xfrm>
          <a:off x="11599545" y="12409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1" name="直線コネクタ 610"/>
        <xdr:cNvCxnSpPr/>
      </xdr:nvCxnSpPr>
      <xdr:spPr>
        <a:xfrm>
          <a:off x="1211580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0860" cy="259080"/>
    <xdr:sp macro="" textlink="">
      <xdr:nvSpPr>
        <xdr:cNvPr id="612" name="テキスト ボックス 611"/>
        <xdr:cNvSpPr txBox="1"/>
      </xdr:nvSpPr>
      <xdr:spPr>
        <a:xfrm>
          <a:off x="11599545" y="12037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3" name="直線コネクタ 612"/>
        <xdr:cNvCxnSpPr/>
      </xdr:nvCxnSpPr>
      <xdr:spPr>
        <a:xfrm>
          <a:off x="1211580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8445"/>
    <xdr:sp macro="" textlink="">
      <xdr:nvSpPr>
        <xdr:cNvPr id="614" name="テキスト ボックス 613"/>
        <xdr:cNvSpPr txBox="1"/>
      </xdr:nvSpPr>
      <xdr:spPr>
        <a:xfrm>
          <a:off x="11535410" y="116636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5" name="直線コネクタ 614"/>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6" name="テキスト ボックス 615"/>
        <xdr:cNvSpPr txBox="1"/>
      </xdr:nvSpPr>
      <xdr:spPr>
        <a:xfrm>
          <a:off x="11535410" y="11290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災害復旧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163195</xdr:rowOff>
    </xdr:from>
    <xdr:to xmlns:xdr="http://schemas.openxmlformats.org/drawingml/2006/spreadsheetDrawing">
      <xdr:col>85</xdr:col>
      <xdr:colOff>126365</xdr:colOff>
      <xdr:row>79</xdr:row>
      <xdr:rowOff>44450</xdr:rowOff>
    </xdr:to>
    <xdr:cxnSp macro="">
      <xdr:nvCxnSpPr>
        <xdr:cNvPr id="618" name="直線コネクタ 617"/>
        <xdr:cNvCxnSpPr/>
      </xdr:nvCxnSpPr>
      <xdr:spPr>
        <a:xfrm flipV="1">
          <a:off x="15885795" y="11734165"/>
          <a:ext cx="127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82550</xdr:rowOff>
    </xdr:from>
    <xdr:ext cx="249555" cy="259080"/>
    <xdr:sp macro="" textlink="">
      <xdr:nvSpPr>
        <xdr:cNvPr id="619" name="災害復旧費最小値テキスト"/>
        <xdr:cNvSpPr txBox="1"/>
      </xdr:nvSpPr>
      <xdr:spPr>
        <a:xfrm>
          <a:off x="15938500" y="133299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0" name="直線コネクタ 619"/>
        <xdr:cNvCxnSpPr/>
      </xdr:nvCxnSpPr>
      <xdr:spPr>
        <a:xfrm>
          <a:off x="1579880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109855</xdr:rowOff>
    </xdr:from>
    <xdr:ext cx="598805" cy="258445"/>
    <xdr:sp macro="" textlink="">
      <xdr:nvSpPr>
        <xdr:cNvPr id="621" name="災害復旧費最大値テキスト"/>
        <xdr:cNvSpPr txBox="1"/>
      </xdr:nvSpPr>
      <xdr:spPr>
        <a:xfrm>
          <a:off x="15938500" y="115131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125,628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69</xdr:row>
      <xdr:rowOff>163195</xdr:rowOff>
    </xdr:from>
    <xdr:to xmlns:xdr="http://schemas.openxmlformats.org/drawingml/2006/spreadsheetDrawing">
      <xdr:col>86</xdr:col>
      <xdr:colOff>25400</xdr:colOff>
      <xdr:row>69</xdr:row>
      <xdr:rowOff>163195</xdr:rowOff>
    </xdr:to>
    <xdr:cxnSp macro="">
      <xdr:nvCxnSpPr>
        <xdr:cNvPr id="622" name="直線コネクタ 621"/>
        <xdr:cNvCxnSpPr/>
      </xdr:nvCxnSpPr>
      <xdr:spPr>
        <a:xfrm>
          <a:off x="15798800" y="11734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164465</xdr:rowOff>
    </xdr:from>
    <xdr:to xmlns:xdr="http://schemas.openxmlformats.org/drawingml/2006/spreadsheetDrawing">
      <xdr:col>85</xdr:col>
      <xdr:colOff>127000</xdr:colOff>
      <xdr:row>79</xdr:row>
      <xdr:rowOff>37465</xdr:rowOff>
    </xdr:to>
    <xdr:cxnSp macro="">
      <xdr:nvCxnSpPr>
        <xdr:cNvPr id="623" name="直線コネクタ 622"/>
        <xdr:cNvCxnSpPr/>
      </xdr:nvCxnSpPr>
      <xdr:spPr>
        <a:xfrm flipV="1">
          <a:off x="15069820" y="13244195"/>
          <a:ext cx="8178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127000</xdr:rowOff>
    </xdr:from>
    <xdr:ext cx="469900" cy="258445"/>
    <xdr:sp macro="" textlink="">
      <xdr:nvSpPr>
        <xdr:cNvPr id="624" name="災害復旧費平均値テキスト"/>
        <xdr:cNvSpPr txBox="1"/>
      </xdr:nvSpPr>
      <xdr:spPr>
        <a:xfrm>
          <a:off x="15938500" y="132067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148590</xdr:rowOff>
    </xdr:from>
    <xdr:to xmlns:xdr="http://schemas.openxmlformats.org/drawingml/2006/spreadsheetDrawing">
      <xdr:col>85</xdr:col>
      <xdr:colOff>177800</xdr:colOff>
      <xdr:row>79</xdr:row>
      <xdr:rowOff>78740</xdr:rowOff>
    </xdr:to>
    <xdr:sp macro="" textlink="">
      <xdr:nvSpPr>
        <xdr:cNvPr id="625" name="フローチャート: 判断 624"/>
        <xdr:cNvSpPr/>
      </xdr:nvSpPr>
      <xdr:spPr>
        <a:xfrm>
          <a:off x="15836900" y="13228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116205</xdr:rowOff>
    </xdr:from>
    <xdr:to xmlns:xdr="http://schemas.openxmlformats.org/drawingml/2006/spreadsheetDrawing">
      <xdr:col>81</xdr:col>
      <xdr:colOff>50800</xdr:colOff>
      <xdr:row>79</xdr:row>
      <xdr:rowOff>37465</xdr:rowOff>
    </xdr:to>
    <xdr:cxnSp macro="">
      <xdr:nvCxnSpPr>
        <xdr:cNvPr id="626" name="直線コネクタ 625"/>
        <xdr:cNvCxnSpPr/>
      </xdr:nvCxnSpPr>
      <xdr:spPr>
        <a:xfrm>
          <a:off x="14206220" y="13195935"/>
          <a:ext cx="8636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135890</xdr:rowOff>
    </xdr:from>
    <xdr:to xmlns:xdr="http://schemas.openxmlformats.org/drawingml/2006/spreadsheetDrawing">
      <xdr:col>81</xdr:col>
      <xdr:colOff>101600</xdr:colOff>
      <xdr:row>79</xdr:row>
      <xdr:rowOff>66040</xdr:rowOff>
    </xdr:to>
    <xdr:sp macro="" textlink="">
      <xdr:nvSpPr>
        <xdr:cNvPr id="627" name="フローチャート: 判断 626"/>
        <xdr:cNvSpPr/>
      </xdr:nvSpPr>
      <xdr:spPr>
        <a:xfrm>
          <a:off x="15019020" y="13215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82550</xdr:rowOff>
    </xdr:from>
    <xdr:ext cx="469265" cy="259080"/>
    <xdr:sp macro="" textlink="">
      <xdr:nvSpPr>
        <xdr:cNvPr id="628" name="テキスト ボックス 627"/>
        <xdr:cNvSpPr txBox="1"/>
      </xdr:nvSpPr>
      <xdr:spPr>
        <a:xfrm>
          <a:off x="14839950" y="12994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41275</xdr:rowOff>
    </xdr:from>
    <xdr:to xmlns:xdr="http://schemas.openxmlformats.org/drawingml/2006/spreadsheetDrawing">
      <xdr:col>76</xdr:col>
      <xdr:colOff>114300</xdr:colOff>
      <xdr:row>78</xdr:row>
      <xdr:rowOff>116205</xdr:rowOff>
    </xdr:to>
    <xdr:cxnSp macro="">
      <xdr:nvCxnSpPr>
        <xdr:cNvPr id="629" name="直線コネクタ 628"/>
        <xdr:cNvCxnSpPr/>
      </xdr:nvCxnSpPr>
      <xdr:spPr>
        <a:xfrm>
          <a:off x="13342620" y="12953365"/>
          <a:ext cx="8636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146685</xdr:rowOff>
    </xdr:from>
    <xdr:to xmlns:xdr="http://schemas.openxmlformats.org/drawingml/2006/spreadsheetDrawing">
      <xdr:col>76</xdr:col>
      <xdr:colOff>165100</xdr:colOff>
      <xdr:row>79</xdr:row>
      <xdr:rowOff>76835</xdr:rowOff>
    </xdr:to>
    <xdr:sp macro="" textlink="">
      <xdr:nvSpPr>
        <xdr:cNvPr id="630" name="フローチャート: 判断 629"/>
        <xdr:cNvSpPr/>
      </xdr:nvSpPr>
      <xdr:spPr>
        <a:xfrm>
          <a:off x="14155420" y="13226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67945</xdr:rowOff>
    </xdr:from>
    <xdr:ext cx="469265" cy="258445"/>
    <xdr:sp macro="" textlink="">
      <xdr:nvSpPr>
        <xdr:cNvPr id="631" name="テキスト ボックス 630"/>
        <xdr:cNvSpPr txBox="1"/>
      </xdr:nvSpPr>
      <xdr:spPr>
        <a:xfrm>
          <a:off x="13976350" y="13315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41275</xdr:rowOff>
    </xdr:from>
    <xdr:to xmlns:xdr="http://schemas.openxmlformats.org/drawingml/2006/spreadsheetDrawing">
      <xdr:col>71</xdr:col>
      <xdr:colOff>177800</xdr:colOff>
      <xdr:row>78</xdr:row>
      <xdr:rowOff>97155</xdr:rowOff>
    </xdr:to>
    <xdr:cxnSp macro="">
      <xdr:nvCxnSpPr>
        <xdr:cNvPr id="632" name="直線コネクタ 631"/>
        <xdr:cNvCxnSpPr/>
      </xdr:nvCxnSpPr>
      <xdr:spPr>
        <a:xfrm flipV="1">
          <a:off x="12473940" y="12953365"/>
          <a:ext cx="86868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115570</xdr:rowOff>
    </xdr:from>
    <xdr:to xmlns:xdr="http://schemas.openxmlformats.org/drawingml/2006/spreadsheetDrawing">
      <xdr:col>72</xdr:col>
      <xdr:colOff>38100</xdr:colOff>
      <xdr:row>79</xdr:row>
      <xdr:rowOff>45720</xdr:rowOff>
    </xdr:to>
    <xdr:sp macro="" textlink="">
      <xdr:nvSpPr>
        <xdr:cNvPr id="633" name="フローチャート: 判断 632"/>
        <xdr:cNvSpPr/>
      </xdr:nvSpPr>
      <xdr:spPr>
        <a:xfrm>
          <a:off x="13291820" y="131953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36830</xdr:rowOff>
    </xdr:from>
    <xdr:ext cx="469900" cy="258445"/>
    <xdr:sp macro="" textlink="">
      <xdr:nvSpPr>
        <xdr:cNvPr id="634" name="テキスト ボックス 633"/>
        <xdr:cNvSpPr txBox="1"/>
      </xdr:nvSpPr>
      <xdr:spPr>
        <a:xfrm>
          <a:off x="13112750" y="132842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111760</xdr:rowOff>
    </xdr:from>
    <xdr:to xmlns:xdr="http://schemas.openxmlformats.org/drawingml/2006/spreadsheetDrawing">
      <xdr:col>67</xdr:col>
      <xdr:colOff>101600</xdr:colOff>
      <xdr:row>79</xdr:row>
      <xdr:rowOff>41910</xdr:rowOff>
    </xdr:to>
    <xdr:sp macro="" textlink="">
      <xdr:nvSpPr>
        <xdr:cNvPr id="635" name="フローチャート: 判断 634"/>
        <xdr:cNvSpPr/>
      </xdr:nvSpPr>
      <xdr:spPr>
        <a:xfrm>
          <a:off x="12423140" y="13191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33020</xdr:rowOff>
    </xdr:from>
    <xdr:ext cx="469265" cy="258445"/>
    <xdr:sp macro="" textlink="">
      <xdr:nvSpPr>
        <xdr:cNvPr id="636" name="テキスト ボックス 635"/>
        <xdr:cNvSpPr txBox="1"/>
      </xdr:nvSpPr>
      <xdr:spPr>
        <a:xfrm>
          <a:off x="12244070" y="132803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7" name="テキスト ボックス 636"/>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38" name="テキスト ボックス 637"/>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9" name="テキスト ボックス 638"/>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0" name="テキスト ボックス 639"/>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41" name="テキスト ボックス 640"/>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113665</xdr:rowOff>
    </xdr:from>
    <xdr:to xmlns:xdr="http://schemas.openxmlformats.org/drawingml/2006/spreadsheetDrawing">
      <xdr:col>85</xdr:col>
      <xdr:colOff>177800</xdr:colOff>
      <xdr:row>79</xdr:row>
      <xdr:rowOff>43815</xdr:rowOff>
    </xdr:to>
    <xdr:sp macro="" textlink="">
      <xdr:nvSpPr>
        <xdr:cNvPr id="642" name="楕円 641"/>
        <xdr:cNvSpPr/>
      </xdr:nvSpPr>
      <xdr:spPr>
        <a:xfrm>
          <a:off x="15836900" y="13193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73025</xdr:rowOff>
    </xdr:from>
    <xdr:ext cx="469900" cy="258445"/>
    <xdr:sp macro="" textlink="">
      <xdr:nvSpPr>
        <xdr:cNvPr id="643" name="災害復旧費該当値テキスト"/>
        <xdr:cNvSpPr txBox="1"/>
      </xdr:nvSpPr>
      <xdr:spPr>
        <a:xfrm>
          <a:off x="15938500" y="129851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158750</xdr:rowOff>
    </xdr:from>
    <xdr:to xmlns:xdr="http://schemas.openxmlformats.org/drawingml/2006/spreadsheetDrawing">
      <xdr:col>81</xdr:col>
      <xdr:colOff>101600</xdr:colOff>
      <xdr:row>79</xdr:row>
      <xdr:rowOff>88265</xdr:rowOff>
    </xdr:to>
    <xdr:sp macro="" textlink="">
      <xdr:nvSpPr>
        <xdr:cNvPr id="644" name="楕円 643"/>
        <xdr:cNvSpPr/>
      </xdr:nvSpPr>
      <xdr:spPr>
        <a:xfrm>
          <a:off x="15019020" y="1323848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79375</xdr:rowOff>
    </xdr:from>
    <xdr:ext cx="377825" cy="259080"/>
    <xdr:sp macro="" textlink="">
      <xdr:nvSpPr>
        <xdr:cNvPr id="645" name="テキスト ボックス 644"/>
        <xdr:cNvSpPr txBox="1"/>
      </xdr:nvSpPr>
      <xdr:spPr>
        <a:xfrm>
          <a:off x="14885670" y="1332674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64770</xdr:rowOff>
    </xdr:from>
    <xdr:to xmlns:xdr="http://schemas.openxmlformats.org/drawingml/2006/spreadsheetDrawing">
      <xdr:col>76</xdr:col>
      <xdr:colOff>165100</xdr:colOff>
      <xdr:row>78</xdr:row>
      <xdr:rowOff>167005</xdr:rowOff>
    </xdr:to>
    <xdr:sp macro="" textlink="">
      <xdr:nvSpPr>
        <xdr:cNvPr id="646" name="楕円 645"/>
        <xdr:cNvSpPr/>
      </xdr:nvSpPr>
      <xdr:spPr>
        <a:xfrm>
          <a:off x="14155420" y="131445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12065</xdr:rowOff>
    </xdr:from>
    <xdr:ext cx="469265" cy="258445"/>
    <xdr:sp macro="" textlink="">
      <xdr:nvSpPr>
        <xdr:cNvPr id="647" name="テキスト ボックス 646"/>
        <xdr:cNvSpPr txBox="1"/>
      </xdr:nvSpPr>
      <xdr:spPr>
        <a:xfrm>
          <a:off x="13976350" y="12924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161925</xdr:rowOff>
    </xdr:from>
    <xdr:to xmlns:xdr="http://schemas.openxmlformats.org/drawingml/2006/spreadsheetDrawing">
      <xdr:col>72</xdr:col>
      <xdr:colOff>38100</xdr:colOff>
      <xdr:row>77</xdr:row>
      <xdr:rowOff>92075</xdr:rowOff>
    </xdr:to>
    <xdr:sp macro="" textlink="">
      <xdr:nvSpPr>
        <xdr:cNvPr id="648" name="楕円 647"/>
        <xdr:cNvSpPr/>
      </xdr:nvSpPr>
      <xdr:spPr>
        <a:xfrm>
          <a:off x="13291820" y="1290637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108585</xdr:rowOff>
    </xdr:from>
    <xdr:ext cx="534035" cy="258445"/>
    <xdr:sp macro="" textlink="">
      <xdr:nvSpPr>
        <xdr:cNvPr id="649" name="テキスト ボックス 648"/>
        <xdr:cNvSpPr txBox="1"/>
      </xdr:nvSpPr>
      <xdr:spPr>
        <a:xfrm>
          <a:off x="13080365" y="12685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46990</xdr:rowOff>
    </xdr:from>
    <xdr:to xmlns:xdr="http://schemas.openxmlformats.org/drawingml/2006/spreadsheetDrawing">
      <xdr:col>67</xdr:col>
      <xdr:colOff>101600</xdr:colOff>
      <xdr:row>78</xdr:row>
      <xdr:rowOff>147955</xdr:rowOff>
    </xdr:to>
    <xdr:sp macro="" textlink="">
      <xdr:nvSpPr>
        <xdr:cNvPr id="650" name="楕円 649"/>
        <xdr:cNvSpPr/>
      </xdr:nvSpPr>
      <xdr:spPr>
        <a:xfrm>
          <a:off x="12423140" y="13126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164465</xdr:rowOff>
    </xdr:from>
    <xdr:ext cx="469265" cy="258445"/>
    <xdr:sp macro="" textlink="">
      <xdr:nvSpPr>
        <xdr:cNvPr id="651" name="テキスト ボックス 650"/>
        <xdr:cNvSpPr txBox="1"/>
      </xdr:nvSpPr>
      <xdr:spPr>
        <a:xfrm>
          <a:off x="12244070" y="12908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2" name="正方形/長方形 651"/>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53" name="正方形/長方形 652"/>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4" name="正方形/長方形 653"/>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55" name="正方形/長方形 654"/>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6" name="正方形/長方形 655"/>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57" name="正方形/長方形 656"/>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8" name="正方形/長方形 657"/>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9" name="正方形/長方形 658"/>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5425"/>
    <xdr:sp macro="" textlink="">
      <xdr:nvSpPr>
        <xdr:cNvPr id="660" name="テキスト ボックス 659"/>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1" name="直線コネクタ 660"/>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2" name="直線コネクタ 661"/>
        <xdr:cNvCxnSpPr/>
      </xdr:nvCxnSpPr>
      <xdr:spPr>
        <a:xfrm>
          <a:off x="1211580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3" name="テキスト ボックス 662"/>
        <xdr:cNvSpPr txBox="1"/>
      </xdr:nvSpPr>
      <xdr:spPr>
        <a:xfrm>
          <a:off x="11871960" y="165328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4" name="直線コネクタ 663"/>
        <xdr:cNvCxnSpPr/>
      </xdr:nvCxnSpPr>
      <xdr:spPr>
        <a:xfrm>
          <a:off x="1211580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65" name="テキスト ボックス 664"/>
        <xdr:cNvSpPr txBox="1"/>
      </xdr:nvSpPr>
      <xdr:spPr>
        <a:xfrm>
          <a:off x="11599545"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6" name="直線コネクタ 665"/>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860" cy="258445"/>
    <xdr:sp macro="" textlink="">
      <xdr:nvSpPr>
        <xdr:cNvPr id="667" name="テキスト ボックス 666"/>
        <xdr:cNvSpPr txBox="1"/>
      </xdr:nvSpPr>
      <xdr:spPr>
        <a:xfrm>
          <a:off x="11599545" y="157708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8" name="直線コネクタ 667"/>
        <xdr:cNvCxnSpPr/>
      </xdr:nvCxnSpPr>
      <xdr:spPr>
        <a:xfrm>
          <a:off x="1211580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0860" cy="259080"/>
    <xdr:sp macro="" textlink="">
      <xdr:nvSpPr>
        <xdr:cNvPr id="669" name="テキスト ボックス 668"/>
        <xdr:cNvSpPr txBox="1"/>
      </xdr:nvSpPr>
      <xdr:spPr>
        <a:xfrm>
          <a:off x="11599545" y="15389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0" name="直線コネクタ 669"/>
        <xdr:cNvCxnSpPr/>
      </xdr:nvCxnSpPr>
      <xdr:spPr>
        <a:xfrm>
          <a:off x="1211580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8445"/>
    <xdr:sp macro="" textlink="">
      <xdr:nvSpPr>
        <xdr:cNvPr id="671" name="テキスト ボックス 670"/>
        <xdr:cNvSpPr txBox="1"/>
      </xdr:nvSpPr>
      <xdr:spPr>
        <a:xfrm>
          <a:off x="11535410" y="150164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2" name="直線コネクタ 671"/>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3" name="テキスト ボックス 672"/>
        <xdr:cNvSpPr txBox="1"/>
      </xdr:nvSpPr>
      <xdr:spPr>
        <a:xfrm>
          <a:off x="11535410"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公債費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116205</xdr:rowOff>
    </xdr:from>
    <xdr:to xmlns:xdr="http://schemas.openxmlformats.org/drawingml/2006/spreadsheetDrawing">
      <xdr:col>85</xdr:col>
      <xdr:colOff>126365</xdr:colOff>
      <xdr:row>98</xdr:row>
      <xdr:rowOff>75565</xdr:rowOff>
    </xdr:to>
    <xdr:cxnSp macro="">
      <xdr:nvCxnSpPr>
        <xdr:cNvPr id="675" name="直線コネクタ 674"/>
        <xdr:cNvCxnSpPr/>
      </xdr:nvCxnSpPr>
      <xdr:spPr>
        <a:xfrm flipV="1">
          <a:off x="15885795" y="15207615"/>
          <a:ext cx="127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79375</xdr:rowOff>
    </xdr:from>
    <xdr:ext cx="534670" cy="258445"/>
    <xdr:sp macro="" textlink="">
      <xdr:nvSpPr>
        <xdr:cNvPr id="676" name="公債費最小値テキスト"/>
        <xdr:cNvSpPr txBox="1"/>
      </xdr:nvSpPr>
      <xdr:spPr>
        <a:xfrm>
          <a:off x="15938500" y="165385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75565</xdr:rowOff>
    </xdr:from>
    <xdr:to xmlns:xdr="http://schemas.openxmlformats.org/drawingml/2006/spreadsheetDrawing">
      <xdr:col>86</xdr:col>
      <xdr:colOff>25400</xdr:colOff>
      <xdr:row>98</xdr:row>
      <xdr:rowOff>75565</xdr:rowOff>
    </xdr:to>
    <xdr:cxnSp macro="">
      <xdr:nvCxnSpPr>
        <xdr:cNvPr id="677" name="直線コネクタ 676"/>
        <xdr:cNvCxnSpPr/>
      </xdr:nvCxnSpPr>
      <xdr:spPr>
        <a:xfrm>
          <a:off x="15798800" y="165347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62865</xdr:rowOff>
    </xdr:from>
    <xdr:ext cx="598805" cy="259080"/>
    <xdr:sp macro="" textlink="">
      <xdr:nvSpPr>
        <xdr:cNvPr id="678" name="公債費最大値テキスト"/>
        <xdr:cNvSpPr txBox="1"/>
      </xdr:nvSpPr>
      <xdr:spPr>
        <a:xfrm>
          <a:off x="15938500" y="149866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115,875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116205</xdr:rowOff>
    </xdr:from>
    <xdr:to xmlns:xdr="http://schemas.openxmlformats.org/drawingml/2006/spreadsheetDrawing">
      <xdr:col>86</xdr:col>
      <xdr:colOff>25400</xdr:colOff>
      <xdr:row>90</xdr:row>
      <xdr:rowOff>116205</xdr:rowOff>
    </xdr:to>
    <xdr:cxnSp macro="">
      <xdr:nvCxnSpPr>
        <xdr:cNvPr id="679" name="直線コネクタ 678"/>
        <xdr:cNvCxnSpPr/>
      </xdr:nvCxnSpPr>
      <xdr:spPr>
        <a:xfrm>
          <a:off x="15798800" y="152076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130175</xdr:rowOff>
    </xdr:from>
    <xdr:to xmlns:xdr="http://schemas.openxmlformats.org/drawingml/2006/spreadsheetDrawing">
      <xdr:col>85</xdr:col>
      <xdr:colOff>127000</xdr:colOff>
      <xdr:row>96</xdr:row>
      <xdr:rowOff>9525</xdr:rowOff>
    </xdr:to>
    <xdr:cxnSp macro="">
      <xdr:nvCxnSpPr>
        <xdr:cNvPr id="680" name="直線コネクタ 679"/>
        <xdr:cNvCxnSpPr/>
      </xdr:nvCxnSpPr>
      <xdr:spPr>
        <a:xfrm>
          <a:off x="15069820" y="16075025"/>
          <a:ext cx="81788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139700</xdr:rowOff>
    </xdr:from>
    <xdr:ext cx="534670" cy="259080"/>
    <xdr:sp macro="" textlink="">
      <xdr:nvSpPr>
        <xdr:cNvPr id="681" name="公債費平均値テキスト"/>
        <xdr:cNvSpPr txBox="1"/>
      </xdr:nvSpPr>
      <xdr:spPr>
        <a:xfrm>
          <a:off x="15938500" y="160845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161290</xdr:rowOff>
    </xdr:from>
    <xdr:to xmlns:xdr="http://schemas.openxmlformats.org/drawingml/2006/spreadsheetDrawing">
      <xdr:col>85</xdr:col>
      <xdr:colOff>177800</xdr:colOff>
      <xdr:row>96</xdr:row>
      <xdr:rowOff>91440</xdr:rowOff>
    </xdr:to>
    <xdr:sp macro="" textlink="">
      <xdr:nvSpPr>
        <xdr:cNvPr id="682" name="フローチャート: 判断 681"/>
        <xdr:cNvSpPr/>
      </xdr:nvSpPr>
      <xdr:spPr>
        <a:xfrm>
          <a:off x="15836900" y="1610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111760</xdr:rowOff>
    </xdr:from>
    <xdr:to xmlns:xdr="http://schemas.openxmlformats.org/drawingml/2006/spreadsheetDrawing">
      <xdr:col>81</xdr:col>
      <xdr:colOff>50800</xdr:colOff>
      <xdr:row>95</xdr:row>
      <xdr:rowOff>130175</xdr:rowOff>
    </xdr:to>
    <xdr:cxnSp macro="">
      <xdr:nvCxnSpPr>
        <xdr:cNvPr id="683" name="直線コネクタ 682"/>
        <xdr:cNvCxnSpPr/>
      </xdr:nvCxnSpPr>
      <xdr:spPr>
        <a:xfrm>
          <a:off x="14206220" y="16056610"/>
          <a:ext cx="8636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161290</xdr:rowOff>
    </xdr:from>
    <xdr:to xmlns:xdr="http://schemas.openxmlformats.org/drawingml/2006/spreadsheetDrawing">
      <xdr:col>81</xdr:col>
      <xdr:colOff>101600</xdr:colOff>
      <xdr:row>96</xdr:row>
      <xdr:rowOff>91440</xdr:rowOff>
    </xdr:to>
    <xdr:sp macro="" textlink="">
      <xdr:nvSpPr>
        <xdr:cNvPr id="684" name="フローチャート: 判断 683"/>
        <xdr:cNvSpPr/>
      </xdr:nvSpPr>
      <xdr:spPr>
        <a:xfrm>
          <a:off x="15019020" y="1610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82550</xdr:rowOff>
    </xdr:from>
    <xdr:ext cx="534035" cy="259080"/>
    <xdr:sp macro="" textlink="">
      <xdr:nvSpPr>
        <xdr:cNvPr id="685" name="テキスト ボックス 684"/>
        <xdr:cNvSpPr txBox="1"/>
      </xdr:nvSpPr>
      <xdr:spPr>
        <a:xfrm>
          <a:off x="14812645" y="16198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77470</xdr:rowOff>
    </xdr:from>
    <xdr:to xmlns:xdr="http://schemas.openxmlformats.org/drawingml/2006/spreadsheetDrawing">
      <xdr:col>76</xdr:col>
      <xdr:colOff>114300</xdr:colOff>
      <xdr:row>95</xdr:row>
      <xdr:rowOff>111760</xdr:rowOff>
    </xdr:to>
    <xdr:cxnSp macro="">
      <xdr:nvCxnSpPr>
        <xdr:cNvPr id="686" name="直線コネクタ 685"/>
        <xdr:cNvCxnSpPr/>
      </xdr:nvCxnSpPr>
      <xdr:spPr>
        <a:xfrm>
          <a:off x="13342620" y="16022320"/>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156845</xdr:rowOff>
    </xdr:from>
    <xdr:to xmlns:xdr="http://schemas.openxmlformats.org/drawingml/2006/spreadsheetDrawing">
      <xdr:col>76</xdr:col>
      <xdr:colOff>165100</xdr:colOff>
      <xdr:row>96</xdr:row>
      <xdr:rowOff>86995</xdr:rowOff>
    </xdr:to>
    <xdr:sp macro="" textlink="">
      <xdr:nvSpPr>
        <xdr:cNvPr id="687" name="フローチャート: 判断 686"/>
        <xdr:cNvSpPr/>
      </xdr:nvSpPr>
      <xdr:spPr>
        <a:xfrm>
          <a:off x="14155420" y="1610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78105</xdr:rowOff>
    </xdr:from>
    <xdr:ext cx="534670" cy="258445"/>
    <xdr:sp macro="" textlink="">
      <xdr:nvSpPr>
        <xdr:cNvPr id="688" name="テキスト ボックス 687"/>
        <xdr:cNvSpPr txBox="1"/>
      </xdr:nvSpPr>
      <xdr:spPr>
        <a:xfrm>
          <a:off x="13943965" y="161944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45720</xdr:rowOff>
    </xdr:from>
    <xdr:to xmlns:xdr="http://schemas.openxmlformats.org/drawingml/2006/spreadsheetDrawing">
      <xdr:col>71</xdr:col>
      <xdr:colOff>177800</xdr:colOff>
      <xdr:row>95</xdr:row>
      <xdr:rowOff>77470</xdr:rowOff>
    </xdr:to>
    <xdr:cxnSp macro="">
      <xdr:nvCxnSpPr>
        <xdr:cNvPr id="689" name="直線コネクタ 688"/>
        <xdr:cNvCxnSpPr/>
      </xdr:nvCxnSpPr>
      <xdr:spPr>
        <a:xfrm>
          <a:off x="12473940" y="15990570"/>
          <a:ext cx="8686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107950</xdr:rowOff>
    </xdr:from>
    <xdr:to xmlns:xdr="http://schemas.openxmlformats.org/drawingml/2006/spreadsheetDrawing">
      <xdr:col>72</xdr:col>
      <xdr:colOff>38100</xdr:colOff>
      <xdr:row>96</xdr:row>
      <xdr:rowOff>38100</xdr:rowOff>
    </xdr:to>
    <xdr:sp macro="" textlink="">
      <xdr:nvSpPr>
        <xdr:cNvPr id="690" name="フローチャート: 判断 689"/>
        <xdr:cNvSpPr/>
      </xdr:nvSpPr>
      <xdr:spPr>
        <a:xfrm>
          <a:off x="13291820" y="160528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29210</xdr:rowOff>
    </xdr:from>
    <xdr:ext cx="534035" cy="258445"/>
    <xdr:sp macro="" textlink="">
      <xdr:nvSpPr>
        <xdr:cNvPr id="691" name="テキスト ボックス 690"/>
        <xdr:cNvSpPr txBox="1"/>
      </xdr:nvSpPr>
      <xdr:spPr>
        <a:xfrm>
          <a:off x="13080365" y="16145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109855</xdr:rowOff>
    </xdr:from>
    <xdr:to xmlns:xdr="http://schemas.openxmlformats.org/drawingml/2006/spreadsheetDrawing">
      <xdr:col>67</xdr:col>
      <xdr:colOff>101600</xdr:colOff>
      <xdr:row>96</xdr:row>
      <xdr:rowOff>40640</xdr:rowOff>
    </xdr:to>
    <xdr:sp macro="" textlink="">
      <xdr:nvSpPr>
        <xdr:cNvPr id="692" name="フローチャート: 判断 691"/>
        <xdr:cNvSpPr/>
      </xdr:nvSpPr>
      <xdr:spPr>
        <a:xfrm>
          <a:off x="12423140" y="160547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31115</xdr:rowOff>
    </xdr:from>
    <xdr:ext cx="534035" cy="258445"/>
    <xdr:sp macro="" textlink="">
      <xdr:nvSpPr>
        <xdr:cNvPr id="693" name="テキスト ボックス 692"/>
        <xdr:cNvSpPr txBox="1"/>
      </xdr:nvSpPr>
      <xdr:spPr>
        <a:xfrm>
          <a:off x="12216765" y="16147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95" name="テキスト ボックス 694"/>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7" name="テキスト ボックス 696"/>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698" name="テキスト ボックス 697"/>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130175</xdr:rowOff>
    </xdr:from>
    <xdr:to xmlns:xdr="http://schemas.openxmlformats.org/drawingml/2006/spreadsheetDrawing">
      <xdr:col>85</xdr:col>
      <xdr:colOff>177800</xdr:colOff>
      <xdr:row>96</xdr:row>
      <xdr:rowOff>60325</xdr:rowOff>
    </xdr:to>
    <xdr:sp macro="" textlink="">
      <xdr:nvSpPr>
        <xdr:cNvPr id="699" name="楕円 698"/>
        <xdr:cNvSpPr/>
      </xdr:nvSpPr>
      <xdr:spPr>
        <a:xfrm>
          <a:off x="15836900" y="1607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153035</xdr:rowOff>
    </xdr:from>
    <xdr:ext cx="534670" cy="259080"/>
    <xdr:sp macro="" textlink="">
      <xdr:nvSpPr>
        <xdr:cNvPr id="700" name="公債費該当値テキスト"/>
        <xdr:cNvSpPr txBox="1"/>
      </xdr:nvSpPr>
      <xdr:spPr>
        <a:xfrm>
          <a:off x="15938500" y="15926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79375</xdr:rowOff>
    </xdr:from>
    <xdr:to xmlns:xdr="http://schemas.openxmlformats.org/drawingml/2006/spreadsheetDrawing">
      <xdr:col>81</xdr:col>
      <xdr:colOff>101600</xdr:colOff>
      <xdr:row>96</xdr:row>
      <xdr:rowOff>9525</xdr:rowOff>
    </xdr:to>
    <xdr:sp macro="" textlink="">
      <xdr:nvSpPr>
        <xdr:cNvPr id="701" name="楕円 700"/>
        <xdr:cNvSpPr/>
      </xdr:nvSpPr>
      <xdr:spPr>
        <a:xfrm>
          <a:off x="15019020" y="1602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26035</xdr:rowOff>
    </xdr:from>
    <xdr:ext cx="534035" cy="259080"/>
    <xdr:sp macro="" textlink="">
      <xdr:nvSpPr>
        <xdr:cNvPr id="702" name="テキスト ボックス 701"/>
        <xdr:cNvSpPr txBox="1"/>
      </xdr:nvSpPr>
      <xdr:spPr>
        <a:xfrm>
          <a:off x="14812645" y="15799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60960</xdr:rowOff>
    </xdr:from>
    <xdr:to xmlns:xdr="http://schemas.openxmlformats.org/drawingml/2006/spreadsheetDrawing">
      <xdr:col>76</xdr:col>
      <xdr:colOff>165100</xdr:colOff>
      <xdr:row>95</xdr:row>
      <xdr:rowOff>162560</xdr:rowOff>
    </xdr:to>
    <xdr:sp macro="" textlink="">
      <xdr:nvSpPr>
        <xdr:cNvPr id="703" name="楕円 702"/>
        <xdr:cNvSpPr/>
      </xdr:nvSpPr>
      <xdr:spPr>
        <a:xfrm>
          <a:off x="14155420" y="160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7620</xdr:rowOff>
    </xdr:from>
    <xdr:ext cx="534670" cy="258445"/>
    <xdr:sp macro="" textlink="">
      <xdr:nvSpPr>
        <xdr:cNvPr id="704" name="テキスト ボックス 703"/>
        <xdr:cNvSpPr txBox="1"/>
      </xdr:nvSpPr>
      <xdr:spPr>
        <a:xfrm>
          <a:off x="13943965" y="15781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26670</xdr:rowOff>
    </xdr:from>
    <xdr:to xmlns:xdr="http://schemas.openxmlformats.org/drawingml/2006/spreadsheetDrawing">
      <xdr:col>72</xdr:col>
      <xdr:colOff>38100</xdr:colOff>
      <xdr:row>95</xdr:row>
      <xdr:rowOff>128270</xdr:rowOff>
    </xdr:to>
    <xdr:sp macro="" textlink="">
      <xdr:nvSpPr>
        <xdr:cNvPr id="705" name="楕円 704"/>
        <xdr:cNvSpPr/>
      </xdr:nvSpPr>
      <xdr:spPr>
        <a:xfrm>
          <a:off x="13291820" y="159715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144780</xdr:rowOff>
    </xdr:from>
    <xdr:ext cx="534035" cy="258445"/>
    <xdr:sp macro="" textlink="">
      <xdr:nvSpPr>
        <xdr:cNvPr id="706" name="テキスト ボックス 705"/>
        <xdr:cNvSpPr txBox="1"/>
      </xdr:nvSpPr>
      <xdr:spPr>
        <a:xfrm>
          <a:off x="13080365" y="15746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166370</xdr:rowOff>
    </xdr:from>
    <xdr:to xmlns:xdr="http://schemas.openxmlformats.org/drawingml/2006/spreadsheetDrawing">
      <xdr:col>67</xdr:col>
      <xdr:colOff>101600</xdr:colOff>
      <xdr:row>95</xdr:row>
      <xdr:rowOff>96520</xdr:rowOff>
    </xdr:to>
    <xdr:sp macro="" textlink="">
      <xdr:nvSpPr>
        <xdr:cNvPr id="707" name="楕円 706"/>
        <xdr:cNvSpPr/>
      </xdr:nvSpPr>
      <xdr:spPr>
        <a:xfrm>
          <a:off x="12423140" y="1593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113030</xdr:rowOff>
    </xdr:from>
    <xdr:ext cx="534035" cy="259080"/>
    <xdr:sp macro="" textlink="">
      <xdr:nvSpPr>
        <xdr:cNvPr id="708" name="テキスト ボックス 707"/>
        <xdr:cNvSpPr txBox="1"/>
      </xdr:nvSpPr>
      <xdr:spPr>
        <a:xfrm>
          <a:off x="12216765" y="15714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10" name="正方形/長方形 709"/>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12" name="正方形/長方形 711"/>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14" name="正方形/長方形 713"/>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5425"/>
    <xdr:sp macro="" textlink="">
      <xdr:nvSpPr>
        <xdr:cNvPr id="717" name="テキスト ボックス 716"/>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9" name="直線コネクタ 718"/>
        <xdr:cNvCxnSpPr/>
      </xdr:nvCxnSpPr>
      <xdr:spPr>
        <a:xfrm>
          <a:off x="1780032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920" cy="258445"/>
    <xdr:sp macro="" textlink="">
      <xdr:nvSpPr>
        <xdr:cNvPr id="720" name="テキスト ボックス 719"/>
        <xdr:cNvSpPr txBox="1"/>
      </xdr:nvSpPr>
      <xdr:spPr>
        <a:xfrm>
          <a:off x="17561560" y="64477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1" name="直線コネクタ 720"/>
        <xdr:cNvCxnSpPr/>
      </xdr:nvCxnSpPr>
      <xdr:spPr>
        <a:xfrm>
          <a:off x="1780032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7360" cy="258445"/>
    <xdr:sp macro="" textlink="">
      <xdr:nvSpPr>
        <xdr:cNvPr id="722" name="テキスト ボックス 721"/>
        <xdr:cNvSpPr txBox="1"/>
      </xdr:nvSpPr>
      <xdr:spPr>
        <a:xfrm>
          <a:off x="17348200" y="6074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140335</xdr:rowOff>
    </xdr:from>
    <xdr:to xmlns:xdr="http://schemas.openxmlformats.org/drawingml/2006/spreadsheetDrawing">
      <xdr:col>120</xdr:col>
      <xdr:colOff>114300</xdr:colOff>
      <xdr:row>34</xdr:row>
      <xdr:rowOff>140335</xdr:rowOff>
    </xdr:to>
    <xdr:cxnSp macro="">
      <xdr:nvCxnSpPr>
        <xdr:cNvPr id="723" name="直線コネクタ 722"/>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167640</xdr:rowOff>
    </xdr:from>
    <xdr:ext cx="467360" cy="259080"/>
    <xdr:sp macro="" textlink="">
      <xdr:nvSpPr>
        <xdr:cNvPr id="724" name="テキスト ボックス 723"/>
        <xdr:cNvSpPr txBox="1"/>
      </xdr:nvSpPr>
      <xdr:spPr>
        <a:xfrm>
          <a:off x="17348200" y="5703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5" name="直線コネクタ 724"/>
        <xdr:cNvCxnSpPr/>
      </xdr:nvCxnSpPr>
      <xdr:spPr>
        <a:xfrm>
          <a:off x="1780032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7360" cy="259080"/>
    <xdr:sp macro="" textlink="">
      <xdr:nvSpPr>
        <xdr:cNvPr id="726" name="テキスト ボックス 725"/>
        <xdr:cNvSpPr txBox="1"/>
      </xdr:nvSpPr>
      <xdr:spPr>
        <a:xfrm>
          <a:off x="17348200" y="5331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7" name="直線コネクタ 726"/>
        <xdr:cNvCxnSpPr/>
      </xdr:nvCxnSpPr>
      <xdr:spPr>
        <a:xfrm>
          <a:off x="1780032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7360" cy="258445"/>
    <xdr:sp macro="" textlink="">
      <xdr:nvSpPr>
        <xdr:cNvPr id="728" name="テキスト ボックス 727"/>
        <xdr:cNvSpPr txBox="1"/>
      </xdr:nvSpPr>
      <xdr:spPr>
        <a:xfrm>
          <a:off x="17348200" y="49580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9" name="直線コネクタ 728"/>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0" name="テキスト ボックス 729"/>
        <xdr:cNvSpPr txBox="1"/>
      </xdr:nvSpPr>
      <xdr:spPr>
        <a:xfrm>
          <a:off x="17284065" y="45847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1" name="諸支出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143510</xdr:rowOff>
    </xdr:from>
    <xdr:to xmlns:xdr="http://schemas.openxmlformats.org/drawingml/2006/spreadsheetDrawing">
      <xdr:col>116</xdr:col>
      <xdr:colOff>62865</xdr:colOff>
      <xdr:row>39</xdr:row>
      <xdr:rowOff>44450</xdr:rowOff>
    </xdr:to>
    <xdr:cxnSp macro="">
      <xdr:nvCxnSpPr>
        <xdr:cNvPr id="732" name="直線コネクタ 731"/>
        <xdr:cNvCxnSpPr/>
      </xdr:nvCxnSpPr>
      <xdr:spPr>
        <a:xfrm flipV="1">
          <a:off x="21570315" y="5008880"/>
          <a:ext cx="127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55880</xdr:rowOff>
    </xdr:from>
    <xdr:ext cx="249555" cy="259080"/>
    <xdr:sp macro="" textlink="">
      <xdr:nvSpPr>
        <xdr:cNvPr id="733" name="諸支出金最小値テキスト"/>
        <xdr:cNvSpPr txBox="1"/>
      </xdr:nvSpPr>
      <xdr:spPr>
        <a:xfrm>
          <a:off x="21623020" y="65976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4" name="直線コネクタ 733"/>
        <xdr:cNvCxnSpPr/>
      </xdr:nvCxnSpPr>
      <xdr:spPr>
        <a:xfrm>
          <a:off x="214884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90170</xdr:rowOff>
    </xdr:from>
    <xdr:ext cx="469900" cy="258445"/>
    <xdr:sp macro="" textlink="">
      <xdr:nvSpPr>
        <xdr:cNvPr id="735" name="諸支出金最大値テキスト"/>
        <xdr:cNvSpPr txBox="1"/>
      </xdr:nvSpPr>
      <xdr:spPr>
        <a:xfrm>
          <a:off x="21623020" y="47879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8,480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29</xdr:row>
      <xdr:rowOff>143510</xdr:rowOff>
    </xdr:from>
    <xdr:to xmlns:xdr="http://schemas.openxmlformats.org/drawingml/2006/spreadsheetDrawing">
      <xdr:col>116</xdr:col>
      <xdr:colOff>152400</xdr:colOff>
      <xdr:row>29</xdr:row>
      <xdr:rowOff>143510</xdr:rowOff>
    </xdr:to>
    <xdr:cxnSp macro="">
      <xdr:nvCxnSpPr>
        <xdr:cNvPr id="736" name="直線コネクタ 735"/>
        <xdr:cNvCxnSpPr/>
      </xdr:nvCxnSpPr>
      <xdr:spPr>
        <a:xfrm>
          <a:off x="21488400" y="50088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7" name="直線コネクタ 736"/>
        <xdr:cNvCxnSpPr/>
      </xdr:nvCxnSpPr>
      <xdr:spPr>
        <a:xfrm>
          <a:off x="20759420" y="65862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144780</xdr:rowOff>
    </xdr:from>
    <xdr:ext cx="378460" cy="258445"/>
    <xdr:sp macro="" textlink="">
      <xdr:nvSpPr>
        <xdr:cNvPr id="738" name="諸支出金平均値テキスト"/>
        <xdr:cNvSpPr txBox="1"/>
      </xdr:nvSpPr>
      <xdr:spPr>
        <a:xfrm>
          <a:off x="21623020" y="635127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121920</xdr:rowOff>
    </xdr:from>
    <xdr:to xmlns:xdr="http://schemas.openxmlformats.org/drawingml/2006/spreadsheetDrawing">
      <xdr:col>116</xdr:col>
      <xdr:colOff>114300</xdr:colOff>
      <xdr:row>39</xdr:row>
      <xdr:rowOff>52070</xdr:rowOff>
    </xdr:to>
    <xdr:sp macro="" textlink="">
      <xdr:nvSpPr>
        <xdr:cNvPr id="739" name="フローチャート: 判断 738"/>
        <xdr:cNvSpPr/>
      </xdr:nvSpPr>
      <xdr:spPr>
        <a:xfrm>
          <a:off x="21521420" y="6496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0" name="直線コネクタ 739"/>
        <xdr:cNvCxnSpPr/>
      </xdr:nvCxnSpPr>
      <xdr:spPr>
        <a:xfrm>
          <a:off x="19890740" y="65862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113665</xdr:rowOff>
    </xdr:from>
    <xdr:to xmlns:xdr="http://schemas.openxmlformats.org/drawingml/2006/spreadsheetDrawing">
      <xdr:col>112</xdr:col>
      <xdr:colOff>38100</xdr:colOff>
      <xdr:row>39</xdr:row>
      <xdr:rowOff>43815</xdr:rowOff>
    </xdr:to>
    <xdr:sp macro="" textlink="">
      <xdr:nvSpPr>
        <xdr:cNvPr id="741" name="フローチャート: 判断 740"/>
        <xdr:cNvSpPr/>
      </xdr:nvSpPr>
      <xdr:spPr>
        <a:xfrm>
          <a:off x="20708620" y="648779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60325</xdr:rowOff>
    </xdr:from>
    <xdr:ext cx="378460" cy="259080"/>
    <xdr:sp macro="" textlink="">
      <xdr:nvSpPr>
        <xdr:cNvPr id="742" name="テキスト ボックス 741"/>
        <xdr:cNvSpPr txBox="1"/>
      </xdr:nvSpPr>
      <xdr:spPr>
        <a:xfrm>
          <a:off x="20575270" y="6266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3" name="直線コネクタ 742"/>
        <xdr:cNvCxnSpPr/>
      </xdr:nvCxnSpPr>
      <xdr:spPr>
        <a:xfrm>
          <a:off x="190271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121920</xdr:rowOff>
    </xdr:from>
    <xdr:to xmlns:xdr="http://schemas.openxmlformats.org/drawingml/2006/spreadsheetDrawing">
      <xdr:col>107</xdr:col>
      <xdr:colOff>101600</xdr:colOff>
      <xdr:row>39</xdr:row>
      <xdr:rowOff>52070</xdr:rowOff>
    </xdr:to>
    <xdr:sp macro="" textlink="">
      <xdr:nvSpPr>
        <xdr:cNvPr id="744" name="フローチャート: 判断 743"/>
        <xdr:cNvSpPr/>
      </xdr:nvSpPr>
      <xdr:spPr>
        <a:xfrm>
          <a:off x="19839940" y="6496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68580</xdr:rowOff>
    </xdr:from>
    <xdr:ext cx="377825" cy="258445"/>
    <xdr:sp macro="" textlink="">
      <xdr:nvSpPr>
        <xdr:cNvPr id="745" name="テキスト ボックス 744"/>
        <xdr:cNvSpPr txBox="1"/>
      </xdr:nvSpPr>
      <xdr:spPr>
        <a:xfrm>
          <a:off x="19706590" y="627507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6" name="直線コネクタ 745"/>
        <xdr:cNvCxnSpPr/>
      </xdr:nvCxnSpPr>
      <xdr:spPr>
        <a:xfrm>
          <a:off x="181635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137795</xdr:rowOff>
    </xdr:from>
    <xdr:to xmlns:xdr="http://schemas.openxmlformats.org/drawingml/2006/spreadsheetDrawing">
      <xdr:col>102</xdr:col>
      <xdr:colOff>165100</xdr:colOff>
      <xdr:row>39</xdr:row>
      <xdr:rowOff>67945</xdr:rowOff>
    </xdr:to>
    <xdr:sp macro="" textlink="">
      <xdr:nvSpPr>
        <xdr:cNvPr id="747" name="フローチャート: 判断 746"/>
        <xdr:cNvSpPr/>
      </xdr:nvSpPr>
      <xdr:spPr>
        <a:xfrm>
          <a:off x="18976340" y="6511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84455</xdr:rowOff>
    </xdr:from>
    <xdr:ext cx="378460" cy="258445"/>
    <xdr:sp macro="" textlink="">
      <xdr:nvSpPr>
        <xdr:cNvPr id="748" name="テキスト ボックス 747"/>
        <xdr:cNvSpPr txBox="1"/>
      </xdr:nvSpPr>
      <xdr:spPr>
        <a:xfrm>
          <a:off x="18842990" y="62909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140335</xdr:rowOff>
    </xdr:from>
    <xdr:to xmlns:xdr="http://schemas.openxmlformats.org/drawingml/2006/spreadsheetDrawing">
      <xdr:col>98</xdr:col>
      <xdr:colOff>38100</xdr:colOff>
      <xdr:row>39</xdr:row>
      <xdr:rowOff>70485</xdr:rowOff>
    </xdr:to>
    <xdr:sp macro="" textlink="">
      <xdr:nvSpPr>
        <xdr:cNvPr id="749" name="フローチャート: 判断 748"/>
        <xdr:cNvSpPr/>
      </xdr:nvSpPr>
      <xdr:spPr>
        <a:xfrm>
          <a:off x="18112740" y="651446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86995</xdr:rowOff>
    </xdr:from>
    <xdr:ext cx="378460" cy="258445"/>
    <xdr:sp macro="" textlink="">
      <xdr:nvSpPr>
        <xdr:cNvPr id="750" name="テキスト ボックス 749"/>
        <xdr:cNvSpPr txBox="1"/>
      </xdr:nvSpPr>
      <xdr:spPr>
        <a:xfrm>
          <a:off x="17979390" y="62934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1365" cy="259080"/>
    <xdr:sp macro="" textlink="">
      <xdr:nvSpPr>
        <xdr:cNvPr id="751" name="テキスト ボックス 750"/>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2" name="テキスト ボックス 751"/>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53" name="テキスト ボックス 752"/>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4" name="テキスト ボックス 753"/>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5" name="テキスト ボックス 754"/>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6" name="楕円 755"/>
        <xdr:cNvSpPr/>
      </xdr:nvSpPr>
      <xdr:spPr>
        <a:xfrm>
          <a:off x="215214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100330</xdr:rowOff>
    </xdr:from>
    <xdr:ext cx="249555" cy="259080"/>
    <xdr:sp macro="" textlink="">
      <xdr:nvSpPr>
        <xdr:cNvPr id="757" name="諸支出金該当値テキスト"/>
        <xdr:cNvSpPr txBox="1"/>
      </xdr:nvSpPr>
      <xdr:spPr>
        <a:xfrm>
          <a:off x="21623020" y="64744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8" name="楕円 757"/>
        <xdr:cNvSpPr/>
      </xdr:nvSpPr>
      <xdr:spPr>
        <a:xfrm>
          <a:off x="2070862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7810"/>
    <xdr:sp macro="" textlink="">
      <xdr:nvSpPr>
        <xdr:cNvPr id="759" name="テキスト ボックス 758"/>
        <xdr:cNvSpPr txBox="1"/>
      </xdr:nvSpPr>
      <xdr:spPr>
        <a:xfrm>
          <a:off x="20634960" y="66281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0" name="楕円 759"/>
        <xdr:cNvSpPr/>
      </xdr:nvSpPr>
      <xdr:spPr>
        <a:xfrm>
          <a:off x="198399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9555" cy="257810"/>
    <xdr:sp macro="" textlink="">
      <xdr:nvSpPr>
        <xdr:cNvPr id="761" name="テキスト ボックス 760"/>
        <xdr:cNvSpPr txBox="1"/>
      </xdr:nvSpPr>
      <xdr:spPr>
        <a:xfrm>
          <a:off x="1977136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2" name="楕円 761"/>
        <xdr:cNvSpPr/>
      </xdr:nvSpPr>
      <xdr:spPr>
        <a:xfrm>
          <a:off x="189763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9555" cy="257810"/>
    <xdr:sp macro="" textlink="">
      <xdr:nvSpPr>
        <xdr:cNvPr id="763" name="テキスト ボックス 762"/>
        <xdr:cNvSpPr txBox="1"/>
      </xdr:nvSpPr>
      <xdr:spPr>
        <a:xfrm>
          <a:off x="1890776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4" name="楕円 763"/>
        <xdr:cNvSpPr/>
      </xdr:nvSpPr>
      <xdr:spPr>
        <a:xfrm>
          <a:off x="1811274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7810"/>
    <xdr:sp macro="" textlink="">
      <xdr:nvSpPr>
        <xdr:cNvPr id="765" name="テキスト ボックス 764"/>
        <xdr:cNvSpPr txBox="1"/>
      </xdr:nvSpPr>
      <xdr:spPr>
        <a:xfrm>
          <a:off x="18039080" y="66281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6" name="正方形/長方形 765"/>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67" name="正方形/長方形 766"/>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8" name="正方形/長方形 767"/>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69" name="正方形/長方形 768"/>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0" name="正方形/長方形 769"/>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71" name="正方形/長方形 770"/>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2" name="正方形/長方形 771"/>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3" name="正方形/長方形 772"/>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5425"/>
    <xdr:sp macro="" textlink="">
      <xdr:nvSpPr>
        <xdr:cNvPr id="774" name="テキスト ボックス 773"/>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5" name="直線コネクタ 774"/>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140335</xdr:rowOff>
    </xdr:from>
    <xdr:to xmlns:xdr="http://schemas.openxmlformats.org/drawingml/2006/spreadsheetDrawing">
      <xdr:col>120</xdr:col>
      <xdr:colOff>114300</xdr:colOff>
      <xdr:row>54</xdr:row>
      <xdr:rowOff>140335</xdr:rowOff>
    </xdr:to>
    <xdr:cxnSp macro="">
      <xdr:nvCxnSpPr>
        <xdr:cNvPr id="776" name="直線コネクタ 775"/>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167640</xdr:rowOff>
    </xdr:from>
    <xdr:ext cx="248920" cy="259080"/>
    <xdr:sp macro="" textlink="">
      <xdr:nvSpPr>
        <xdr:cNvPr id="777" name="テキスト ボックス 776"/>
        <xdr:cNvSpPr txBox="1"/>
      </xdr:nvSpPr>
      <xdr:spPr>
        <a:xfrm>
          <a:off x="17561560" y="9056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8" name="直線コネクタ 777"/>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920" cy="258445"/>
    <xdr:sp macro="" textlink="">
      <xdr:nvSpPr>
        <xdr:cNvPr id="779" name="テキスト ボックス 778"/>
        <xdr:cNvSpPr txBox="1"/>
      </xdr:nvSpPr>
      <xdr:spPr>
        <a:xfrm>
          <a:off x="17561560" y="79375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前年度繰上充用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140335</xdr:rowOff>
    </xdr:from>
    <xdr:to xmlns:xdr="http://schemas.openxmlformats.org/drawingml/2006/spreadsheetDrawing">
      <xdr:col>116</xdr:col>
      <xdr:colOff>62865</xdr:colOff>
      <xdr:row>54</xdr:row>
      <xdr:rowOff>140335</xdr:rowOff>
    </xdr:to>
    <xdr:cxnSp macro="">
      <xdr:nvCxnSpPr>
        <xdr:cNvPr id="781" name="直線コネクタ 780"/>
        <xdr:cNvCxnSpPr/>
      </xdr:nvCxnSpPr>
      <xdr:spPr>
        <a:xfrm>
          <a:off x="2157031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8445"/>
    <xdr:sp macro="" textlink="">
      <xdr:nvSpPr>
        <xdr:cNvPr id="782" name="前年度繰上充用金最小値テキスト"/>
        <xdr:cNvSpPr txBox="1"/>
      </xdr:nvSpPr>
      <xdr:spPr>
        <a:xfrm>
          <a:off x="2162302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140335</xdr:rowOff>
    </xdr:from>
    <xdr:to xmlns:xdr="http://schemas.openxmlformats.org/drawingml/2006/spreadsheetDrawing">
      <xdr:col>116</xdr:col>
      <xdr:colOff>152400</xdr:colOff>
      <xdr:row>54</xdr:row>
      <xdr:rowOff>140335</xdr:rowOff>
    </xdr:to>
    <xdr:cxnSp macro="">
      <xdr:nvCxnSpPr>
        <xdr:cNvPr id="783" name="直線コネクタ 782"/>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8445"/>
    <xdr:sp macro="" textlink="">
      <xdr:nvSpPr>
        <xdr:cNvPr id="784" name="前年度繰上充用金最大値テキスト"/>
        <xdr:cNvSpPr txBox="1"/>
      </xdr:nvSpPr>
      <xdr:spPr>
        <a:xfrm>
          <a:off x="2162302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140335</xdr:rowOff>
    </xdr:from>
    <xdr:to xmlns:xdr="http://schemas.openxmlformats.org/drawingml/2006/spreadsheetDrawing">
      <xdr:col>116</xdr:col>
      <xdr:colOff>152400</xdr:colOff>
      <xdr:row>54</xdr:row>
      <xdr:rowOff>140335</xdr:rowOff>
    </xdr:to>
    <xdr:cxnSp macro="">
      <xdr:nvCxnSpPr>
        <xdr:cNvPr id="785" name="直線コネクタ 784"/>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140335</xdr:rowOff>
    </xdr:from>
    <xdr:to xmlns:xdr="http://schemas.openxmlformats.org/drawingml/2006/spreadsheetDrawing">
      <xdr:col>116</xdr:col>
      <xdr:colOff>63500</xdr:colOff>
      <xdr:row>54</xdr:row>
      <xdr:rowOff>140335</xdr:rowOff>
    </xdr:to>
    <xdr:cxnSp macro="">
      <xdr:nvCxnSpPr>
        <xdr:cNvPr id="786" name="直線コネクタ 785"/>
        <xdr:cNvCxnSpPr/>
      </xdr:nvCxnSpPr>
      <xdr:spPr>
        <a:xfrm>
          <a:off x="20759420" y="91967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87" name="前年度繰上充用金平均値テキスト"/>
        <xdr:cNvSpPr txBox="1"/>
      </xdr:nvSpPr>
      <xdr:spPr>
        <a:xfrm>
          <a:off x="2162302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88" name="フローチャート: 判断 787"/>
        <xdr:cNvSpPr/>
      </xdr:nvSpPr>
      <xdr:spPr>
        <a:xfrm>
          <a:off x="21521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140335</xdr:rowOff>
    </xdr:from>
    <xdr:to xmlns:xdr="http://schemas.openxmlformats.org/drawingml/2006/spreadsheetDrawing">
      <xdr:col>111</xdr:col>
      <xdr:colOff>177800</xdr:colOff>
      <xdr:row>54</xdr:row>
      <xdr:rowOff>140335</xdr:rowOff>
    </xdr:to>
    <xdr:cxnSp macro="">
      <xdr:nvCxnSpPr>
        <xdr:cNvPr id="789" name="直線コネクタ 788"/>
        <xdr:cNvCxnSpPr/>
      </xdr:nvCxnSpPr>
      <xdr:spPr>
        <a:xfrm>
          <a:off x="198907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0" name="フローチャート: 判断 789"/>
        <xdr:cNvSpPr/>
      </xdr:nvSpPr>
      <xdr:spPr>
        <a:xfrm>
          <a:off x="207086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8445"/>
    <xdr:sp macro="" textlink="">
      <xdr:nvSpPr>
        <xdr:cNvPr id="791" name="テキスト ボックス 790"/>
        <xdr:cNvSpPr txBox="1"/>
      </xdr:nvSpPr>
      <xdr:spPr>
        <a:xfrm>
          <a:off x="206349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140335</xdr:rowOff>
    </xdr:from>
    <xdr:to xmlns:xdr="http://schemas.openxmlformats.org/drawingml/2006/spreadsheetDrawing">
      <xdr:col>107</xdr:col>
      <xdr:colOff>50800</xdr:colOff>
      <xdr:row>54</xdr:row>
      <xdr:rowOff>140335</xdr:rowOff>
    </xdr:to>
    <xdr:cxnSp macro="">
      <xdr:nvCxnSpPr>
        <xdr:cNvPr id="792" name="直線コネクタ 791"/>
        <xdr:cNvCxnSpPr/>
      </xdr:nvCxnSpPr>
      <xdr:spPr>
        <a:xfrm>
          <a:off x="190271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3" name="フローチャート: 判断 792"/>
        <xdr:cNvSpPr/>
      </xdr:nvSpPr>
      <xdr:spPr>
        <a:xfrm>
          <a:off x="198399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9555" cy="258445"/>
    <xdr:sp macro="" textlink="">
      <xdr:nvSpPr>
        <xdr:cNvPr id="794" name="テキスト ボックス 793"/>
        <xdr:cNvSpPr txBox="1"/>
      </xdr:nvSpPr>
      <xdr:spPr>
        <a:xfrm>
          <a:off x="197713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140335</xdr:rowOff>
    </xdr:from>
    <xdr:to xmlns:xdr="http://schemas.openxmlformats.org/drawingml/2006/spreadsheetDrawing">
      <xdr:col>102</xdr:col>
      <xdr:colOff>114300</xdr:colOff>
      <xdr:row>54</xdr:row>
      <xdr:rowOff>140335</xdr:rowOff>
    </xdr:to>
    <xdr:cxnSp macro="">
      <xdr:nvCxnSpPr>
        <xdr:cNvPr id="795" name="直線コネクタ 794"/>
        <xdr:cNvCxnSpPr/>
      </xdr:nvCxnSpPr>
      <xdr:spPr>
        <a:xfrm>
          <a:off x="181635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6" name="フローチャート: 判断 795"/>
        <xdr:cNvSpPr/>
      </xdr:nvSpPr>
      <xdr:spPr>
        <a:xfrm>
          <a:off x="189763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9555" cy="258445"/>
    <xdr:sp macro="" textlink="">
      <xdr:nvSpPr>
        <xdr:cNvPr id="797" name="テキスト ボックス 796"/>
        <xdr:cNvSpPr txBox="1"/>
      </xdr:nvSpPr>
      <xdr:spPr>
        <a:xfrm>
          <a:off x="189077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798" name="フローチャート: 判断 797"/>
        <xdr:cNvSpPr/>
      </xdr:nvSpPr>
      <xdr:spPr>
        <a:xfrm>
          <a:off x="1811274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8445"/>
    <xdr:sp macro="" textlink="">
      <xdr:nvSpPr>
        <xdr:cNvPr id="799" name="テキスト ボックス 798"/>
        <xdr:cNvSpPr txBox="1"/>
      </xdr:nvSpPr>
      <xdr:spPr>
        <a:xfrm>
          <a:off x="1803908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1365" cy="259080"/>
    <xdr:sp macro="" textlink="">
      <xdr:nvSpPr>
        <xdr:cNvPr id="800" name="テキスト ボックス 799"/>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1" name="テキスト ボックス 800"/>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02" name="テキスト ボックス 801"/>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3" name="テキスト ボックス 802"/>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4" name="テキスト ボックス 803"/>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5" name="楕円 804"/>
        <xdr:cNvSpPr/>
      </xdr:nvSpPr>
      <xdr:spPr>
        <a:xfrm>
          <a:off x="21521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8445"/>
    <xdr:sp macro="" textlink="">
      <xdr:nvSpPr>
        <xdr:cNvPr id="806" name="前年度繰上充用金該当値テキスト"/>
        <xdr:cNvSpPr txBox="1"/>
      </xdr:nvSpPr>
      <xdr:spPr>
        <a:xfrm>
          <a:off x="2162302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7" name="楕円 806"/>
        <xdr:cNvSpPr/>
      </xdr:nvSpPr>
      <xdr:spPr>
        <a:xfrm>
          <a:off x="207086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8445"/>
    <xdr:sp macro="" textlink="">
      <xdr:nvSpPr>
        <xdr:cNvPr id="808" name="テキスト ボックス 807"/>
        <xdr:cNvSpPr txBox="1"/>
      </xdr:nvSpPr>
      <xdr:spPr>
        <a:xfrm>
          <a:off x="206349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9" name="楕円 808"/>
        <xdr:cNvSpPr/>
      </xdr:nvSpPr>
      <xdr:spPr>
        <a:xfrm>
          <a:off x="198399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9555" cy="258445"/>
    <xdr:sp macro="" textlink="">
      <xdr:nvSpPr>
        <xdr:cNvPr id="810" name="テキスト ボックス 809"/>
        <xdr:cNvSpPr txBox="1"/>
      </xdr:nvSpPr>
      <xdr:spPr>
        <a:xfrm>
          <a:off x="197713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1" name="楕円 810"/>
        <xdr:cNvSpPr/>
      </xdr:nvSpPr>
      <xdr:spPr>
        <a:xfrm>
          <a:off x="189763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9555" cy="258445"/>
    <xdr:sp macro="" textlink="">
      <xdr:nvSpPr>
        <xdr:cNvPr id="812" name="テキスト ボックス 811"/>
        <xdr:cNvSpPr txBox="1"/>
      </xdr:nvSpPr>
      <xdr:spPr>
        <a:xfrm>
          <a:off x="189077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3" name="楕円 812"/>
        <xdr:cNvSpPr/>
      </xdr:nvSpPr>
      <xdr:spPr>
        <a:xfrm>
          <a:off x="1811274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8445"/>
    <xdr:sp macro="" textlink="">
      <xdr:nvSpPr>
        <xdr:cNvPr id="814" name="テキスト ボックス 813"/>
        <xdr:cNvSpPr txBox="1"/>
      </xdr:nvSpPr>
      <xdr:spPr>
        <a:xfrm>
          <a:off x="1803908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5" name="正方形/長方形 814"/>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6" name="正方形/長方形 815"/>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17" name="テキスト ボックス 816"/>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総務費は住民一人当たり</a:t>
          </a:r>
          <a:r>
            <a:rPr kumimoji="1" lang="en-US" altLang="ja-JP" sz="1100">
              <a:solidFill>
                <a:schemeClr val="dk1"/>
              </a:solidFill>
              <a:effectLst/>
              <a:latin typeface="ＭＳ Ｐゴシック"/>
              <a:ea typeface="ＭＳ Ｐゴシック"/>
              <a:cs typeface="+mn-cs"/>
            </a:rPr>
            <a:t>71,768</a:t>
          </a:r>
          <a:r>
            <a:rPr kumimoji="1" lang="ja-JP" altLang="en-US" sz="1100">
              <a:solidFill>
                <a:schemeClr val="dk1"/>
              </a:solidFill>
              <a:effectLst/>
              <a:latin typeface="ＭＳ Ｐゴシック"/>
              <a:ea typeface="ＭＳ Ｐゴシック"/>
              <a:cs typeface="+mn-cs"/>
            </a:rPr>
            <a:t>円となっており、類似団体と比較して</a:t>
          </a:r>
          <a:r>
            <a:rPr kumimoji="1" lang="en-US" altLang="ja-JP" sz="1100">
              <a:solidFill>
                <a:schemeClr val="dk1"/>
              </a:solidFill>
              <a:effectLst/>
              <a:latin typeface="ＭＳ Ｐゴシック"/>
              <a:ea typeface="ＭＳ Ｐゴシック"/>
              <a:cs typeface="+mn-cs"/>
            </a:rPr>
            <a:t>17,272</a:t>
          </a:r>
          <a:r>
            <a:rPr kumimoji="1" lang="ja-JP" altLang="en-US" sz="1100">
              <a:solidFill>
                <a:schemeClr val="dk1"/>
              </a:solidFill>
              <a:effectLst/>
              <a:latin typeface="ＭＳ Ｐゴシック"/>
              <a:ea typeface="ＭＳ Ｐゴシック"/>
              <a:cs typeface="+mn-cs"/>
            </a:rPr>
            <a:t>円上回った。これは、田代支所耐震改修事業及び市民文化会館改修事業等の増加によるものである。</a:t>
          </a:r>
        </a:p>
        <a:p>
          <a:r>
            <a:rPr kumimoji="1" lang="ja-JP" altLang="en-US" sz="1100">
              <a:solidFill>
                <a:schemeClr val="dk1"/>
              </a:solidFill>
              <a:effectLst/>
              <a:latin typeface="ＭＳ Ｐゴシック"/>
              <a:ea typeface="ＭＳ Ｐゴシック"/>
              <a:cs typeface="+mn-cs"/>
            </a:rPr>
            <a:t>民生費は住民一人当たり</a:t>
          </a:r>
          <a:r>
            <a:rPr kumimoji="1" lang="en-US" altLang="ja-JP" sz="1100">
              <a:solidFill>
                <a:schemeClr val="dk1"/>
              </a:solidFill>
              <a:effectLst/>
              <a:latin typeface="ＭＳ Ｐゴシック"/>
              <a:ea typeface="ＭＳ Ｐゴシック"/>
              <a:cs typeface="+mn-cs"/>
            </a:rPr>
            <a:t>161,673</a:t>
          </a:r>
          <a:r>
            <a:rPr kumimoji="1" lang="ja-JP" altLang="en-US" sz="1100">
              <a:solidFill>
                <a:schemeClr val="dk1"/>
              </a:solidFill>
              <a:effectLst/>
              <a:latin typeface="ＭＳ Ｐゴシック"/>
              <a:ea typeface="ＭＳ Ｐゴシック"/>
              <a:cs typeface="+mn-cs"/>
            </a:rPr>
            <a:t>円となっており、類似団体と比較して</a:t>
          </a:r>
          <a:r>
            <a:rPr kumimoji="1" lang="en-US" altLang="ja-JP" sz="1100">
              <a:solidFill>
                <a:schemeClr val="dk1"/>
              </a:solidFill>
              <a:effectLst/>
              <a:latin typeface="ＭＳ Ｐゴシック"/>
              <a:ea typeface="ＭＳ Ｐゴシック"/>
              <a:cs typeface="+mn-cs"/>
            </a:rPr>
            <a:t>20,231</a:t>
          </a:r>
          <a:r>
            <a:rPr kumimoji="1" lang="ja-JP" altLang="en-US" sz="1100">
              <a:solidFill>
                <a:schemeClr val="dk1"/>
              </a:solidFill>
              <a:effectLst/>
              <a:latin typeface="ＭＳ Ｐゴシック"/>
              <a:ea typeface="ＭＳ Ｐゴシック"/>
              <a:cs typeface="+mn-cs"/>
            </a:rPr>
            <a:t>円上回った。これは、子どものための教育・保育給付費負担金や障害者自立支援給付費、介護保険会計への繰出の増加等によるものである。</a:t>
          </a:r>
        </a:p>
        <a:p>
          <a:r>
            <a:rPr kumimoji="1" lang="ja-JP" altLang="en-US" sz="1100">
              <a:solidFill>
                <a:schemeClr val="dk1"/>
              </a:solidFill>
              <a:effectLst/>
              <a:latin typeface="ＭＳ Ｐゴシック"/>
              <a:ea typeface="ＭＳ Ｐゴシック"/>
              <a:cs typeface="+mn-cs"/>
            </a:rPr>
            <a:t>衛生費は住民一人当たり</a:t>
          </a:r>
          <a:r>
            <a:rPr kumimoji="1" lang="en-US" altLang="ja-JP" sz="1100">
              <a:solidFill>
                <a:schemeClr val="dk1"/>
              </a:solidFill>
              <a:effectLst/>
              <a:latin typeface="ＭＳ Ｐゴシック"/>
              <a:ea typeface="ＭＳ Ｐゴシック"/>
              <a:cs typeface="+mn-cs"/>
            </a:rPr>
            <a:t>55,864</a:t>
          </a:r>
          <a:r>
            <a:rPr kumimoji="1" lang="ja-JP" altLang="en-US" sz="1100">
              <a:solidFill>
                <a:schemeClr val="dk1"/>
              </a:solidFill>
              <a:effectLst/>
              <a:latin typeface="ＭＳ Ｐゴシック"/>
              <a:ea typeface="ＭＳ Ｐゴシック"/>
              <a:cs typeface="+mn-cs"/>
            </a:rPr>
            <a:t>円となり、類似団体と比較して</a:t>
          </a:r>
          <a:r>
            <a:rPr kumimoji="1" lang="en-US" altLang="ja-JP" sz="1100">
              <a:solidFill>
                <a:schemeClr val="dk1"/>
              </a:solidFill>
              <a:effectLst/>
              <a:latin typeface="ＭＳ Ｐゴシック"/>
              <a:ea typeface="ＭＳ Ｐゴシック"/>
              <a:cs typeface="+mn-cs"/>
            </a:rPr>
            <a:t>20,259</a:t>
          </a:r>
          <a:r>
            <a:rPr kumimoji="1" lang="ja-JP" altLang="en-US" sz="1100">
              <a:solidFill>
                <a:schemeClr val="dk1"/>
              </a:solidFill>
              <a:effectLst/>
              <a:latin typeface="ＭＳ Ｐゴシック"/>
              <a:ea typeface="ＭＳ Ｐゴシック"/>
              <a:cs typeface="+mn-cs"/>
            </a:rPr>
            <a:t>円上回った。これは、市立病院の診療体制の確保等のため、病院事業会計への繰出を毎年行っていることによるものである。</a:t>
          </a:r>
        </a:p>
        <a:p>
          <a:r>
            <a:rPr kumimoji="1" lang="ja-JP" altLang="en-US" sz="1100">
              <a:solidFill>
                <a:schemeClr val="dk1"/>
              </a:solidFill>
              <a:effectLst/>
              <a:latin typeface="ＭＳ Ｐゴシック"/>
              <a:ea typeface="ＭＳ Ｐゴシック"/>
              <a:cs typeface="+mn-cs"/>
            </a:rPr>
            <a:t>土木費は住民一人当たり</a:t>
          </a:r>
          <a:r>
            <a:rPr kumimoji="1" lang="en-US" altLang="ja-JP" sz="1100">
              <a:solidFill>
                <a:schemeClr val="dk1"/>
              </a:solidFill>
              <a:effectLst/>
              <a:latin typeface="ＭＳ Ｐゴシック"/>
              <a:ea typeface="ＭＳ Ｐゴシック"/>
              <a:cs typeface="+mn-cs"/>
            </a:rPr>
            <a:t>60,392</a:t>
          </a:r>
          <a:r>
            <a:rPr kumimoji="1" lang="ja-JP" altLang="en-US" sz="1100">
              <a:solidFill>
                <a:schemeClr val="dk1"/>
              </a:solidFill>
              <a:effectLst/>
              <a:latin typeface="ＭＳ Ｐゴシック"/>
              <a:ea typeface="ＭＳ Ｐゴシック"/>
              <a:cs typeface="+mn-cs"/>
            </a:rPr>
            <a:t>円となっており、類似団体と比較して</a:t>
          </a:r>
          <a:r>
            <a:rPr kumimoji="1" lang="en-US" altLang="ja-JP" sz="1100">
              <a:solidFill>
                <a:schemeClr val="dk1"/>
              </a:solidFill>
              <a:effectLst/>
              <a:latin typeface="ＭＳ Ｐゴシック"/>
              <a:ea typeface="ＭＳ Ｐゴシック"/>
              <a:cs typeface="+mn-cs"/>
            </a:rPr>
            <a:t>15,629</a:t>
          </a:r>
          <a:r>
            <a:rPr kumimoji="1" lang="ja-JP" altLang="en-US" sz="1100">
              <a:solidFill>
                <a:schemeClr val="dk1"/>
              </a:solidFill>
              <a:effectLst/>
              <a:latin typeface="ＭＳ Ｐゴシック"/>
              <a:ea typeface="ＭＳ Ｐゴシック"/>
              <a:cs typeface="+mn-cs"/>
            </a:rPr>
            <a:t>円上回った。これは、市営住宅の更新や除排雪経費の増加によるものである。</a:t>
          </a:r>
        </a:p>
        <a:p>
          <a:r>
            <a:rPr kumimoji="1" lang="ja-JP" altLang="en-US" sz="1100">
              <a:solidFill>
                <a:schemeClr val="dk1"/>
              </a:solidFill>
              <a:effectLst/>
              <a:latin typeface="ＭＳ Ｐゴシック"/>
              <a:ea typeface="ＭＳ Ｐゴシック"/>
              <a:cs typeface="+mn-cs"/>
            </a:rPr>
            <a:t>教育費は住民一人当たり</a:t>
          </a:r>
          <a:r>
            <a:rPr kumimoji="1" lang="en-US" altLang="ja-JP" sz="1100">
              <a:solidFill>
                <a:schemeClr val="dk1"/>
              </a:solidFill>
              <a:effectLst/>
              <a:latin typeface="ＭＳ Ｐゴシック"/>
              <a:ea typeface="ＭＳ Ｐゴシック"/>
              <a:cs typeface="+mn-cs"/>
            </a:rPr>
            <a:t>42,378</a:t>
          </a:r>
          <a:r>
            <a:rPr kumimoji="1" lang="ja-JP" altLang="en-US" sz="1100">
              <a:solidFill>
                <a:schemeClr val="dk1"/>
              </a:solidFill>
              <a:effectLst/>
              <a:latin typeface="ＭＳ Ｐゴシック"/>
              <a:ea typeface="ＭＳ Ｐゴシック"/>
              <a:cs typeface="+mn-cs"/>
            </a:rPr>
            <a:t>円となっており、類似団体と比較して</a:t>
          </a:r>
          <a:r>
            <a:rPr kumimoji="1" lang="en-US" altLang="ja-JP" sz="1100">
              <a:solidFill>
                <a:schemeClr val="dk1"/>
              </a:solidFill>
              <a:effectLst/>
              <a:latin typeface="ＭＳ Ｐゴシック"/>
              <a:ea typeface="ＭＳ Ｐゴシック"/>
              <a:cs typeface="+mn-cs"/>
            </a:rPr>
            <a:t>4,003</a:t>
          </a:r>
          <a:r>
            <a:rPr kumimoji="1" lang="ja-JP" altLang="en-US" sz="1100">
              <a:solidFill>
                <a:schemeClr val="dk1"/>
              </a:solidFill>
              <a:effectLst/>
              <a:latin typeface="ＭＳ Ｐゴシック"/>
              <a:ea typeface="ＭＳ Ｐゴシック"/>
              <a:cs typeface="+mn-cs"/>
            </a:rPr>
            <a:t>円下回った。これは、</a:t>
          </a:r>
          <a:r>
            <a:rPr kumimoji="1" lang="en-US" altLang="ja-JP" sz="1100">
              <a:solidFill>
                <a:schemeClr val="dk1"/>
              </a:solidFill>
              <a:effectLst/>
              <a:latin typeface="ＭＳ Ｐゴシック"/>
              <a:ea typeface="ＭＳ Ｐゴシック"/>
              <a:cs typeface="+mn-cs"/>
            </a:rPr>
            <a:t>28</a:t>
          </a:r>
          <a:r>
            <a:rPr kumimoji="1" lang="ja-JP" altLang="en-US" sz="1100">
              <a:solidFill>
                <a:schemeClr val="dk1"/>
              </a:solidFill>
              <a:effectLst/>
              <a:latin typeface="ＭＳ Ｐゴシック"/>
              <a:ea typeface="ＭＳ Ｐゴシック"/>
              <a:cs typeface="+mn-cs"/>
            </a:rPr>
            <a:t>年度に図書館及び公民館等の整備事業が完了したことによるものである。</a:t>
          </a:r>
        </a:p>
        <a:p>
          <a:r>
            <a:rPr kumimoji="1" lang="ja-JP" altLang="en-US" sz="1100">
              <a:solidFill>
                <a:schemeClr val="dk1"/>
              </a:solidFill>
              <a:effectLst/>
              <a:latin typeface="ＭＳ Ｐゴシック"/>
              <a:ea typeface="ＭＳ Ｐゴシック"/>
              <a:cs typeface="+mn-cs"/>
            </a:rPr>
            <a:t>公債費は住民一人当たり</a:t>
          </a:r>
          <a:r>
            <a:rPr kumimoji="1" lang="en-US" altLang="ja-JP" sz="1100">
              <a:solidFill>
                <a:schemeClr val="dk1"/>
              </a:solidFill>
              <a:effectLst/>
              <a:latin typeface="ＭＳ Ｐゴシック"/>
              <a:ea typeface="ＭＳ Ｐゴシック"/>
              <a:cs typeface="+mn-cs"/>
            </a:rPr>
            <a:t>43,267</a:t>
          </a:r>
          <a:r>
            <a:rPr kumimoji="1" lang="ja-JP" altLang="en-US" sz="1100">
              <a:solidFill>
                <a:schemeClr val="dk1"/>
              </a:solidFill>
              <a:effectLst/>
              <a:latin typeface="ＭＳ Ｐゴシック"/>
              <a:ea typeface="ＭＳ Ｐゴシック"/>
              <a:cs typeface="+mn-cs"/>
            </a:rPr>
            <a:t>円となっており、類似団体と比較して</a:t>
          </a:r>
          <a:r>
            <a:rPr kumimoji="1" lang="en-US" altLang="ja-JP" sz="1100">
              <a:solidFill>
                <a:schemeClr val="dk1"/>
              </a:solidFill>
              <a:effectLst/>
              <a:latin typeface="ＭＳ Ｐゴシック"/>
              <a:ea typeface="ＭＳ Ｐゴシック"/>
              <a:cs typeface="+mn-cs"/>
            </a:rPr>
            <a:t>2,479</a:t>
          </a:r>
          <a:r>
            <a:rPr kumimoji="1" lang="ja-JP" altLang="en-US" sz="1100">
              <a:solidFill>
                <a:schemeClr val="dk1"/>
              </a:solidFill>
              <a:effectLst/>
              <a:latin typeface="ＭＳ Ｐゴシック"/>
              <a:ea typeface="ＭＳ Ｐゴシック"/>
              <a:cs typeface="+mn-cs"/>
            </a:rPr>
            <a:t>円上回ったが、前年度と比べて</a:t>
          </a:r>
          <a:r>
            <a:rPr kumimoji="1" lang="en-US" altLang="ja-JP" sz="1100">
              <a:solidFill>
                <a:schemeClr val="dk1"/>
              </a:solidFill>
              <a:effectLst/>
              <a:latin typeface="ＭＳ Ｐゴシック"/>
              <a:ea typeface="ＭＳ Ｐゴシック"/>
              <a:cs typeface="+mn-cs"/>
            </a:rPr>
            <a:t>3,996</a:t>
          </a:r>
          <a:r>
            <a:rPr kumimoji="1" lang="ja-JP" altLang="en-US" sz="1100">
              <a:solidFill>
                <a:schemeClr val="dk1"/>
              </a:solidFill>
              <a:effectLst/>
              <a:latin typeface="ＭＳ Ｐゴシック"/>
              <a:ea typeface="ＭＳ Ｐゴシック"/>
              <a:cs typeface="+mn-cs"/>
            </a:rPr>
            <a:t>円減少した。これは、</a:t>
          </a:r>
          <a:r>
            <a:rPr kumimoji="1" lang="en-US" altLang="ja-JP" sz="1100">
              <a:solidFill>
                <a:schemeClr val="dk1"/>
              </a:solidFill>
              <a:effectLst/>
              <a:latin typeface="ＭＳ Ｐゴシック"/>
              <a:ea typeface="ＭＳ Ｐゴシック"/>
              <a:cs typeface="+mn-cs"/>
            </a:rPr>
            <a:t>28</a:t>
          </a:r>
          <a:r>
            <a:rPr kumimoji="1" lang="ja-JP" altLang="en-US" sz="1100">
              <a:solidFill>
                <a:schemeClr val="dk1"/>
              </a:solidFill>
              <a:effectLst/>
              <a:latin typeface="ＭＳ Ｐゴシック"/>
              <a:ea typeface="ＭＳ Ｐゴシック"/>
              <a:cs typeface="+mn-cs"/>
            </a:rPr>
            <a:t>年度に繰上償還を行ったため償還元金等が減少したことによるものである。</a:t>
          </a:r>
        </a:p>
        <a:p>
          <a:r>
            <a:rPr kumimoji="1" lang="ja-JP" altLang="en-US" sz="1100">
              <a:solidFill>
                <a:schemeClr val="dk1"/>
              </a:solidFill>
              <a:effectLst/>
              <a:latin typeface="ＭＳ Ｐゴシック"/>
              <a:ea typeface="ＭＳ Ｐゴシック"/>
              <a:cs typeface="+mn-cs"/>
            </a:rPr>
            <a:t>今後も病院事業経営改革プランや下水道事業の総合戦略に基づく公営企業の経営改善、職員定員適正化計画や公共施設総合管理計画に基づく経常経費の見直しなどを行い、歳出の抑制を図る。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秋田県大館市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ＭＳ Ｐゴシック"/>
              <a:ea typeface="ＭＳ Ｐゴシック"/>
              <a:cs typeface="+mn-cs"/>
            </a:rPr>
            <a:t>財政調整基金を災害復旧費や豪雪による除排雪経費の増加に対応するため取崩したことから、基金残高の標準財政規模比は前年度から</a:t>
          </a:r>
          <a:r>
            <a:rPr kumimoji="1" lang="en-US" altLang="ja-JP" sz="1000">
              <a:solidFill>
                <a:schemeClr val="dk1"/>
              </a:solidFill>
              <a:effectLst/>
              <a:latin typeface="ＭＳ Ｐゴシック"/>
              <a:ea typeface="ＭＳ Ｐゴシック"/>
              <a:cs typeface="+mn-cs"/>
            </a:rPr>
            <a:t>1.3</a:t>
          </a:r>
          <a:r>
            <a:rPr kumimoji="1" lang="ja-JP" altLang="en-US" sz="1000">
              <a:solidFill>
                <a:schemeClr val="dk1"/>
              </a:solidFill>
              <a:effectLst/>
              <a:latin typeface="ＭＳ Ｐゴシック"/>
              <a:ea typeface="ＭＳ Ｐゴシック"/>
              <a:cs typeface="+mn-cs"/>
            </a:rPr>
            <a:t>ポイント減少しいまだ一桁台の低い水準である。</a:t>
          </a:r>
        </a:p>
        <a:p>
          <a:r>
            <a:rPr kumimoji="1" lang="ja-JP" altLang="en-US" sz="1000">
              <a:solidFill>
                <a:schemeClr val="dk1"/>
              </a:solidFill>
              <a:effectLst/>
              <a:latin typeface="ＭＳ Ｐゴシック"/>
              <a:ea typeface="ＭＳ Ｐゴシック"/>
              <a:cs typeface="+mn-cs"/>
            </a:rPr>
            <a:t>　市税等の収納率向上対策の実施と徹底した事務事業の見直し等により、実質収支は前年度から</a:t>
          </a:r>
          <a:r>
            <a:rPr kumimoji="1" lang="en-US" altLang="ja-JP" sz="1000">
              <a:solidFill>
                <a:schemeClr val="dk1"/>
              </a:solidFill>
              <a:effectLst/>
              <a:latin typeface="ＭＳ Ｐゴシック"/>
              <a:ea typeface="ＭＳ Ｐゴシック"/>
              <a:cs typeface="+mn-cs"/>
            </a:rPr>
            <a:t>434</a:t>
          </a:r>
          <a:r>
            <a:rPr kumimoji="1" lang="ja-JP" altLang="en-US" sz="1000">
              <a:solidFill>
                <a:schemeClr val="dk1"/>
              </a:solidFill>
              <a:effectLst/>
              <a:latin typeface="ＭＳ Ｐゴシック"/>
              <a:ea typeface="ＭＳ Ｐゴシック"/>
              <a:cs typeface="+mn-cs"/>
            </a:rPr>
            <a:t>百万円増加しており、標準財政規模に占める割合は</a:t>
          </a:r>
          <a:r>
            <a:rPr kumimoji="1" lang="en-US" altLang="ja-JP" sz="1000">
              <a:solidFill>
                <a:schemeClr val="dk1"/>
              </a:solidFill>
              <a:effectLst/>
              <a:latin typeface="ＭＳ Ｐゴシック"/>
              <a:ea typeface="ＭＳ Ｐゴシック"/>
              <a:cs typeface="+mn-cs"/>
            </a:rPr>
            <a:t>2.08</a:t>
          </a:r>
          <a:r>
            <a:rPr kumimoji="1" lang="ja-JP" altLang="en-US" sz="1000">
              <a:solidFill>
                <a:schemeClr val="dk1"/>
              </a:solidFill>
              <a:effectLst/>
              <a:latin typeface="ＭＳ Ｐゴシック"/>
              <a:ea typeface="ＭＳ Ｐゴシック"/>
              <a:cs typeface="+mn-cs"/>
            </a:rPr>
            <a:t>ポイントの増加となっている。</a:t>
          </a:r>
        </a:p>
        <a:p>
          <a:r>
            <a:rPr kumimoji="1" lang="ja-JP" altLang="en-US" sz="1000">
              <a:solidFill>
                <a:schemeClr val="dk1"/>
              </a:solidFill>
              <a:effectLst/>
              <a:latin typeface="ＭＳ Ｐゴシック"/>
              <a:ea typeface="ＭＳ Ｐゴシック"/>
              <a:cs typeface="+mn-cs"/>
            </a:rPr>
            <a:t>　実質単年度収支は実質収支が前年度から増加したこと等により黒字となり、標準財政規模比は</a:t>
          </a:r>
          <a:r>
            <a:rPr kumimoji="1" lang="en-US" altLang="ja-JP" sz="1000">
              <a:solidFill>
                <a:schemeClr val="dk1"/>
              </a:solidFill>
              <a:effectLst/>
              <a:latin typeface="ＭＳ Ｐゴシック"/>
              <a:ea typeface="ＭＳ Ｐゴシック"/>
              <a:cs typeface="+mn-cs"/>
            </a:rPr>
            <a:t>0.59</a:t>
          </a:r>
          <a:r>
            <a:rPr kumimoji="1" lang="ja-JP" altLang="en-US" sz="1000">
              <a:solidFill>
                <a:schemeClr val="dk1"/>
              </a:solidFill>
              <a:effectLst/>
              <a:latin typeface="ＭＳ Ｐゴシック"/>
              <a:ea typeface="ＭＳ Ｐゴシック"/>
              <a:cs typeface="+mn-cs"/>
            </a:rPr>
            <a:t>ポイント増加し、</a:t>
          </a:r>
          <a:r>
            <a:rPr kumimoji="1" lang="en-US" altLang="ja-JP" sz="1000">
              <a:solidFill>
                <a:schemeClr val="dk1"/>
              </a:solidFill>
              <a:effectLst/>
              <a:latin typeface="ＭＳ Ｐゴシック"/>
              <a:ea typeface="ＭＳ Ｐゴシック"/>
              <a:cs typeface="+mn-cs"/>
            </a:rPr>
            <a:t>0.55</a:t>
          </a:r>
          <a:r>
            <a:rPr kumimoji="1" lang="ja-JP" altLang="en-US" sz="1000">
              <a:solidFill>
                <a:schemeClr val="dk1"/>
              </a:solidFill>
              <a:effectLst/>
              <a:latin typeface="ＭＳ Ｐゴシック"/>
              <a:ea typeface="ＭＳ Ｐゴシック"/>
              <a:cs typeface="+mn-cs"/>
            </a:rPr>
            <a:t>％となっている。</a:t>
          </a:r>
        </a:p>
        <a:p>
          <a:r>
            <a:rPr kumimoji="1" lang="ja-JP" altLang="en-US" sz="1000">
              <a:solidFill>
                <a:schemeClr val="dk1"/>
              </a:solidFill>
              <a:effectLst/>
              <a:latin typeface="ＭＳ Ｐゴシック"/>
              <a:ea typeface="ＭＳ Ｐゴシック"/>
              <a:cs typeface="+mn-cs"/>
            </a:rPr>
            <a:t>　合併算定替えの段階的縮減による普通交付税の減少など、今後の歳入見通しが厳しくなることが見込まれるため、歳出予算の見直し等による財源確保を通じて、財政調整基金残高及び実質収支額を確保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秋田県大館市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ＭＳ Ｐゴシック"/>
              <a:ea typeface="ＭＳ Ｐゴシック"/>
              <a:cs typeface="+mn-cs"/>
            </a:rPr>
            <a:t>　病院事業会計で赤字が生じたものの、水道事業会計、一般会計、国民健康保険特別会計で黒字額が増加しており、全体として黒字が拡大している。</a:t>
          </a:r>
          <a:endParaRPr kumimoji="1" lang="en-US" altLang="ja-JP" sz="1300">
            <a:solidFill>
              <a:schemeClr val="dk1"/>
            </a:solidFill>
            <a:effectLst/>
            <a:latin typeface="ＭＳ Ｐゴシック"/>
            <a:ea typeface="ＭＳ Ｐゴシック"/>
            <a:cs typeface="+mn-cs"/>
          </a:endParaRPr>
        </a:p>
        <a:p>
          <a:pPr eaLnBrk="1" fontAlgn="auto" latinLnBrk="0" hangingPunct="1"/>
          <a:r>
            <a:rPr kumimoji="1" lang="ja-JP" altLang="ja-JP" sz="1300">
              <a:solidFill>
                <a:schemeClr val="dk1"/>
              </a:solidFill>
              <a:effectLst/>
              <a:latin typeface="ＭＳ Ｐゴシック"/>
              <a:ea typeface="ＭＳ Ｐゴシック"/>
              <a:cs typeface="+mn-cs"/>
            </a:rPr>
            <a:t>　病院事業会計は、患者数の減少による入院収益減や地方公営企業公会計制度の見直しに伴う経過措置が終了したことにより負債性引当金等を算入したため、赤字が生じた。</a:t>
          </a:r>
          <a:endParaRPr kumimoji="1" lang="en-US" altLang="ja-JP" sz="1300">
            <a:solidFill>
              <a:schemeClr val="dk1"/>
            </a:solidFill>
            <a:effectLst/>
            <a:latin typeface="ＭＳ Ｐゴシック"/>
            <a:ea typeface="ＭＳ Ｐゴシック"/>
            <a:cs typeface="+mn-cs"/>
          </a:endParaRPr>
        </a:p>
        <a:p>
          <a:pPr eaLnBrk="1" fontAlgn="auto" latinLnBrk="0" hangingPunct="1"/>
          <a:r>
            <a:rPr kumimoji="1" lang="ja-JP" altLang="en-US" sz="1300">
              <a:solidFill>
                <a:schemeClr val="dk1"/>
              </a:solidFill>
              <a:effectLst/>
              <a:latin typeface="ＭＳ Ｐゴシック"/>
              <a:ea typeface="ＭＳ Ｐゴシック"/>
              <a:cs typeface="+mn-cs"/>
            </a:rPr>
            <a:t>　水道事業会計は、給水収益の増により黒字が増加した。</a:t>
          </a:r>
        </a:p>
        <a:p>
          <a:pPr eaLnBrk="1" fontAlgn="auto" latinLnBrk="0" hangingPunct="1"/>
          <a:r>
            <a:rPr kumimoji="1" lang="ja-JP" altLang="en-US" sz="1300">
              <a:solidFill>
                <a:schemeClr val="dk1"/>
              </a:solidFill>
              <a:effectLst/>
              <a:latin typeface="ＭＳ Ｐゴシック"/>
              <a:ea typeface="ＭＳ Ｐゴシック"/>
              <a:cs typeface="+mn-cs"/>
            </a:rPr>
            <a:t>　一般会計の黒字の増加は、地方消費税交付金やふるさと応援寄附基金繰入金等の増加等によるものである。</a:t>
          </a:r>
        </a:p>
        <a:p>
          <a:pPr eaLnBrk="1" fontAlgn="auto" latinLnBrk="0" hangingPunct="1"/>
          <a:r>
            <a:rPr kumimoji="1" lang="ja-JP" altLang="en-US" sz="1300">
              <a:solidFill>
                <a:schemeClr val="dk1"/>
              </a:solidFill>
              <a:effectLst/>
              <a:latin typeface="ＭＳ Ｐゴシック"/>
              <a:ea typeface="ＭＳ Ｐゴシック"/>
              <a:cs typeface="+mn-cs"/>
            </a:rPr>
            <a:t>　国民健康保険特別会計は、加入者の減少に伴う保険給付費の減少により黒字が増加したものである。</a:t>
          </a:r>
          <a:endParaRPr kumimoji="1" lang="en-US" altLang="ja-JP" sz="1300">
            <a:solidFill>
              <a:schemeClr val="dk1"/>
            </a:solidFill>
            <a:effectLst/>
            <a:latin typeface="ＭＳ Ｐゴシック"/>
            <a:ea typeface="ＭＳ Ｐゴシック"/>
            <a:cs typeface="+mn-cs"/>
          </a:endParaRPr>
        </a:p>
        <a:p>
          <a:pPr eaLnBrk="1" fontAlgn="auto" latinLnBrk="0" hangingPunct="1"/>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下水道事業会計は、対象区域拡大により利用料収入は増加したが、雨水処理費に係る一般会計繰入金の減少や元金償還金の増加により黒字は減少した。</a:t>
          </a:r>
          <a:endParaRPr kumimoji="1" lang="ja-JP" altLang="en-US" sz="1300">
            <a:solidFill>
              <a:schemeClr val="dk1"/>
            </a:solidFill>
            <a:effectLst/>
            <a:latin typeface="ＭＳ Ｐゴシック"/>
            <a:ea typeface="ＭＳ Ｐゴシック"/>
            <a:cs typeface="+mn-cs"/>
          </a:endParaRPr>
        </a:p>
        <a:p>
          <a:pPr eaLnBrk="1" fontAlgn="auto" latinLnBrk="0" hangingPunct="1"/>
          <a:r>
            <a:rPr kumimoji="1" lang="ja-JP" altLang="en-US" sz="1300">
              <a:solidFill>
                <a:schemeClr val="dk1"/>
              </a:solidFill>
              <a:effectLst/>
              <a:latin typeface="ＭＳ Ｐゴシック"/>
              <a:ea typeface="ＭＳ Ｐゴシック"/>
              <a:cs typeface="+mn-cs"/>
            </a:rPr>
            <a:t>　今後も各会計で事務事業の見直し等を図り黒字の確保に努め、病院事業では病院事業経営改革プランに基づき経営改善を図る。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A1" s="1"/>
      <c r="B1" s="3" t="s">
        <v>114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38</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126</v>
      </c>
      <c r="C3" s="22"/>
      <c r="D3" s="22"/>
      <c r="E3" s="45"/>
      <c r="F3" s="45"/>
      <c r="G3" s="45"/>
      <c r="H3" s="45"/>
      <c r="I3" s="45"/>
      <c r="J3" s="45"/>
      <c r="K3" s="45"/>
      <c r="L3" s="45" t="s">
        <v>106</v>
      </c>
      <c r="M3" s="45"/>
      <c r="N3" s="45"/>
      <c r="O3" s="45"/>
      <c r="P3" s="45"/>
      <c r="Q3" s="45"/>
      <c r="R3" s="95"/>
      <c r="S3" s="95"/>
      <c r="T3" s="95"/>
      <c r="U3" s="95"/>
      <c r="V3" s="112"/>
      <c r="W3" s="127" t="s">
        <v>130</v>
      </c>
      <c r="X3" s="137"/>
      <c r="Y3" s="137"/>
      <c r="Z3" s="137"/>
      <c r="AA3" s="137"/>
      <c r="AB3" s="22"/>
      <c r="AC3" s="95" t="s">
        <v>133</v>
      </c>
      <c r="AD3" s="137"/>
      <c r="AE3" s="137"/>
      <c r="AF3" s="137"/>
      <c r="AG3" s="137"/>
      <c r="AH3" s="137"/>
      <c r="AI3" s="137"/>
      <c r="AJ3" s="137"/>
      <c r="AK3" s="137"/>
      <c r="AL3" s="162"/>
      <c r="AM3" s="127" t="s">
        <v>134</v>
      </c>
      <c r="AN3" s="137"/>
      <c r="AO3" s="137"/>
      <c r="AP3" s="137"/>
      <c r="AQ3" s="137"/>
      <c r="AR3" s="137"/>
      <c r="AS3" s="137"/>
      <c r="AT3" s="137"/>
      <c r="AU3" s="137"/>
      <c r="AV3" s="137"/>
      <c r="AW3" s="137"/>
      <c r="AX3" s="162"/>
      <c r="AY3" s="10" t="s">
        <v>8</v>
      </c>
      <c r="AZ3" s="27"/>
      <c r="BA3" s="27"/>
      <c r="BB3" s="27"/>
      <c r="BC3" s="27"/>
      <c r="BD3" s="27"/>
      <c r="BE3" s="27"/>
      <c r="BF3" s="27"/>
      <c r="BG3" s="27"/>
      <c r="BH3" s="27"/>
      <c r="BI3" s="27"/>
      <c r="BJ3" s="27"/>
      <c r="BK3" s="27"/>
      <c r="BL3" s="27"/>
      <c r="BM3" s="206"/>
      <c r="BN3" s="127" t="s">
        <v>139</v>
      </c>
      <c r="BO3" s="137"/>
      <c r="BP3" s="137"/>
      <c r="BQ3" s="137"/>
      <c r="BR3" s="137"/>
      <c r="BS3" s="137"/>
      <c r="BT3" s="137"/>
      <c r="BU3" s="162"/>
      <c r="BV3" s="127" t="s">
        <v>95</v>
      </c>
      <c r="BW3" s="137"/>
      <c r="BX3" s="137"/>
      <c r="BY3" s="137"/>
      <c r="BZ3" s="137"/>
      <c r="CA3" s="137"/>
      <c r="CB3" s="137"/>
      <c r="CC3" s="162"/>
      <c r="CD3" s="10" t="s">
        <v>8</v>
      </c>
      <c r="CE3" s="27"/>
      <c r="CF3" s="27"/>
      <c r="CG3" s="27"/>
      <c r="CH3" s="27"/>
      <c r="CI3" s="27"/>
      <c r="CJ3" s="27"/>
      <c r="CK3" s="27"/>
      <c r="CL3" s="27"/>
      <c r="CM3" s="27"/>
      <c r="CN3" s="27"/>
      <c r="CO3" s="27"/>
      <c r="CP3" s="27"/>
      <c r="CQ3" s="27"/>
      <c r="CR3" s="27"/>
      <c r="CS3" s="206"/>
      <c r="CT3" s="127" t="s">
        <v>140</v>
      </c>
      <c r="CU3" s="137"/>
      <c r="CV3" s="137"/>
      <c r="CW3" s="137"/>
      <c r="CX3" s="137"/>
      <c r="CY3" s="137"/>
      <c r="CZ3" s="137"/>
      <c r="DA3" s="162"/>
      <c r="DB3" s="127" t="s">
        <v>141</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142</v>
      </c>
      <c r="AZ4" s="195"/>
      <c r="BA4" s="195"/>
      <c r="BB4" s="195"/>
      <c r="BC4" s="195"/>
      <c r="BD4" s="195"/>
      <c r="BE4" s="195"/>
      <c r="BF4" s="195"/>
      <c r="BG4" s="195"/>
      <c r="BH4" s="195"/>
      <c r="BI4" s="195"/>
      <c r="BJ4" s="195"/>
      <c r="BK4" s="195"/>
      <c r="BL4" s="195"/>
      <c r="BM4" s="207"/>
      <c r="BN4" s="212">
        <v>38470211</v>
      </c>
      <c r="BO4" s="215"/>
      <c r="BP4" s="215"/>
      <c r="BQ4" s="215"/>
      <c r="BR4" s="215"/>
      <c r="BS4" s="215"/>
      <c r="BT4" s="215"/>
      <c r="BU4" s="218"/>
      <c r="BV4" s="212">
        <v>37171442</v>
      </c>
      <c r="BW4" s="215"/>
      <c r="BX4" s="215"/>
      <c r="BY4" s="215"/>
      <c r="BZ4" s="215"/>
      <c r="CA4" s="215"/>
      <c r="CB4" s="215"/>
      <c r="CC4" s="218"/>
      <c r="CD4" s="221" t="s">
        <v>144</v>
      </c>
      <c r="CE4" s="222"/>
      <c r="CF4" s="222"/>
      <c r="CG4" s="222"/>
      <c r="CH4" s="222"/>
      <c r="CI4" s="222"/>
      <c r="CJ4" s="222"/>
      <c r="CK4" s="222"/>
      <c r="CL4" s="222"/>
      <c r="CM4" s="222"/>
      <c r="CN4" s="222"/>
      <c r="CO4" s="222"/>
      <c r="CP4" s="222"/>
      <c r="CQ4" s="222"/>
      <c r="CR4" s="222"/>
      <c r="CS4" s="225"/>
      <c r="CT4" s="228">
        <v>7.6</v>
      </c>
      <c r="CU4" s="236"/>
      <c r="CV4" s="236"/>
      <c r="CW4" s="236"/>
      <c r="CX4" s="236"/>
      <c r="CY4" s="236"/>
      <c r="CZ4" s="236"/>
      <c r="DA4" s="244"/>
      <c r="DB4" s="228">
        <v>5.5</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145</v>
      </c>
      <c r="AN5" s="59"/>
      <c r="AO5" s="59"/>
      <c r="AP5" s="59"/>
      <c r="AQ5" s="59"/>
      <c r="AR5" s="59"/>
      <c r="AS5" s="59"/>
      <c r="AT5" s="64"/>
      <c r="AU5" s="148" t="s">
        <v>62</v>
      </c>
      <c r="AV5" s="139"/>
      <c r="AW5" s="139"/>
      <c r="AX5" s="139"/>
      <c r="AY5" s="188" t="s">
        <v>135</v>
      </c>
      <c r="AZ5" s="196"/>
      <c r="BA5" s="196"/>
      <c r="BB5" s="196"/>
      <c r="BC5" s="196"/>
      <c r="BD5" s="196"/>
      <c r="BE5" s="196"/>
      <c r="BF5" s="196"/>
      <c r="BG5" s="196"/>
      <c r="BH5" s="196"/>
      <c r="BI5" s="196"/>
      <c r="BJ5" s="196"/>
      <c r="BK5" s="196"/>
      <c r="BL5" s="196"/>
      <c r="BM5" s="208"/>
      <c r="BN5" s="213">
        <v>36582519</v>
      </c>
      <c r="BO5" s="216"/>
      <c r="BP5" s="216"/>
      <c r="BQ5" s="216"/>
      <c r="BR5" s="216"/>
      <c r="BS5" s="216"/>
      <c r="BT5" s="216"/>
      <c r="BU5" s="219"/>
      <c r="BV5" s="213">
        <v>35838874</v>
      </c>
      <c r="BW5" s="216"/>
      <c r="BX5" s="216"/>
      <c r="BY5" s="216"/>
      <c r="BZ5" s="216"/>
      <c r="CA5" s="216"/>
      <c r="CB5" s="216"/>
      <c r="CC5" s="219"/>
      <c r="CD5" s="190" t="s">
        <v>147</v>
      </c>
      <c r="CE5" s="198"/>
      <c r="CF5" s="198"/>
      <c r="CG5" s="198"/>
      <c r="CH5" s="198"/>
      <c r="CI5" s="198"/>
      <c r="CJ5" s="198"/>
      <c r="CK5" s="198"/>
      <c r="CL5" s="198"/>
      <c r="CM5" s="198"/>
      <c r="CN5" s="198"/>
      <c r="CO5" s="198"/>
      <c r="CP5" s="198"/>
      <c r="CQ5" s="198"/>
      <c r="CR5" s="198"/>
      <c r="CS5" s="210"/>
      <c r="CT5" s="229">
        <v>88.9</v>
      </c>
      <c r="CU5" s="237"/>
      <c r="CV5" s="237"/>
      <c r="CW5" s="237"/>
      <c r="CX5" s="237"/>
      <c r="CY5" s="237"/>
      <c r="CZ5" s="237"/>
      <c r="DA5" s="245"/>
      <c r="DB5" s="229">
        <v>89.1</v>
      </c>
      <c r="DC5" s="237"/>
      <c r="DD5" s="237"/>
      <c r="DE5" s="237"/>
      <c r="DF5" s="237"/>
      <c r="DG5" s="237"/>
      <c r="DH5" s="237"/>
      <c r="DI5" s="245"/>
      <c r="DJ5" s="1"/>
      <c r="DK5" s="1"/>
      <c r="DL5" s="1"/>
      <c r="DM5" s="1"/>
      <c r="DN5" s="1"/>
      <c r="DO5" s="1"/>
    </row>
    <row r="6" spans="1:119" ht="18.75" customHeight="1">
      <c r="A6" s="2"/>
      <c r="B6" s="8" t="s">
        <v>149</v>
      </c>
      <c r="C6" s="25"/>
      <c r="D6" s="25"/>
      <c r="E6" s="48"/>
      <c r="F6" s="48"/>
      <c r="G6" s="48"/>
      <c r="H6" s="48"/>
      <c r="I6" s="48"/>
      <c r="J6" s="48"/>
      <c r="K6" s="48"/>
      <c r="L6" s="48" t="s">
        <v>153</v>
      </c>
      <c r="M6" s="48"/>
      <c r="N6" s="48"/>
      <c r="O6" s="48"/>
      <c r="P6" s="48"/>
      <c r="Q6" s="48"/>
      <c r="R6" s="51"/>
      <c r="S6" s="51"/>
      <c r="T6" s="51"/>
      <c r="U6" s="51"/>
      <c r="V6" s="115"/>
      <c r="W6" s="130" t="s">
        <v>155</v>
      </c>
      <c r="X6" s="57"/>
      <c r="Y6" s="57"/>
      <c r="Z6" s="57"/>
      <c r="AA6" s="57"/>
      <c r="AB6" s="25"/>
      <c r="AC6" s="145" t="s">
        <v>156</v>
      </c>
      <c r="AD6" s="153"/>
      <c r="AE6" s="153"/>
      <c r="AF6" s="153"/>
      <c r="AG6" s="153"/>
      <c r="AH6" s="153"/>
      <c r="AI6" s="153"/>
      <c r="AJ6" s="153"/>
      <c r="AK6" s="153"/>
      <c r="AL6" s="165"/>
      <c r="AM6" s="173" t="s">
        <v>66</v>
      </c>
      <c r="AN6" s="59"/>
      <c r="AO6" s="59"/>
      <c r="AP6" s="59"/>
      <c r="AQ6" s="59"/>
      <c r="AR6" s="59"/>
      <c r="AS6" s="59"/>
      <c r="AT6" s="64"/>
      <c r="AU6" s="148" t="s">
        <v>62</v>
      </c>
      <c r="AV6" s="139"/>
      <c r="AW6" s="139"/>
      <c r="AX6" s="139"/>
      <c r="AY6" s="188" t="s">
        <v>160</v>
      </c>
      <c r="AZ6" s="196"/>
      <c r="BA6" s="196"/>
      <c r="BB6" s="196"/>
      <c r="BC6" s="196"/>
      <c r="BD6" s="196"/>
      <c r="BE6" s="196"/>
      <c r="BF6" s="196"/>
      <c r="BG6" s="196"/>
      <c r="BH6" s="196"/>
      <c r="BI6" s="196"/>
      <c r="BJ6" s="196"/>
      <c r="BK6" s="196"/>
      <c r="BL6" s="196"/>
      <c r="BM6" s="208"/>
      <c r="BN6" s="213">
        <v>1887692</v>
      </c>
      <c r="BO6" s="216"/>
      <c r="BP6" s="216"/>
      <c r="BQ6" s="216"/>
      <c r="BR6" s="216"/>
      <c r="BS6" s="216"/>
      <c r="BT6" s="216"/>
      <c r="BU6" s="219"/>
      <c r="BV6" s="213">
        <v>1332568</v>
      </c>
      <c r="BW6" s="216"/>
      <c r="BX6" s="216"/>
      <c r="BY6" s="216"/>
      <c r="BZ6" s="216"/>
      <c r="CA6" s="216"/>
      <c r="CB6" s="216"/>
      <c r="CC6" s="219"/>
      <c r="CD6" s="190" t="s">
        <v>161</v>
      </c>
      <c r="CE6" s="198"/>
      <c r="CF6" s="198"/>
      <c r="CG6" s="198"/>
      <c r="CH6" s="198"/>
      <c r="CI6" s="198"/>
      <c r="CJ6" s="198"/>
      <c r="CK6" s="198"/>
      <c r="CL6" s="198"/>
      <c r="CM6" s="198"/>
      <c r="CN6" s="198"/>
      <c r="CO6" s="198"/>
      <c r="CP6" s="198"/>
      <c r="CQ6" s="198"/>
      <c r="CR6" s="198"/>
      <c r="CS6" s="210"/>
      <c r="CT6" s="230">
        <v>93.7</v>
      </c>
      <c r="CU6" s="238"/>
      <c r="CV6" s="238"/>
      <c r="CW6" s="238"/>
      <c r="CX6" s="238"/>
      <c r="CY6" s="238"/>
      <c r="CZ6" s="238"/>
      <c r="DA6" s="246"/>
      <c r="DB6" s="230">
        <v>93.9</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162</v>
      </c>
      <c r="AN7" s="59"/>
      <c r="AO7" s="59"/>
      <c r="AP7" s="59"/>
      <c r="AQ7" s="59"/>
      <c r="AR7" s="59"/>
      <c r="AS7" s="59"/>
      <c r="AT7" s="64"/>
      <c r="AU7" s="148" t="s">
        <v>62</v>
      </c>
      <c r="AV7" s="139"/>
      <c r="AW7" s="139"/>
      <c r="AX7" s="139"/>
      <c r="AY7" s="188" t="s">
        <v>163</v>
      </c>
      <c r="AZ7" s="196"/>
      <c r="BA7" s="196"/>
      <c r="BB7" s="196"/>
      <c r="BC7" s="196"/>
      <c r="BD7" s="196"/>
      <c r="BE7" s="196"/>
      <c r="BF7" s="196"/>
      <c r="BG7" s="196"/>
      <c r="BH7" s="196"/>
      <c r="BI7" s="196"/>
      <c r="BJ7" s="196"/>
      <c r="BK7" s="196"/>
      <c r="BL7" s="196"/>
      <c r="BM7" s="208"/>
      <c r="BN7" s="213">
        <v>236391</v>
      </c>
      <c r="BO7" s="216"/>
      <c r="BP7" s="216"/>
      <c r="BQ7" s="216"/>
      <c r="BR7" s="216"/>
      <c r="BS7" s="216"/>
      <c r="BT7" s="216"/>
      <c r="BU7" s="219"/>
      <c r="BV7" s="213">
        <v>115643</v>
      </c>
      <c r="BW7" s="216"/>
      <c r="BX7" s="216"/>
      <c r="BY7" s="216"/>
      <c r="BZ7" s="216"/>
      <c r="CA7" s="216"/>
      <c r="CB7" s="216"/>
      <c r="CC7" s="219"/>
      <c r="CD7" s="190" t="s">
        <v>164</v>
      </c>
      <c r="CE7" s="198"/>
      <c r="CF7" s="198"/>
      <c r="CG7" s="198"/>
      <c r="CH7" s="198"/>
      <c r="CI7" s="198"/>
      <c r="CJ7" s="198"/>
      <c r="CK7" s="198"/>
      <c r="CL7" s="198"/>
      <c r="CM7" s="198"/>
      <c r="CN7" s="198"/>
      <c r="CO7" s="198"/>
      <c r="CP7" s="198"/>
      <c r="CQ7" s="198"/>
      <c r="CR7" s="198"/>
      <c r="CS7" s="210"/>
      <c r="CT7" s="213">
        <v>21742445</v>
      </c>
      <c r="CU7" s="216"/>
      <c r="CV7" s="216"/>
      <c r="CW7" s="216"/>
      <c r="CX7" s="216"/>
      <c r="CY7" s="216"/>
      <c r="CZ7" s="216"/>
      <c r="DA7" s="219"/>
      <c r="DB7" s="213">
        <v>22080513</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165</v>
      </c>
      <c r="AN8" s="59"/>
      <c r="AO8" s="59"/>
      <c r="AP8" s="59"/>
      <c r="AQ8" s="59"/>
      <c r="AR8" s="59"/>
      <c r="AS8" s="59"/>
      <c r="AT8" s="64"/>
      <c r="AU8" s="148" t="s">
        <v>62</v>
      </c>
      <c r="AV8" s="139"/>
      <c r="AW8" s="139"/>
      <c r="AX8" s="139"/>
      <c r="AY8" s="188" t="s">
        <v>169</v>
      </c>
      <c r="AZ8" s="196"/>
      <c r="BA8" s="196"/>
      <c r="BB8" s="196"/>
      <c r="BC8" s="196"/>
      <c r="BD8" s="196"/>
      <c r="BE8" s="196"/>
      <c r="BF8" s="196"/>
      <c r="BG8" s="196"/>
      <c r="BH8" s="196"/>
      <c r="BI8" s="196"/>
      <c r="BJ8" s="196"/>
      <c r="BK8" s="196"/>
      <c r="BL8" s="196"/>
      <c r="BM8" s="208"/>
      <c r="BN8" s="213">
        <v>1651301</v>
      </c>
      <c r="BO8" s="216"/>
      <c r="BP8" s="216"/>
      <c r="BQ8" s="216"/>
      <c r="BR8" s="216"/>
      <c r="BS8" s="216"/>
      <c r="BT8" s="216"/>
      <c r="BU8" s="219"/>
      <c r="BV8" s="213">
        <v>1216925</v>
      </c>
      <c r="BW8" s="216"/>
      <c r="BX8" s="216"/>
      <c r="BY8" s="216"/>
      <c r="BZ8" s="216"/>
      <c r="CA8" s="216"/>
      <c r="CB8" s="216"/>
      <c r="CC8" s="219"/>
      <c r="CD8" s="190" t="s">
        <v>170</v>
      </c>
      <c r="CE8" s="198"/>
      <c r="CF8" s="198"/>
      <c r="CG8" s="198"/>
      <c r="CH8" s="198"/>
      <c r="CI8" s="198"/>
      <c r="CJ8" s="198"/>
      <c r="CK8" s="198"/>
      <c r="CL8" s="198"/>
      <c r="CM8" s="198"/>
      <c r="CN8" s="198"/>
      <c r="CO8" s="198"/>
      <c r="CP8" s="198"/>
      <c r="CQ8" s="198"/>
      <c r="CR8" s="198"/>
      <c r="CS8" s="210"/>
      <c r="CT8" s="231">
        <v>0.42</v>
      </c>
      <c r="CU8" s="239"/>
      <c r="CV8" s="239"/>
      <c r="CW8" s="239"/>
      <c r="CX8" s="239"/>
      <c r="CY8" s="239"/>
      <c r="CZ8" s="239"/>
      <c r="DA8" s="247"/>
      <c r="DB8" s="231">
        <v>0.42</v>
      </c>
      <c r="DC8" s="239"/>
      <c r="DD8" s="239"/>
      <c r="DE8" s="239"/>
      <c r="DF8" s="239"/>
      <c r="DG8" s="239"/>
      <c r="DH8" s="239"/>
      <c r="DI8" s="247"/>
      <c r="DJ8" s="1"/>
      <c r="DK8" s="1"/>
      <c r="DL8" s="1"/>
      <c r="DM8" s="1"/>
      <c r="DN8" s="1"/>
      <c r="DO8" s="1"/>
    </row>
    <row r="9" spans="1:119" ht="18.75" customHeight="1">
      <c r="A9" s="2"/>
      <c r="B9" s="10" t="s">
        <v>15</v>
      </c>
      <c r="C9" s="27"/>
      <c r="D9" s="27"/>
      <c r="E9" s="27"/>
      <c r="F9" s="27"/>
      <c r="G9" s="27"/>
      <c r="H9" s="27"/>
      <c r="I9" s="27"/>
      <c r="J9" s="27"/>
      <c r="K9" s="31"/>
      <c r="L9" s="66" t="s">
        <v>171</v>
      </c>
      <c r="M9" s="75"/>
      <c r="N9" s="75"/>
      <c r="O9" s="75"/>
      <c r="P9" s="75"/>
      <c r="Q9" s="87"/>
      <c r="R9" s="98">
        <v>74175</v>
      </c>
      <c r="S9" s="107"/>
      <c r="T9" s="107"/>
      <c r="U9" s="107"/>
      <c r="V9" s="117"/>
      <c r="W9" s="127" t="s">
        <v>173</v>
      </c>
      <c r="X9" s="137"/>
      <c r="Y9" s="137"/>
      <c r="Z9" s="137"/>
      <c r="AA9" s="137"/>
      <c r="AB9" s="137"/>
      <c r="AC9" s="137"/>
      <c r="AD9" s="137"/>
      <c r="AE9" s="137"/>
      <c r="AF9" s="137"/>
      <c r="AG9" s="137"/>
      <c r="AH9" s="137"/>
      <c r="AI9" s="137"/>
      <c r="AJ9" s="137"/>
      <c r="AK9" s="137"/>
      <c r="AL9" s="162"/>
      <c r="AM9" s="173" t="s">
        <v>175</v>
      </c>
      <c r="AN9" s="59"/>
      <c r="AO9" s="59"/>
      <c r="AP9" s="59"/>
      <c r="AQ9" s="59"/>
      <c r="AR9" s="59"/>
      <c r="AS9" s="59"/>
      <c r="AT9" s="64"/>
      <c r="AU9" s="148" t="s">
        <v>62</v>
      </c>
      <c r="AV9" s="139"/>
      <c r="AW9" s="139"/>
      <c r="AX9" s="139"/>
      <c r="AY9" s="188" t="s">
        <v>63</v>
      </c>
      <c r="AZ9" s="196"/>
      <c r="BA9" s="196"/>
      <c r="BB9" s="196"/>
      <c r="BC9" s="196"/>
      <c r="BD9" s="196"/>
      <c r="BE9" s="196"/>
      <c r="BF9" s="196"/>
      <c r="BG9" s="196"/>
      <c r="BH9" s="196"/>
      <c r="BI9" s="196"/>
      <c r="BJ9" s="196"/>
      <c r="BK9" s="196"/>
      <c r="BL9" s="196"/>
      <c r="BM9" s="208"/>
      <c r="BN9" s="213">
        <v>434376</v>
      </c>
      <c r="BO9" s="216"/>
      <c r="BP9" s="216"/>
      <c r="BQ9" s="216"/>
      <c r="BR9" s="216"/>
      <c r="BS9" s="216"/>
      <c r="BT9" s="216"/>
      <c r="BU9" s="219"/>
      <c r="BV9" s="213">
        <v>-483330</v>
      </c>
      <c r="BW9" s="216"/>
      <c r="BX9" s="216"/>
      <c r="BY9" s="216"/>
      <c r="BZ9" s="216"/>
      <c r="CA9" s="216"/>
      <c r="CB9" s="216"/>
      <c r="CC9" s="219"/>
      <c r="CD9" s="190" t="s">
        <v>60</v>
      </c>
      <c r="CE9" s="198"/>
      <c r="CF9" s="198"/>
      <c r="CG9" s="198"/>
      <c r="CH9" s="198"/>
      <c r="CI9" s="198"/>
      <c r="CJ9" s="198"/>
      <c r="CK9" s="198"/>
      <c r="CL9" s="198"/>
      <c r="CM9" s="198"/>
      <c r="CN9" s="198"/>
      <c r="CO9" s="198"/>
      <c r="CP9" s="198"/>
      <c r="CQ9" s="198"/>
      <c r="CR9" s="198"/>
      <c r="CS9" s="210"/>
      <c r="CT9" s="229">
        <v>11.8</v>
      </c>
      <c r="CU9" s="237"/>
      <c r="CV9" s="237"/>
      <c r="CW9" s="237"/>
      <c r="CX9" s="237"/>
      <c r="CY9" s="237"/>
      <c r="CZ9" s="237"/>
      <c r="DA9" s="245"/>
      <c r="DB9" s="229">
        <v>13.1</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178</v>
      </c>
      <c r="M10" s="59"/>
      <c r="N10" s="59"/>
      <c r="O10" s="59"/>
      <c r="P10" s="59"/>
      <c r="Q10" s="64"/>
      <c r="R10" s="73">
        <v>78946</v>
      </c>
      <c r="S10" s="81"/>
      <c r="T10" s="81"/>
      <c r="U10" s="81"/>
      <c r="V10" s="118"/>
      <c r="W10" s="128"/>
      <c r="X10" s="55"/>
      <c r="Y10" s="55"/>
      <c r="Z10" s="55"/>
      <c r="AA10" s="55"/>
      <c r="AB10" s="55"/>
      <c r="AC10" s="55"/>
      <c r="AD10" s="55"/>
      <c r="AE10" s="55"/>
      <c r="AF10" s="55"/>
      <c r="AG10" s="55"/>
      <c r="AH10" s="55"/>
      <c r="AI10" s="55"/>
      <c r="AJ10" s="55"/>
      <c r="AK10" s="55"/>
      <c r="AL10" s="163"/>
      <c r="AM10" s="173" t="s">
        <v>179</v>
      </c>
      <c r="AN10" s="59"/>
      <c r="AO10" s="59"/>
      <c r="AP10" s="59"/>
      <c r="AQ10" s="59"/>
      <c r="AR10" s="59"/>
      <c r="AS10" s="59"/>
      <c r="AT10" s="64"/>
      <c r="AU10" s="148" t="s">
        <v>182</v>
      </c>
      <c r="AV10" s="139"/>
      <c r="AW10" s="139"/>
      <c r="AX10" s="139"/>
      <c r="AY10" s="188" t="s">
        <v>183</v>
      </c>
      <c r="AZ10" s="196"/>
      <c r="BA10" s="196"/>
      <c r="BB10" s="196"/>
      <c r="BC10" s="196"/>
      <c r="BD10" s="196"/>
      <c r="BE10" s="196"/>
      <c r="BF10" s="196"/>
      <c r="BG10" s="196"/>
      <c r="BH10" s="196"/>
      <c r="BI10" s="196"/>
      <c r="BJ10" s="196"/>
      <c r="BK10" s="196"/>
      <c r="BL10" s="196"/>
      <c r="BM10" s="208"/>
      <c r="BN10" s="213">
        <v>345164</v>
      </c>
      <c r="BO10" s="216"/>
      <c r="BP10" s="216"/>
      <c r="BQ10" s="216"/>
      <c r="BR10" s="216"/>
      <c r="BS10" s="216"/>
      <c r="BT10" s="216"/>
      <c r="BU10" s="219"/>
      <c r="BV10" s="213">
        <v>252900</v>
      </c>
      <c r="BW10" s="216"/>
      <c r="BX10" s="216"/>
      <c r="BY10" s="216"/>
      <c r="BZ10" s="216"/>
      <c r="CA10" s="216"/>
      <c r="CB10" s="216"/>
      <c r="CC10" s="219"/>
      <c r="CD10" s="221" t="s">
        <v>184</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56</v>
      </c>
      <c r="M11" s="60"/>
      <c r="N11" s="60"/>
      <c r="O11" s="60"/>
      <c r="P11" s="60"/>
      <c r="Q11" s="65"/>
      <c r="R11" s="99" t="s">
        <v>186</v>
      </c>
      <c r="S11" s="108"/>
      <c r="T11" s="108"/>
      <c r="U11" s="108"/>
      <c r="V11" s="119"/>
      <c r="W11" s="128"/>
      <c r="X11" s="55"/>
      <c r="Y11" s="55"/>
      <c r="Z11" s="55"/>
      <c r="AA11" s="55"/>
      <c r="AB11" s="55"/>
      <c r="AC11" s="55"/>
      <c r="AD11" s="55"/>
      <c r="AE11" s="55"/>
      <c r="AF11" s="55"/>
      <c r="AG11" s="55"/>
      <c r="AH11" s="55"/>
      <c r="AI11" s="55"/>
      <c r="AJ11" s="55"/>
      <c r="AK11" s="55"/>
      <c r="AL11" s="163"/>
      <c r="AM11" s="173" t="s">
        <v>188</v>
      </c>
      <c r="AN11" s="59"/>
      <c r="AO11" s="59"/>
      <c r="AP11" s="59"/>
      <c r="AQ11" s="59"/>
      <c r="AR11" s="59"/>
      <c r="AS11" s="59"/>
      <c r="AT11" s="64"/>
      <c r="AU11" s="148" t="s">
        <v>182</v>
      </c>
      <c r="AV11" s="139"/>
      <c r="AW11" s="139"/>
      <c r="AX11" s="139"/>
      <c r="AY11" s="188" t="s">
        <v>189</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349610</v>
      </c>
      <c r="BW11" s="216"/>
      <c r="BX11" s="216"/>
      <c r="BY11" s="216"/>
      <c r="BZ11" s="216"/>
      <c r="CA11" s="216"/>
      <c r="CB11" s="216"/>
      <c r="CC11" s="219"/>
      <c r="CD11" s="190" t="s">
        <v>192</v>
      </c>
      <c r="CE11" s="198"/>
      <c r="CF11" s="198"/>
      <c r="CG11" s="198"/>
      <c r="CH11" s="198"/>
      <c r="CI11" s="198"/>
      <c r="CJ11" s="198"/>
      <c r="CK11" s="198"/>
      <c r="CL11" s="198"/>
      <c r="CM11" s="198"/>
      <c r="CN11" s="198"/>
      <c r="CO11" s="198"/>
      <c r="CP11" s="198"/>
      <c r="CQ11" s="198"/>
      <c r="CR11" s="198"/>
      <c r="CS11" s="210"/>
      <c r="CT11" s="231" t="s">
        <v>138</v>
      </c>
      <c r="CU11" s="239"/>
      <c r="CV11" s="239"/>
      <c r="CW11" s="239"/>
      <c r="CX11" s="239"/>
      <c r="CY11" s="239"/>
      <c r="CZ11" s="239"/>
      <c r="DA11" s="247"/>
      <c r="DB11" s="231" t="s">
        <v>138</v>
      </c>
      <c r="DC11" s="239"/>
      <c r="DD11" s="239"/>
      <c r="DE11" s="239"/>
      <c r="DF11" s="239"/>
      <c r="DG11" s="239"/>
      <c r="DH11" s="239"/>
      <c r="DI11" s="247"/>
      <c r="DJ11" s="1"/>
      <c r="DK11" s="1"/>
      <c r="DL11" s="1"/>
      <c r="DM11" s="1"/>
      <c r="DN11" s="1"/>
      <c r="DO11" s="1"/>
    </row>
    <row r="12" spans="1:119" ht="18.75" customHeight="1">
      <c r="A12" s="2"/>
      <c r="B12" s="11" t="s">
        <v>194</v>
      </c>
      <c r="C12" s="28"/>
      <c r="D12" s="28"/>
      <c r="E12" s="28"/>
      <c r="F12" s="28"/>
      <c r="G12" s="28"/>
      <c r="H12" s="28"/>
      <c r="I12" s="28"/>
      <c r="J12" s="28"/>
      <c r="K12" s="61"/>
      <c r="L12" s="67" t="s">
        <v>196</v>
      </c>
      <c r="M12" s="76"/>
      <c r="N12" s="76"/>
      <c r="O12" s="76"/>
      <c r="P12" s="76"/>
      <c r="Q12" s="88"/>
      <c r="R12" s="100">
        <v>73632</v>
      </c>
      <c r="S12" s="109"/>
      <c r="T12" s="109"/>
      <c r="U12" s="109"/>
      <c r="V12" s="120"/>
      <c r="W12" s="132" t="s">
        <v>8</v>
      </c>
      <c r="X12" s="139"/>
      <c r="Y12" s="139"/>
      <c r="Z12" s="139"/>
      <c r="AA12" s="139"/>
      <c r="AB12" s="144"/>
      <c r="AC12" s="148" t="s">
        <v>18</v>
      </c>
      <c r="AD12" s="139"/>
      <c r="AE12" s="139"/>
      <c r="AF12" s="139"/>
      <c r="AG12" s="144"/>
      <c r="AH12" s="148" t="s">
        <v>199</v>
      </c>
      <c r="AI12" s="139"/>
      <c r="AJ12" s="139"/>
      <c r="AK12" s="139"/>
      <c r="AL12" s="168"/>
      <c r="AM12" s="173" t="s">
        <v>200</v>
      </c>
      <c r="AN12" s="59"/>
      <c r="AO12" s="59"/>
      <c r="AP12" s="59"/>
      <c r="AQ12" s="59"/>
      <c r="AR12" s="59"/>
      <c r="AS12" s="59"/>
      <c r="AT12" s="64"/>
      <c r="AU12" s="148" t="s">
        <v>62</v>
      </c>
      <c r="AV12" s="139"/>
      <c r="AW12" s="139"/>
      <c r="AX12" s="139"/>
      <c r="AY12" s="188" t="s">
        <v>204</v>
      </c>
      <c r="AZ12" s="196"/>
      <c r="BA12" s="196"/>
      <c r="BB12" s="196"/>
      <c r="BC12" s="196"/>
      <c r="BD12" s="196"/>
      <c r="BE12" s="196"/>
      <c r="BF12" s="196"/>
      <c r="BG12" s="196"/>
      <c r="BH12" s="196"/>
      <c r="BI12" s="196"/>
      <c r="BJ12" s="196"/>
      <c r="BK12" s="196"/>
      <c r="BL12" s="196"/>
      <c r="BM12" s="208"/>
      <c r="BN12" s="213">
        <v>659278</v>
      </c>
      <c r="BO12" s="216"/>
      <c r="BP12" s="216"/>
      <c r="BQ12" s="216"/>
      <c r="BR12" s="216"/>
      <c r="BS12" s="216"/>
      <c r="BT12" s="216"/>
      <c r="BU12" s="219"/>
      <c r="BV12" s="213">
        <v>128945</v>
      </c>
      <c r="BW12" s="216"/>
      <c r="BX12" s="216"/>
      <c r="BY12" s="216"/>
      <c r="BZ12" s="216"/>
      <c r="CA12" s="216"/>
      <c r="CB12" s="216"/>
      <c r="CC12" s="219"/>
      <c r="CD12" s="190" t="s">
        <v>205</v>
      </c>
      <c r="CE12" s="198"/>
      <c r="CF12" s="198"/>
      <c r="CG12" s="198"/>
      <c r="CH12" s="198"/>
      <c r="CI12" s="198"/>
      <c r="CJ12" s="198"/>
      <c r="CK12" s="198"/>
      <c r="CL12" s="198"/>
      <c r="CM12" s="198"/>
      <c r="CN12" s="198"/>
      <c r="CO12" s="198"/>
      <c r="CP12" s="198"/>
      <c r="CQ12" s="198"/>
      <c r="CR12" s="198"/>
      <c r="CS12" s="210"/>
      <c r="CT12" s="231" t="s">
        <v>138</v>
      </c>
      <c r="CU12" s="239"/>
      <c r="CV12" s="239"/>
      <c r="CW12" s="239"/>
      <c r="CX12" s="239"/>
      <c r="CY12" s="239"/>
      <c r="CZ12" s="239"/>
      <c r="DA12" s="247"/>
      <c r="DB12" s="231" t="s">
        <v>138</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207</v>
      </c>
      <c r="N13" s="83"/>
      <c r="O13" s="83"/>
      <c r="P13" s="83"/>
      <c r="Q13" s="89"/>
      <c r="R13" s="101">
        <v>73344</v>
      </c>
      <c r="S13" s="110"/>
      <c r="T13" s="110"/>
      <c r="U13" s="110"/>
      <c r="V13" s="121"/>
      <c r="W13" s="130" t="s">
        <v>208</v>
      </c>
      <c r="X13" s="57"/>
      <c r="Y13" s="57"/>
      <c r="Z13" s="57"/>
      <c r="AA13" s="57"/>
      <c r="AB13" s="25"/>
      <c r="AC13" s="73">
        <v>2379</v>
      </c>
      <c r="AD13" s="81"/>
      <c r="AE13" s="81"/>
      <c r="AF13" s="81"/>
      <c r="AG13" s="85"/>
      <c r="AH13" s="73">
        <v>2892</v>
      </c>
      <c r="AI13" s="81"/>
      <c r="AJ13" s="81"/>
      <c r="AK13" s="81"/>
      <c r="AL13" s="118"/>
      <c r="AM13" s="173" t="s">
        <v>211</v>
      </c>
      <c r="AN13" s="59"/>
      <c r="AO13" s="59"/>
      <c r="AP13" s="59"/>
      <c r="AQ13" s="59"/>
      <c r="AR13" s="59"/>
      <c r="AS13" s="59"/>
      <c r="AT13" s="64"/>
      <c r="AU13" s="148" t="s">
        <v>182</v>
      </c>
      <c r="AV13" s="139"/>
      <c r="AW13" s="139"/>
      <c r="AX13" s="139"/>
      <c r="AY13" s="188" t="s">
        <v>213</v>
      </c>
      <c r="AZ13" s="196"/>
      <c r="BA13" s="196"/>
      <c r="BB13" s="196"/>
      <c r="BC13" s="196"/>
      <c r="BD13" s="196"/>
      <c r="BE13" s="196"/>
      <c r="BF13" s="196"/>
      <c r="BG13" s="196"/>
      <c r="BH13" s="196"/>
      <c r="BI13" s="196"/>
      <c r="BJ13" s="196"/>
      <c r="BK13" s="196"/>
      <c r="BL13" s="196"/>
      <c r="BM13" s="208"/>
      <c r="BN13" s="213">
        <v>120262</v>
      </c>
      <c r="BO13" s="216"/>
      <c r="BP13" s="216"/>
      <c r="BQ13" s="216"/>
      <c r="BR13" s="216"/>
      <c r="BS13" s="216"/>
      <c r="BT13" s="216"/>
      <c r="BU13" s="219"/>
      <c r="BV13" s="213">
        <v>-9765</v>
      </c>
      <c r="BW13" s="216"/>
      <c r="BX13" s="216"/>
      <c r="BY13" s="216"/>
      <c r="BZ13" s="216"/>
      <c r="CA13" s="216"/>
      <c r="CB13" s="216"/>
      <c r="CC13" s="219"/>
      <c r="CD13" s="190" t="s">
        <v>214</v>
      </c>
      <c r="CE13" s="198"/>
      <c r="CF13" s="198"/>
      <c r="CG13" s="198"/>
      <c r="CH13" s="198"/>
      <c r="CI13" s="198"/>
      <c r="CJ13" s="198"/>
      <c r="CK13" s="198"/>
      <c r="CL13" s="198"/>
      <c r="CM13" s="198"/>
      <c r="CN13" s="198"/>
      <c r="CO13" s="198"/>
      <c r="CP13" s="198"/>
      <c r="CQ13" s="198"/>
      <c r="CR13" s="198"/>
      <c r="CS13" s="210"/>
      <c r="CT13" s="229">
        <v>8.8000000000000007</v>
      </c>
      <c r="CU13" s="237"/>
      <c r="CV13" s="237"/>
      <c r="CW13" s="237"/>
      <c r="CX13" s="237"/>
      <c r="CY13" s="237"/>
      <c r="CZ13" s="237"/>
      <c r="DA13" s="245"/>
      <c r="DB13" s="229">
        <v>9.4</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216</v>
      </c>
      <c r="M14" s="78"/>
      <c r="N14" s="78"/>
      <c r="O14" s="78"/>
      <c r="P14" s="78"/>
      <c r="Q14" s="90"/>
      <c r="R14" s="101">
        <v>74705</v>
      </c>
      <c r="S14" s="110"/>
      <c r="T14" s="110"/>
      <c r="U14" s="110"/>
      <c r="V14" s="121"/>
      <c r="W14" s="129"/>
      <c r="X14" s="58"/>
      <c r="Y14" s="58"/>
      <c r="Z14" s="58"/>
      <c r="AA14" s="58"/>
      <c r="AB14" s="24"/>
      <c r="AC14" s="149">
        <v>7</v>
      </c>
      <c r="AD14" s="155"/>
      <c r="AE14" s="155"/>
      <c r="AF14" s="155"/>
      <c r="AG14" s="157"/>
      <c r="AH14" s="149">
        <v>8.1999999999999993</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219</v>
      </c>
      <c r="CE14" s="199"/>
      <c r="CF14" s="199"/>
      <c r="CG14" s="199"/>
      <c r="CH14" s="199"/>
      <c r="CI14" s="199"/>
      <c r="CJ14" s="199"/>
      <c r="CK14" s="199"/>
      <c r="CL14" s="199"/>
      <c r="CM14" s="199"/>
      <c r="CN14" s="199"/>
      <c r="CO14" s="199"/>
      <c r="CP14" s="199"/>
      <c r="CQ14" s="199"/>
      <c r="CR14" s="199"/>
      <c r="CS14" s="211"/>
      <c r="CT14" s="233">
        <v>72.099999999999994</v>
      </c>
      <c r="CU14" s="241"/>
      <c r="CV14" s="241"/>
      <c r="CW14" s="241"/>
      <c r="CX14" s="241"/>
      <c r="CY14" s="241"/>
      <c r="CZ14" s="241"/>
      <c r="DA14" s="249"/>
      <c r="DB14" s="233">
        <v>74.2</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207</v>
      </c>
      <c r="N15" s="83"/>
      <c r="O15" s="83"/>
      <c r="P15" s="83"/>
      <c r="Q15" s="89"/>
      <c r="R15" s="101">
        <v>74434</v>
      </c>
      <c r="S15" s="110"/>
      <c r="T15" s="110"/>
      <c r="U15" s="110"/>
      <c r="V15" s="121"/>
      <c r="W15" s="130" t="s">
        <v>220</v>
      </c>
      <c r="X15" s="57"/>
      <c r="Y15" s="57"/>
      <c r="Z15" s="57"/>
      <c r="AA15" s="57"/>
      <c r="AB15" s="25"/>
      <c r="AC15" s="73">
        <v>9571</v>
      </c>
      <c r="AD15" s="81"/>
      <c r="AE15" s="81"/>
      <c r="AF15" s="81"/>
      <c r="AG15" s="85"/>
      <c r="AH15" s="73">
        <v>9663</v>
      </c>
      <c r="AI15" s="81"/>
      <c r="AJ15" s="81"/>
      <c r="AK15" s="81"/>
      <c r="AL15" s="118"/>
      <c r="AM15" s="173"/>
      <c r="AN15" s="59"/>
      <c r="AO15" s="59"/>
      <c r="AP15" s="59"/>
      <c r="AQ15" s="59"/>
      <c r="AR15" s="59"/>
      <c r="AS15" s="59"/>
      <c r="AT15" s="64"/>
      <c r="AU15" s="148"/>
      <c r="AV15" s="139"/>
      <c r="AW15" s="139"/>
      <c r="AX15" s="139"/>
      <c r="AY15" s="187" t="s">
        <v>222</v>
      </c>
      <c r="AZ15" s="195"/>
      <c r="BA15" s="195"/>
      <c r="BB15" s="195"/>
      <c r="BC15" s="195"/>
      <c r="BD15" s="195"/>
      <c r="BE15" s="195"/>
      <c r="BF15" s="195"/>
      <c r="BG15" s="195"/>
      <c r="BH15" s="195"/>
      <c r="BI15" s="195"/>
      <c r="BJ15" s="195"/>
      <c r="BK15" s="195"/>
      <c r="BL15" s="195"/>
      <c r="BM15" s="207"/>
      <c r="BN15" s="212">
        <v>7618494</v>
      </c>
      <c r="BO15" s="215"/>
      <c r="BP15" s="215"/>
      <c r="BQ15" s="215"/>
      <c r="BR15" s="215"/>
      <c r="BS15" s="215"/>
      <c r="BT15" s="215"/>
      <c r="BU15" s="218"/>
      <c r="BV15" s="212">
        <v>7634499</v>
      </c>
      <c r="BW15" s="215"/>
      <c r="BX15" s="215"/>
      <c r="BY15" s="215"/>
      <c r="BZ15" s="215"/>
      <c r="CA15" s="215"/>
      <c r="CB15" s="215"/>
      <c r="CC15" s="218"/>
      <c r="CD15" s="221" t="s">
        <v>206</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224</v>
      </c>
      <c r="M16" s="79"/>
      <c r="N16" s="79"/>
      <c r="O16" s="79"/>
      <c r="P16" s="79"/>
      <c r="Q16" s="91"/>
      <c r="R16" s="102" t="s">
        <v>225</v>
      </c>
      <c r="S16" s="111"/>
      <c r="T16" s="111"/>
      <c r="U16" s="111"/>
      <c r="V16" s="122"/>
      <c r="W16" s="129"/>
      <c r="X16" s="58"/>
      <c r="Y16" s="58"/>
      <c r="Z16" s="58"/>
      <c r="AA16" s="58"/>
      <c r="AB16" s="24"/>
      <c r="AC16" s="149">
        <v>28.2</v>
      </c>
      <c r="AD16" s="155"/>
      <c r="AE16" s="155"/>
      <c r="AF16" s="155"/>
      <c r="AG16" s="157"/>
      <c r="AH16" s="149">
        <v>27.3</v>
      </c>
      <c r="AI16" s="155"/>
      <c r="AJ16" s="155"/>
      <c r="AK16" s="155"/>
      <c r="AL16" s="169"/>
      <c r="AM16" s="173"/>
      <c r="AN16" s="59"/>
      <c r="AO16" s="59"/>
      <c r="AP16" s="59"/>
      <c r="AQ16" s="59"/>
      <c r="AR16" s="59"/>
      <c r="AS16" s="59"/>
      <c r="AT16" s="64"/>
      <c r="AU16" s="148"/>
      <c r="AV16" s="139"/>
      <c r="AW16" s="139"/>
      <c r="AX16" s="139"/>
      <c r="AY16" s="188" t="s">
        <v>108</v>
      </c>
      <c r="AZ16" s="196"/>
      <c r="BA16" s="196"/>
      <c r="BB16" s="196"/>
      <c r="BC16" s="196"/>
      <c r="BD16" s="196"/>
      <c r="BE16" s="196"/>
      <c r="BF16" s="196"/>
      <c r="BG16" s="196"/>
      <c r="BH16" s="196"/>
      <c r="BI16" s="196"/>
      <c r="BJ16" s="196"/>
      <c r="BK16" s="196"/>
      <c r="BL16" s="196"/>
      <c r="BM16" s="208"/>
      <c r="BN16" s="213">
        <v>18069504</v>
      </c>
      <c r="BO16" s="216"/>
      <c r="BP16" s="216"/>
      <c r="BQ16" s="216"/>
      <c r="BR16" s="216"/>
      <c r="BS16" s="216"/>
      <c r="BT16" s="216"/>
      <c r="BU16" s="219"/>
      <c r="BV16" s="213">
        <v>18140158</v>
      </c>
      <c r="BW16" s="216"/>
      <c r="BX16" s="216"/>
      <c r="BY16" s="216"/>
      <c r="BZ16" s="216"/>
      <c r="CA16" s="216"/>
      <c r="CB16" s="216"/>
      <c r="CC16" s="219"/>
      <c r="CD16" s="190"/>
      <c r="CE16" s="223" t="s">
        <v>227</v>
      </c>
      <c r="CF16" s="223"/>
      <c r="CG16" s="223"/>
      <c r="CH16" s="223"/>
      <c r="CI16" s="223"/>
      <c r="CJ16" s="223"/>
      <c r="CK16" s="223"/>
      <c r="CL16" s="223"/>
      <c r="CM16" s="223"/>
      <c r="CN16" s="223"/>
      <c r="CO16" s="223"/>
      <c r="CP16" s="223"/>
      <c r="CQ16" s="223"/>
      <c r="CR16" s="223"/>
      <c r="CS16" s="226"/>
      <c r="CT16" s="229">
        <v>1.3</v>
      </c>
      <c r="CU16" s="237"/>
      <c r="CV16" s="237"/>
      <c r="CW16" s="237"/>
      <c r="CX16" s="237"/>
      <c r="CY16" s="237"/>
      <c r="CZ16" s="237"/>
      <c r="DA16" s="245"/>
      <c r="DB16" s="229" t="s">
        <v>138</v>
      </c>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98</v>
      </c>
      <c r="N17" s="84"/>
      <c r="O17" s="84"/>
      <c r="P17" s="84"/>
      <c r="Q17" s="92"/>
      <c r="R17" s="102" t="s">
        <v>228</v>
      </c>
      <c r="S17" s="111"/>
      <c r="T17" s="111"/>
      <c r="U17" s="111"/>
      <c r="V17" s="122"/>
      <c r="W17" s="130" t="s">
        <v>90</v>
      </c>
      <c r="X17" s="57"/>
      <c r="Y17" s="57"/>
      <c r="Z17" s="57"/>
      <c r="AA17" s="57"/>
      <c r="AB17" s="25"/>
      <c r="AC17" s="73">
        <v>21994</v>
      </c>
      <c r="AD17" s="81"/>
      <c r="AE17" s="81"/>
      <c r="AF17" s="81"/>
      <c r="AG17" s="85"/>
      <c r="AH17" s="73">
        <v>22801</v>
      </c>
      <c r="AI17" s="81"/>
      <c r="AJ17" s="81"/>
      <c r="AK17" s="81"/>
      <c r="AL17" s="118"/>
      <c r="AM17" s="173"/>
      <c r="AN17" s="59"/>
      <c r="AO17" s="59"/>
      <c r="AP17" s="59"/>
      <c r="AQ17" s="59"/>
      <c r="AR17" s="59"/>
      <c r="AS17" s="59"/>
      <c r="AT17" s="64"/>
      <c r="AU17" s="148"/>
      <c r="AV17" s="139"/>
      <c r="AW17" s="139"/>
      <c r="AX17" s="139"/>
      <c r="AY17" s="188" t="s">
        <v>229</v>
      </c>
      <c r="AZ17" s="196"/>
      <c r="BA17" s="196"/>
      <c r="BB17" s="196"/>
      <c r="BC17" s="196"/>
      <c r="BD17" s="196"/>
      <c r="BE17" s="196"/>
      <c r="BF17" s="196"/>
      <c r="BG17" s="196"/>
      <c r="BH17" s="196"/>
      <c r="BI17" s="196"/>
      <c r="BJ17" s="196"/>
      <c r="BK17" s="196"/>
      <c r="BL17" s="196"/>
      <c r="BM17" s="208"/>
      <c r="BN17" s="213">
        <v>9688164</v>
      </c>
      <c r="BO17" s="216"/>
      <c r="BP17" s="216"/>
      <c r="BQ17" s="216"/>
      <c r="BR17" s="216"/>
      <c r="BS17" s="216"/>
      <c r="BT17" s="216"/>
      <c r="BU17" s="219"/>
      <c r="BV17" s="213">
        <v>9677555</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230</v>
      </c>
      <c r="C18" s="31"/>
      <c r="D18" s="31"/>
      <c r="E18" s="50"/>
      <c r="F18" s="50"/>
      <c r="G18" s="50"/>
      <c r="H18" s="50"/>
      <c r="I18" s="50"/>
      <c r="J18" s="50"/>
      <c r="K18" s="50"/>
      <c r="L18" s="71">
        <v>913.22</v>
      </c>
      <c r="M18" s="71"/>
      <c r="N18" s="71"/>
      <c r="O18" s="71"/>
      <c r="P18" s="71"/>
      <c r="Q18" s="71"/>
      <c r="R18" s="103"/>
      <c r="S18" s="103"/>
      <c r="T18" s="103"/>
      <c r="U18" s="103"/>
      <c r="V18" s="123"/>
      <c r="W18" s="131"/>
      <c r="X18" s="138"/>
      <c r="Y18" s="138"/>
      <c r="Z18" s="138"/>
      <c r="AA18" s="138"/>
      <c r="AB18" s="26"/>
      <c r="AC18" s="150">
        <v>64.8</v>
      </c>
      <c r="AD18" s="156"/>
      <c r="AE18" s="156"/>
      <c r="AF18" s="156"/>
      <c r="AG18" s="158"/>
      <c r="AH18" s="150">
        <v>64.5</v>
      </c>
      <c r="AI18" s="156"/>
      <c r="AJ18" s="156"/>
      <c r="AK18" s="156"/>
      <c r="AL18" s="170"/>
      <c r="AM18" s="173"/>
      <c r="AN18" s="59"/>
      <c r="AO18" s="59"/>
      <c r="AP18" s="59"/>
      <c r="AQ18" s="59"/>
      <c r="AR18" s="59"/>
      <c r="AS18" s="59"/>
      <c r="AT18" s="64"/>
      <c r="AU18" s="148"/>
      <c r="AV18" s="139"/>
      <c r="AW18" s="139"/>
      <c r="AX18" s="139"/>
      <c r="AY18" s="188" t="s">
        <v>232</v>
      </c>
      <c r="AZ18" s="196"/>
      <c r="BA18" s="196"/>
      <c r="BB18" s="196"/>
      <c r="BC18" s="196"/>
      <c r="BD18" s="196"/>
      <c r="BE18" s="196"/>
      <c r="BF18" s="196"/>
      <c r="BG18" s="196"/>
      <c r="BH18" s="196"/>
      <c r="BI18" s="196"/>
      <c r="BJ18" s="196"/>
      <c r="BK18" s="196"/>
      <c r="BL18" s="196"/>
      <c r="BM18" s="208"/>
      <c r="BN18" s="213">
        <v>19630430</v>
      </c>
      <c r="BO18" s="216"/>
      <c r="BP18" s="216"/>
      <c r="BQ18" s="216"/>
      <c r="BR18" s="216"/>
      <c r="BS18" s="216"/>
      <c r="BT18" s="216"/>
      <c r="BU18" s="219"/>
      <c r="BV18" s="213">
        <v>19844899</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58</v>
      </c>
      <c r="C19" s="31"/>
      <c r="D19" s="31"/>
      <c r="E19" s="50"/>
      <c r="F19" s="50"/>
      <c r="G19" s="50"/>
      <c r="H19" s="50"/>
      <c r="I19" s="50"/>
      <c r="J19" s="50"/>
      <c r="K19" s="50"/>
      <c r="L19" s="72">
        <v>81</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234</v>
      </c>
      <c r="AZ19" s="196"/>
      <c r="BA19" s="196"/>
      <c r="BB19" s="196"/>
      <c r="BC19" s="196"/>
      <c r="BD19" s="196"/>
      <c r="BE19" s="196"/>
      <c r="BF19" s="196"/>
      <c r="BG19" s="196"/>
      <c r="BH19" s="196"/>
      <c r="BI19" s="196"/>
      <c r="BJ19" s="196"/>
      <c r="BK19" s="196"/>
      <c r="BL19" s="196"/>
      <c r="BM19" s="208"/>
      <c r="BN19" s="213">
        <v>26460665</v>
      </c>
      <c r="BO19" s="216"/>
      <c r="BP19" s="216"/>
      <c r="BQ19" s="216"/>
      <c r="BR19" s="216"/>
      <c r="BS19" s="216"/>
      <c r="BT19" s="216"/>
      <c r="BU19" s="219"/>
      <c r="BV19" s="213">
        <v>26380507</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239</v>
      </c>
      <c r="C20" s="31"/>
      <c r="D20" s="31"/>
      <c r="E20" s="50"/>
      <c r="F20" s="50"/>
      <c r="G20" s="50"/>
      <c r="H20" s="50"/>
      <c r="I20" s="50"/>
      <c r="J20" s="50"/>
      <c r="K20" s="50"/>
      <c r="L20" s="72">
        <v>28242</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241</v>
      </c>
      <c r="C22" s="33"/>
      <c r="D22" s="42"/>
      <c r="E22" s="51" t="s">
        <v>8</v>
      </c>
      <c r="F22" s="57"/>
      <c r="G22" s="57"/>
      <c r="H22" s="57"/>
      <c r="I22" s="57"/>
      <c r="J22" s="57"/>
      <c r="K22" s="25"/>
      <c r="L22" s="51" t="s">
        <v>243</v>
      </c>
      <c r="M22" s="57"/>
      <c r="N22" s="57"/>
      <c r="O22" s="57"/>
      <c r="P22" s="25"/>
      <c r="Q22" s="93" t="s">
        <v>245</v>
      </c>
      <c r="R22" s="105"/>
      <c r="S22" s="105"/>
      <c r="T22" s="105"/>
      <c r="U22" s="105"/>
      <c r="V22" s="125"/>
      <c r="W22" s="133" t="s">
        <v>246</v>
      </c>
      <c r="X22" s="33"/>
      <c r="Y22" s="42"/>
      <c r="Z22" s="51" t="s">
        <v>8</v>
      </c>
      <c r="AA22" s="57"/>
      <c r="AB22" s="57"/>
      <c r="AC22" s="57"/>
      <c r="AD22" s="57"/>
      <c r="AE22" s="57"/>
      <c r="AF22" s="57"/>
      <c r="AG22" s="25"/>
      <c r="AH22" s="161" t="s">
        <v>176</v>
      </c>
      <c r="AI22" s="57"/>
      <c r="AJ22" s="57"/>
      <c r="AK22" s="57"/>
      <c r="AL22" s="25"/>
      <c r="AM22" s="161" t="s">
        <v>247</v>
      </c>
      <c r="AN22" s="177"/>
      <c r="AO22" s="177"/>
      <c r="AP22" s="177"/>
      <c r="AQ22" s="177"/>
      <c r="AR22" s="179"/>
      <c r="AS22" s="93" t="s">
        <v>245</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250</v>
      </c>
      <c r="AZ23" s="195"/>
      <c r="BA23" s="195"/>
      <c r="BB23" s="195"/>
      <c r="BC23" s="195"/>
      <c r="BD23" s="195"/>
      <c r="BE23" s="195"/>
      <c r="BF23" s="195"/>
      <c r="BG23" s="195"/>
      <c r="BH23" s="195"/>
      <c r="BI23" s="195"/>
      <c r="BJ23" s="195"/>
      <c r="BK23" s="195"/>
      <c r="BL23" s="195"/>
      <c r="BM23" s="207"/>
      <c r="BN23" s="213">
        <v>30553320</v>
      </c>
      <c r="BO23" s="216"/>
      <c r="BP23" s="216"/>
      <c r="BQ23" s="216"/>
      <c r="BR23" s="216"/>
      <c r="BS23" s="216"/>
      <c r="BT23" s="216"/>
      <c r="BU23" s="219"/>
      <c r="BV23" s="213">
        <v>30623097</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254</v>
      </c>
      <c r="F24" s="59"/>
      <c r="G24" s="59"/>
      <c r="H24" s="59"/>
      <c r="I24" s="59"/>
      <c r="J24" s="59"/>
      <c r="K24" s="64"/>
      <c r="L24" s="73">
        <v>1</v>
      </c>
      <c r="M24" s="81"/>
      <c r="N24" s="81"/>
      <c r="O24" s="81"/>
      <c r="P24" s="85"/>
      <c r="Q24" s="73">
        <v>8520</v>
      </c>
      <c r="R24" s="81"/>
      <c r="S24" s="81"/>
      <c r="T24" s="81"/>
      <c r="U24" s="81"/>
      <c r="V24" s="85"/>
      <c r="W24" s="134"/>
      <c r="X24" s="34"/>
      <c r="Y24" s="43"/>
      <c r="Z24" s="53" t="s">
        <v>226</v>
      </c>
      <c r="AA24" s="59"/>
      <c r="AB24" s="59"/>
      <c r="AC24" s="59"/>
      <c r="AD24" s="59"/>
      <c r="AE24" s="59"/>
      <c r="AF24" s="59"/>
      <c r="AG24" s="64"/>
      <c r="AH24" s="73">
        <v>657</v>
      </c>
      <c r="AI24" s="81"/>
      <c r="AJ24" s="81"/>
      <c r="AK24" s="81"/>
      <c r="AL24" s="85"/>
      <c r="AM24" s="73">
        <v>2070864</v>
      </c>
      <c r="AN24" s="81"/>
      <c r="AO24" s="81"/>
      <c r="AP24" s="81"/>
      <c r="AQ24" s="81"/>
      <c r="AR24" s="85"/>
      <c r="AS24" s="73">
        <v>3152</v>
      </c>
      <c r="AT24" s="81"/>
      <c r="AU24" s="81"/>
      <c r="AV24" s="81"/>
      <c r="AW24" s="81"/>
      <c r="AX24" s="118"/>
      <c r="AY24" s="189" t="s">
        <v>255</v>
      </c>
      <c r="AZ24" s="197"/>
      <c r="BA24" s="197"/>
      <c r="BB24" s="197"/>
      <c r="BC24" s="197"/>
      <c r="BD24" s="197"/>
      <c r="BE24" s="197"/>
      <c r="BF24" s="197"/>
      <c r="BG24" s="197"/>
      <c r="BH24" s="197"/>
      <c r="BI24" s="197"/>
      <c r="BJ24" s="197"/>
      <c r="BK24" s="197"/>
      <c r="BL24" s="197"/>
      <c r="BM24" s="209"/>
      <c r="BN24" s="213">
        <v>25868634</v>
      </c>
      <c r="BO24" s="216"/>
      <c r="BP24" s="216"/>
      <c r="BQ24" s="216"/>
      <c r="BR24" s="216"/>
      <c r="BS24" s="216"/>
      <c r="BT24" s="216"/>
      <c r="BU24" s="219"/>
      <c r="BV24" s="213">
        <v>26153102</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258</v>
      </c>
      <c r="F25" s="59"/>
      <c r="G25" s="59"/>
      <c r="H25" s="59"/>
      <c r="I25" s="59"/>
      <c r="J25" s="59"/>
      <c r="K25" s="64"/>
      <c r="L25" s="73">
        <v>2</v>
      </c>
      <c r="M25" s="81"/>
      <c r="N25" s="81"/>
      <c r="O25" s="81"/>
      <c r="P25" s="85"/>
      <c r="Q25" s="73">
        <v>6760</v>
      </c>
      <c r="R25" s="81"/>
      <c r="S25" s="81"/>
      <c r="T25" s="81"/>
      <c r="U25" s="81"/>
      <c r="V25" s="85"/>
      <c r="W25" s="134"/>
      <c r="X25" s="34"/>
      <c r="Y25" s="43"/>
      <c r="Z25" s="53" t="s">
        <v>259</v>
      </c>
      <c r="AA25" s="59"/>
      <c r="AB25" s="59"/>
      <c r="AC25" s="59"/>
      <c r="AD25" s="59"/>
      <c r="AE25" s="59"/>
      <c r="AF25" s="59"/>
      <c r="AG25" s="64"/>
      <c r="AH25" s="73">
        <v>118</v>
      </c>
      <c r="AI25" s="81"/>
      <c r="AJ25" s="81"/>
      <c r="AK25" s="81"/>
      <c r="AL25" s="85"/>
      <c r="AM25" s="73">
        <v>318600</v>
      </c>
      <c r="AN25" s="81"/>
      <c r="AO25" s="81"/>
      <c r="AP25" s="81"/>
      <c r="AQ25" s="81"/>
      <c r="AR25" s="85"/>
      <c r="AS25" s="73">
        <v>2700</v>
      </c>
      <c r="AT25" s="81"/>
      <c r="AU25" s="81"/>
      <c r="AV25" s="81"/>
      <c r="AW25" s="81"/>
      <c r="AX25" s="118"/>
      <c r="AY25" s="187" t="s">
        <v>31</v>
      </c>
      <c r="AZ25" s="195"/>
      <c r="BA25" s="195"/>
      <c r="BB25" s="195"/>
      <c r="BC25" s="195"/>
      <c r="BD25" s="195"/>
      <c r="BE25" s="195"/>
      <c r="BF25" s="195"/>
      <c r="BG25" s="195"/>
      <c r="BH25" s="195"/>
      <c r="BI25" s="195"/>
      <c r="BJ25" s="195"/>
      <c r="BK25" s="195"/>
      <c r="BL25" s="195"/>
      <c r="BM25" s="207"/>
      <c r="BN25" s="212">
        <v>4465025</v>
      </c>
      <c r="BO25" s="215"/>
      <c r="BP25" s="215"/>
      <c r="BQ25" s="215"/>
      <c r="BR25" s="215"/>
      <c r="BS25" s="215"/>
      <c r="BT25" s="215"/>
      <c r="BU25" s="218"/>
      <c r="BV25" s="212">
        <v>6617071</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260</v>
      </c>
      <c r="F26" s="59"/>
      <c r="G26" s="59"/>
      <c r="H26" s="59"/>
      <c r="I26" s="59"/>
      <c r="J26" s="59"/>
      <c r="K26" s="64"/>
      <c r="L26" s="73">
        <v>1</v>
      </c>
      <c r="M26" s="81"/>
      <c r="N26" s="81"/>
      <c r="O26" s="81"/>
      <c r="P26" s="85"/>
      <c r="Q26" s="73">
        <v>5720</v>
      </c>
      <c r="R26" s="81"/>
      <c r="S26" s="81"/>
      <c r="T26" s="81"/>
      <c r="U26" s="81"/>
      <c r="V26" s="85"/>
      <c r="W26" s="134"/>
      <c r="X26" s="34"/>
      <c r="Y26" s="43"/>
      <c r="Z26" s="53" t="s">
        <v>261</v>
      </c>
      <c r="AA26" s="143"/>
      <c r="AB26" s="143"/>
      <c r="AC26" s="143"/>
      <c r="AD26" s="143"/>
      <c r="AE26" s="143"/>
      <c r="AF26" s="143"/>
      <c r="AG26" s="159"/>
      <c r="AH26" s="73">
        <v>43</v>
      </c>
      <c r="AI26" s="81"/>
      <c r="AJ26" s="81"/>
      <c r="AK26" s="81"/>
      <c r="AL26" s="85"/>
      <c r="AM26" s="73">
        <v>135536</v>
      </c>
      <c r="AN26" s="81"/>
      <c r="AO26" s="81"/>
      <c r="AP26" s="81"/>
      <c r="AQ26" s="81"/>
      <c r="AR26" s="85"/>
      <c r="AS26" s="73">
        <v>3152</v>
      </c>
      <c r="AT26" s="81"/>
      <c r="AU26" s="81"/>
      <c r="AV26" s="81"/>
      <c r="AW26" s="81"/>
      <c r="AX26" s="118"/>
      <c r="AY26" s="190" t="s">
        <v>262</v>
      </c>
      <c r="AZ26" s="198"/>
      <c r="BA26" s="198"/>
      <c r="BB26" s="198"/>
      <c r="BC26" s="198"/>
      <c r="BD26" s="198"/>
      <c r="BE26" s="198"/>
      <c r="BF26" s="198"/>
      <c r="BG26" s="198"/>
      <c r="BH26" s="198"/>
      <c r="BI26" s="198"/>
      <c r="BJ26" s="198"/>
      <c r="BK26" s="198"/>
      <c r="BL26" s="198"/>
      <c r="BM26" s="210"/>
      <c r="BN26" s="213" t="s">
        <v>138</v>
      </c>
      <c r="BO26" s="216"/>
      <c r="BP26" s="216"/>
      <c r="BQ26" s="216"/>
      <c r="BR26" s="216"/>
      <c r="BS26" s="216"/>
      <c r="BT26" s="216"/>
      <c r="BU26" s="219"/>
      <c r="BV26" s="213" t="s">
        <v>138</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263</v>
      </c>
      <c r="F27" s="59"/>
      <c r="G27" s="59"/>
      <c r="H27" s="59"/>
      <c r="I27" s="59"/>
      <c r="J27" s="59"/>
      <c r="K27" s="64"/>
      <c r="L27" s="73">
        <v>1</v>
      </c>
      <c r="M27" s="81"/>
      <c r="N27" s="81"/>
      <c r="O27" s="81"/>
      <c r="P27" s="85"/>
      <c r="Q27" s="73">
        <v>4120</v>
      </c>
      <c r="R27" s="81"/>
      <c r="S27" s="81"/>
      <c r="T27" s="81"/>
      <c r="U27" s="81"/>
      <c r="V27" s="85"/>
      <c r="W27" s="134"/>
      <c r="X27" s="34"/>
      <c r="Y27" s="43"/>
      <c r="Z27" s="53" t="s">
        <v>265</v>
      </c>
      <c r="AA27" s="59"/>
      <c r="AB27" s="59"/>
      <c r="AC27" s="59"/>
      <c r="AD27" s="59"/>
      <c r="AE27" s="59"/>
      <c r="AF27" s="59"/>
      <c r="AG27" s="64"/>
      <c r="AH27" s="73">
        <v>2</v>
      </c>
      <c r="AI27" s="81"/>
      <c r="AJ27" s="81"/>
      <c r="AK27" s="81"/>
      <c r="AL27" s="85"/>
      <c r="AM27" s="73" t="s">
        <v>269</v>
      </c>
      <c r="AN27" s="81"/>
      <c r="AO27" s="81"/>
      <c r="AP27" s="81"/>
      <c r="AQ27" s="81"/>
      <c r="AR27" s="85"/>
      <c r="AS27" s="73" t="s">
        <v>269</v>
      </c>
      <c r="AT27" s="81"/>
      <c r="AU27" s="81"/>
      <c r="AV27" s="81"/>
      <c r="AW27" s="81"/>
      <c r="AX27" s="118"/>
      <c r="AY27" s="191" t="s">
        <v>270</v>
      </c>
      <c r="AZ27" s="199"/>
      <c r="BA27" s="199"/>
      <c r="BB27" s="199"/>
      <c r="BC27" s="199"/>
      <c r="BD27" s="199"/>
      <c r="BE27" s="199"/>
      <c r="BF27" s="199"/>
      <c r="BG27" s="199"/>
      <c r="BH27" s="199"/>
      <c r="BI27" s="199"/>
      <c r="BJ27" s="199"/>
      <c r="BK27" s="199"/>
      <c r="BL27" s="199"/>
      <c r="BM27" s="211"/>
      <c r="BN27" s="214">
        <v>963053</v>
      </c>
      <c r="BO27" s="217"/>
      <c r="BP27" s="217"/>
      <c r="BQ27" s="217"/>
      <c r="BR27" s="217"/>
      <c r="BS27" s="217"/>
      <c r="BT27" s="217"/>
      <c r="BU27" s="220"/>
      <c r="BV27" s="214">
        <v>951901</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271</v>
      </c>
      <c r="F28" s="59"/>
      <c r="G28" s="59"/>
      <c r="H28" s="59"/>
      <c r="I28" s="59"/>
      <c r="J28" s="59"/>
      <c r="K28" s="64"/>
      <c r="L28" s="73">
        <v>1</v>
      </c>
      <c r="M28" s="81"/>
      <c r="N28" s="81"/>
      <c r="O28" s="81"/>
      <c r="P28" s="85"/>
      <c r="Q28" s="73">
        <v>3750</v>
      </c>
      <c r="R28" s="81"/>
      <c r="S28" s="81"/>
      <c r="T28" s="81"/>
      <c r="U28" s="81"/>
      <c r="V28" s="85"/>
      <c r="W28" s="134"/>
      <c r="X28" s="34"/>
      <c r="Y28" s="43"/>
      <c r="Z28" s="53" t="s">
        <v>32</v>
      </c>
      <c r="AA28" s="59"/>
      <c r="AB28" s="59"/>
      <c r="AC28" s="59"/>
      <c r="AD28" s="59"/>
      <c r="AE28" s="59"/>
      <c r="AF28" s="59"/>
      <c r="AG28" s="64"/>
      <c r="AH28" s="73" t="s">
        <v>138</v>
      </c>
      <c r="AI28" s="81"/>
      <c r="AJ28" s="81"/>
      <c r="AK28" s="81"/>
      <c r="AL28" s="85"/>
      <c r="AM28" s="73" t="s">
        <v>138</v>
      </c>
      <c r="AN28" s="81"/>
      <c r="AO28" s="81"/>
      <c r="AP28" s="81"/>
      <c r="AQ28" s="81"/>
      <c r="AR28" s="85"/>
      <c r="AS28" s="73" t="s">
        <v>138</v>
      </c>
      <c r="AT28" s="81"/>
      <c r="AU28" s="81"/>
      <c r="AV28" s="81"/>
      <c r="AW28" s="81"/>
      <c r="AX28" s="118"/>
      <c r="AY28" s="192" t="s">
        <v>274</v>
      </c>
      <c r="AZ28" s="200"/>
      <c r="BA28" s="200"/>
      <c r="BB28" s="203"/>
      <c r="BC28" s="187" t="s">
        <v>97</v>
      </c>
      <c r="BD28" s="195"/>
      <c r="BE28" s="195"/>
      <c r="BF28" s="195"/>
      <c r="BG28" s="195"/>
      <c r="BH28" s="195"/>
      <c r="BI28" s="195"/>
      <c r="BJ28" s="195"/>
      <c r="BK28" s="195"/>
      <c r="BL28" s="195"/>
      <c r="BM28" s="207"/>
      <c r="BN28" s="212">
        <v>1651002</v>
      </c>
      <c r="BO28" s="215"/>
      <c r="BP28" s="215"/>
      <c r="BQ28" s="215"/>
      <c r="BR28" s="215"/>
      <c r="BS28" s="215"/>
      <c r="BT28" s="215"/>
      <c r="BU28" s="218"/>
      <c r="BV28" s="212">
        <v>1965116</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275</v>
      </c>
      <c r="F29" s="59"/>
      <c r="G29" s="59"/>
      <c r="H29" s="59"/>
      <c r="I29" s="59"/>
      <c r="J29" s="59"/>
      <c r="K29" s="64"/>
      <c r="L29" s="73">
        <v>26</v>
      </c>
      <c r="M29" s="81"/>
      <c r="N29" s="81"/>
      <c r="O29" s="81"/>
      <c r="P29" s="85"/>
      <c r="Q29" s="73">
        <v>3570</v>
      </c>
      <c r="R29" s="81"/>
      <c r="S29" s="81"/>
      <c r="T29" s="81"/>
      <c r="U29" s="81"/>
      <c r="V29" s="85"/>
      <c r="W29" s="135"/>
      <c r="X29" s="140"/>
      <c r="Y29" s="142"/>
      <c r="Z29" s="53" t="s">
        <v>277</v>
      </c>
      <c r="AA29" s="59"/>
      <c r="AB29" s="59"/>
      <c r="AC29" s="59"/>
      <c r="AD29" s="59"/>
      <c r="AE29" s="59"/>
      <c r="AF29" s="59"/>
      <c r="AG29" s="64"/>
      <c r="AH29" s="73">
        <v>659</v>
      </c>
      <c r="AI29" s="81"/>
      <c r="AJ29" s="81"/>
      <c r="AK29" s="81"/>
      <c r="AL29" s="85"/>
      <c r="AM29" s="73">
        <v>2078914</v>
      </c>
      <c r="AN29" s="81"/>
      <c r="AO29" s="81"/>
      <c r="AP29" s="81"/>
      <c r="AQ29" s="81"/>
      <c r="AR29" s="85"/>
      <c r="AS29" s="73">
        <v>3155</v>
      </c>
      <c r="AT29" s="81"/>
      <c r="AU29" s="81"/>
      <c r="AV29" s="81"/>
      <c r="AW29" s="81"/>
      <c r="AX29" s="118"/>
      <c r="AY29" s="193"/>
      <c r="AZ29" s="201"/>
      <c r="BA29" s="201"/>
      <c r="BB29" s="204"/>
      <c r="BC29" s="188" t="s">
        <v>278</v>
      </c>
      <c r="BD29" s="196"/>
      <c r="BE29" s="196"/>
      <c r="BF29" s="196"/>
      <c r="BG29" s="196"/>
      <c r="BH29" s="196"/>
      <c r="BI29" s="196"/>
      <c r="BJ29" s="196"/>
      <c r="BK29" s="196"/>
      <c r="BL29" s="196"/>
      <c r="BM29" s="208"/>
      <c r="BN29" s="213">
        <v>914938</v>
      </c>
      <c r="BO29" s="216"/>
      <c r="BP29" s="216"/>
      <c r="BQ29" s="216"/>
      <c r="BR29" s="216"/>
      <c r="BS29" s="216"/>
      <c r="BT29" s="216"/>
      <c r="BU29" s="219"/>
      <c r="BV29" s="213">
        <v>1014903</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280</v>
      </c>
      <c r="X30" s="141"/>
      <c r="Y30" s="141"/>
      <c r="Z30" s="141"/>
      <c r="AA30" s="141"/>
      <c r="AB30" s="141"/>
      <c r="AC30" s="141"/>
      <c r="AD30" s="141"/>
      <c r="AE30" s="141"/>
      <c r="AF30" s="141"/>
      <c r="AG30" s="160"/>
      <c r="AH30" s="150">
        <v>98.6</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61</v>
      </c>
      <c r="BD30" s="197"/>
      <c r="BE30" s="197"/>
      <c r="BF30" s="197"/>
      <c r="BG30" s="197"/>
      <c r="BH30" s="197"/>
      <c r="BI30" s="197"/>
      <c r="BJ30" s="197"/>
      <c r="BK30" s="197"/>
      <c r="BL30" s="197"/>
      <c r="BM30" s="209"/>
      <c r="BN30" s="214">
        <v>7110442</v>
      </c>
      <c r="BO30" s="217"/>
      <c r="BP30" s="217"/>
      <c r="BQ30" s="217"/>
      <c r="BR30" s="217"/>
      <c r="BS30" s="217"/>
      <c r="BT30" s="217"/>
      <c r="BU30" s="220"/>
      <c r="BV30" s="214">
        <v>6696909</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180</v>
      </c>
      <c r="D32" s="37"/>
      <c r="E32" s="37"/>
      <c r="F32" s="36"/>
      <c r="G32" s="36"/>
      <c r="H32" s="36"/>
      <c r="I32" s="36"/>
      <c r="J32" s="36"/>
      <c r="K32" s="36"/>
      <c r="L32" s="36"/>
      <c r="M32" s="36"/>
      <c r="N32" s="36"/>
      <c r="O32" s="36"/>
      <c r="P32" s="36"/>
      <c r="Q32" s="36"/>
      <c r="R32" s="36"/>
      <c r="S32" s="36"/>
      <c r="T32" s="36"/>
      <c r="U32" s="36" t="s">
        <v>85</v>
      </c>
      <c r="V32" s="36"/>
      <c r="W32" s="36"/>
      <c r="X32" s="36"/>
      <c r="Y32" s="36"/>
      <c r="Z32" s="36"/>
      <c r="AA32" s="36"/>
      <c r="AB32" s="36"/>
      <c r="AC32" s="36"/>
      <c r="AD32" s="36"/>
      <c r="AE32" s="36"/>
      <c r="AF32" s="36"/>
      <c r="AG32" s="36"/>
      <c r="AH32" s="36"/>
      <c r="AI32" s="36"/>
      <c r="AJ32" s="36"/>
      <c r="AK32" s="36"/>
      <c r="AL32" s="36"/>
      <c r="AM32" s="176" t="s">
        <v>282</v>
      </c>
      <c r="AN32" s="36"/>
      <c r="AO32" s="36"/>
      <c r="AP32" s="36"/>
      <c r="AQ32" s="36"/>
      <c r="AR32" s="36"/>
      <c r="AS32" s="176"/>
      <c r="AT32" s="176"/>
      <c r="AU32" s="176"/>
      <c r="AV32" s="176"/>
      <c r="AW32" s="176"/>
      <c r="AX32" s="176"/>
      <c r="AY32" s="176"/>
      <c r="AZ32" s="176"/>
      <c r="BA32" s="176"/>
      <c r="BB32" s="36"/>
      <c r="BC32" s="176"/>
      <c r="BD32" s="36"/>
      <c r="BE32" s="176" t="s">
        <v>283</v>
      </c>
      <c r="BF32" s="36"/>
      <c r="BG32" s="36"/>
      <c r="BH32" s="36"/>
      <c r="BI32" s="36"/>
      <c r="BJ32" s="176"/>
      <c r="BK32" s="176"/>
      <c r="BL32" s="176"/>
      <c r="BM32" s="176"/>
      <c r="BN32" s="176"/>
      <c r="BO32" s="176"/>
      <c r="BP32" s="176"/>
      <c r="BQ32" s="176"/>
      <c r="BR32" s="36"/>
      <c r="BS32" s="36"/>
      <c r="BT32" s="36"/>
      <c r="BU32" s="36"/>
      <c r="BV32" s="36"/>
      <c r="BW32" s="36" t="s">
        <v>285</v>
      </c>
      <c r="BX32" s="36"/>
      <c r="BY32" s="36"/>
      <c r="BZ32" s="36"/>
      <c r="CA32" s="36"/>
      <c r="CB32" s="176"/>
      <c r="CC32" s="176"/>
      <c r="CD32" s="176"/>
      <c r="CE32" s="176"/>
      <c r="CF32" s="176"/>
      <c r="CG32" s="176"/>
      <c r="CH32" s="176"/>
      <c r="CI32" s="176"/>
      <c r="CJ32" s="176"/>
      <c r="CK32" s="176"/>
      <c r="CL32" s="176"/>
      <c r="CM32" s="176"/>
      <c r="CN32" s="176"/>
      <c r="CO32" s="176" t="s">
        <v>286</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123</v>
      </c>
      <c r="D33" s="38"/>
      <c r="E33" s="55" t="s">
        <v>287</v>
      </c>
      <c r="F33" s="55"/>
      <c r="G33" s="55"/>
      <c r="H33" s="55"/>
      <c r="I33" s="55"/>
      <c r="J33" s="55"/>
      <c r="K33" s="55"/>
      <c r="L33" s="55"/>
      <c r="M33" s="55"/>
      <c r="N33" s="55"/>
      <c r="O33" s="55"/>
      <c r="P33" s="55"/>
      <c r="Q33" s="55"/>
      <c r="R33" s="55"/>
      <c r="S33" s="55"/>
      <c r="T33" s="55"/>
      <c r="U33" s="38" t="s">
        <v>123</v>
      </c>
      <c r="V33" s="38"/>
      <c r="W33" s="55" t="s">
        <v>287</v>
      </c>
      <c r="X33" s="55"/>
      <c r="Y33" s="55"/>
      <c r="Z33" s="55"/>
      <c r="AA33" s="55"/>
      <c r="AB33" s="55"/>
      <c r="AC33" s="55"/>
      <c r="AD33" s="55"/>
      <c r="AE33" s="55"/>
      <c r="AF33" s="55"/>
      <c r="AG33" s="55"/>
      <c r="AH33" s="55"/>
      <c r="AI33" s="55"/>
      <c r="AJ33" s="55"/>
      <c r="AK33" s="55"/>
      <c r="AL33" s="55"/>
      <c r="AM33" s="38" t="s">
        <v>123</v>
      </c>
      <c r="AN33" s="38"/>
      <c r="AO33" s="55" t="s">
        <v>287</v>
      </c>
      <c r="AP33" s="55"/>
      <c r="AQ33" s="55"/>
      <c r="AR33" s="55"/>
      <c r="AS33" s="55"/>
      <c r="AT33" s="55"/>
      <c r="AU33" s="55"/>
      <c r="AV33" s="55"/>
      <c r="AW33" s="55"/>
      <c r="AX33" s="55"/>
      <c r="AY33" s="55"/>
      <c r="AZ33" s="55"/>
      <c r="BA33" s="55"/>
      <c r="BB33" s="55"/>
      <c r="BC33" s="55"/>
      <c r="BD33" s="38"/>
      <c r="BE33" s="55" t="s">
        <v>289</v>
      </c>
      <c r="BF33" s="55"/>
      <c r="BG33" s="55" t="s">
        <v>158</v>
      </c>
      <c r="BH33" s="55"/>
      <c r="BI33" s="55"/>
      <c r="BJ33" s="55"/>
      <c r="BK33" s="55"/>
      <c r="BL33" s="55"/>
      <c r="BM33" s="55"/>
      <c r="BN33" s="55"/>
      <c r="BO33" s="55"/>
      <c r="BP33" s="55"/>
      <c r="BQ33" s="55"/>
      <c r="BR33" s="55"/>
      <c r="BS33" s="55"/>
      <c r="BT33" s="55"/>
      <c r="BU33" s="55"/>
      <c r="BV33" s="38"/>
      <c r="BW33" s="38" t="s">
        <v>289</v>
      </c>
      <c r="BX33" s="38"/>
      <c r="BY33" s="55" t="s">
        <v>109</v>
      </c>
      <c r="BZ33" s="55"/>
      <c r="CA33" s="55"/>
      <c r="CB33" s="55"/>
      <c r="CC33" s="55"/>
      <c r="CD33" s="55"/>
      <c r="CE33" s="55"/>
      <c r="CF33" s="55"/>
      <c r="CG33" s="55"/>
      <c r="CH33" s="55"/>
      <c r="CI33" s="55"/>
      <c r="CJ33" s="55"/>
      <c r="CK33" s="55"/>
      <c r="CL33" s="55"/>
      <c r="CM33" s="55"/>
      <c r="CN33" s="55"/>
      <c r="CO33" s="38" t="s">
        <v>123</v>
      </c>
      <c r="CP33" s="38"/>
      <c r="CQ33" s="55" t="s">
        <v>290</v>
      </c>
      <c r="CR33" s="55"/>
      <c r="CS33" s="55"/>
      <c r="CT33" s="55"/>
      <c r="CU33" s="55"/>
      <c r="CV33" s="55"/>
      <c r="CW33" s="55"/>
      <c r="CX33" s="55"/>
      <c r="CY33" s="55"/>
      <c r="CZ33" s="55"/>
      <c r="DA33" s="55"/>
      <c r="DB33" s="55"/>
      <c r="DC33" s="55"/>
      <c r="DD33" s="55"/>
      <c r="DE33" s="55"/>
      <c r="DF33" s="55"/>
      <c r="DG33" s="252" t="s">
        <v>72</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9</v>
      </c>
      <c r="V34" s="39"/>
      <c r="W34" s="56" t="str">
        <f>IF('各会計、関係団体の財政状況及び健全化判断比率'!B28="","",'各会計、関係団体の財政状況及び健全化判断比率'!B28)</f>
        <v>大館市国民健康保険特別会計</v>
      </c>
      <c r="X34" s="56"/>
      <c r="Y34" s="56"/>
      <c r="Z34" s="56"/>
      <c r="AA34" s="56"/>
      <c r="AB34" s="56"/>
      <c r="AC34" s="56"/>
      <c r="AD34" s="56"/>
      <c r="AE34" s="56"/>
      <c r="AF34" s="56"/>
      <c r="AG34" s="56"/>
      <c r="AH34" s="56"/>
      <c r="AI34" s="56"/>
      <c r="AJ34" s="56"/>
      <c r="AK34" s="56"/>
      <c r="AL34" s="37"/>
      <c r="AM34" s="39">
        <f>IF(AO34="","",MAX(C34:D43,U34:V43)+1)</f>
        <v>13</v>
      </c>
      <c r="AN34" s="39"/>
      <c r="AO34" s="56" t="str">
        <f>IF('各会計、関係団体の財政状況及び健全化判断比率'!B32="","",'各会計、関係団体の財政状況及び健全化判断比率'!B32)</f>
        <v>大館市水道事業会計</v>
      </c>
      <c r="AP34" s="56"/>
      <c r="AQ34" s="56"/>
      <c r="AR34" s="56"/>
      <c r="AS34" s="56"/>
      <c r="AT34" s="56"/>
      <c r="AU34" s="56"/>
      <c r="AV34" s="56"/>
      <c r="AW34" s="56"/>
      <c r="AX34" s="56"/>
      <c r="AY34" s="56"/>
      <c r="AZ34" s="56"/>
      <c r="BA34" s="56"/>
      <c r="BB34" s="56"/>
      <c r="BC34" s="56"/>
      <c r="BD34" s="37"/>
      <c r="BE34" s="39">
        <f>IF(BG34="","",MAX(C34:D43,U34:V43,AM34:AN43)+1)</f>
        <v>17</v>
      </c>
      <c r="BF34" s="39"/>
      <c r="BG34" s="56" t="str">
        <f>IF('各会計、関係団体の財政状況及び健全化判断比率'!B36="","",'各会計、関係団体の財政状況及び健全化判断比率'!B36)</f>
        <v>大館市公設総合地方卸売市場特別会計</v>
      </c>
      <c r="BH34" s="56"/>
      <c r="BI34" s="56"/>
      <c r="BJ34" s="56"/>
      <c r="BK34" s="56"/>
      <c r="BL34" s="56"/>
      <c r="BM34" s="56"/>
      <c r="BN34" s="56"/>
      <c r="BO34" s="56"/>
      <c r="BP34" s="56"/>
      <c r="BQ34" s="56"/>
      <c r="BR34" s="56"/>
      <c r="BS34" s="56"/>
      <c r="BT34" s="56"/>
      <c r="BU34" s="56"/>
      <c r="BV34" s="37"/>
      <c r="BW34" s="39">
        <f>IF(BY34="","",MAX(C34:D43,U34:V43,AM34:AN43,BE34:BF43)+1)</f>
        <v>20</v>
      </c>
      <c r="BX34" s="39"/>
      <c r="BY34" s="56" t="str">
        <f>IF('各会計、関係団体の財政状況及び健全化判断比率'!B68="","",'各会計、関係団体の財政状況及び健全化判断比率'!B68)</f>
        <v>秋田県市町村総合事務組合（一般会計）</v>
      </c>
      <c r="BZ34" s="56"/>
      <c r="CA34" s="56"/>
      <c r="CB34" s="56"/>
      <c r="CC34" s="56"/>
      <c r="CD34" s="56"/>
      <c r="CE34" s="56"/>
      <c r="CF34" s="56"/>
      <c r="CG34" s="56"/>
      <c r="CH34" s="56"/>
      <c r="CI34" s="56"/>
      <c r="CJ34" s="56"/>
      <c r="CK34" s="56"/>
      <c r="CL34" s="56"/>
      <c r="CM34" s="56"/>
      <c r="CN34" s="37"/>
      <c r="CO34" s="39">
        <f>IF(CQ34="","",MAX(C34:D43,U34:V43,AM34:AN43,BE34:BF43,BW34:BX43)+1)</f>
        <v>25</v>
      </c>
      <c r="CP34" s="39"/>
      <c r="CQ34" s="56" t="str">
        <f>IF('各会計、関係団体の財政状況及び健全化判断比率'!BS7="","",'各会計、関係団体の財政状況及び健全化判断比率'!BS7)</f>
        <v>県北環境保全センター</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大館市小規模水道等事業特別会計</v>
      </c>
      <c r="F35" s="56"/>
      <c r="G35" s="56"/>
      <c r="H35" s="56"/>
      <c r="I35" s="56"/>
      <c r="J35" s="56"/>
      <c r="K35" s="56"/>
      <c r="L35" s="56"/>
      <c r="M35" s="56"/>
      <c r="N35" s="56"/>
      <c r="O35" s="56"/>
      <c r="P35" s="56"/>
      <c r="Q35" s="56"/>
      <c r="R35" s="56"/>
      <c r="S35" s="56"/>
      <c r="T35" s="37"/>
      <c r="U35" s="39">
        <f t="shared" ref="U35:U43" si="1">IF(W35="","",U34+1)</f>
        <v>10</v>
      </c>
      <c r="V35" s="39"/>
      <c r="W35" s="56" t="str">
        <f>IF('各会計、関係団体の財政状況及び健全化判断比率'!B29="","",'各会計、関係団体の財政状況及び健全化判断比率'!B29)</f>
        <v>大館市後期高齢者医療特別会計</v>
      </c>
      <c r="X35" s="56"/>
      <c r="Y35" s="56"/>
      <c r="Z35" s="56"/>
      <c r="AA35" s="56"/>
      <c r="AB35" s="56"/>
      <c r="AC35" s="56"/>
      <c r="AD35" s="56"/>
      <c r="AE35" s="56"/>
      <c r="AF35" s="56"/>
      <c r="AG35" s="56"/>
      <c r="AH35" s="56"/>
      <c r="AI35" s="56"/>
      <c r="AJ35" s="56"/>
      <c r="AK35" s="56"/>
      <c r="AL35" s="37"/>
      <c r="AM35" s="39">
        <f t="shared" ref="AM35:AM43" si="2">IF(AO35="","",AM34+1)</f>
        <v>14</v>
      </c>
      <c r="AN35" s="39"/>
      <c r="AO35" s="56" t="str">
        <f>IF('各会計、関係団体の財政状況及び健全化判断比率'!B33="","",'各会計、関係団体の財政状況及び健全化判断比率'!B33)</f>
        <v>大館市工業用水道事業会計</v>
      </c>
      <c r="AP35" s="56"/>
      <c r="AQ35" s="56"/>
      <c r="AR35" s="56"/>
      <c r="AS35" s="56"/>
      <c r="AT35" s="56"/>
      <c r="AU35" s="56"/>
      <c r="AV35" s="56"/>
      <c r="AW35" s="56"/>
      <c r="AX35" s="56"/>
      <c r="AY35" s="56"/>
      <c r="AZ35" s="56"/>
      <c r="BA35" s="56"/>
      <c r="BB35" s="56"/>
      <c r="BC35" s="56"/>
      <c r="BD35" s="37"/>
      <c r="BE35" s="39">
        <f t="shared" ref="BE35:BE43" si="3">IF(BG35="","",BE34+1)</f>
        <v>18</v>
      </c>
      <c r="BF35" s="39"/>
      <c r="BG35" s="56" t="str">
        <f>IF('各会計、関係団体の財政状況及び健全化判断比率'!B37="","",'各会計、関係団体の財政状況及び健全化判断比率'!B37)</f>
        <v>大館市農業集落排水事業特別会計</v>
      </c>
      <c r="BH35" s="56"/>
      <c r="BI35" s="56"/>
      <c r="BJ35" s="56"/>
      <c r="BK35" s="56"/>
      <c r="BL35" s="56"/>
      <c r="BM35" s="56"/>
      <c r="BN35" s="56"/>
      <c r="BO35" s="56"/>
      <c r="BP35" s="56"/>
      <c r="BQ35" s="56"/>
      <c r="BR35" s="56"/>
      <c r="BS35" s="56"/>
      <c r="BT35" s="56"/>
      <c r="BU35" s="56"/>
      <c r="BV35" s="37"/>
      <c r="BW35" s="39">
        <f t="shared" ref="BW35:BW43" si="4">IF(BY35="","",BW34+1)</f>
        <v>21</v>
      </c>
      <c r="BX35" s="39"/>
      <c r="BY35" s="56" t="str">
        <f>IF('各会計、関係団体の財政状況及び健全化判断比率'!B69="","",'各会計、関係団体の財政状況及び健全化判断比率'!B69)</f>
        <v>秋田県市町村総合事務組合（交通災害共済事業等特別会計）</v>
      </c>
      <c r="BZ35" s="56"/>
      <c r="CA35" s="56"/>
      <c r="CB35" s="56"/>
      <c r="CC35" s="56"/>
      <c r="CD35" s="56"/>
      <c r="CE35" s="56"/>
      <c r="CF35" s="56"/>
      <c r="CG35" s="56"/>
      <c r="CH35" s="56"/>
      <c r="CI35" s="56"/>
      <c r="CJ35" s="56"/>
      <c r="CK35" s="56"/>
      <c r="CL35" s="56"/>
      <c r="CM35" s="56"/>
      <c r="CN35" s="37"/>
      <c r="CO35" s="39">
        <f t="shared" ref="CO35:CO43" si="5">IF(CQ35="","",CO34+1)</f>
        <v>26</v>
      </c>
      <c r="CP35" s="39"/>
      <c r="CQ35" s="56" t="str">
        <f>IF('各会計、関係団体の財政状況及び健全化判断比率'!BS8="","",'各会計、関係団体の財政状況及び健全化判断比率'!BS8)</f>
        <v>大館市土地開発公社</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大館市休日夜間急患センター特別会計</v>
      </c>
      <c r="F36" s="56"/>
      <c r="G36" s="56"/>
      <c r="H36" s="56"/>
      <c r="I36" s="56"/>
      <c r="J36" s="56"/>
      <c r="K36" s="56"/>
      <c r="L36" s="56"/>
      <c r="M36" s="56"/>
      <c r="N36" s="56"/>
      <c r="O36" s="56"/>
      <c r="P36" s="56"/>
      <c r="Q36" s="56"/>
      <c r="R36" s="56"/>
      <c r="S36" s="56"/>
      <c r="T36" s="37"/>
      <c r="U36" s="39">
        <f t="shared" si="1"/>
        <v>11</v>
      </c>
      <c r="V36" s="39"/>
      <c r="W36" s="56" t="str">
        <f>IF('各会計、関係団体の財政状況及び健全化判断比率'!B30="","",'各会計、関係団体の財政状況及び健全化判断比率'!B30)</f>
        <v>大館市介護保険特別会計</v>
      </c>
      <c r="X36" s="56"/>
      <c r="Y36" s="56"/>
      <c r="Z36" s="56"/>
      <c r="AA36" s="56"/>
      <c r="AB36" s="56"/>
      <c r="AC36" s="56"/>
      <c r="AD36" s="56"/>
      <c r="AE36" s="56"/>
      <c r="AF36" s="56"/>
      <c r="AG36" s="56"/>
      <c r="AH36" s="56"/>
      <c r="AI36" s="56"/>
      <c r="AJ36" s="56"/>
      <c r="AK36" s="56"/>
      <c r="AL36" s="37"/>
      <c r="AM36" s="39">
        <f t="shared" si="2"/>
        <v>15</v>
      </c>
      <c r="AN36" s="39"/>
      <c r="AO36" s="56" t="str">
        <f>IF('各会計、関係団体の財政状況及び健全化判断比率'!B34="","",'各会計、関係団体の財政状況及び健全化判断比率'!B34)</f>
        <v>大館市下水道事業会計</v>
      </c>
      <c r="AP36" s="56"/>
      <c r="AQ36" s="56"/>
      <c r="AR36" s="56"/>
      <c r="AS36" s="56"/>
      <c r="AT36" s="56"/>
      <c r="AU36" s="56"/>
      <c r="AV36" s="56"/>
      <c r="AW36" s="56"/>
      <c r="AX36" s="56"/>
      <c r="AY36" s="56"/>
      <c r="AZ36" s="56"/>
      <c r="BA36" s="56"/>
      <c r="BB36" s="56"/>
      <c r="BC36" s="56"/>
      <c r="BD36" s="37"/>
      <c r="BE36" s="39">
        <f t="shared" si="3"/>
        <v>19</v>
      </c>
      <c r="BF36" s="39"/>
      <c r="BG36" s="56" t="str">
        <f>IF('各会計、関係団体の財政状況及び健全化判断比率'!B38="","",'各会計、関係団体の財政状況及び健全化判断比率'!B38)</f>
        <v>大館市戸別浄化槽整備事業特別会計</v>
      </c>
      <c r="BH36" s="56"/>
      <c r="BI36" s="56"/>
      <c r="BJ36" s="56"/>
      <c r="BK36" s="56"/>
      <c r="BL36" s="56"/>
      <c r="BM36" s="56"/>
      <c r="BN36" s="56"/>
      <c r="BO36" s="56"/>
      <c r="BP36" s="56"/>
      <c r="BQ36" s="56"/>
      <c r="BR36" s="56"/>
      <c r="BS36" s="56"/>
      <c r="BT36" s="56"/>
      <c r="BU36" s="56"/>
      <c r="BV36" s="37"/>
      <c r="BW36" s="39">
        <f t="shared" si="4"/>
        <v>22</v>
      </c>
      <c r="BX36" s="39"/>
      <c r="BY36" s="56" t="str">
        <f>IF('各会計、関係団体の財政状況及び健全化判断比率'!B70="","",'各会計、関係団体の財政状況及び健全化判断比率'!B70)</f>
        <v>秋田県市町村会館管理組合（一般会計）</v>
      </c>
      <c r="BZ36" s="56"/>
      <c r="CA36" s="56"/>
      <c r="CB36" s="56"/>
      <c r="CC36" s="56"/>
      <c r="CD36" s="56"/>
      <c r="CE36" s="56"/>
      <c r="CF36" s="56"/>
      <c r="CG36" s="56"/>
      <c r="CH36" s="56"/>
      <c r="CI36" s="56"/>
      <c r="CJ36" s="56"/>
      <c r="CK36" s="56"/>
      <c r="CL36" s="56"/>
      <c r="CM36" s="56"/>
      <c r="CN36" s="37"/>
      <c r="CO36" s="39">
        <f t="shared" si="5"/>
        <v>27</v>
      </c>
      <c r="CP36" s="39"/>
      <c r="CQ36" s="56" t="str">
        <f>IF('各会計、関係団体の財政状況及び健全化判断比率'!BS9="","",'各会計、関係団体の財政状況及び健全化判断比率'!BS9)</f>
        <v>大館市文教振興事業団</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f t="shared" si="0"/>
        <v>4</v>
      </c>
      <c r="D37" s="39"/>
      <c r="E37" s="56" t="str">
        <f>IF('各会計、関係団体の財政状況及び健全化判断比率'!B10="","",'各会計、関係団体の財政状況及び健全化判断比率'!B10)</f>
        <v>大館市田代診療所事業特別会計</v>
      </c>
      <c r="F37" s="56"/>
      <c r="G37" s="56"/>
      <c r="H37" s="56"/>
      <c r="I37" s="56"/>
      <c r="J37" s="56"/>
      <c r="K37" s="56"/>
      <c r="L37" s="56"/>
      <c r="M37" s="56"/>
      <c r="N37" s="56"/>
      <c r="O37" s="56"/>
      <c r="P37" s="56"/>
      <c r="Q37" s="56"/>
      <c r="R37" s="56"/>
      <c r="S37" s="56"/>
      <c r="T37" s="37"/>
      <c r="U37" s="39">
        <f t="shared" si="1"/>
        <v>12</v>
      </c>
      <c r="V37" s="39"/>
      <c r="W37" s="56" t="str">
        <f>IF('各会計、関係団体の財政状況及び健全化判断比率'!B31="","",'各会計、関係団体の財政状況及び健全化判断比率'!B31)</f>
        <v>大館市介護サービス事業特別会計</v>
      </c>
      <c r="X37" s="56"/>
      <c r="Y37" s="56"/>
      <c r="Z37" s="56"/>
      <c r="AA37" s="56"/>
      <c r="AB37" s="56"/>
      <c r="AC37" s="56"/>
      <c r="AD37" s="56"/>
      <c r="AE37" s="56"/>
      <c r="AF37" s="56"/>
      <c r="AG37" s="56"/>
      <c r="AH37" s="56"/>
      <c r="AI37" s="56"/>
      <c r="AJ37" s="56"/>
      <c r="AK37" s="56"/>
      <c r="AL37" s="37"/>
      <c r="AM37" s="39">
        <f t="shared" si="2"/>
        <v>16</v>
      </c>
      <c r="AN37" s="39"/>
      <c r="AO37" s="56" t="str">
        <f>IF('各会計、関係団体の財政状況及び健全化判断比率'!B35="","",'各会計、関係団体の財政状況及び健全化判断比率'!B35)</f>
        <v>大館市病院事業会計</v>
      </c>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23</v>
      </c>
      <c r="BX37" s="39"/>
      <c r="BY37" s="56" t="str">
        <f>IF('各会計、関係団体の財政状況及び健全化判断比率'!B71="","",'各会計、関係団体の財政状況及び健全化判断比率'!B71)</f>
        <v>秋田県後期高齢者医療広域連合（一般会計）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f t="shared" si="0"/>
        <v>5</v>
      </c>
      <c r="D38" s="39"/>
      <c r="E38" s="56" t="str">
        <f>IF('各会計、関係団体の財政状況及び健全化判断比率'!B11="","",'各会計、関係団体の財政状況及び健全化判断比率'!B11)</f>
        <v>大館市温泉開発特別会計</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24</v>
      </c>
      <c r="BX38" s="39"/>
      <c r="BY38" s="56" t="str">
        <f>IF('各会計、関係団体の財政状況及び健全化判断比率'!B72="","",'各会計、関係団体の財政状況及び健全化判断比率'!B72)</f>
        <v>秋田県後期高齢者医療広域連合（後期高齢者医療特別会計）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f t="shared" si="0"/>
        <v>6</v>
      </c>
      <c r="D39" s="39"/>
      <c r="E39" s="56" t="str">
        <f>IF('各会計、関係団体の財政状況及び健全化判断比率'!B12="","",'各会計、関係団体の財政状況及び健全化判断比率'!B12)</f>
        <v>大館市奨学資金特別会計</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f t="shared" si="0"/>
        <v>7</v>
      </c>
      <c r="D40" s="39"/>
      <c r="E40" s="56" t="str">
        <f>IF('各会計、関係団体の財政状況及び健全化判断比率'!B13="","",'各会計、関係団体の財政状況及び健全化判断比率'!B13)</f>
        <v>大館市都市計画事業特別会計</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f t="shared" si="0"/>
        <v>8</v>
      </c>
      <c r="D41" s="39"/>
      <c r="E41" s="56" t="str">
        <f>IF('各会計、関係団体の財政状況及び健全化判断比率'!B14="","",'各会計、関係団体の財政状況及び健全化判断比率'!B14)</f>
        <v>大館市土地取得特別会計</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291</v>
      </c>
      <c r="C46" s="1"/>
      <c r="D46" s="1"/>
      <c r="E46" s="1" t="s">
        <v>292</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295</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297</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298</v>
      </c>
    </row>
    <row r="50" spans="5:5">
      <c r="E50" s="1" t="s">
        <v>190</v>
      </c>
    </row>
    <row r="51" spans="5:5">
      <c r="E51" s="1" t="s">
        <v>302</v>
      </c>
    </row>
    <row r="52" spans="5:5">
      <c r="E52" s="1" t="s">
        <v>92</v>
      </c>
    </row>
    <row r="53" spans="5:5">
      <c r="E53" s="1" t="s">
        <v>299</v>
      </c>
    </row>
    <row r="54" spans="5:5"/>
    <row r="55" spans="5:5"/>
    <row r="56" spans="5:5"/>
  </sheetData>
  <sheetProtection algorithmName="SHA-512" hashValue="T/k5GtQH2NGMxNloNpI6niLE9tAyQO6A/8Nbz4uDMtY90MYh0HxA6GrLw9arjWW2XJNeSUertBdYhQJLLbhr0w==" saltValue="bHt5u75QABkT1QSU6nj1O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85" zoomScaleNormal="85" zoomScaleSheetLayoutView="100" workbookViewId="0"/>
  </sheetViews>
  <sheetFormatPr defaultColWidth="0" defaultRowHeight="12.9" customHeight="1" zeroHeight="1"/>
  <cols>
    <col min="1" max="1" width="6.6640625" style="365" customWidth="1"/>
    <col min="2" max="2" width="11" style="365" customWidth="1"/>
    <col min="3" max="3" width="17" style="365" customWidth="1"/>
    <col min="4" max="5" width="16.6640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11</v>
      </c>
      <c r="C33" s="892"/>
      <c r="D33" s="892"/>
      <c r="E33" s="897" t="s">
        <v>13</v>
      </c>
      <c r="F33" s="901" t="s">
        <v>530</v>
      </c>
      <c r="G33" s="906" t="s">
        <v>531</v>
      </c>
      <c r="H33" s="906" t="s">
        <v>532</v>
      </c>
      <c r="I33" s="906" t="s">
        <v>533</v>
      </c>
      <c r="J33" s="910" t="s">
        <v>410</v>
      </c>
      <c r="K33" s="885"/>
      <c r="L33" s="885"/>
      <c r="M33" s="885"/>
      <c r="N33" s="885"/>
      <c r="O33" s="885"/>
      <c r="P33" s="885"/>
    </row>
    <row r="34" spans="1:16" ht="39" customHeight="1">
      <c r="A34" s="885"/>
      <c r="B34" s="887"/>
      <c r="C34" s="893" t="s">
        <v>227</v>
      </c>
      <c r="D34" s="893"/>
      <c r="E34" s="898"/>
      <c r="F34" s="902">
        <v>2.94</v>
      </c>
      <c r="G34" s="907">
        <v>2.89</v>
      </c>
      <c r="H34" s="907">
        <v>1.91</v>
      </c>
      <c r="I34" s="907">
        <v>1.1399999999999999</v>
      </c>
      <c r="J34" s="911" t="s">
        <v>148</v>
      </c>
      <c r="K34" s="885"/>
      <c r="L34" s="885"/>
      <c r="M34" s="885"/>
      <c r="N34" s="885"/>
      <c r="O34" s="885"/>
      <c r="P34" s="885"/>
    </row>
    <row r="35" spans="1:16" ht="39" customHeight="1">
      <c r="A35" s="885"/>
      <c r="B35" s="888"/>
      <c r="C35" s="894" t="s">
        <v>463</v>
      </c>
      <c r="D35" s="894"/>
      <c r="E35" s="899"/>
      <c r="F35" s="903">
        <v>8.92</v>
      </c>
      <c r="G35" s="908">
        <v>9.4700000000000006</v>
      </c>
      <c r="H35" s="908">
        <v>9.66</v>
      </c>
      <c r="I35" s="908">
        <v>8.9</v>
      </c>
      <c r="J35" s="912">
        <v>9.36</v>
      </c>
      <c r="K35" s="885"/>
      <c r="L35" s="885"/>
      <c r="M35" s="885"/>
      <c r="N35" s="885"/>
      <c r="O35" s="885"/>
      <c r="P35" s="885"/>
    </row>
    <row r="36" spans="1:16" ht="39" customHeight="1">
      <c r="A36" s="885"/>
      <c r="B36" s="888"/>
      <c r="C36" s="894" t="s">
        <v>267</v>
      </c>
      <c r="D36" s="894"/>
      <c r="E36" s="899"/>
      <c r="F36" s="903">
        <v>5.95</v>
      </c>
      <c r="G36" s="908">
        <v>9.24</v>
      </c>
      <c r="H36" s="908">
        <v>7.6</v>
      </c>
      <c r="I36" s="908">
        <v>5.47</v>
      </c>
      <c r="J36" s="912">
        <v>7.55</v>
      </c>
      <c r="K36" s="885"/>
      <c r="L36" s="885"/>
      <c r="M36" s="885"/>
      <c r="N36" s="885"/>
      <c r="O36" s="885"/>
      <c r="P36" s="885"/>
    </row>
    <row r="37" spans="1:16" ht="39" customHeight="1">
      <c r="A37" s="885"/>
      <c r="B37" s="888"/>
      <c r="C37" s="894" t="s">
        <v>209</v>
      </c>
      <c r="D37" s="894"/>
      <c r="E37" s="899"/>
      <c r="F37" s="903">
        <v>1.69</v>
      </c>
      <c r="G37" s="908">
        <v>2.16</v>
      </c>
      <c r="H37" s="908">
        <v>1.5</v>
      </c>
      <c r="I37" s="908">
        <v>1.28</v>
      </c>
      <c r="J37" s="912">
        <v>2.1</v>
      </c>
      <c r="K37" s="885"/>
      <c r="L37" s="885"/>
      <c r="M37" s="885"/>
      <c r="N37" s="885"/>
      <c r="O37" s="885"/>
      <c r="P37" s="885"/>
    </row>
    <row r="38" spans="1:16" ht="39" customHeight="1">
      <c r="A38" s="885"/>
      <c r="B38" s="888"/>
      <c r="C38" s="894" t="s">
        <v>459</v>
      </c>
      <c r="D38" s="894"/>
      <c r="E38" s="899"/>
      <c r="F38" s="903">
        <v>1.17</v>
      </c>
      <c r="G38" s="908">
        <v>1.8199999999999998</v>
      </c>
      <c r="H38" s="908">
        <v>1.59</v>
      </c>
      <c r="I38" s="908">
        <v>2.2999999999999998</v>
      </c>
      <c r="J38" s="912">
        <v>1.9300000000000002</v>
      </c>
      <c r="K38" s="885"/>
      <c r="L38" s="885"/>
      <c r="M38" s="885"/>
      <c r="N38" s="885"/>
      <c r="O38" s="885"/>
      <c r="P38" s="885"/>
    </row>
    <row r="39" spans="1:16" ht="39" customHeight="1">
      <c r="A39" s="885"/>
      <c r="B39" s="888"/>
      <c r="C39" s="894" t="s">
        <v>464</v>
      </c>
      <c r="D39" s="894"/>
      <c r="E39" s="899"/>
      <c r="F39" s="903">
        <v>1.5699999999999998</v>
      </c>
      <c r="G39" s="908">
        <v>1.74</v>
      </c>
      <c r="H39" s="908">
        <v>1.86</v>
      </c>
      <c r="I39" s="908">
        <v>2.04</v>
      </c>
      <c r="J39" s="912">
        <v>1.67</v>
      </c>
      <c r="K39" s="885"/>
      <c r="L39" s="885"/>
      <c r="M39" s="885"/>
      <c r="N39" s="885"/>
      <c r="O39" s="885"/>
      <c r="P39" s="885"/>
    </row>
    <row r="40" spans="1:16" ht="39" customHeight="1">
      <c r="A40" s="885"/>
      <c r="B40" s="888"/>
      <c r="C40" s="894" t="s">
        <v>237</v>
      </c>
      <c r="D40" s="894"/>
      <c r="E40" s="899"/>
      <c r="F40" s="903">
        <v>0.39</v>
      </c>
      <c r="G40" s="908">
        <v>0.33</v>
      </c>
      <c r="H40" s="908">
        <v>0.31</v>
      </c>
      <c r="I40" s="908">
        <v>0.41</v>
      </c>
      <c r="J40" s="912">
        <v>0.48</v>
      </c>
      <c r="K40" s="885"/>
      <c r="L40" s="885"/>
      <c r="M40" s="885"/>
      <c r="N40" s="885"/>
      <c r="O40" s="885"/>
      <c r="P40" s="885"/>
    </row>
    <row r="41" spans="1:16" ht="39" customHeight="1">
      <c r="A41" s="885"/>
      <c r="B41" s="888"/>
      <c r="C41" s="894" t="s">
        <v>356</v>
      </c>
      <c r="D41" s="894"/>
      <c r="E41" s="899"/>
      <c r="F41" s="903">
        <v>2.e-002</v>
      </c>
      <c r="G41" s="908">
        <v>2.e-002</v>
      </c>
      <c r="H41" s="908">
        <v>2.e-002</v>
      </c>
      <c r="I41" s="908">
        <v>1.e-002</v>
      </c>
      <c r="J41" s="912">
        <v>2.e-002</v>
      </c>
      <c r="K41" s="885"/>
      <c r="L41" s="885"/>
      <c r="M41" s="885"/>
      <c r="N41" s="885"/>
      <c r="O41" s="885"/>
      <c r="P41" s="885"/>
    </row>
    <row r="42" spans="1:16" ht="39" customHeight="1">
      <c r="A42" s="885"/>
      <c r="B42" s="889"/>
      <c r="C42" s="894" t="s">
        <v>535</v>
      </c>
      <c r="D42" s="894"/>
      <c r="E42" s="899"/>
      <c r="F42" s="903" t="s">
        <v>138</v>
      </c>
      <c r="G42" s="908" t="s">
        <v>138</v>
      </c>
      <c r="H42" s="908" t="s">
        <v>138</v>
      </c>
      <c r="I42" s="908" t="s">
        <v>138</v>
      </c>
      <c r="J42" s="912" t="s">
        <v>138</v>
      </c>
      <c r="K42" s="885"/>
      <c r="L42" s="885"/>
      <c r="M42" s="885"/>
      <c r="N42" s="885"/>
      <c r="O42" s="885"/>
      <c r="P42" s="885"/>
    </row>
    <row r="43" spans="1:16" ht="39" customHeight="1">
      <c r="A43" s="885"/>
      <c r="B43" s="890"/>
      <c r="C43" s="895" t="s">
        <v>492</v>
      </c>
      <c r="D43" s="895"/>
      <c r="E43" s="900"/>
      <c r="F43" s="904">
        <v>7.0000000000000007e-002</v>
      </c>
      <c r="G43" s="909">
        <v>7.0000000000000007e-002</v>
      </c>
      <c r="H43" s="909">
        <v>4.e-002</v>
      </c>
      <c r="I43" s="909">
        <v>4.e-002</v>
      </c>
      <c r="J43" s="913">
        <v>5.e-002</v>
      </c>
      <c r="K43" s="885"/>
      <c r="L43" s="885"/>
      <c r="M43" s="885"/>
      <c r="N43" s="885"/>
      <c r="O43" s="885"/>
      <c r="P43" s="885"/>
    </row>
    <row r="44" spans="1:16" ht="39" customHeight="1">
      <c r="A44" s="885"/>
      <c r="B44" s="891" t="s">
        <v>5</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FyLA3twYdAeHY43ilLgQw1llCYx74AQ7nbdleFeupHdF6A0hsCAoSlmYZmsJ2gbMPgvp+w5aoXvP9tOpiQ+4xw==" saltValue="VE/EbSD/1N1+Cv4ssy/c1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56"/>
  <sheetViews>
    <sheetView showGridLines="0" zoomScaleSheetLayoutView="55" workbookViewId="0"/>
  </sheetViews>
  <sheetFormatPr defaultColWidth="0" defaultRowHeight="12.6" customHeight="1" zeroHeight="1"/>
  <cols>
    <col min="1" max="1" width="6.6640625" style="365" customWidth="1"/>
    <col min="2" max="3" width="10.88671875" style="365" customWidth="1"/>
    <col min="4" max="4" width="10" style="365" customWidth="1"/>
    <col min="5" max="10" width="11" style="365" customWidth="1"/>
    <col min="11" max="15" width="13.109375" style="365" customWidth="1"/>
    <col min="16" max="21" width="11.4414062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17</v>
      </c>
      <c r="P43" s="758"/>
      <c r="Q43" s="758"/>
      <c r="R43" s="758"/>
      <c r="S43" s="758"/>
      <c r="T43" s="758"/>
      <c r="U43" s="758"/>
    </row>
    <row r="44" spans="1:21" ht="30.75" customHeight="1">
      <c r="A44" s="758"/>
      <c r="B44" s="914" t="s">
        <v>21</v>
      </c>
      <c r="C44" s="921"/>
      <c r="D44" s="921"/>
      <c r="E44" s="931"/>
      <c r="F44" s="931"/>
      <c r="G44" s="931"/>
      <c r="H44" s="931"/>
      <c r="I44" s="931"/>
      <c r="J44" s="935" t="s">
        <v>13</v>
      </c>
      <c r="K44" s="939" t="s">
        <v>530</v>
      </c>
      <c r="L44" s="943" t="s">
        <v>531</v>
      </c>
      <c r="M44" s="943" t="s">
        <v>532</v>
      </c>
      <c r="N44" s="943" t="s">
        <v>533</v>
      </c>
      <c r="O44" s="948" t="s">
        <v>410</v>
      </c>
      <c r="P44" s="758"/>
      <c r="Q44" s="758"/>
      <c r="R44" s="758"/>
      <c r="S44" s="758"/>
      <c r="T44" s="758"/>
      <c r="U44" s="758"/>
    </row>
    <row r="45" spans="1:21" ht="30.75" customHeight="1">
      <c r="A45" s="758"/>
      <c r="B45" s="915" t="s">
        <v>22</v>
      </c>
      <c r="C45" s="922"/>
      <c r="D45" s="927"/>
      <c r="E45" s="932" t="s">
        <v>20</v>
      </c>
      <c r="F45" s="932"/>
      <c r="G45" s="932"/>
      <c r="H45" s="932"/>
      <c r="I45" s="932"/>
      <c r="J45" s="936"/>
      <c r="K45" s="940">
        <v>3749</v>
      </c>
      <c r="L45" s="944">
        <v>3531</v>
      </c>
      <c r="M45" s="944">
        <v>3274</v>
      </c>
      <c r="N45" s="944">
        <v>3181</v>
      </c>
      <c r="O45" s="949">
        <v>3186</v>
      </c>
      <c r="P45" s="758"/>
      <c r="Q45" s="758"/>
      <c r="R45" s="758"/>
      <c r="S45" s="758"/>
      <c r="T45" s="758"/>
      <c r="U45" s="758"/>
    </row>
    <row r="46" spans="1:21" ht="30.75" customHeight="1">
      <c r="A46" s="758"/>
      <c r="B46" s="916"/>
      <c r="C46" s="923"/>
      <c r="D46" s="928"/>
      <c r="E46" s="933" t="s">
        <v>24</v>
      </c>
      <c r="F46" s="933"/>
      <c r="G46" s="933"/>
      <c r="H46" s="933"/>
      <c r="I46" s="933"/>
      <c r="J46" s="937"/>
      <c r="K46" s="941" t="s">
        <v>138</v>
      </c>
      <c r="L46" s="945" t="s">
        <v>138</v>
      </c>
      <c r="M46" s="945" t="s">
        <v>138</v>
      </c>
      <c r="N46" s="945" t="s">
        <v>138</v>
      </c>
      <c r="O46" s="950" t="s">
        <v>138</v>
      </c>
      <c r="P46" s="758"/>
      <c r="Q46" s="758"/>
      <c r="R46" s="758"/>
      <c r="S46" s="758"/>
      <c r="T46" s="758"/>
      <c r="U46" s="758"/>
    </row>
    <row r="47" spans="1:21" ht="30.75" customHeight="1">
      <c r="A47" s="758"/>
      <c r="B47" s="916"/>
      <c r="C47" s="923"/>
      <c r="D47" s="928"/>
      <c r="E47" s="933" t="s">
        <v>27</v>
      </c>
      <c r="F47" s="933"/>
      <c r="G47" s="933"/>
      <c r="H47" s="933"/>
      <c r="I47" s="933"/>
      <c r="J47" s="937"/>
      <c r="K47" s="941" t="s">
        <v>138</v>
      </c>
      <c r="L47" s="945" t="s">
        <v>138</v>
      </c>
      <c r="M47" s="945" t="s">
        <v>138</v>
      </c>
      <c r="N47" s="945" t="s">
        <v>138</v>
      </c>
      <c r="O47" s="950" t="s">
        <v>138</v>
      </c>
      <c r="P47" s="758"/>
      <c r="Q47" s="758"/>
      <c r="R47" s="758"/>
      <c r="S47" s="758"/>
      <c r="T47" s="758"/>
      <c r="U47" s="758"/>
    </row>
    <row r="48" spans="1:21" ht="30.75" customHeight="1">
      <c r="A48" s="758"/>
      <c r="B48" s="916"/>
      <c r="C48" s="923"/>
      <c r="D48" s="928"/>
      <c r="E48" s="933" t="s">
        <v>34</v>
      </c>
      <c r="F48" s="933"/>
      <c r="G48" s="933"/>
      <c r="H48" s="933"/>
      <c r="I48" s="933"/>
      <c r="J48" s="937"/>
      <c r="K48" s="941">
        <v>1739</v>
      </c>
      <c r="L48" s="945">
        <v>1556</v>
      </c>
      <c r="M48" s="945">
        <v>1661</v>
      </c>
      <c r="N48" s="945">
        <v>1619</v>
      </c>
      <c r="O48" s="950">
        <v>1576</v>
      </c>
      <c r="P48" s="758"/>
      <c r="Q48" s="758"/>
      <c r="R48" s="758"/>
      <c r="S48" s="758"/>
      <c r="T48" s="758"/>
      <c r="U48" s="758"/>
    </row>
    <row r="49" spans="1:21" ht="30.75" customHeight="1">
      <c r="A49" s="758"/>
      <c r="B49" s="916"/>
      <c r="C49" s="923"/>
      <c r="D49" s="928"/>
      <c r="E49" s="933" t="s">
        <v>0</v>
      </c>
      <c r="F49" s="933"/>
      <c r="G49" s="933"/>
      <c r="H49" s="933"/>
      <c r="I49" s="933"/>
      <c r="J49" s="937"/>
      <c r="K49" s="941" t="s">
        <v>138</v>
      </c>
      <c r="L49" s="945" t="s">
        <v>138</v>
      </c>
      <c r="M49" s="945" t="s">
        <v>138</v>
      </c>
      <c r="N49" s="945" t="s">
        <v>138</v>
      </c>
      <c r="O49" s="950" t="s">
        <v>138</v>
      </c>
      <c r="P49" s="758"/>
      <c r="Q49" s="758"/>
      <c r="R49" s="758"/>
      <c r="S49" s="758"/>
      <c r="T49" s="758"/>
      <c r="U49" s="758"/>
    </row>
    <row r="50" spans="1:21" ht="30.75" customHeight="1">
      <c r="A50" s="758"/>
      <c r="B50" s="916"/>
      <c r="C50" s="923"/>
      <c r="D50" s="928"/>
      <c r="E50" s="933" t="s">
        <v>35</v>
      </c>
      <c r="F50" s="933"/>
      <c r="G50" s="933"/>
      <c r="H50" s="933"/>
      <c r="I50" s="933"/>
      <c r="J50" s="937"/>
      <c r="K50" s="941">
        <v>207</v>
      </c>
      <c r="L50" s="945">
        <v>206</v>
      </c>
      <c r="M50" s="945">
        <v>204</v>
      </c>
      <c r="N50" s="945">
        <v>201</v>
      </c>
      <c r="O50" s="950">
        <v>201</v>
      </c>
      <c r="P50" s="758"/>
      <c r="Q50" s="758"/>
      <c r="R50" s="758"/>
      <c r="S50" s="758"/>
      <c r="T50" s="758"/>
      <c r="U50" s="758"/>
    </row>
    <row r="51" spans="1:21" ht="30.75" customHeight="1">
      <c r="A51" s="758"/>
      <c r="B51" s="917"/>
      <c r="C51" s="924"/>
      <c r="D51" s="929"/>
      <c r="E51" s="933" t="s">
        <v>42</v>
      </c>
      <c r="F51" s="933"/>
      <c r="G51" s="933"/>
      <c r="H51" s="933"/>
      <c r="I51" s="933"/>
      <c r="J51" s="937"/>
      <c r="K51" s="941" t="s">
        <v>138</v>
      </c>
      <c r="L51" s="945" t="s">
        <v>138</v>
      </c>
      <c r="M51" s="945" t="s">
        <v>138</v>
      </c>
      <c r="N51" s="945" t="s">
        <v>138</v>
      </c>
      <c r="O51" s="950" t="s">
        <v>138</v>
      </c>
      <c r="P51" s="758"/>
      <c r="Q51" s="758"/>
      <c r="R51" s="758"/>
      <c r="S51" s="758"/>
      <c r="T51" s="758"/>
      <c r="U51" s="758"/>
    </row>
    <row r="52" spans="1:21" ht="30.75" customHeight="1">
      <c r="A52" s="758"/>
      <c r="B52" s="918" t="s">
        <v>43</v>
      </c>
      <c r="C52" s="925"/>
      <c r="D52" s="929"/>
      <c r="E52" s="933" t="s">
        <v>45</v>
      </c>
      <c r="F52" s="933"/>
      <c r="G52" s="933"/>
      <c r="H52" s="933"/>
      <c r="I52" s="933"/>
      <c r="J52" s="937"/>
      <c r="K52" s="941">
        <v>3431</v>
      </c>
      <c r="L52" s="945">
        <v>3446</v>
      </c>
      <c r="M52" s="945">
        <v>3297</v>
      </c>
      <c r="N52" s="945">
        <v>3357</v>
      </c>
      <c r="O52" s="950">
        <v>3450</v>
      </c>
      <c r="P52" s="758"/>
      <c r="Q52" s="758"/>
      <c r="R52" s="758"/>
      <c r="S52" s="758"/>
      <c r="T52" s="758"/>
      <c r="U52" s="758"/>
    </row>
    <row r="53" spans="1:21" ht="30.75" customHeight="1">
      <c r="A53" s="758"/>
      <c r="B53" s="919" t="s">
        <v>47</v>
      </c>
      <c r="C53" s="926"/>
      <c r="D53" s="930"/>
      <c r="E53" s="934" t="s">
        <v>52</v>
      </c>
      <c r="F53" s="934"/>
      <c r="G53" s="934"/>
      <c r="H53" s="934"/>
      <c r="I53" s="934"/>
      <c r="J53" s="938"/>
      <c r="K53" s="942">
        <v>2264</v>
      </c>
      <c r="L53" s="946">
        <v>1847</v>
      </c>
      <c r="M53" s="946">
        <v>1842</v>
      </c>
      <c r="N53" s="946">
        <v>1644</v>
      </c>
      <c r="O53" s="951">
        <v>1513</v>
      </c>
      <c r="P53" s="758"/>
      <c r="Q53" s="758"/>
      <c r="R53" s="758"/>
      <c r="S53" s="758"/>
      <c r="T53" s="758"/>
      <c r="U53" s="758"/>
    </row>
    <row r="54" spans="1:21" ht="24" customHeight="1">
      <c r="A54" s="758"/>
      <c r="B54" s="920" t="s">
        <v>54</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lS54BCR05mHjWMrv69TQ8DU0R+uPs0fWZKv26vqOQy7BGpoTXouECG1vpE+EBfjHxgh0ZSYoHayhPYDqgcnUAQ==" saltValue="wu1K21nuO12z8EYbf20dGQ=="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1" fitToWidth="1" fitToHeight="1" orientation="landscape" usePrinterDefaults="1"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640625" style="365" customWidth="1"/>
    <col min="2" max="3" width="12.6640625" style="365" customWidth="1"/>
    <col min="4" max="4" width="11.6640625" style="365" customWidth="1"/>
    <col min="5" max="8" width="10.33203125" style="365" customWidth="1"/>
    <col min="9" max="13" width="16.33203125" style="365" customWidth="1"/>
    <col min="14" max="19" width="12.6640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17</v>
      </c>
    </row>
    <row r="40" spans="2:13" ht="27.75" customHeight="1">
      <c r="B40" s="914" t="s">
        <v>21</v>
      </c>
      <c r="C40" s="921"/>
      <c r="D40" s="921"/>
      <c r="E40" s="931"/>
      <c r="F40" s="931"/>
      <c r="G40" s="931"/>
      <c r="H40" s="935" t="s">
        <v>13</v>
      </c>
      <c r="I40" s="939" t="s">
        <v>530</v>
      </c>
      <c r="J40" s="943" t="s">
        <v>531</v>
      </c>
      <c r="K40" s="943" t="s">
        <v>532</v>
      </c>
      <c r="L40" s="943" t="s">
        <v>533</v>
      </c>
      <c r="M40" s="968" t="s">
        <v>410</v>
      </c>
    </row>
    <row r="41" spans="2:13" ht="27.75" customHeight="1">
      <c r="B41" s="915" t="s">
        <v>30</v>
      </c>
      <c r="C41" s="922"/>
      <c r="D41" s="927"/>
      <c r="E41" s="957" t="s">
        <v>57</v>
      </c>
      <c r="F41" s="957"/>
      <c r="G41" s="957"/>
      <c r="H41" s="963"/>
      <c r="I41" s="940">
        <v>32079</v>
      </c>
      <c r="J41" s="944">
        <v>31760</v>
      </c>
      <c r="K41" s="944">
        <v>31544</v>
      </c>
      <c r="L41" s="944">
        <v>30623</v>
      </c>
      <c r="M41" s="949">
        <v>30553</v>
      </c>
    </row>
    <row r="42" spans="2:13" ht="27.75" customHeight="1">
      <c r="B42" s="916"/>
      <c r="C42" s="923"/>
      <c r="D42" s="928"/>
      <c r="E42" s="958" t="s">
        <v>64</v>
      </c>
      <c r="F42" s="958"/>
      <c r="G42" s="958"/>
      <c r="H42" s="964"/>
      <c r="I42" s="941">
        <v>1301</v>
      </c>
      <c r="J42" s="945">
        <v>1096</v>
      </c>
      <c r="K42" s="945">
        <v>892</v>
      </c>
      <c r="L42" s="945">
        <v>681</v>
      </c>
      <c r="M42" s="950">
        <v>491</v>
      </c>
    </row>
    <row r="43" spans="2:13" ht="27.75" customHeight="1">
      <c r="B43" s="916"/>
      <c r="C43" s="923"/>
      <c r="D43" s="928"/>
      <c r="E43" s="958" t="s">
        <v>65</v>
      </c>
      <c r="F43" s="958"/>
      <c r="G43" s="958"/>
      <c r="H43" s="964"/>
      <c r="I43" s="941">
        <v>24885</v>
      </c>
      <c r="J43" s="945">
        <v>26056</v>
      </c>
      <c r="K43" s="945">
        <v>25055</v>
      </c>
      <c r="L43" s="945">
        <v>24371</v>
      </c>
      <c r="M43" s="950">
        <v>23064</v>
      </c>
    </row>
    <row r="44" spans="2:13" ht="27.75" customHeight="1">
      <c r="B44" s="916"/>
      <c r="C44" s="923"/>
      <c r="D44" s="928"/>
      <c r="E44" s="958" t="s">
        <v>67</v>
      </c>
      <c r="F44" s="958"/>
      <c r="G44" s="958"/>
      <c r="H44" s="964"/>
      <c r="I44" s="941" t="s">
        <v>138</v>
      </c>
      <c r="J44" s="945" t="s">
        <v>138</v>
      </c>
      <c r="K44" s="945" t="s">
        <v>138</v>
      </c>
      <c r="L44" s="945" t="s">
        <v>138</v>
      </c>
      <c r="M44" s="950" t="s">
        <v>138</v>
      </c>
    </row>
    <row r="45" spans="2:13" ht="27.75" customHeight="1">
      <c r="B45" s="916"/>
      <c r="C45" s="923"/>
      <c r="D45" s="928"/>
      <c r="E45" s="958" t="s">
        <v>69</v>
      </c>
      <c r="F45" s="958"/>
      <c r="G45" s="958"/>
      <c r="H45" s="964"/>
      <c r="I45" s="941">
        <v>5418</v>
      </c>
      <c r="J45" s="945">
        <v>7069</v>
      </c>
      <c r="K45" s="945">
        <v>6451</v>
      </c>
      <c r="L45" s="945">
        <v>5928</v>
      </c>
      <c r="M45" s="950">
        <v>5993</v>
      </c>
    </row>
    <row r="46" spans="2:13" ht="27.75" customHeight="1">
      <c r="B46" s="916"/>
      <c r="C46" s="923"/>
      <c r="D46" s="929"/>
      <c r="E46" s="958" t="s">
        <v>68</v>
      </c>
      <c r="F46" s="958"/>
      <c r="G46" s="958"/>
      <c r="H46" s="964"/>
      <c r="I46" s="941" t="s">
        <v>138</v>
      </c>
      <c r="J46" s="945" t="s">
        <v>138</v>
      </c>
      <c r="K46" s="945" t="s">
        <v>138</v>
      </c>
      <c r="L46" s="945" t="s">
        <v>138</v>
      </c>
      <c r="M46" s="950" t="s">
        <v>138</v>
      </c>
    </row>
    <row r="47" spans="2:13" ht="27.75" customHeight="1">
      <c r="B47" s="916"/>
      <c r="C47" s="923"/>
      <c r="D47" s="955"/>
      <c r="E47" s="959" t="s">
        <v>71</v>
      </c>
      <c r="F47" s="962"/>
      <c r="G47" s="962"/>
      <c r="H47" s="965"/>
      <c r="I47" s="941" t="s">
        <v>138</v>
      </c>
      <c r="J47" s="945" t="s">
        <v>138</v>
      </c>
      <c r="K47" s="945" t="s">
        <v>138</v>
      </c>
      <c r="L47" s="945" t="s">
        <v>138</v>
      </c>
      <c r="M47" s="950" t="s">
        <v>138</v>
      </c>
    </row>
    <row r="48" spans="2:13" ht="27.75" customHeight="1">
      <c r="B48" s="916"/>
      <c r="C48" s="923"/>
      <c r="D48" s="928"/>
      <c r="E48" s="958" t="s">
        <v>76</v>
      </c>
      <c r="F48" s="958"/>
      <c r="G48" s="958"/>
      <c r="H48" s="964"/>
      <c r="I48" s="941" t="s">
        <v>138</v>
      </c>
      <c r="J48" s="945" t="s">
        <v>138</v>
      </c>
      <c r="K48" s="945" t="s">
        <v>138</v>
      </c>
      <c r="L48" s="945" t="s">
        <v>138</v>
      </c>
      <c r="M48" s="950" t="s">
        <v>138</v>
      </c>
    </row>
    <row r="49" spans="2:13" ht="27.75" customHeight="1">
      <c r="B49" s="917"/>
      <c r="C49" s="924"/>
      <c r="D49" s="928"/>
      <c r="E49" s="958" t="s">
        <v>82</v>
      </c>
      <c r="F49" s="958"/>
      <c r="G49" s="958"/>
      <c r="H49" s="964"/>
      <c r="I49" s="941" t="s">
        <v>138</v>
      </c>
      <c r="J49" s="945" t="s">
        <v>138</v>
      </c>
      <c r="K49" s="945" t="s">
        <v>138</v>
      </c>
      <c r="L49" s="945" t="s">
        <v>138</v>
      </c>
      <c r="M49" s="950" t="s">
        <v>138</v>
      </c>
    </row>
    <row r="50" spans="2:13" ht="27.75" customHeight="1">
      <c r="B50" s="952" t="s">
        <v>84</v>
      </c>
      <c r="C50" s="953"/>
      <c r="D50" s="956"/>
      <c r="E50" s="958" t="s">
        <v>86</v>
      </c>
      <c r="F50" s="958"/>
      <c r="G50" s="958"/>
      <c r="H50" s="964"/>
      <c r="I50" s="941">
        <v>6395</v>
      </c>
      <c r="J50" s="945">
        <v>5886</v>
      </c>
      <c r="K50" s="945">
        <v>7217</v>
      </c>
      <c r="L50" s="945">
        <v>7868</v>
      </c>
      <c r="M50" s="950">
        <v>7688</v>
      </c>
    </row>
    <row r="51" spans="2:13" ht="27.75" customHeight="1">
      <c r="B51" s="916"/>
      <c r="C51" s="923"/>
      <c r="D51" s="928"/>
      <c r="E51" s="958" t="s">
        <v>89</v>
      </c>
      <c r="F51" s="958"/>
      <c r="G51" s="958"/>
      <c r="H51" s="964"/>
      <c r="I51" s="941">
        <v>2370</v>
      </c>
      <c r="J51" s="945">
        <v>2340</v>
      </c>
      <c r="K51" s="945">
        <v>2459</v>
      </c>
      <c r="L51" s="945">
        <v>2686</v>
      </c>
      <c r="M51" s="950">
        <v>2651</v>
      </c>
    </row>
    <row r="52" spans="2:13" ht="27.75" customHeight="1">
      <c r="B52" s="917"/>
      <c r="C52" s="924"/>
      <c r="D52" s="928"/>
      <c r="E52" s="958" t="s">
        <v>39</v>
      </c>
      <c r="F52" s="958"/>
      <c r="G52" s="958"/>
      <c r="H52" s="964"/>
      <c r="I52" s="941">
        <v>36898</v>
      </c>
      <c r="J52" s="945">
        <v>37361</v>
      </c>
      <c r="K52" s="945">
        <v>37423</v>
      </c>
      <c r="L52" s="945">
        <v>36979</v>
      </c>
      <c r="M52" s="950">
        <v>36415</v>
      </c>
    </row>
    <row r="53" spans="2:13" ht="27.75" customHeight="1">
      <c r="B53" s="919" t="s">
        <v>47</v>
      </c>
      <c r="C53" s="926"/>
      <c r="D53" s="930"/>
      <c r="E53" s="960" t="s">
        <v>91</v>
      </c>
      <c r="F53" s="960"/>
      <c r="G53" s="960"/>
      <c r="H53" s="966"/>
      <c r="I53" s="942">
        <v>18019</v>
      </c>
      <c r="J53" s="946">
        <v>20393</v>
      </c>
      <c r="K53" s="946">
        <v>16843</v>
      </c>
      <c r="L53" s="946">
        <v>14070</v>
      </c>
      <c r="M53" s="951">
        <v>13347</v>
      </c>
    </row>
    <row r="54" spans="2:13" ht="27.75" customHeight="1">
      <c r="B54" s="891" t="s">
        <v>14</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gXW7Mdhvd2IV8CZUqmJOa/aN7+BXkZC3AOuwBlqmBrWaoZ7PeuJFQB+RCCOke8vzKVRPjnmXjtYZ2ALpFSjBw==" saltValue="MYSpoMc41c/tGPhhrv/uC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1875" style="365" customWidth="1"/>
    <col min="2" max="2" width="16.33203125" style="365" customWidth="1"/>
    <col min="3" max="5" width="26.21875" style="365" customWidth="1"/>
    <col min="6" max="8" width="24.21875" style="365" customWidth="1"/>
    <col min="9" max="14" width="26" style="365" customWidth="1"/>
    <col min="15" max="15" width="6.10937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87</v>
      </c>
    </row>
    <row r="54" spans="2:8" ht="29.25" customHeight="1">
      <c r="B54" s="969" t="s">
        <v>8</v>
      </c>
      <c r="C54" s="975"/>
      <c r="D54" s="975"/>
      <c r="E54" s="984" t="s">
        <v>13</v>
      </c>
      <c r="F54" s="991" t="s">
        <v>532</v>
      </c>
      <c r="G54" s="991" t="s">
        <v>533</v>
      </c>
      <c r="H54" s="999" t="s">
        <v>410</v>
      </c>
    </row>
    <row r="55" spans="2:8" ht="52.5" customHeight="1">
      <c r="B55" s="970"/>
      <c r="C55" s="976" t="s">
        <v>97</v>
      </c>
      <c r="D55" s="976"/>
      <c r="E55" s="985"/>
      <c r="F55" s="992">
        <v>1841</v>
      </c>
      <c r="G55" s="992">
        <v>1965</v>
      </c>
      <c r="H55" s="1000">
        <v>1651</v>
      </c>
    </row>
    <row r="56" spans="2:8" ht="52.5" customHeight="1">
      <c r="B56" s="971"/>
      <c r="C56" s="977" t="s">
        <v>101</v>
      </c>
      <c r="D56" s="977"/>
      <c r="E56" s="986"/>
      <c r="F56" s="993">
        <v>915</v>
      </c>
      <c r="G56" s="993">
        <v>1015</v>
      </c>
      <c r="H56" s="1001">
        <v>915</v>
      </c>
    </row>
    <row r="57" spans="2:8" ht="53.25" customHeight="1">
      <c r="B57" s="971"/>
      <c r="C57" s="978" t="s">
        <v>61</v>
      </c>
      <c r="D57" s="978"/>
      <c r="E57" s="987"/>
      <c r="F57" s="994">
        <v>6187</v>
      </c>
      <c r="G57" s="994">
        <v>6697</v>
      </c>
      <c r="H57" s="1002">
        <v>7110</v>
      </c>
    </row>
    <row r="58" spans="2:8" ht="45.75" customHeight="1">
      <c r="B58" s="972"/>
      <c r="C58" s="979" t="s">
        <v>541</v>
      </c>
      <c r="D58" s="982"/>
      <c r="E58" s="988"/>
      <c r="F58" s="995">
        <v>2487</v>
      </c>
      <c r="G58" s="995">
        <v>2492</v>
      </c>
      <c r="H58" s="1003">
        <v>2488</v>
      </c>
    </row>
    <row r="59" spans="2:8" ht="45.75" customHeight="1">
      <c r="B59" s="972"/>
      <c r="C59" s="979" t="s">
        <v>432</v>
      </c>
      <c r="D59" s="982"/>
      <c r="E59" s="988"/>
      <c r="F59" s="995">
        <v>1348</v>
      </c>
      <c r="G59" s="995">
        <v>1595</v>
      </c>
      <c r="H59" s="1003">
        <v>1731</v>
      </c>
    </row>
    <row r="60" spans="2:8" ht="45.75" customHeight="1">
      <c r="B60" s="972"/>
      <c r="C60" s="979" t="s">
        <v>542</v>
      </c>
      <c r="D60" s="982"/>
      <c r="E60" s="988"/>
      <c r="F60" s="995">
        <v>419</v>
      </c>
      <c r="G60" s="995">
        <v>487</v>
      </c>
      <c r="H60" s="1003">
        <v>714</v>
      </c>
    </row>
    <row r="61" spans="2:8" ht="45.75" customHeight="1">
      <c r="B61" s="972"/>
      <c r="C61" s="979" t="s">
        <v>483</v>
      </c>
      <c r="D61" s="982"/>
      <c r="E61" s="988"/>
      <c r="F61" s="995">
        <v>655</v>
      </c>
      <c r="G61" s="995">
        <v>658</v>
      </c>
      <c r="H61" s="1003">
        <v>660</v>
      </c>
    </row>
    <row r="62" spans="2:8" ht="45.75" customHeight="1">
      <c r="B62" s="973"/>
      <c r="C62" s="980" t="s">
        <v>543</v>
      </c>
      <c r="D62" s="983"/>
      <c r="E62" s="989"/>
      <c r="F62" s="996">
        <v>280</v>
      </c>
      <c r="G62" s="996">
        <v>350</v>
      </c>
      <c r="H62" s="1004">
        <v>450</v>
      </c>
    </row>
    <row r="63" spans="2:8" ht="52.5" customHeight="1">
      <c r="B63" s="974"/>
      <c r="C63" s="981" t="s">
        <v>107</v>
      </c>
      <c r="D63" s="981"/>
      <c r="E63" s="990"/>
      <c r="F63" s="997">
        <v>8943</v>
      </c>
      <c r="G63" s="997">
        <v>9677</v>
      </c>
      <c r="H63" s="1005">
        <v>9676</v>
      </c>
    </row>
    <row r="64" spans="2:8" ht="15" customHeight="1"/>
    <row r="65" ht="0" hidden="1" customHeight="1"/>
    <row r="66" ht="0" hidden="1" customHeight="1"/>
  </sheetData>
  <sheetProtection algorithmName="SHA-512" hashValue="X7Rhck9pjzrs7LI5ZtMDwqpZgyfEx4tXjQ8GvCIyQZ7vsNrN3qEkc53bweKAs28WavuIyodZx76sAUNPn0qF4Q==" saltValue="YSM/BMTpmgKkspbvIu9H+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2"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3203125" style="365" customWidth="1"/>
    <col min="2" max="107" width="2.44140625" style="365" customWidth="1"/>
    <col min="108" max="108" width="6.109375" style="751" customWidth="1"/>
    <col min="109" max="109" width="5.88671875" style="752" customWidth="1"/>
    <col min="110" max="110" width="19.109375" style="365" hidden="1" customWidth="1"/>
    <col min="111" max="115" width="12.6640625" style="365" hidden="1" customWidth="1"/>
    <col min="116" max="349" width="8.6640625" style="365" hidden="1" customWidth="1"/>
    <col min="350" max="355" width="14.88671875" style="365" hidden="1" customWidth="1"/>
    <col min="356" max="357" width="15.88671875" style="365" hidden="1" customWidth="1"/>
    <col min="358" max="363" width="16.109375" style="365" hidden="1" customWidth="1"/>
    <col min="364" max="364" width="6.109375" style="365" hidden="1" customWidth="1"/>
    <col min="365" max="365" width="3" style="365" hidden="1" customWidth="1"/>
    <col min="366" max="605" width="8.6640625" style="365" hidden="1" customWidth="1"/>
    <col min="606" max="611" width="14.88671875" style="365" hidden="1" customWidth="1"/>
    <col min="612" max="613" width="15.88671875" style="365" hidden="1" customWidth="1"/>
    <col min="614" max="619" width="16.109375" style="365" hidden="1" customWidth="1"/>
    <col min="620" max="620" width="6.109375" style="365" hidden="1" customWidth="1"/>
    <col min="621" max="621" width="3" style="365" hidden="1" customWidth="1"/>
    <col min="622" max="861" width="8.6640625" style="365" hidden="1" customWidth="1"/>
    <col min="862" max="867" width="14.88671875" style="365" hidden="1" customWidth="1"/>
    <col min="868" max="869" width="15.88671875" style="365" hidden="1" customWidth="1"/>
    <col min="870" max="875" width="16.109375" style="365" hidden="1" customWidth="1"/>
    <col min="876" max="876" width="6.109375" style="365" hidden="1" customWidth="1"/>
    <col min="877" max="877" width="3" style="365" hidden="1" customWidth="1"/>
    <col min="878" max="1117" width="8.6640625" style="365" hidden="1" customWidth="1"/>
    <col min="1118" max="1123" width="14.88671875" style="365" hidden="1" customWidth="1"/>
    <col min="1124" max="1125" width="15.88671875" style="365" hidden="1" customWidth="1"/>
    <col min="1126" max="1131" width="16.109375" style="365" hidden="1" customWidth="1"/>
    <col min="1132" max="1132" width="6.109375" style="365" hidden="1" customWidth="1"/>
    <col min="1133" max="1133" width="3" style="365" hidden="1" customWidth="1"/>
    <col min="1134" max="1373" width="8.6640625" style="365" hidden="1" customWidth="1"/>
    <col min="1374" max="1379" width="14.88671875" style="365" hidden="1" customWidth="1"/>
    <col min="1380" max="1381" width="15.88671875" style="365" hidden="1" customWidth="1"/>
    <col min="1382" max="1387" width="16.109375" style="365" hidden="1" customWidth="1"/>
    <col min="1388" max="1388" width="6.109375" style="365" hidden="1" customWidth="1"/>
    <col min="1389" max="1389" width="3" style="365" hidden="1" customWidth="1"/>
    <col min="1390" max="1629" width="8.6640625" style="365" hidden="1" customWidth="1"/>
    <col min="1630" max="1635" width="14.88671875" style="365" hidden="1" customWidth="1"/>
    <col min="1636" max="1637" width="15.88671875" style="365" hidden="1" customWidth="1"/>
    <col min="1638" max="1643" width="16.109375" style="365" hidden="1" customWidth="1"/>
    <col min="1644" max="1644" width="6.109375" style="365" hidden="1" customWidth="1"/>
    <col min="1645" max="1645" width="3" style="365" hidden="1" customWidth="1"/>
    <col min="1646" max="1885" width="8.6640625" style="365" hidden="1" customWidth="1"/>
    <col min="1886" max="1891" width="14.88671875" style="365" hidden="1" customWidth="1"/>
    <col min="1892" max="1893" width="15.88671875" style="365" hidden="1" customWidth="1"/>
    <col min="1894" max="1899" width="16.109375" style="365" hidden="1" customWidth="1"/>
    <col min="1900" max="1900" width="6.109375" style="365" hidden="1" customWidth="1"/>
    <col min="1901" max="1901" width="3" style="365" hidden="1" customWidth="1"/>
    <col min="1902" max="2141" width="8.6640625" style="365" hidden="1" customWidth="1"/>
    <col min="2142" max="2147" width="14.88671875" style="365" hidden="1" customWidth="1"/>
    <col min="2148" max="2149" width="15.88671875" style="365" hidden="1" customWidth="1"/>
    <col min="2150" max="2155" width="16.109375" style="365" hidden="1" customWidth="1"/>
    <col min="2156" max="2156" width="6.109375" style="365" hidden="1" customWidth="1"/>
    <col min="2157" max="2157" width="3" style="365" hidden="1" customWidth="1"/>
    <col min="2158" max="2397" width="8.6640625" style="365" hidden="1" customWidth="1"/>
    <col min="2398" max="2403" width="14.88671875" style="365" hidden="1" customWidth="1"/>
    <col min="2404" max="2405" width="15.88671875" style="365" hidden="1" customWidth="1"/>
    <col min="2406" max="2411" width="16.109375" style="365" hidden="1" customWidth="1"/>
    <col min="2412" max="2412" width="6.109375" style="365" hidden="1" customWidth="1"/>
    <col min="2413" max="2413" width="3" style="365" hidden="1" customWidth="1"/>
    <col min="2414" max="2653" width="8.6640625" style="365" hidden="1" customWidth="1"/>
    <col min="2654" max="2659" width="14.88671875" style="365" hidden="1" customWidth="1"/>
    <col min="2660" max="2661" width="15.88671875" style="365" hidden="1" customWidth="1"/>
    <col min="2662" max="2667" width="16.109375" style="365" hidden="1" customWidth="1"/>
    <col min="2668" max="2668" width="6.109375" style="365" hidden="1" customWidth="1"/>
    <col min="2669" max="2669" width="3" style="365" hidden="1" customWidth="1"/>
    <col min="2670" max="2909" width="8.6640625" style="365" hidden="1" customWidth="1"/>
    <col min="2910" max="2915" width="14.88671875" style="365" hidden="1" customWidth="1"/>
    <col min="2916" max="2917" width="15.88671875" style="365" hidden="1" customWidth="1"/>
    <col min="2918" max="2923" width="16.109375" style="365" hidden="1" customWidth="1"/>
    <col min="2924" max="2924" width="6.109375" style="365" hidden="1" customWidth="1"/>
    <col min="2925" max="2925" width="3" style="365" hidden="1" customWidth="1"/>
    <col min="2926" max="3165" width="8.6640625" style="365" hidden="1" customWidth="1"/>
    <col min="3166" max="3171" width="14.88671875" style="365" hidden="1" customWidth="1"/>
    <col min="3172" max="3173" width="15.88671875" style="365" hidden="1" customWidth="1"/>
    <col min="3174" max="3179" width="16.109375" style="365" hidden="1" customWidth="1"/>
    <col min="3180" max="3180" width="6.109375" style="365" hidden="1" customWidth="1"/>
    <col min="3181" max="3181" width="3" style="365" hidden="1" customWidth="1"/>
    <col min="3182" max="3421" width="8.6640625" style="365" hidden="1" customWidth="1"/>
    <col min="3422" max="3427" width="14.88671875" style="365" hidden="1" customWidth="1"/>
    <col min="3428" max="3429" width="15.88671875" style="365" hidden="1" customWidth="1"/>
    <col min="3430" max="3435" width="16.109375" style="365" hidden="1" customWidth="1"/>
    <col min="3436" max="3436" width="6.109375" style="365" hidden="1" customWidth="1"/>
    <col min="3437" max="3437" width="3" style="365" hidden="1" customWidth="1"/>
    <col min="3438" max="3677" width="8.6640625" style="365" hidden="1" customWidth="1"/>
    <col min="3678" max="3683" width="14.88671875" style="365" hidden="1" customWidth="1"/>
    <col min="3684" max="3685" width="15.88671875" style="365" hidden="1" customWidth="1"/>
    <col min="3686" max="3691" width="16.109375" style="365" hidden="1" customWidth="1"/>
    <col min="3692" max="3692" width="6.109375" style="365" hidden="1" customWidth="1"/>
    <col min="3693" max="3693" width="3" style="365" hidden="1" customWidth="1"/>
    <col min="3694" max="3933" width="8.6640625" style="365" hidden="1" customWidth="1"/>
    <col min="3934" max="3939" width="14.88671875" style="365" hidden="1" customWidth="1"/>
    <col min="3940" max="3941" width="15.88671875" style="365" hidden="1" customWidth="1"/>
    <col min="3942" max="3947" width="16.109375" style="365" hidden="1" customWidth="1"/>
    <col min="3948" max="3948" width="6.109375" style="365" hidden="1" customWidth="1"/>
    <col min="3949" max="3949" width="3" style="365" hidden="1" customWidth="1"/>
    <col min="3950" max="4189" width="8.6640625" style="365" hidden="1" customWidth="1"/>
    <col min="4190" max="4195" width="14.88671875" style="365" hidden="1" customWidth="1"/>
    <col min="4196" max="4197" width="15.88671875" style="365" hidden="1" customWidth="1"/>
    <col min="4198" max="4203" width="16.109375" style="365" hidden="1" customWidth="1"/>
    <col min="4204" max="4204" width="6.109375" style="365" hidden="1" customWidth="1"/>
    <col min="4205" max="4205" width="3" style="365" hidden="1" customWidth="1"/>
    <col min="4206" max="4445" width="8.6640625" style="365" hidden="1" customWidth="1"/>
    <col min="4446" max="4451" width="14.88671875" style="365" hidden="1" customWidth="1"/>
    <col min="4452" max="4453" width="15.88671875" style="365" hidden="1" customWidth="1"/>
    <col min="4454" max="4459" width="16.109375" style="365" hidden="1" customWidth="1"/>
    <col min="4460" max="4460" width="6.109375" style="365" hidden="1" customWidth="1"/>
    <col min="4461" max="4461" width="3" style="365" hidden="1" customWidth="1"/>
    <col min="4462" max="4701" width="8.6640625" style="365" hidden="1" customWidth="1"/>
    <col min="4702" max="4707" width="14.88671875" style="365" hidden="1" customWidth="1"/>
    <col min="4708" max="4709" width="15.88671875" style="365" hidden="1" customWidth="1"/>
    <col min="4710" max="4715" width="16.109375" style="365" hidden="1" customWidth="1"/>
    <col min="4716" max="4716" width="6.109375" style="365" hidden="1" customWidth="1"/>
    <col min="4717" max="4717" width="3" style="365" hidden="1" customWidth="1"/>
    <col min="4718" max="4957" width="8.6640625" style="365" hidden="1" customWidth="1"/>
    <col min="4958" max="4963" width="14.88671875" style="365" hidden="1" customWidth="1"/>
    <col min="4964" max="4965" width="15.88671875" style="365" hidden="1" customWidth="1"/>
    <col min="4966" max="4971" width="16.109375" style="365" hidden="1" customWidth="1"/>
    <col min="4972" max="4972" width="6.109375" style="365" hidden="1" customWidth="1"/>
    <col min="4973" max="4973" width="3" style="365" hidden="1" customWidth="1"/>
    <col min="4974" max="5213" width="8.6640625" style="365" hidden="1" customWidth="1"/>
    <col min="5214" max="5219" width="14.88671875" style="365" hidden="1" customWidth="1"/>
    <col min="5220" max="5221" width="15.88671875" style="365" hidden="1" customWidth="1"/>
    <col min="5222" max="5227" width="16.109375" style="365" hidden="1" customWidth="1"/>
    <col min="5228" max="5228" width="6.109375" style="365" hidden="1" customWidth="1"/>
    <col min="5229" max="5229" width="3" style="365" hidden="1" customWidth="1"/>
    <col min="5230" max="5469" width="8.6640625" style="365" hidden="1" customWidth="1"/>
    <col min="5470" max="5475" width="14.88671875" style="365" hidden="1" customWidth="1"/>
    <col min="5476" max="5477" width="15.88671875" style="365" hidden="1" customWidth="1"/>
    <col min="5478" max="5483" width="16.109375" style="365" hidden="1" customWidth="1"/>
    <col min="5484" max="5484" width="6.109375" style="365" hidden="1" customWidth="1"/>
    <col min="5485" max="5485" width="3" style="365" hidden="1" customWidth="1"/>
    <col min="5486" max="5725" width="8.6640625" style="365" hidden="1" customWidth="1"/>
    <col min="5726" max="5731" width="14.88671875" style="365" hidden="1" customWidth="1"/>
    <col min="5732" max="5733" width="15.88671875" style="365" hidden="1" customWidth="1"/>
    <col min="5734" max="5739" width="16.109375" style="365" hidden="1" customWidth="1"/>
    <col min="5740" max="5740" width="6.109375" style="365" hidden="1" customWidth="1"/>
    <col min="5741" max="5741" width="3" style="365" hidden="1" customWidth="1"/>
    <col min="5742" max="5981" width="8.6640625" style="365" hidden="1" customWidth="1"/>
    <col min="5982" max="5987" width="14.88671875" style="365" hidden="1" customWidth="1"/>
    <col min="5988" max="5989" width="15.88671875" style="365" hidden="1" customWidth="1"/>
    <col min="5990" max="5995" width="16.109375" style="365" hidden="1" customWidth="1"/>
    <col min="5996" max="5996" width="6.109375" style="365" hidden="1" customWidth="1"/>
    <col min="5997" max="5997" width="3" style="365" hidden="1" customWidth="1"/>
    <col min="5998" max="6237" width="8.6640625" style="365" hidden="1" customWidth="1"/>
    <col min="6238" max="6243" width="14.88671875" style="365" hidden="1" customWidth="1"/>
    <col min="6244" max="6245" width="15.88671875" style="365" hidden="1" customWidth="1"/>
    <col min="6246" max="6251" width="16.109375" style="365" hidden="1" customWidth="1"/>
    <col min="6252" max="6252" width="6.109375" style="365" hidden="1" customWidth="1"/>
    <col min="6253" max="6253" width="3" style="365" hidden="1" customWidth="1"/>
    <col min="6254" max="6493" width="8.6640625" style="365" hidden="1" customWidth="1"/>
    <col min="6494" max="6499" width="14.88671875" style="365" hidden="1" customWidth="1"/>
    <col min="6500" max="6501" width="15.88671875" style="365" hidden="1" customWidth="1"/>
    <col min="6502" max="6507" width="16.109375" style="365" hidden="1" customWidth="1"/>
    <col min="6508" max="6508" width="6.109375" style="365" hidden="1" customWidth="1"/>
    <col min="6509" max="6509" width="3" style="365" hidden="1" customWidth="1"/>
    <col min="6510" max="6749" width="8.6640625" style="365" hidden="1" customWidth="1"/>
    <col min="6750" max="6755" width="14.88671875" style="365" hidden="1" customWidth="1"/>
    <col min="6756" max="6757" width="15.88671875" style="365" hidden="1" customWidth="1"/>
    <col min="6758" max="6763" width="16.109375" style="365" hidden="1" customWidth="1"/>
    <col min="6764" max="6764" width="6.109375" style="365" hidden="1" customWidth="1"/>
    <col min="6765" max="6765" width="3" style="365" hidden="1" customWidth="1"/>
    <col min="6766" max="7005" width="8.6640625" style="365" hidden="1" customWidth="1"/>
    <col min="7006" max="7011" width="14.88671875" style="365" hidden="1" customWidth="1"/>
    <col min="7012" max="7013" width="15.88671875" style="365" hidden="1" customWidth="1"/>
    <col min="7014" max="7019" width="16.109375" style="365" hidden="1" customWidth="1"/>
    <col min="7020" max="7020" width="6.109375" style="365" hidden="1" customWidth="1"/>
    <col min="7021" max="7021" width="3" style="365" hidden="1" customWidth="1"/>
    <col min="7022" max="7261" width="8.6640625" style="365" hidden="1" customWidth="1"/>
    <col min="7262" max="7267" width="14.88671875" style="365" hidden="1" customWidth="1"/>
    <col min="7268" max="7269" width="15.88671875" style="365" hidden="1" customWidth="1"/>
    <col min="7270" max="7275" width="16.109375" style="365" hidden="1" customWidth="1"/>
    <col min="7276" max="7276" width="6.109375" style="365" hidden="1" customWidth="1"/>
    <col min="7277" max="7277" width="3" style="365" hidden="1" customWidth="1"/>
    <col min="7278" max="7517" width="8.6640625" style="365" hidden="1" customWidth="1"/>
    <col min="7518" max="7523" width="14.88671875" style="365" hidden="1" customWidth="1"/>
    <col min="7524" max="7525" width="15.88671875" style="365" hidden="1" customWidth="1"/>
    <col min="7526" max="7531" width="16.109375" style="365" hidden="1" customWidth="1"/>
    <col min="7532" max="7532" width="6.109375" style="365" hidden="1" customWidth="1"/>
    <col min="7533" max="7533" width="3" style="365" hidden="1" customWidth="1"/>
    <col min="7534" max="7773" width="8.6640625" style="365" hidden="1" customWidth="1"/>
    <col min="7774" max="7779" width="14.88671875" style="365" hidden="1" customWidth="1"/>
    <col min="7780" max="7781" width="15.88671875" style="365" hidden="1" customWidth="1"/>
    <col min="7782" max="7787" width="16.109375" style="365" hidden="1" customWidth="1"/>
    <col min="7788" max="7788" width="6.109375" style="365" hidden="1" customWidth="1"/>
    <col min="7789" max="7789" width="3" style="365" hidden="1" customWidth="1"/>
    <col min="7790" max="8029" width="8.6640625" style="365" hidden="1" customWidth="1"/>
    <col min="8030" max="8035" width="14.88671875" style="365" hidden="1" customWidth="1"/>
    <col min="8036" max="8037" width="15.88671875" style="365" hidden="1" customWidth="1"/>
    <col min="8038" max="8043" width="16.109375" style="365" hidden="1" customWidth="1"/>
    <col min="8044" max="8044" width="6.109375" style="365" hidden="1" customWidth="1"/>
    <col min="8045" max="8045" width="3" style="365" hidden="1" customWidth="1"/>
    <col min="8046" max="8285" width="8.6640625" style="365" hidden="1" customWidth="1"/>
    <col min="8286" max="8291" width="14.88671875" style="365" hidden="1" customWidth="1"/>
    <col min="8292" max="8293" width="15.88671875" style="365" hidden="1" customWidth="1"/>
    <col min="8294" max="8299" width="16.109375" style="365" hidden="1" customWidth="1"/>
    <col min="8300" max="8300" width="6.109375" style="365" hidden="1" customWidth="1"/>
    <col min="8301" max="8301" width="3" style="365" hidden="1" customWidth="1"/>
    <col min="8302" max="8541" width="8.6640625" style="365" hidden="1" customWidth="1"/>
    <col min="8542" max="8547" width="14.88671875" style="365" hidden="1" customWidth="1"/>
    <col min="8548" max="8549" width="15.88671875" style="365" hidden="1" customWidth="1"/>
    <col min="8550" max="8555" width="16.109375" style="365" hidden="1" customWidth="1"/>
    <col min="8556" max="8556" width="6.109375" style="365" hidden="1" customWidth="1"/>
    <col min="8557" max="8557" width="3" style="365" hidden="1" customWidth="1"/>
    <col min="8558" max="8797" width="8.6640625" style="365" hidden="1" customWidth="1"/>
    <col min="8798" max="8803" width="14.88671875" style="365" hidden="1" customWidth="1"/>
    <col min="8804" max="8805" width="15.88671875" style="365" hidden="1" customWidth="1"/>
    <col min="8806" max="8811" width="16.109375" style="365" hidden="1" customWidth="1"/>
    <col min="8812" max="8812" width="6.109375" style="365" hidden="1" customWidth="1"/>
    <col min="8813" max="8813" width="3" style="365" hidden="1" customWidth="1"/>
    <col min="8814" max="9053" width="8.6640625" style="365" hidden="1" customWidth="1"/>
    <col min="9054" max="9059" width="14.88671875" style="365" hidden="1" customWidth="1"/>
    <col min="9060" max="9061" width="15.88671875" style="365" hidden="1" customWidth="1"/>
    <col min="9062" max="9067" width="16.109375" style="365" hidden="1" customWidth="1"/>
    <col min="9068" max="9068" width="6.109375" style="365" hidden="1" customWidth="1"/>
    <col min="9069" max="9069" width="3" style="365" hidden="1" customWidth="1"/>
    <col min="9070" max="9309" width="8.6640625" style="365" hidden="1" customWidth="1"/>
    <col min="9310" max="9315" width="14.88671875" style="365" hidden="1" customWidth="1"/>
    <col min="9316" max="9317" width="15.88671875" style="365" hidden="1" customWidth="1"/>
    <col min="9318" max="9323" width="16.109375" style="365" hidden="1" customWidth="1"/>
    <col min="9324" max="9324" width="6.109375" style="365" hidden="1" customWidth="1"/>
    <col min="9325" max="9325" width="3" style="365" hidden="1" customWidth="1"/>
    <col min="9326" max="9565" width="8.6640625" style="365" hidden="1" customWidth="1"/>
    <col min="9566" max="9571" width="14.88671875" style="365" hidden="1" customWidth="1"/>
    <col min="9572" max="9573" width="15.88671875" style="365" hidden="1" customWidth="1"/>
    <col min="9574" max="9579" width="16.109375" style="365" hidden="1" customWidth="1"/>
    <col min="9580" max="9580" width="6.109375" style="365" hidden="1" customWidth="1"/>
    <col min="9581" max="9581" width="3" style="365" hidden="1" customWidth="1"/>
    <col min="9582" max="9821" width="8.6640625" style="365" hidden="1" customWidth="1"/>
    <col min="9822" max="9827" width="14.88671875" style="365" hidden="1" customWidth="1"/>
    <col min="9828" max="9829" width="15.88671875" style="365" hidden="1" customWidth="1"/>
    <col min="9830" max="9835" width="16.109375" style="365" hidden="1" customWidth="1"/>
    <col min="9836" max="9836" width="6.109375" style="365" hidden="1" customWidth="1"/>
    <col min="9837" max="9837" width="3" style="365" hidden="1" customWidth="1"/>
    <col min="9838" max="10077" width="8.6640625" style="365" hidden="1" customWidth="1"/>
    <col min="10078" max="10083" width="14.88671875" style="365" hidden="1" customWidth="1"/>
    <col min="10084" max="10085" width="15.88671875" style="365" hidden="1" customWidth="1"/>
    <col min="10086" max="10091" width="16.109375" style="365" hidden="1" customWidth="1"/>
    <col min="10092" max="10092" width="6.109375" style="365" hidden="1" customWidth="1"/>
    <col min="10093" max="10093" width="3" style="365" hidden="1" customWidth="1"/>
    <col min="10094" max="10333" width="8.6640625" style="365" hidden="1" customWidth="1"/>
    <col min="10334" max="10339" width="14.88671875" style="365" hidden="1" customWidth="1"/>
    <col min="10340" max="10341" width="15.88671875" style="365" hidden="1" customWidth="1"/>
    <col min="10342" max="10347" width="16.109375" style="365" hidden="1" customWidth="1"/>
    <col min="10348" max="10348" width="6.109375" style="365" hidden="1" customWidth="1"/>
    <col min="10349" max="10349" width="3" style="365" hidden="1" customWidth="1"/>
    <col min="10350" max="10589" width="8.6640625" style="365" hidden="1" customWidth="1"/>
    <col min="10590" max="10595" width="14.88671875" style="365" hidden="1" customWidth="1"/>
    <col min="10596" max="10597" width="15.88671875" style="365" hidden="1" customWidth="1"/>
    <col min="10598" max="10603" width="16.109375" style="365" hidden="1" customWidth="1"/>
    <col min="10604" max="10604" width="6.109375" style="365" hidden="1" customWidth="1"/>
    <col min="10605" max="10605" width="3" style="365" hidden="1" customWidth="1"/>
    <col min="10606" max="10845" width="8.6640625" style="365" hidden="1" customWidth="1"/>
    <col min="10846" max="10851" width="14.88671875" style="365" hidden="1" customWidth="1"/>
    <col min="10852" max="10853" width="15.88671875" style="365" hidden="1" customWidth="1"/>
    <col min="10854" max="10859" width="16.109375" style="365" hidden="1" customWidth="1"/>
    <col min="10860" max="10860" width="6.109375" style="365" hidden="1" customWidth="1"/>
    <col min="10861" max="10861" width="3" style="365" hidden="1" customWidth="1"/>
    <col min="10862" max="11101" width="8.6640625" style="365" hidden="1" customWidth="1"/>
    <col min="11102" max="11107" width="14.88671875" style="365" hidden="1" customWidth="1"/>
    <col min="11108" max="11109" width="15.88671875" style="365" hidden="1" customWidth="1"/>
    <col min="11110" max="11115" width="16.109375" style="365" hidden="1" customWidth="1"/>
    <col min="11116" max="11116" width="6.109375" style="365" hidden="1" customWidth="1"/>
    <col min="11117" max="11117" width="3" style="365" hidden="1" customWidth="1"/>
    <col min="11118" max="11357" width="8.6640625" style="365" hidden="1" customWidth="1"/>
    <col min="11358" max="11363" width="14.88671875" style="365" hidden="1" customWidth="1"/>
    <col min="11364" max="11365" width="15.88671875" style="365" hidden="1" customWidth="1"/>
    <col min="11366" max="11371" width="16.109375" style="365" hidden="1" customWidth="1"/>
    <col min="11372" max="11372" width="6.109375" style="365" hidden="1" customWidth="1"/>
    <col min="11373" max="11373" width="3" style="365" hidden="1" customWidth="1"/>
    <col min="11374" max="11613" width="8.6640625" style="365" hidden="1" customWidth="1"/>
    <col min="11614" max="11619" width="14.88671875" style="365" hidden="1" customWidth="1"/>
    <col min="11620" max="11621" width="15.88671875" style="365" hidden="1" customWidth="1"/>
    <col min="11622" max="11627" width="16.109375" style="365" hidden="1" customWidth="1"/>
    <col min="11628" max="11628" width="6.109375" style="365" hidden="1" customWidth="1"/>
    <col min="11629" max="11629" width="3" style="365" hidden="1" customWidth="1"/>
    <col min="11630" max="11869" width="8.6640625" style="365" hidden="1" customWidth="1"/>
    <col min="11870" max="11875" width="14.88671875" style="365" hidden="1" customWidth="1"/>
    <col min="11876" max="11877" width="15.88671875" style="365" hidden="1" customWidth="1"/>
    <col min="11878" max="11883" width="16.109375" style="365" hidden="1" customWidth="1"/>
    <col min="11884" max="11884" width="6.109375" style="365" hidden="1" customWidth="1"/>
    <col min="11885" max="11885" width="3" style="365" hidden="1" customWidth="1"/>
    <col min="11886" max="12125" width="8.6640625" style="365" hidden="1" customWidth="1"/>
    <col min="12126" max="12131" width="14.88671875" style="365" hidden="1" customWidth="1"/>
    <col min="12132" max="12133" width="15.88671875" style="365" hidden="1" customWidth="1"/>
    <col min="12134" max="12139" width="16.109375" style="365" hidden="1" customWidth="1"/>
    <col min="12140" max="12140" width="6.109375" style="365" hidden="1" customWidth="1"/>
    <col min="12141" max="12141" width="3" style="365" hidden="1" customWidth="1"/>
    <col min="12142" max="12381" width="8.6640625" style="365" hidden="1" customWidth="1"/>
    <col min="12382" max="12387" width="14.88671875" style="365" hidden="1" customWidth="1"/>
    <col min="12388" max="12389" width="15.88671875" style="365" hidden="1" customWidth="1"/>
    <col min="12390" max="12395" width="16.109375" style="365" hidden="1" customWidth="1"/>
    <col min="12396" max="12396" width="6.109375" style="365" hidden="1" customWidth="1"/>
    <col min="12397" max="12397" width="3" style="365" hidden="1" customWidth="1"/>
    <col min="12398" max="12637" width="8.6640625" style="365" hidden="1" customWidth="1"/>
    <col min="12638" max="12643" width="14.88671875" style="365" hidden="1" customWidth="1"/>
    <col min="12644" max="12645" width="15.88671875" style="365" hidden="1" customWidth="1"/>
    <col min="12646" max="12651" width="16.109375" style="365" hidden="1" customWidth="1"/>
    <col min="12652" max="12652" width="6.109375" style="365" hidden="1" customWidth="1"/>
    <col min="12653" max="12653" width="3" style="365" hidden="1" customWidth="1"/>
    <col min="12654" max="12893" width="8.6640625" style="365" hidden="1" customWidth="1"/>
    <col min="12894" max="12899" width="14.88671875" style="365" hidden="1" customWidth="1"/>
    <col min="12900" max="12901" width="15.88671875" style="365" hidden="1" customWidth="1"/>
    <col min="12902" max="12907" width="16.109375" style="365" hidden="1" customWidth="1"/>
    <col min="12908" max="12908" width="6.109375" style="365" hidden="1" customWidth="1"/>
    <col min="12909" max="12909" width="3" style="365" hidden="1" customWidth="1"/>
    <col min="12910" max="13149" width="8.6640625" style="365" hidden="1" customWidth="1"/>
    <col min="13150" max="13155" width="14.88671875" style="365" hidden="1" customWidth="1"/>
    <col min="13156" max="13157" width="15.88671875" style="365" hidden="1" customWidth="1"/>
    <col min="13158" max="13163" width="16.109375" style="365" hidden="1" customWidth="1"/>
    <col min="13164" max="13164" width="6.109375" style="365" hidden="1" customWidth="1"/>
    <col min="13165" max="13165" width="3" style="365" hidden="1" customWidth="1"/>
    <col min="13166" max="13405" width="8.6640625" style="365" hidden="1" customWidth="1"/>
    <col min="13406" max="13411" width="14.88671875" style="365" hidden="1" customWidth="1"/>
    <col min="13412" max="13413" width="15.88671875" style="365" hidden="1" customWidth="1"/>
    <col min="13414" max="13419" width="16.109375" style="365" hidden="1" customWidth="1"/>
    <col min="13420" max="13420" width="6.109375" style="365" hidden="1" customWidth="1"/>
    <col min="13421" max="13421" width="3" style="365" hidden="1" customWidth="1"/>
    <col min="13422" max="13661" width="8.6640625" style="365" hidden="1" customWidth="1"/>
    <col min="13662" max="13667" width="14.88671875" style="365" hidden="1" customWidth="1"/>
    <col min="13668" max="13669" width="15.88671875" style="365" hidden="1" customWidth="1"/>
    <col min="13670" max="13675" width="16.109375" style="365" hidden="1" customWidth="1"/>
    <col min="13676" max="13676" width="6.109375" style="365" hidden="1" customWidth="1"/>
    <col min="13677" max="13677" width="3" style="365" hidden="1" customWidth="1"/>
    <col min="13678" max="13917" width="8.6640625" style="365" hidden="1" customWidth="1"/>
    <col min="13918" max="13923" width="14.88671875" style="365" hidden="1" customWidth="1"/>
    <col min="13924" max="13925" width="15.88671875" style="365" hidden="1" customWidth="1"/>
    <col min="13926" max="13931" width="16.109375" style="365" hidden="1" customWidth="1"/>
    <col min="13932" max="13932" width="6.109375" style="365" hidden="1" customWidth="1"/>
    <col min="13933" max="13933" width="3" style="365" hidden="1" customWidth="1"/>
    <col min="13934" max="14173" width="8.6640625" style="365" hidden="1" customWidth="1"/>
    <col min="14174" max="14179" width="14.88671875" style="365" hidden="1" customWidth="1"/>
    <col min="14180" max="14181" width="15.88671875" style="365" hidden="1" customWidth="1"/>
    <col min="14182" max="14187" width="16.109375" style="365" hidden="1" customWidth="1"/>
    <col min="14188" max="14188" width="6.109375" style="365" hidden="1" customWidth="1"/>
    <col min="14189" max="14189" width="3" style="365" hidden="1" customWidth="1"/>
    <col min="14190" max="14429" width="8.6640625" style="365" hidden="1" customWidth="1"/>
    <col min="14430" max="14435" width="14.88671875" style="365" hidden="1" customWidth="1"/>
    <col min="14436" max="14437" width="15.88671875" style="365" hidden="1" customWidth="1"/>
    <col min="14438" max="14443" width="16.109375" style="365" hidden="1" customWidth="1"/>
    <col min="14444" max="14444" width="6.109375" style="365" hidden="1" customWidth="1"/>
    <col min="14445" max="14445" width="3" style="365" hidden="1" customWidth="1"/>
    <col min="14446" max="14685" width="8.6640625" style="365" hidden="1" customWidth="1"/>
    <col min="14686" max="14691" width="14.88671875" style="365" hidden="1" customWidth="1"/>
    <col min="14692" max="14693" width="15.88671875" style="365" hidden="1" customWidth="1"/>
    <col min="14694" max="14699" width="16.109375" style="365" hidden="1" customWidth="1"/>
    <col min="14700" max="14700" width="6.109375" style="365" hidden="1" customWidth="1"/>
    <col min="14701" max="14701" width="3" style="365" hidden="1" customWidth="1"/>
    <col min="14702" max="14941" width="8.6640625" style="365" hidden="1" customWidth="1"/>
    <col min="14942" max="14947" width="14.88671875" style="365" hidden="1" customWidth="1"/>
    <col min="14948" max="14949" width="15.88671875" style="365" hidden="1" customWidth="1"/>
    <col min="14950" max="14955" width="16.109375" style="365" hidden="1" customWidth="1"/>
    <col min="14956" max="14956" width="6.109375" style="365" hidden="1" customWidth="1"/>
    <col min="14957" max="14957" width="3" style="365" hidden="1" customWidth="1"/>
    <col min="14958" max="15197" width="8.6640625" style="365" hidden="1" customWidth="1"/>
    <col min="15198" max="15203" width="14.88671875" style="365" hidden="1" customWidth="1"/>
    <col min="15204" max="15205" width="15.88671875" style="365" hidden="1" customWidth="1"/>
    <col min="15206" max="15211" width="16.109375" style="365" hidden="1" customWidth="1"/>
    <col min="15212" max="15212" width="6.109375" style="365" hidden="1" customWidth="1"/>
    <col min="15213" max="15213" width="3" style="365" hidden="1" customWidth="1"/>
    <col min="15214" max="15453" width="8.6640625" style="365" hidden="1" customWidth="1"/>
    <col min="15454" max="15459" width="14.88671875" style="365" hidden="1" customWidth="1"/>
    <col min="15460" max="15461" width="15.88671875" style="365" hidden="1" customWidth="1"/>
    <col min="15462" max="15467" width="16.109375" style="365" hidden="1" customWidth="1"/>
    <col min="15468" max="15468" width="6.109375" style="365" hidden="1" customWidth="1"/>
    <col min="15469" max="15469" width="3" style="365" hidden="1" customWidth="1"/>
    <col min="15470" max="15709" width="8.6640625" style="365" hidden="1" customWidth="1"/>
    <col min="15710" max="15715" width="14.88671875" style="365" hidden="1" customWidth="1"/>
    <col min="15716" max="15717" width="15.88671875" style="365" hidden="1" customWidth="1"/>
    <col min="15718" max="15723" width="16.109375" style="365" hidden="1" customWidth="1"/>
    <col min="15724" max="15724" width="6.109375" style="365" hidden="1" customWidth="1"/>
    <col min="15725" max="15725" width="3" style="365" hidden="1" customWidth="1"/>
    <col min="15726" max="15965" width="8.6640625" style="365" hidden="1" customWidth="1"/>
    <col min="15966" max="15971" width="14.88671875" style="365" hidden="1" customWidth="1"/>
    <col min="15972" max="15973" width="15.88671875" style="365" hidden="1" customWidth="1"/>
    <col min="15974" max="15979" width="16.109375" style="365" hidden="1" customWidth="1"/>
    <col min="15980" max="15980" width="6.109375" style="365" hidden="1" customWidth="1"/>
    <col min="15981" max="15981" width="3" style="365" hidden="1" customWidth="1"/>
    <col min="15982" max="16221" width="8.6640625" style="365" hidden="1" customWidth="1"/>
    <col min="16222" max="16227" width="14.88671875" style="365" hidden="1" customWidth="1"/>
    <col min="16228" max="16229" width="15.88671875" style="365" hidden="1" customWidth="1"/>
    <col min="16230" max="16235" width="16.109375" style="365" hidden="1" customWidth="1"/>
    <col min="16236" max="16236" width="6.109375" style="365" hidden="1" customWidth="1"/>
    <col min="16237" max="16237" width="3" style="365" hidden="1" customWidth="1"/>
    <col min="16238" max="16384" width="8.66406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ht="13.2">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0"/>
      <c r="DE4" s="1050"/>
      <c r="DF4" s="749"/>
      <c r="DG4" s="749"/>
      <c r="DH4" s="749"/>
      <c r="DI4" s="749"/>
      <c r="DJ4" s="749"/>
      <c r="DK4" s="749"/>
      <c r="DL4" s="749"/>
      <c r="DM4" s="749"/>
      <c r="DN4" s="749"/>
      <c r="DO4" s="749"/>
      <c r="DP4" s="749"/>
      <c r="DQ4" s="749"/>
      <c r="DR4" s="749"/>
      <c r="DS4" s="749"/>
      <c r="DT4" s="749"/>
      <c r="DU4" s="749"/>
      <c r="DV4" s="749"/>
      <c r="DW4" s="749"/>
    </row>
    <row r="5" spans="1:143" s="750" customFormat="1" ht="13.2">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0"/>
      <c r="DE5" s="1050"/>
      <c r="DF5" s="749"/>
      <c r="DG5" s="749"/>
      <c r="DH5" s="749"/>
      <c r="DI5" s="749"/>
      <c r="DJ5" s="749"/>
      <c r="DK5" s="749"/>
      <c r="DL5" s="749"/>
      <c r="DM5" s="749"/>
      <c r="DN5" s="749"/>
      <c r="DO5" s="749"/>
      <c r="DP5" s="749"/>
      <c r="DQ5" s="749"/>
      <c r="DR5" s="749"/>
      <c r="DS5" s="749"/>
      <c r="DT5" s="749"/>
      <c r="DU5" s="749"/>
      <c r="DV5" s="749"/>
      <c r="DW5" s="749"/>
    </row>
    <row r="6" spans="1:143" s="750" customFormat="1" ht="13.2">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0"/>
      <c r="DE6" s="1050"/>
      <c r="DF6" s="749"/>
      <c r="DG6" s="749"/>
      <c r="DH6" s="749"/>
      <c r="DI6" s="749"/>
      <c r="DJ6" s="749"/>
      <c r="DK6" s="749"/>
      <c r="DL6" s="749"/>
      <c r="DM6" s="749"/>
      <c r="DN6" s="749"/>
      <c r="DO6" s="749"/>
      <c r="DP6" s="749"/>
      <c r="DQ6" s="749"/>
      <c r="DR6" s="749"/>
      <c r="DS6" s="749"/>
      <c r="DT6" s="749"/>
      <c r="DU6" s="749"/>
      <c r="DV6" s="749"/>
      <c r="DW6" s="749"/>
    </row>
    <row r="7" spans="1:143" s="750" customFormat="1" ht="13.2">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0"/>
      <c r="DE7" s="1050"/>
      <c r="DF7" s="749"/>
      <c r="DG7" s="749"/>
      <c r="DH7" s="749"/>
      <c r="DI7" s="749"/>
      <c r="DJ7" s="749"/>
      <c r="DK7" s="749"/>
      <c r="DL7" s="749"/>
      <c r="DM7" s="749"/>
      <c r="DN7" s="749"/>
      <c r="DO7" s="749"/>
      <c r="DP7" s="749"/>
      <c r="DQ7" s="749"/>
      <c r="DR7" s="749"/>
      <c r="DS7" s="749"/>
      <c r="DT7" s="749"/>
      <c r="DU7" s="749"/>
      <c r="DV7" s="749"/>
      <c r="DW7" s="749"/>
    </row>
    <row r="8" spans="1:143" s="750" customFormat="1" ht="13.2">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0"/>
      <c r="DE8" s="1050"/>
      <c r="DF8" s="749"/>
      <c r="DG8" s="749"/>
      <c r="DH8" s="749"/>
      <c r="DI8" s="749"/>
      <c r="DJ8" s="749"/>
      <c r="DK8" s="749"/>
      <c r="DL8" s="749"/>
      <c r="DM8" s="749"/>
      <c r="DN8" s="749"/>
      <c r="DO8" s="749"/>
      <c r="DP8" s="749"/>
      <c r="DQ8" s="749"/>
      <c r="DR8" s="749"/>
      <c r="DS8" s="749"/>
      <c r="DT8" s="749"/>
      <c r="DU8" s="749"/>
      <c r="DV8" s="749"/>
      <c r="DW8" s="749"/>
    </row>
    <row r="9" spans="1:143" s="750" customFormat="1" ht="13.2">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0"/>
      <c r="DE9" s="1050"/>
      <c r="DF9" s="749"/>
      <c r="DG9" s="749"/>
      <c r="DH9" s="749"/>
      <c r="DI9" s="749"/>
      <c r="DJ9" s="749"/>
      <c r="DK9" s="749"/>
      <c r="DL9" s="749"/>
      <c r="DM9" s="749"/>
      <c r="DN9" s="749"/>
      <c r="DO9" s="749"/>
      <c r="DP9" s="749"/>
      <c r="DQ9" s="749"/>
      <c r="DR9" s="749"/>
      <c r="DS9" s="749"/>
      <c r="DT9" s="749"/>
      <c r="DU9" s="749"/>
      <c r="DV9" s="749"/>
      <c r="DW9" s="749"/>
    </row>
    <row r="10" spans="1:143" s="750" customFormat="1" ht="13.2">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0"/>
      <c r="DE10" s="1050"/>
      <c r="DF10" s="749"/>
      <c r="DG10" s="749"/>
      <c r="DH10" s="749"/>
      <c r="DI10" s="749"/>
      <c r="DJ10" s="749"/>
      <c r="DK10" s="749"/>
      <c r="DL10" s="749"/>
      <c r="DM10" s="749"/>
      <c r="DN10" s="749"/>
      <c r="DO10" s="749"/>
      <c r="DP10" s="749"/>
      <c r="DQ10" s="749"/>
      <c r="DR10" s="749"/>
      <c r="DS10" s="749"/>
      <c r="DT10" s="749"/>
      <c r="DU10" s="749"/>
      <c r="DV10" s="749"/>
      <c r="DW10" s="749"/>
      <c r="EM10" s="750" t="s">
        <v>23</v>
      </c>
    </row>
    <row r="11" spans="1:143" s="750" customFormat="1" ht="13.2">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0"/>
      <c r="DE11" s="1050"/>
      <c r="DF11" s="749"/>
      <c r="DG11" s="749"/>
      <c r="DH11" s="749"/>
      <c r="DI11" s="749"/>
      <c r="DJ11" s="749"/>
      <c r="DK11" s="749"/>
      <c r="DL11" s="749"/>
      <c r="DM11" s="749"/>
      <c r="DN11" s="749"/>
      <c r="DO11" s="749"/>
      <c r="DP11" s="749"/>
      <c r="DQ11" s="749"/>
      <c r="DR11" s="749"/>
      <c r="DS11" s="749"/>
      <c r="DT11" s="749"/>
      <c r="DU11" s="749"/>
      <c r="DV11" s="749"/>
      <c r="DW11" s="749"/>
    </row>
    <row r="12" spans="1:143" s="750" customFormat="1" ht="13.2">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0"/>
      <c r="DE12" s="1050"/>
      <c r="DF12" s="749"/>
      <c r="DG12" s="749"/>
      <c r="DH12" s="749"/>
      <c r="DI12" s="749"/>
      <c r="DJ12" s="749"/>
      <c r="DK12" s="749"/>
      <c r="DL12" s="749"/>
      <c r="DM12" s="749"/>
      <c r="DN12" s="749"/>
      <c r="DO12" s="749"/>
      <c r="DP12" s="749"/>
      <c r="DQ12" s="749"/>
      <c r="DR12" s="749"/>
      <c r="DS12" s="749"/>
      <c r="DT12" s="749"/>
      <c r="DU12" s="749"/>
      <c r="DV12" s="749"/>
      <c r="DW12" s="749"/>
      <c r="EM12" s="750" t="s">
        <v>23</v>
      </c>
    </row>
    <row r="13" spans="1:143" s="750" customFormat="1" ht="13.2">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0"/>
      <c r="DE13" s="1050"/>
      <c r="DF13" s="749"/>
      <c r="DG13" s="749"/>
      <c r="DH13" s="749"/>
      <c r="DI13" s="749"/>
      <c r="DJ13" s="749"/>
      <c r="DK13" s="749"/>
      <c r="DL13" s="749"/>
      <c r="DM13" s="749"/>
      <c r="DN13" s="749"/>
      <c r="DO13" s="749"/>
      <c r="DP13" s="749"/>
      <c r="DQ13" s="749"/>
      <c r="DR13" s="749"/>
      <c r="DS13" s="749"/>
      <c r="DT13" s="749"/>
      <c r="DU13" s="749"/>
      <c r="DV13" s="749"/>
      <c r="DW13" s="749"/>
    </row>
    <row r="14" spans="1:143" s="750" customFormat="1" ht="13.2">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0"/>
      <c r="DE14" s="1050"/>
      <c r="DF14" s="749"/>
      <c r="DG14" s="749"/>
      <c r="DH14" s="749"/>
      <c r="DI14" s="749"/>
      <c r="DJ14" s="749"/>
      <c r="DK14" s="749"/>
      <c r="DL14" s="749"/>
      <c r="DM14" s="749"/>
      <c r="DN14" s="749"/>
      <c r="DO14" s="749"/>
      <c r="DP14" s="749"/>
      <c r="DQ14" s="749"/>
      <c r="DR14" s="749"/>
      <c r="DS14" s="749"/>
      <c r="DT14" s="749"/>
      <c r="DU14" s="749"/>
      <c r="DV14" s="749"/>
      <c r="DW14" s="749"/>
    </row>
    <row r="15" spans="1:143" s="750" customFormat="1" ht="13.2">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0"/>
      <c r="DE15" s="1050"/>
      <c r="DF15" s="749"/>
      <c r="DG15" s="749"/>
      <c r="DH15" s="749"/>
      <c r="DI15" s="749"/>
      <c r="DJ15" s="749"/>
      <c r="DK15" s="749"/>
      <c r="DL15" s="749"/>
      <c r="DM15" s="749"/>
      <c r="DN15" s="749"/>
      <c r="DO15" s="749"/>
      <c r="DP15" s="749"/>
      <c r="DQ15" s="749"/>
      <c r="DR15" s="749"/>
      <c r="DS15" s="749"/>
      <c r="DT15" s="749"/>
      <c r="DU15" s="749"/>
      <c r="DV15" s="749"/>
      <c r="DW15" s="749"/>
    </row>
    <row r="16" spans="1:143" s="750" customFormat="1" ht="13.2">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0"/>
      <c r="DE16" s="1050"/>
      <c r="DF16" s="749"/>
      <c r="DG16" s="749"/>
      <c r="DH16" s="749"/>
      <c r="DI16" s="749"/>
      <c r="DJ16" s="749"/>
      <c r="DK16" s="749"/>
      <c r="DL16" s="749"/>
      <c r="DM16" s="749"/>
      <c r="DN16" s="749"/>
      <c r="DO16" s="749"/>
      <c r="DP16" s="749"/>
      <c r="DQ16" s="749"/>
      <c r="DR16" s="749"/>
      <c r="DS16" s="749"/>
      <c r="DT16" s="749"/>
      <c r="DU16" s="749"/>
      <c r="DV16" s="749"/>
      <c r="DW16" s="749"/>
    </row>
    <row r="17" spans="1:351" s="750" customFormat="1" ht="13.2">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0"/>
      <c r="DE17" s="1050"/>
      <c r="DF17" s="749"/>
      <c r="DG17" s="749"/>
      <c r="DH17" s="749"/>
      <c r="DI17" s="749"/>
      <c r="DJ17" s="749"/>
      <c r="DK17" s="749"/>
      <c r="DL17" s="749"/>
      <c r="DM17" s="749"/>
      <c r="DN17" s="749"/>
      <c r="DO17" s="749"/>
      <c r="DP17" s="749"/>
      <c r="DQ17" s="749"/>
      <c r="DR17" s="749"/>
      <c r="DS17" s="749"/>
      <c r="DT17" s="749"/>
      <c r="DU17" s="749"/>
      <c r="DV17" s="749"/>
      <c r="DW17" s="749"/>
    </row>
    <row r="18" spans="1:351" s="750" customFormat="1" ht="13.2">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0"/>
      <c r="DE18" s="1050"/>
      <c r="DF18" s="749"/>
      <c r="DG18" s="749"/>
      <c r="DH18" s="749"/>
      <c r="DI18" s="749"/>
      <c r="DJ18" s="749"/>
      <c r="DK18" s="749"/>
      <c r="DL18" s="749"/>
      <c r="DM18" s="749"/>
      <c r="DN18" s="749"/>
      <c r="DO18" s="749"/>
      <c r="DP18" s="749"/>
      <c r="DQ18" s="749"/>
      <c r="DR18" s="749"/>
      <c r="DS18" s="749"/>
      <c r="DT18" s="749"/>
      <c r="DU18" s="749"/>
      <c r="DV18" s="749"/>
      <c r="DW18" s="749"/>
    </row>
    <row r="19" spans="1:351" ht="13.2">
      <c r="DD19" s="763"/>
      <c r="DE19" s="763"/>
    </row>
    <row r="20" spans="1:351" ht="13.2">
      <c r="DD20" s="763"/>
      <c r="DE20" s="763"/>
    </row>
    <row r="21" spans="1:351" ht="16.2">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53"/>
    </row>
    <row r="22" spans="1:351" ht="16.2">
      <c r="B22" s="752"/>
      <c r="MM22" s="1053"/>
    </row>
    <row r="23" spans="1:351" ht="13.2">
      <c r="B23" s="752"/>
    </row>
    <row r="24" spans="1:351" ht="13.2">
      <c r="B24" s="752"/>
    </row>
    <row r="25" spans="1:351" ht="13.2">
      <c r="B25" s="752"/>
    </row>
    <row r="26" spans="1:351" ht="13.2">
      <c r="B26" s="752"/>
    </row>
    <row r="27" spans="1:351" ht="13.2">
      <c r="B27" s="752"/>
    </row>
    <row r="28" spans="1:351" ht="13.2">
      <c r="B28" s="752"/>
    </row>
    <row r="29" spans="1:351" ht="13.2">
      <c r="B29" s="752"/>
    </row>
    <row r="30" spans="1:351" ht="13.2">
      <c r="B30" s="752"/>
    </row>
    <row r="31" spans="1:351" ht="13.2">
      <c r="B31" s="752"/>
    </row>
    <row r="32" spans="1:351" ht="13.2">
      <c r="B32" s="752"/>
    </row>
    <row r="33" spans="2:109" ht="13.2">
      <c r="B33" s="752"/>
    </row>
    <row r="34" spans="2:109" ht="13.2">
      <c r="B34" s="752"/>
    </row>
    <row r="35" spans="2:109" ht="13.2">
      <c r="B35" s="752"/>
    </row>
    <row r="36" spans="2:109" ht="13.2">
      <c r="B36" s="752"/>
    </row>
    <row r="37" spans="2:109" ht="13.2">
      <c r="B37" s="752"/>
    </row>
    <row r="38" spans="2:109" ht="13.2">
      <c r="B38" s="752"/>
    </row>
    <row r="39" spans="2:109" ht="13.2">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ht="13.2">
      <c r="B40" s="1011"/>
      <c r="DD40" s="1011"/>
      <c r="DE40" s="763"/>
    </row>
    <row r="41" spans="2:109" ht="16.2">
      <c r="B41" s="754" t="s">
        <v>545</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ht="13.2">
      <c r="B42" s="752"/>
      <c r="G42" s="1015"/>
      <c r="I42" s="1006"/>
      <c r="J42" s="1006"/>
      <c r="K42" s="1006"/>
      <c r="AM42" s="1015"/>
      <c r="AN42" s="1015" t="s">
        <v>546</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46</v>
      </c>
      <c r="AO43" s="1042"/>
      <c r="AP43" s="1042"/>
      <c r="AQ43" s="1042"/>
      <c r="AR43" s="1042"/>
      <c r="AS43" s="1042"/>
      <c r="AT43" s="1042"/>
      <c r="AU43" s="1042"/>
      <c r="AV43" s="1042"/>
      <c r="AW43" s="1042"/>
      <c r="AX43" s="104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1042"/>
      <c r="CK43" s="1042"/>
      <c r="CL43" s="1042"/>
      <c r="CM43" s="1042"/>
      <c r="CN43" s="1042"/>
      <c r="CO43" s="1042"/>
      <c r="CP43" s="1042"/>
      <c r="CQ43" s="1042"/>
      <c r="CR43" s="1042"/>
      <c r="CS43" s="1042"/>
      <c r="CT43" s="1042"/>
      <c r="CU43" s="1042"/>
      <c r="CV43" s="1042"/>
      <c r="CW43" s="1042"/>
      <c r="CX43" s="1042"/>
      <c r="CY43" s="1042"/>
      <c r="CZ43" s="1042"/>
      <c r="DA43" s="1042"/>
      <c r="DB43" s="1042"/>
      <c r="DC43" s="1047"/>
    </row>
    <row r="44" spans="2:109" ht="13.2">
      <c r="B44" s="752"/>
      <c r="AN44" s="1037"/>
      <c r="AO44" s="1043"/>
      <c r="AP44" s="1043"/>
      <c r="AQ44" s="1043"/>
      <c r="AR44" s="1043"/>
      <c r="AS44" s="1043"/>
      <c r="AT44" s="1043"/>
      <c r="AU44" s="1043"/>
      <c r="AV44" s="1043"/>
      <c r="AW44" s="1043"/>
      <c r="AX44" s="1043"/>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1043"/>
      <c r="CE44" s="1043"/>
      <c r="CF44" s="1043"/>
      <c r="CG44" s="1043"/>
      <c r="CH44" s="1043"/>
      <c r="CI44" s="1043"/>
      <c r="CJ44" s="1043"/>
      <c r="CK44" s="1043"/>
      <c r="CL44" s="1043"/>
      <c r="CM44" s="1043"/>
      <c r="CN44" s="1043"/>
      <c r="CO44" s="1043"/>
      <c r="CP44" s="1043"/>
      <c r="CQ44" s="1043"/>
      <c r="CR44" s="1043"/>
      <c r="CS44" s="1043"/>
      <c r="CT44" s="1043"/>
      <c r="CU44" s="1043"/>
      <c r="CV44" s="1043"/>
      <c r="CW44" s="1043"/>
      <c r="CX44" s="1043"/>
      <c r="CY44" s="1043"/>
      <c r="CZ44" s="1043"/>
      <c r="DA44" s="1043"/>
      <c r="DB44" s="1043"/>
      <c r="DC44" s="1048"/>
    </row>
    <row r="45" spans="2:109" ht="13.2">
      <c r="B45" s="752"/>
      <c r="AN45" s="1037"/>
      <c r="AO45" s="1043"/>
      <c r="AP45" s="1043"/>
      <c r="AQ45" s="1043"/>
      <c r="AR45" s="1043"/>
      <c r="AS45" s="1043"/>
      <c r="AT45" s="1043"/>
      <c r="AU45" s="1043"/>
      <c r="AV45" s="1043"/>
      <c r="AW45" s="1043"/>
      <c r="AX45" s="1043"/>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1043"/>
      <c r="CE45" s="1043"/>
      <c r="CF45" s="1043"/>
      <c r="CG45" s="1043"/>
      <c r="CH45" s="1043"/>
      <c r="CI45" s="1043"/>
      <c r="CJ45" s="1043"/>
      <c r="CK45" s="1043"/>
      <c r="CL45" s="1043"/>
      <c r="CM45" s="1043"/>
      <c r="CN45" s="1043"/>
      <c r="CO45" s="1043"/>
      <c r="CP45" s="1043"/>
      <c r="CQ45" s="1043"/>
      <c r="CR45" s="1043"/>
      <c r="CS45" s="1043"/>
      <c r="CT45" s="1043"/>
      <c r="CU45" s="1043"/>
      <c r="CV45" s="1043"/>
      <c r="CW45" s="1043"/>
      <c r="CX45" s="1043"/>
      <c r="CY45" s="1043"/>
      <c r="CZ45" s="1043"/>
      <c r="DA45" s="1043"/>
      <c r="DB45" s="1043"/>
      <c r="DC45" s="1048"/>
    </row>
    <row r="46" spans="2:109" ht="13.2">
      <c r="B46" s="752"/>
      <c r="AN46" s="1037"/>
      <c r="AO46" s="1043"/>
      <c r="AP46" s="1043"/>
      <c r="AQ46" s="1043"/>
      <c r="AR46" s="1043"/>
      <c r="AS46" s="1043"/>
      <c r="AT46" s="1043"/>
      <c r="AU46" s="1043"/>
      <c r="AV46" s="1043"/>
      <c r="AW46" s="1043"/>
      <c r="AX46" s="104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1043"/>
      <c r="CE46" s="1043"/>
      <c r="CF46" s="1043"/>
      <c r="CG46" s="1043"/>
      <c r="CH46" s="1043"/>
      <c r="CI46" s="1043"/>
      <c r="CJ46" s="1043"/>
      <c r="CK46" s="1043"/>
      <c r="CL46" s="1043"/>
      <c r="CM46" s="1043"/>
      <c r="CN46" s="1043"/>
      <c r="CO46" s="1043"/>
      <c r="CP46" s="1043"/>
      <c r="CQ46" s="1043"/>
      <c r="CR46" s="1043"/>
      <c r="CS46" s="1043"/>
      <c r="CT46" s="1043"/>
      <c r="CU46" s="1043"/>
      <c r="CV46" s="1043"/>
      <c r="CW46" s="1043"/>
      <c r="CX46" s="1043"/>
      <c r="CY46" s="1043"/>
      <c r="CZ46" s="1043"/>
      <c r="DA46" s="1043"/>
      <c r="DB46" s="1043"/>
      <c r="DC46" s="1048"/>
    </row>
    <row r="47" spans="2:109" ht="13.2">
      <c r="B47" s="752"/>
      <c r="AN47" s="1038"/>
      <c r="AO47" s="1044"/>
      <c r="AP47" s="1044"/>
      <c r="AQ47" s="1044"/>
      <c r="AR47" s="1044"/>
      <c r="AS47" s="1044"/>
      <c r="AT47" s="1044"/>
      <c r="AU47" s="1044"/>
      <c r="AV47" s="1044"/>
      <c r="AW47" s="1044"/>
      <c r="AX47" s="1044"/>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1044"/>
      <c r="CK47" s="1044"/>
      <c r="CL47" s="1044"/>
      <c r="CM47" s="1044"/>
      <c r="CN47" s="1044"/>
      <c r="CO47" s="1044"/>
      <c r="CP47" s="1044"/>
      <c r="CQ47" s="1044"/>
      <c r="CR47" s="1044"/>
      <c r="CS47" s="1044"/>
      <c r="CT47" s="1044"/>
      <c r="CU47" s="1044"/>
      <c r="CV47" s="1044"/>
      <c r="CW47" s="1044"/>
      <c r="CX47" s="1044"/>
      <c r="CY47" s="1044"/>
      <c r="CZ47" s="1044"/>
      <c r="DA47" s="1044"/>
      <c r="DB47" s="1044"/>
      <c r="DC47" s="1049"/>
    </row>
    <row r="48" spans="2:109" ht="13.2">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ht="13.2">
      <c r="B49" s="752"/>
      <c r="AN49" s="365" t="s">
        <v>157</v>
      </c>
    </row>
    <row r="50" spans="1:109" ht="13.2">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530</v>
      </c>
      <c r="BQ50" s="1041"/>
      <c r="BR50" s="1041"/>
      <c r="BS50" s="1041"/>
      <c r="BT50" s="1041"/>
      <c r="BU50" s="1041"/>
      <c r="BV50" s="1041"/>
      <c r="BW50" s="1041"/>
      <c r="BX50" s="1041" t="s">
        <v>531</v>
      </c>
      <c r="BY50" s="1041"/>
      <c r="BZ50" s="1041"/>
      <c r="CA50" s="1041"/>
      <c r="CB50" s="1041"/>
      <c r="CC50" s="1041"/>
      <c r="CD50" s="1041"/>
      <c r="CE50" s="1041"/>
      <c r="CF50" s="1041" t="s">
        <v>532</v>
      </c>
      <c r="CG50" s="1041"/>
      <c r="CH50" s="1041"/>
      <c r="CI50" s="1041"/>
      <c r="CJ50" s="1041"/>
      <c r="CK50" s="1041"/>
      <c r="CL50" s="1041"/>
      <c r="CM50" s="1041"/>
      <c r="CN50" s="1041" t="s">
        <v>533</v>
      </c>
      <c r="CO50" s="1041"/>
      <c r="CP50" s="1041"/>
      <c r="CQ50" s="1041"/>
      <c r="CR50" s="1041"/>
      <c r="CS50" s="1041"/>
      <c r="CT50" s="1041"/>
      <c r="CU50" s="1041"/>
      <c r="CV50" s="1041" t="s">
        <v>410</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547</v>
      </c>
      <c r="AO51" s="1040"/>
      <c r="AP51" s="1040"/>
      <c r="AQ51" s="1040"/>
      <c r="AR51" s="1040"/>
      <c r="AS51" s="1040"/>
      <c r="AT51" s="1040"/>
      <c r="AU51" s="1040"/>
      <c r="AV51" s="1040"/>
      <c r="AW51" s="1040"/>
      <c r="AX51" s="1040"/>
      <c r="AY51" s="1040"/>
      <c r="AZ51" s="1040"/>
      <c r="BA51" s="1040"/>
      <c r="BB51" s="1040" t="s">
        <v>548</v>
      </c>
      <c r="BC51" s="1040"/>
      <c r="BD51" s="1040"/>
      <c r="BE51" s="1040"/>
      <c r="BF51" s="1040"/>
      <c r="BG51" s="1040"/>
      <c r="BH51" s="1040"/>
      <c r="BI51" s="1040"/>
      <c r="BJ51" s="1040"/>
      <c r="BK51" s="1040"/>
      <c r="BL51" s="1040"/>
      <c r="BM51" s="1040"/>
      <c r="BN51" s="1040"/>
      <c r="BO51" s="1040"/>
      <c r="BP51" s="1045"/>
      <c r="BQ51" s="1046"/>
      <c r="BR51" s="1046"/>
      <c r="BS51" s="1046"/>
      <c r="BT51" s="1046"/>
      <c r="BU51" s="1046"/>
      <c r="BV51" s="1046"/>
      <c r="BW51" s="1046"/>
      <c r="BX51" s="1045"/>
      <c r="BY51" s="1046"/>
      <c r="BZ51" s="1046"/>
      <c r="CA51" s="1046"/>
      <c r="CB51" s="1046"/>
      <c r="CC51" s="1046"/>
      <c r="CD51" s="1046"/>
      <c r="CE51" s="1046"/>
      <c r="CF51" s="1045"/>
      <c r="CG51" s="1046"/>
      <c r="CH51" s="1046"/>
      <c r="CI51" s="1046"/>
      <c r="CJ51" s="1046"/>
      <c r="CK51" s="1046"/>
      <c r="CL51" s="1046"/>
      <c r="CM51" s="1046"/>
      <c r="CN51" s="1046">
        <v>74.2</v>
      </c>
      <c r="CO51" s="1046"/>
      <c r="CP51" s="1046"/>
      <c r="CQ51" s="1046"/>
      <c r="CR51" s="1046"/>
      <c r="CS51" s="1046"/>
      <c r="CT51" s="1046"/>
      <c r="CU51" s="1046"/>
      <c r="CV51" s="1046">
        <v>72.099999999999994</v>
      </c>
      <c r="CW51" s="1046"/>
      <c r="CX51" s="1046"/>
      <c r="CY51" s="1046"/>
      <c r="CZ51" s="1046"/>
      <c r="DA51" s="1046"/>
      <c r="DB51" s="1046"/>
      <c r="DC51" s="1046"/>
    </row>
    <row r="52" spans="1:109" ht="13.2">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46"/>
      <c r="BQ52" s="1046"/>
      <c r="BR52" s="1046"/>
      <c r="BS52" s="1046"/>
      <c r="BT52" s="1046"/>
      <c r="BU52" s="1046"/>
      <c r="BV52" s="1046"/>
      <c r="BW52" s="1046"/>
      <c r="BX52" s="1046"/>
      <c r="BY52" s="1046"/>
      <c r="BZ52" s="1046"/>
      <c r="CA52" s="1046"/>
      <c r="CB52" s="1046"/>
      <c r="CC52" s="1046"/>
      <c r="CD52" s="1046"/>
      <c r="CE52" s="1046"/>
      <c r="CF52" s="1046"/>
      <c r="CG52" s="1046"/>
      <c r="CH52" s="1046"/>
      <c r="CI52" s="1046"/>
      <c r="CJ52" s="1046"/>
      <c r="CK52" s="1046"/>
      <c r="CL52" s="1046"/>
      <c r="CM52" s="1046"/>
      <c r="CN52" s="1046"/>
      <c r="CO52" s="1046"/>
      <c r="CP52" s="1046"/>
      <c r="CQ52" s="1046"/>
      <c r="CR52" s="1046"/>
      <c r="CS52" s="1046"/>
      <c r="CT52" s="1046"/>
      <c r="CU52" s="1046"/>
      <c r="CV52" s="1046"/>
      <c r="CW52" s="1046"/>
      <c r="CX52" s="1046"/>
      <c r="CY52" s="1046"/>
      <c r="CZ52" s="1046"/>
      <c r="DA52" s="1046"/>
      <c r="DB52" s="1046"/>
      <c r="DC52" s="1046"/>
    </row>
    <row r="53" spans="1:109" ht="13.2">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549</v>
      </c>
      <c r="BC53" s="1040"/>
      <c r="BD53" s="1040"/>
      <c r="BE53" s="1040"/>
      <c r="BF53" s="1040"/>
      <c r="BG53" s="1040"/>
      <c r="BH53" s="1040"/>
      <c r="BI53" s="1040"/>
      <c r="BJ53" s="1040"/>
      <c r="BK53" s="1040"/>
      <c r="BL53" s="1040"/>
      <c r="BM53" s="1040"/>
      <c r="BN53" s="1040"/>
      <c r="BO53" s="1040"/>
      <c r="BP53" s="1045"/>
      <c r="BQ53" s="1046"/>
      <c r="BR53" s="1046"/>
      <c r="BS53" s="1046"/>
      <c r="BT53" s="1046"/>
      <c r="BU53" s="1046"/>
      <c r="BV53" s="1046"/>
      <c r="BW53" s="1046"/>
      <c r="BX53" s="1045"/>
      <c r="BY53" s="1046"/>
      <c r="BZ53" s="1046"/>
      <c r="CA53" s="1046"/>
      <c r="CB53" s="1046"/>
      <c r="CC53" s="1046"/>
      <c r="CD53" s="1046"/>
      <c r="CE53" s="1046"/>
      <c r="CF53" s="1045"/>
      <c r="CG53" s="1046"/>
      <c r="CH53" s="1046"/>
      <c r="CI53" s="1046"/>
      <c r="CJ53" s="1046"/>
      <c r="CK53" s="1046"/>
      <c r="CL53" s="1046"/>
      <c r="CM53" s="1046"/>
      <c r="CN53" s="1046">
        <v>56.1</v>
      </c>
      <c r="CO53" s="1046"/>
      <c r="CP53" s="1046"/>
      <c r="CQ53" s="1046"/>
      <c r="CR53" s="1046"/>
      <c r="CS53" s="1046"/>
      <c r="CT53" s="1046"/>
      <c r="CU53" s="1046"/>
      <c r="CV53" s="1046">
        <v>57.7</v>
      </c>
      <c r="CW53" s="1046"/>
      <c r="CX53" s="1046"/>
      <c r="CY53" s="1046"/>
      <c r="CZ53" s="1046"/>
      <c r="DA53" s="1046"/>
      <c r="DB53" s="1046"/>
      <c r="DC53" s="1046"/>
    </row>
    <row r="54" spans="1:109" ht="13.2">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46"/>
      <c r="BQ54" s="1046"/>
      <c r="BR54" s="1046"/>
      <c r="BS54" s="1046"/>
      <c r="BT54" s="1046"/>
      <c r="BU54" s="1046"/>
      <c r="BV54" s="1046"/>
      <c r="BW54" s="1046"/>
      <c r="BX54" s="1046"/>
      <c r="BY54" s="1046"/>
      <c r="BZ54" s="1046"/>
      <c r="CA54" s="1046"/>
      <c r="CB54" s="1046"/>
      <c r="CC54" s="1046"/>
      <c r="CD54" s="1046"/>
      <c r="CE54" s="1046"/>
      <c r="CF54" s="1046"/>
      <c r="CG54" s="1046"/>
      <c r="CH54" s="1046"/>
      <c r="CI54" s="1046"/>
      <c r="CJ54" s="1046"/>
      <c r="CK54" s="1046"/>
      <c r="CL54" s="1046"/>
      <c r="CM54" s="1046"/>
      <c r="CN54" s="1046"/>
      <c r="CO54" s="1046"/>
      <c r="CP54" s="1046"/>
      <c r="CQ54" s="1046"/>
      <c r="CR54" s="1046"/>
      <c r="CS54" s="1046"/>
      <c r="CT54" s="1046"/>
      <c r="CU54" s="1046"/>
      <c r="CV54" s="1046"/>
      <c r="CW54" s="1046"/>
      <c r="CX54" s="1046"/>
      <c r="CY54" s="1046"/>
      <c r="CZ54" s="1046"/>
      <c r="DA54" s="1046"/>
      <c r="DB54" s="1046"/>
      <c r="DC54" s="1046"/>
    </row>
    <row r="55" spans="1:109" ht="13.2">
      <c r="A55" s="1006"/>
      <c r="B55" s="752"/>
      <c r="G55" s="1016"/>
      <c r="H55" s="1016"/>
      <c r="I55" s="1016"/>
      <c r="J55" s="1016"/>
      <c r="K55" s="1025"/>
      <c r="L55" s="1025"/>
      <c r="M55" s="1025"/>
      <c r="N55" s="1025"/>
      <c r="AN55" s="1041" t="s">
        <v>520</v>
      </c>
      <c r="AO55" s="1041"/>
      <c r="AP55" s="1041"/>
      <c r="AQ55" s="1041"/>
      <c r="AR55" s="1041"/>
      <c r="AS55" s="1041"/>
      <c r="AT55" s="1041"/>
      <c r="AU55" s="1041"/>
      <c r="AV55" s="1041"/>
      <c r="AW55" s="1041"/>
      <c r="AX55" s="1041"/>
      <c r="AY55" s="1041"/>
      <c r="AZ55" s="1041"/>
      <c r="BA55" s="1041"/>
      <c r="BB55" s="1040" t="s">
        <v>548</v>
      </c>
      <c r="BC55" s="1040"/>
      <c r="BD55" s="1040"/>
      <c r="BE55" s="1040"/>
      <c r="BF55" s="1040"/>
      <c r="BG55" s="1040"/>
      <c r="BH55" s="1040"/>
      <c r="BI55" s="1040"/>
      <c r="BJ55" s="1040"/>
      <c r="BK55" s="1040"/>
      <c r="BL55" s="1040"/>
      <c r="BM55" s="1040"/>
      <c r="BN55" s="1040"/>
      <c r="BO55" s="1040"/>
      <c r="BP55" s="1045"/>
      <c r="BQ55" s="1046"/>
      <c r="BR55" s="1046"/>
      <c r="BS55" s="1046"/>
      <c r="BT55" s="1046"/>
      <c r="BU55" s="1046"/>
      <c r="BV55" s="1046"/>
      <c r="BW55" s="1046"/>
      <c r="BX55" s="1045"/>
      <c r="BY55" s="1046"/>
      <c r="BZ55" s="1046"/>
      <c r="CA55" s="1046"/>
      <c r="CB55" s="1046"/>
      <c r="CC55" s="1046"/>
      <c r="CD55" s="1046"/>
      <c r="CE55" s="1046"/>
      <c r="CF55" s="1045"/>
      <c r="CG55" s="1046"/>
      <c r="CH55" s="1046"/>
      <c r="CI55" s="1046"/>
      <c r="CJ55" s="1046"/>
      <c r="CK55" s="1046"/>
      <c r="CL55" s="1046"/>
      <c r="CM55" s="1046"/>
      <c r="CN55" s="1046">
        <v>33.1</v>
      </c>
      <c r="CO55" s="1046"/>
      <c r="CP55" s="1046"/>
      <c r="CQ55" s="1046"/>
      <c r="CR55" s="1046"/>
      <c r="CS55" s="1046"/>
      <c r="CT55" s="1046"/>
      <c r="CU55" s="1046"/>
      <c r="CV55" s="1046">
        <v>31.3</v>
      </c>
      <c r="CW55" s="1046"/>
      <c r="CX55" s="1046"/>
      <c r="CY55" s="1046"/>
      <c r="CZ55" s="1046"/>
      <c r="DA55" s="1046"/>
      <c r="DB55" s="1046"/>
      <c r="DC55" s="1046"/>
    </row>
    <row r="56" spans="1:109" ht="13.2">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46"/>
      <c r="BQ56" s="1046"/>
      <c r="BR56" s="1046"/>
      <c r="BS56" s="1046"/>
      <c r="BT56" s="1046"/>
      <c r="BU56" s="1046"/>
      <c r="BV56" s="1046"/>
      <c r="BW56" s="1046"/>
      <c r="BX56" s="1046"/>
      <c r="BY56" s="1046"/>
      <c r="BZ56" s="1046"/>
      <c r="CA56" s="1046"/>
      <c r="CB56" s="1046"/>
      <c r="CC56" s="1046"/>
      <c r="CD56" s="1046"/>
      <c r="CE56" s="1046"/>
      <c r="CF56" s="1046"/>
      <c r="CG56" s="1046"/>
      <c r="CH56" s="1046"/>
      <c r="CI56" s="1046"/>
      <c r="CJ56" s="1046"/>
      <c r="CK56" s="1046"/>
      <c r="CL56" s="1046"/>
      <c r="CM56" s="1046"/>
      <c r="CN56" s="1046"/>
      <c r="CO56" s="1046"/>
      <c r="CP56" s="1046"/>
      <c r="CQ56" s="1046"/>
      <c r="CR56" s="1046"/>
      <c r="CS56" s="1046"/>
      <c r="CT56" s="1046"/>
      <c r="CU56" s="1046"/>
      <c r="CV56" s="1046"/>
      <c r="CW56" s="1046"/>
      <c r="CX56" s="1046"/>
      <c r="CY56" s="1046"/>
      <c r="CZ56" s="1046"/>
      <c r="DA56" s="1046"/>
      <c r="DB56" s="1046"/>
      <c r="DC56" s="1046"/>
    </row>
    <row r="57" spans="1:109" s="1006" customFormat="1" ht="13.2">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549</v>
      </c>
      <c r="BC57" s="1040"/>
      <c r="BD57" s="1040"/>
      <c r="BE57" s="1040"/>
      <c r="BF57" s="1040"/>
      <c r="BG57" s="1040"/>
      <c r="BH57" s="1040"/>
      <c r="BI57" s="1040"/>
      <c r="BJ57" s="1040"/>
      <c r="BK57" s="1040"/>
      <c r="BL57" s="1040"/>
      <c r="BM57" s="1040"/>
      <c r="BN57" s="1040"/>
      <c r="BO57" s="1040"/>
      <c r="BP57" s="1045"/>
      <c r="BQ57" s="1046"/>
      <c r="BR57" s="1046"/>
      <c r="BS57" s="1046"/>
      <c r="BT57" s="1046"/>
      <c r="BU57" s="1046"/>
      <c r="BV57" s="1046"/>
      <c r="BW57" s="1046"/>
      <c r="BX57" s="1045"/>
      <c r="BY57" s="1046"/>
      <c r="BZ57" s="1046"/>
      <c r="CA57" s="1046"/>
      <c r="CB57" s="1046"/>
      <c r="CC57" s="1046"/>
      <c r="CD57" s="1046"/>
      <c r="CE57" s="1046"/>
      <c r="CF57" s="1045"/>
      <c r="CG57" s="1046"/>
      <c r="CH57" s="1046"/>
      <c r="CI57" s="1046"/>
      <c r="CJ57" s="1046"/>
      <c r="CK57" s="1046"/>
      <c r="CL57" s="1046"/>
      <c r="CM57" s="1046"/>
      <c r="CN57" s="1046">
        <v>57.2</v>
      </c>
      <c r="CO57" s="1046"/>
      <c r="CP57" s="1046"/>
      <c r="CQ57" s="1046"/>
      <c r="CR57" s="1046"/>
      <c r="CS57" s="1046"/>
      <c r="CT57" s="1046"/>
      <c r="CU57" s="1046"/>
      <c r="CV57" s="1046">
        <v>58.5</v>
      </c>
      <c r="CW57" s="1046"/>
      <c r="CX57" s="1046"/>
      <c r="CY57" s="1046"/>
      <c r="CZ57" s="1046"/>
      <c r="DA57" s="1046"/>
      <c r="DB57" s="1046"/>
      <c r="DC57" s="1046"/>
      <c r="DD57" s="1051"/>
      <c r="DE57" s="1012"/>
    </row>
    <row r="58" spans="1:109" s="1006" customFormat="1" ht="13.2">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46"/>
      <c r="BQ58" s="1046"/>
      <c r="BR58" s="1046"/>
      <c r="BS58" s="1046"/>
      <c r="BT58" s="1046"/>
      <c r="BU58" s="1046"/>
      <c r="BV58" s="1046"/>
      <c r="BW58" s="1046"/>
      <c r="BX58" s="1046"/>
      <c r="BY58" s="1046"/>
      <c r="BZ58" s="1046"/>
      <c r="CA58" s="1046"/>
      <c r="CB58" s="1046"/>
      <c r="CC58" s="1046"/>
      <c r="CD58" s="1046"/>
      <c r="CE58" s="1046"/>
      <c r="CF58" s="1046"/>
      <c r="CG58" s="1046"/>
      <c r="CH58" s="1046"/>
      <c r="CI58" s="1046"/>
      <c r="CJ58" s="1046"/>
      <c r="CK58" s="1046"/>
      <c r="CL58" s="1046"/>
      <c r="CM58" s="1046"/>
      <c r="CN58" s="1046"/>
      <c r="CO58" s="1046"/>
      <c r="CP58" s="1046"/>
      <c r="CQ58" s="1046"/>
      <c r="CR58" s="1046"/>
      <c r="CS58" s="1046"/>
      <c r="CT58" s="1046"/>
      <c r="CU58" s="1046"/>
      <c r="CV58" s="1046"/>
      <c r="CW58" s="1046"/>
      <c r="CX58" s="1046"/>
      <c r="CY58" s="1046"/>
      <c r="CZ58" s="1046"/>
      <c r="DA58" s="1046"/>
      <c r="DB58" s="1046"/>
      <c r="DC58" s="1046"/>
      <c r="DD58" s="1051"/>
      <c r="DE58" s="1012"/>
    </row>
    <row r="59" spans="1:109" s="1006" customFormat="1" ht="13.2">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51"/>
      <c r="DE59" s="1012"/>
    </row>
    <row r="60" spans="1:109" s="1006" customFormat="1" ht="13.2">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51"/>
      <c r="DE60" s="1012"/>
    </row>
    <row r="61" spans="1:109" s="1006" customFormat="1" ht="13.2">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52"/>
      <c r="DE61" s="1012"/>
    </row>
    <row r="62" spans="1:109" ht="13.2">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6.2">
      <c r="B63" s="761" t="s">
        <v>331</v>
      </c>
    </row>
    <row r="64" spans="1:109" ht="13.2">
      <c r="B64" s="752"/>
      <c r="G64" s="1015"/>
      <c r="I64" s="365"/>
      <c r="J64" s="365"/>
      <c r="K64" s="365"/>
      <c r="L64" s="365"/>
      <c r="M64" s="365"/>
      <c r="N64" s="1035"/>
      <c r="AM64" s="1015"/>
      <c r="AN64" s="1015" t="s">
        <v>546</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ht="13.2">
      <c r="B65" s="752"/>
      <c r="AN65" s="1036" t="s">
        <v>202</v>
      </c>
      <c r="AO65" s="1042"/>
      <c r="AP65" s="1042"/>
      <c r="AQ65" s="1042"/>
      <c r="AR65" s="1042"/>
      <c r="AS65" s="1042"/>
      <c r="AT65" s="1042"/>
      <c r="AU65" s="1042"/>
      <c r="AV65" s="1042"/>
      <c r="AW65" s="1042"/>
      <c r="AX65" s="1042"/>
      <c r="AY65" s="1042"/>
      <c r="AZ65" s="1042"/>
      <c r="BA65" s="1042"/>
      <c r="BB65" s="1042"/>
      <c r="BC65" s="1042"/>
      <c r="BD65" s="1042"/>
      <c r="BE65" s="1042"/>
      <c r="BF65" s="1042"/>
      <c r="BG65" s="1042"/>
      <c r="BH65" s="1042"/>
      <c r="BI65" s="1042"/>
      <c r="BJ65" s="1042"/>
      <c r="BK65" s="1042"/>
      <c r="BL65" s="1042"/>
      <c r="BM65" s="1042"/>
      <c r="BN65" s="1042"/>
      <c r="BO65" s="1042"/>
      <c r="BP65" s="1042"/>
      <c r="BQ65" s="1042"/>
      <c r="BR65" s="1042"/>
      <c r="BS65" s="1042"/>
      <c r="BT65" s="1042"/>
      <c r="BU65" s="1042"/>
      <c r="BV65" s="1042"/>
      <c r="BW65" s="1042"/>
      <c r="BX65" s="1042"/>
      <c r="BY65" s="1042"/>
      <c r="BZ65" s="1042"/>
      <c r="CA65" s="1042"/>
      <c r="CB65" s="1042"/>
      <c r="CC65" s="1042"/>
      <c r="CD65" s="1042"/>
      <c r="CE65" s="1042"/>
      <c r="CF65" s="1042"/>
      <c r="CG65" s="1042"/>
      <c r="CH65" s="1042"/>
      <c r="CI65" s="1042"/>
      <c r="CJ65" s="1042"/>
      <c r="CK65" s="1042"/>
      <c r="CL65" s="1042"/>
      <c r="CM65" s="1042"/>
      <c r="CN65" s="1042"/>
      <c r="CO65" s="1042"/>
      <c r="CP65" s="1042"/>
      <c r="CQ65" s="1042"/>
      <c r="CR65" s="1042"/>
      <c r="CS65" s="1042"/>
      <c r="CT65" s="1042"/>
      <c r="CU65" s="1042"/>
      <c r="CV65" s="1042"/>
      <c r="CW65" s="1042"/>
      <c r="CX65" s="1042"/>
      <c r="CY65" s="1042"/>
      <c r="CZ65" s="1042"/>
      <c r="DA65" s="1042"/>
      <c r="DB65" s="1042"/>
      <c r="DC65" s="1047"/>
    </row>
    <row r="66" spans="2:107" ht="13.2">
      <c r="B66" s="752"/>
      <c r="AN66" s="1037"/>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3"/>
      <c r="BX66" s="1043"/>
      <c r="BY66" s="1043"/>
      <c r="BZ66" s="1043"/>
      <c r="CA66" s="1043"/>
      <c r="CB66" s="1043"/>
      <c r="CC66" s="1043"/>
      <c r="CD66" s="1043"/>
      <c r="CE66" s="1043"/>
      <c r="CF66" s="1043"/>
      <c r="CG66" s="1043"/>
      <c r="CH66" s="1043"/>
      <c r="CI66" s="1043"/>
      <c r="CJ66" s="1043"/>
      <c r="CK66" s="1043"/>
      <c r="CL66" s="1043"/>
      <c r="CM66" s="1043"/>
      <c r="CN66" s="1043"/>
      <c r="CO66" s="1043"/>
      <c r="CP66" s="1043"/>
      <c r="CQ66" s="1043"/>
      <c r="CR66" s="1043"/>
      <c r="CS66" s="1043"/>
      <c r="CT66" s="1043"/>
      <c r="CU66" s="1043"/>
      <c r="CV66" s="1043"/>
      <c r="CW66" s="1043"/>
      <c r="CX66" s="1043"/>
      <c r="CY66" s="1043"/>
      <c r="CZ66" s="1043"/>
      <c r="DA66" s="1043"/>
      <c r="DB66" s="1043"/>
      <c r="DC66" s="1048"/>
    </row>
    <row r="67" spans="2:107" ht="13.2">
      <c r="B67" s="752"/>
      <c r="AN67" s="1037"/>
      <c r="AO67" s="1043"/>
      <c r="AP67" s="1043"/>
      <c r="AQ67" s="1043"/>
      <c r="AR67" s="1043"/>
      <c r="AS67" s="1043"/>
      <c r="AT67" s="1043"/>
      <c r="AU67" s="1043"/>
      <c r="AV67" s="1043"/>
      <c r="AW67" s="1043"/>
      <c r="AX67" s="1043"/>
      <c r="AY67" s="1043"/>
      <c r="AZ67" s="1043"/>
      <c r="BA67" s="1043"/>
      <c r="BB67" s="1043"/>
      <c r="BC67" s="1043"/>
      <c r="BD67" s="1043"/>
      <c r="BE67" s="1043"/>
      <c r="BF67" s="1043"/>
      <c r="BG67" s="1043"/>
      <c r="BH67" s="1043"/>
      <c r="BI67" s="1043"/>
      <c r="BJ67" s="1043"/>
      <c r="BK67" s="1043"/>
      <c r="BL67" s="1043"/>
      <c r="BM67" s="1043"/>
      <c r="BN67" s="1043"/>
      <c r="BO67" s="1043"/>
      <c r="BP67" s="1043"/>
      <c r="BQ67" s="1043"/>
      <c r="BR67" s="1043"/>
      <c r="BS67" s="1043"/>
      <c r="BT67" s="1043"/>
      <c r="BU67" s="1043"/>
      <c r="BV67" s="1043"/>
      <c r="BW67" s="1043"/>
      <c r="BX67" s="1043"/>
      <c r="BY67" s="1043"/>
      <c r="BZ67" s="1043"/>
      <c r="CA67" s="1043"/>
      <c r="CB67" s="1043"/>
      <c r="CC67" s="1043"/>
      <c r="CD67" s="1043"/>
      <c r="CE67" s="1043"/>
      <c r="CF67" s="1043"/>
      <c r="CG67" s="1043"/>
      <c r="CH67" s="1043"/>
      <c r="CI67" s="1043"/>
      <c r="CJ67" s="1043"/>
      <c r="CK67" s="1043"/>
      <c r="CL67" s="1043"/>
      <c r="CM67" s="1043"/>
      <c r="CN67" s="1043"/>
      <c r="CO67" s="1043"/>
      <c r="CP67" s="1043"/>
      <c r="CQ67" s="1043"/>
      <c r="CR67" s="1043"/>
      <c r="CS67" s="1043"/>
      <c r="CT67" s="1043"/>
      <c r="CU67" s="1043"/>
      <c r="CV67" s="1043"/>
      <c r="CW67" s="1043"/>
      <c r="CX67" s="1043"/>
      <c r="CY67" s="1043"/>
      <c r="CZ67" s="1043"/>
      <c r="DA67" s="1043"/>
      <c r="DB67" s="1043"/>
      <c r="DC67" s="1048"/>
    </row>
    <row r="68" spans="2:107" ht="13.2">
      <c r="B68" s="752"/>
      <c r="AN68" s="1037"/>
      <c r="AO68" s="1043"/>
      <c r="AP68" s="1043"/>
      <c r="AQ68" s="1043"/>
      <c r="AR68" s="1043"/>
      <c r="AS68" s="1043"/>
      <c r="AT68" s="1043"/>
      <c r="AU68" s="1043"/>
      <c r="AV68" s="1043"/>
      <c r="AW68" s="1043"/>
      <c r="AX68" s="1043"/>
      <c r="AY68" s="1043"/>
      <c r="AZ68" s="1043"/>
      <c r="BA68" s="1043"/>
      <c r="BB68" s="1043"/>
      <c r="BC68" s="1043"/>
      <c r="BD68" s="1043"/>
      <c r="BE68" s="1043"/>
      <c r="BF68" s="1043"/>
      <c r="BG68" s="1043"/>
      <c r="BH68" s="1043"/>
      <c r="BI68" s="1043"/>
      <c r="BJ68" s="1043"/>
      <c r="BK68" s="1043"/>
      <c r="BL68" s="1043"/>
      <c r="BM68" s="1043"/>
      <c r="BN68" s="1043"/>
      <c r="BO68" s="1043"/>
      <c r="BP68" s="1043"/>
      <c r="BQ68" s="1043"/>
      <c r="BR68" s="1043"/>
      <c r="BS68" s="1043"/>
      <c r="BT68" s="1043"/>
      <c r="BU68" s="1043"/>
      <c r="BV68" s="1043"/>
      <c r="BW68" s="1043"/>
      <c r="BX68" s="1043"/>
      <c r="BY68" s="1043"/>
      <c r="BZ68" s="1043"/>
      <c r="CA68" s="1043"/>
      <c r="CB68" s="1043"/>
      <c r="CC68" s="1043"/>
      <c r="CD68" s="1043"/>
      <c r="CE68" s="1043"/>
      <c r="CF68" s="1043"/>
      <c r="CG68" s="1043"/>
      <c r="CH68" s="1043"/>
      <c r="CI68" s="1043"/>
      <c r="CJ68" s="1043"/>
      <c r="CK68" s="1043"/>
      <c r="CL68" s="1043"/>
      <c r="CM68" s="1043"/>
      <c r="CN68" s="1043"/>
      <c r="CO68" s="1043"/>
      <c r="CP68" s="1043"/>
      <c r="CQ68" s="1043"/>
      <c r="CR68" s="1043"/>
      <c r="CS68" s="1043"/>
      <c r="CT68" s="1043"/>
      <c r="CU68" s="1043"/>
      <c r="CV68" s="1043"/>
      <c r="CW68" s="1043"/>
      <c r="CX68" s="1043"/>
      <c r="CY68" s="1043"/>
      <c r="CZ68" s="1043"/>
      <c r="DA68" s="1043"/>
      <c r="DB68" s="1043"/>
      <c r="DC68" s="1048"/>
    </row>
    <row r="69" spans="2:107" ht="13.2">
      <c r="B69" s="752"/>
      <c r="AN69" s="1038"/>
      <c r="AO69" s="1044"/>
      <c r="AP69" s="1044"/>
      <c r="AQ69" s="1044"/>
      <c r="AR69" s="1044"/>
      <c r="AS69" s="1044"/>
      <c r="AT69" s="1044"/>
      <c r="AU69" s="1044"/>
      <c r="AV69" s="1044"/>
      <c r="AW69" s="1044"/>
      <c r="AX69" s="1044"/>
      <c r="AY69" s="1044"/>
      <c r="AZ69" s="1044"/>
      <c r="BA69" s="1044"/>
      <c r="BB69" s="1044"/>
      <c r="BC69" s="1044"/>
      <c r="BD69" s="1044"/>
      <c r="BE69" s="1044"/>
      <c r="BF69" s="1044"/>
      <c r="BG69" s="1044"/>
      <c r="BH69" s="1044"/>
      <c r="BI69" s="1044"/>
      <c r="BJ69" s="1044"/>
      <c r="BK69" s="1044"/>
      <c r="BL69" s="1044"/>
      <c r="BM69" s="1044"/>
      <c r="BN69" s="1044"/>
      <c r="BO69" s="1044"/>
      <c r="BP69" s="1044"/>
      <c r="BQ69" s="1044"/>
      <c r="BR69" s="1044"/>
      <c r="BS69" s="1044"/>
      <c r="BT69" s="1044"/>
      <c r="BU69" s="1044"/>
      <c r="BV69" s="1044"/>
      <c r="BW69" s="1044"/>
      <c r="BX69" s="1044"/>
      <c r="BY69" s="1044"/>
      <c r="BZ69" s="1044"/>
      <c r="CA69" s="1044"/>
      <c r="CB69" s="1044"/>
      <c r="CC69" s="1044"/>
      <c r="CD69" s="1044"/>
      <c r="CE69" s="1044"/>
      <c r="CF69" s="1044"/>
      <c r="CG69" s="1044"/>
      <c r="CH69" s="1044"/>
      <c r="CI69" s="1044"/>
      <c r="CJ69" s="1044"/>
      <c r="CK69" s="1044"/>
      <c r="CL69" s="1044"/>
      <c r="CM69" s="1044"/>
      <c r="CN69" s="1044"/>
      <c r="CO69" s="1044"/>
      <c r="CP69" s="1044"/>
      <c r="CQ69" s="1044"/>
      <c r="CR69" s="1044"/>
      <c r="CS69" s="1044"/>
      <c r="CT69" s="1044"/>
      <c r="CU69" s="1044"/>
      <c r="CV69" s="1044"/>
      <c r="CW69" s="1044"/>
      <c r="CX69" s="1044"/>
      <c r="CY69" s="1044"/>
      <c r="CZ69" s="1044"/>
      <c r="DA69" s="1044"/>
      <c r="DB69" s="1044"/>
      <c r="DC69" s="1049"/>
    </row>
    <row r="70" spans="2:107" ht="13.2">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ht="13.2">
      <c r="B71" s="752"/>
      <c r="G71" s="1018"/>
      <c r="I71" s="1022"/>
      <c r="J71" s="1023"/>
      <c r="K71" s="1023"/>
      <c r="L71" s="1031"/>
      <c r="M71" s="1023"/>
      <c r="N71" s="1031"/>
      <c r="AM71" s="1018"/>
      <c r="AN71" s="365" t="s">
        <v>157</v>
      </c>
    </row>
    <row r="72" spans="2:107" ht="13.2">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530</v>
      </c>
      <c r="BQ72" s="1041"/>
      <c r="BR72" s="1041"/>
      <c r="BS72" s="1041"/>
      <c r="BT72" s="1041"/>
      <c r="BU72" s="1041"/>
      <c r="BV72" s="1041"/>
      <c r="BW72" s="1041"/>
      <c r="BX72" s="1041" t="s">
        <v>531</v>
      </c>
      <c r="BY72" s="1041"/>
      <c r="BZ72" s="1041"/>
      <c r="CA72" s="1041"/>
      <c r="CB72" s="1041"/>
      <c r="CC72" s="1041"/>
      <c r="CD72" s="1041"/>
      <c r="CE72" s="1041"/>
      <c r="CF72" s="1041" t="s">
        <v>532</v>
      </c>
      <c r="CG72" s="1041"/>
      <c r="CH72" s="1041"/>
      <c r="CI72" s="1041"/>
      <c r="CJ72" s="1041"/>
      <c r="CK72" s="1041"/>
      <c r="CL72" s="1041"/>
      <c r="CM72" s="1041"/>
      <c r="CN72" s="1041" t="s">
        <v>533</v>
      </c>
      <c r="CO72" s="1041"/>
      <c r="CP72" s="1041"/>
      <c r="CQ72" s="1041"/>
      <c r="CR72" s="1041"/>
      <c r="CS72" s="1041"/>
      <c r="CT72" s="1041"/>
      <c r="CU72" s="1041"/>
      <c r="CV72" s="1041" t="s">
        <v>410</v>
      </c>
      <c r="CW72" s="1041"/>
      <c r="CX72" s="1041"/>
      <c r="CY72" s="1041"/>
      <c r="CZ72" s="1041"/>
      <c r="DA72" s="1041"/>
      <c r="DB72" s="1041"/>
      <c r="DC72" s="1041"/>
    </row>
    <row r="73" spans="2:107" ht="13.2">
      <c r="B73" s="752"/>
      <c r="G73" s="1017"/>
      <c r="H73" s="1017"/>
      <c r="I73" s="1017"/>
      <c r="J73" s="1017"/>
      <c r="K73" s="1027"/>
      <c r="L73" s="1027"/>
      <c r="M73" s="1027"/>
      <c r="N73" s="1027"/>
      <c r="AM73" s="1019"/>
      <c r="AN73" s="1040" t="s">
        <v>547</v>
      </c>
      <c r="AO73" s="1040"/>
      <c r="AP73" s="1040"/>
      <c r="AQ73" s="1040"/>
      <c r="AR73" s="1040"/>
      <c r="AS73" s="1040"/>
      <c r="AT73" s="1040"/>
      <c r="AU73" s="1040"/>
      <c r="AV73" s="1040"/>
      <c r="AW73" s="1040"/>
      <c r="AX73" s="1040"/>
      <c r="AY73" s="1040"/>
      <c r="AZ73" s="1040"/>
      <c r="BA73" s="1040"/>
      <c r="BB73" s="1040" t="s">
        <v>548</v>
      </c>
      <c r="BC73" s="1040"/>
      <c r="BD73" s="1040"/>
      <c r="BE73" s="1040"/>
      <c r="BF73" s="1040"/>
      <c r="BG73" s="1040"/>
      <c r="BH73" s="1040"/>
      <c r="BI73" s="1040"/>
      <c r="BJ73" s="1040"/>
      <c r="BK73" s="1040"/>
      <c r="BL73" s="1040"/>
      <c r="BM73" s="1040"/>
      <c r="BN73" s="1040"/>
      <c r="BO73" s="1040"/>
      <c r="BP73" s="1046">
        <v>93.9</v>
      </c>
      <c r="BQ73" s="1046"/>
      <c r="BR73" s="1046"/>
      <c r="BS73" s="1046"/>
      <c r="BT73" s="1046"/>
      <c r="BU73" s="1046"/>
      <c r="BV73" s="1046"/>
      <c r="BW73" s="1046"/>
      <c r="BX73" s="1046">
        <v>108.3</v>
      </c>
      <c r="BY73" s="1046"/>
      <c r="BZ73" s="1046"/>
      <c r="CA73" s="1046"/>
      <c r="CB73" s="1046"/>
      <c r="CC73" s="1046"/>
      <c r="CD73" s="1046"/>
      <c r="CE73" s="1046"/>
      <c r="CF73" s="1046">
        <v>87.9</v>
      </c>
      <c r="CG73" s="1046"/>
      <c r="CH73" s="1046"/>
      <c r="CI73" s="1046"/>
      <c r="CJ73" s="1046"/>
      <c r="CK73" s="1046"/>
      <c r="CL73" s="1046"/>
      <c r="CM73" s="1046"/>
      <c r="CN73" s="1046">
        <v>74.2</v>
      </c>
      <c r="CO73" s="1046"/>
      <c r="CP73" s="1046"/>
      <c r="CQ73" s="1046"/>
      <c r="CR73" s="1046"/>
      <c r="CS73" s="1046"/>
      <c r="CT73" s="1046"/>
      <c r="CU73" s="1046"/>
      <c r="CV73" s="1046">
        <v>72.099999999999994</v>
      </c>
      <c r="CW73" s="1046"/>
      <c r="CX73" s="1046"/>
      <c r="CY73" s="1046"/>
      <c r="CZ73" s="1046"/>
      <c r="DA73" s="1046"/>
      <c r="DB73" s="1046"/>
      <c r="DC73" s="1046"/>
    </row>
    <row r="74" spans="2:107" ht="13.2">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46"/>
      <c r="BQ74" s="1046"/>
      <c r="BR74" s="1046"/>
      <c r="BS74" s="1046"/>
      <c r="BT74" s="1046"/>
      <c r="BU74" s="1046"/>
      <c r="BV74" s="1046"/>
      <c r="BW74" s="1046"/>
      <c r="BX74" s="1046"/>
      <c r="BY74" s="1046"/>
      <c r="BZ74" s="1046"/>
      <c r="CA74" s="1046"/>
      <c r="CB74" s="1046"/>
      <c r="CC74" s="1046"/>
      <c r="CD74" s="1046"/>
      <c r="CE74" s="1046"/>
      <c r="CF74" s="1046"/>
      <c r="CG74" s="1046"/>
      <c r="CH74" s="1046"/>
      <c r="CI74" s="1046"/>
      <c r="CJ74" s="1046"/>
      <c r="CK74" s="1046"/>
      <c r="CL74" s="1046"/>
      <c r="CM74" s="1046"/>
      <c r="CN74" s="1046"/>
      <c r="CO74" s="1046"/>
      <c r="CP74" s="1046"/>
      <c r="CQ74" s="1046"/>
      <c r="CR74" s="1046"/>
      <c r="CS74" s="1046"/>
      <c r="CT74" s="1046"/>
      <c r="CU74" s="1046"/>
      <c r="CV74" s="1046"/>
      <c r="CW74" s="1046"/>
      <c r="CX74" s="1046"/>
      <c r="CY74" s="1046"/>
      <c r="CZ74" s="1046"/>
      <c r="DA74" s="1046"/>
      <c r="DB74" s="1046"/>
      <c r="DC74" s="1046"/>
    </row>
    <row r="75" spans="2:107" ht="13.2">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416</v>
      </c>
      <c r="BC75" s="1040"/>
      <c r="BD75" s="1040"/>
      <c r="BE75" s="1040"/>
      <c r="BF75" s="1040"/>
      <c r="BG75" s="1040"/>
      <c r="BH75" s="1040"/>
      <c r="BI75" s="1040"/>
      <c r="BJ75" s="1040"/>
      <c r="BK75" s="1040"/>
      <c r="BL75" s="1040"/>
      <c r="BM75" s="1040"/>
      <c r="BN75" s="1040"/>
      <c r="BO75" s="1040"/>
      <c r="BP75" s="1046">
        <v>13.4</v>
      </c>
      <c r="BQ75" s="1046"/>
      <c r="BR75" s="1046"/>
      <c r="BS75" s="1046"/>
      <c r="BT75" s="1046"/>
      <c r="BU75" s="1046"/>
      <c r="BV75" s="1046"/>
      <c r="BW75" s="1046"/>
      <c r="BX75" s="1046">
        <v>11.6</v>
      </c>
      <c r="BY75" s="1046"/>
      <c r="BZ75" s="1046"/>
      <c r="CA75" s="1046"/>
      <c r="CB75" s="1046"/>
      <c r="CC75" s="1046"/>
      <c r="CD75" s="1046"/>
      <c r="CE75" s="1046"/>
      <c r="CF75" s="1046">
        <v>10.6</v>
      </c>
      <c r="CG75" s="1046"/>
      <c r="CH75" s="1046"/>
      <c r="CI75" s="1046"/>
      <c r="CJ75" s="1046"/>
      <c r="CK75" s="1046"/>
      <c r="CL75" s="1046"/>
      <c r="CM75" s="1046"/>
      <c r="CN75" s="1046">
        <v>9.4</v>
      </c>
      <c r="CO75" s="1046"/>
      <c r="CP75" s="1046"/>
      <c r="CQ75" s="1046"/>
      <c r="CR75" s="1046"/>
      <c r="CS75" s="1046"/>
      <c r="CT75" s="1046"/>
      <c r="CU75" s="1046"/>
      <c r="CV75" s="1046">
        <v>8.8000000000000007</v>
      </c>
      <c r="CW75" s="1046"/>
      <c r="CX75" s="1046"/>
      <c r="CY75" s="1046"/>
      <c r="CZ75" s="1046"/>
      <c r="DA75" s="1046"/>
      <c r="DB75" s="1046"/>
      <c r="DC75" s="1046"/>
    </row>
    <row r="76" spans="2:107" ht="13.2">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46"/>
      <c r="BQ76" s="1046"/>
      <c r="BR76" s="1046"/>
      <c r="BS76" s="1046"/>
      <c r="BT76" s="1046"/>
      <c r="BU76" s="1046"/>
      <c r="BV76" s="1046"/>
      <c r="BW76" s="1046"/>
      <c r="BX76" s="1046"/>
      <c r="BY76" s="1046"/>
      <c r="BZ76" s="1046"/>
      <c r="CA76" s="1046"/>
      <c r="CB76" s="1046"/>
      <c r="CC76" s="1046"/>
      <c r="CD76" s="1046"/>
      <c r="CE76" s="1046"/>
      <c r="CF76" s="1046"/>
      <c r="CG76" s="1046"/>
      <c r="CH76" s="1046"/>
      <c r="CI76" s="1046"/>
      <c r="CJ76" s="1046"/>
      <c r="CK76" s="1046"/>
      <c r="CL76" s="1046"/>
      <c r="CM76" s="1046"/>
      <c r="CN76" s="1046"/>
      <c r="CO76" s="1046"/>
      <c r="CP76" s="1046"/>
      <c r="CQ76" s="1046"/>
      <c r="CR76" s="1046"/>
      <c r="CS76" s="1046"/>
      <c r="CT76" s="1046"/>
      <c r="CU76" s="1046"/>
      <c r="CV76" s="1046"/>
      <c r="CW76" s="1046"/>
      <c r="CX76" s="1046"/>
      <c r="CY76" s="1046"/>
      <c r="CZ76" s="1046"/>
      <c r="DA76" s="1046"/>
      <c r="DB76" s="1046"/>
      <c r="DC76" s="1046"/>
    </row>
    <row r="77" spans="2:107" ht="13.2">
      <c r="B77" s="752"/>
      <c r="G77" s="1016"/>
      <c r="H77" s="1016"/>
      <c r="I77" s="1016"/>
      <c r="J77" s="1016"/>
      <c r="K77" s="1027"/>
      <c r="L77" s="1027"/>
      <c r="M77" s="1027"/>
      <c r="N77" s="1027"/>
      <c r="AN77" s="1041" t="s">
        <v>520</v>
      </c>
      <c r="AO77" s="1041"/>
      <c r="AP77" s="1041"/>
      <c r="AQ77" s="1041"/>
      <c r="AR77" s="1041"/>
      <c r="AS77" s="1041"/>
      <c r="AT77" s="1041"/>
      <c r="AU77" s="1041"/>
      <c r="AV77" s="1041"/>
      <c r="AW77" s="1041"/>
      <c r="AX77" s="1041"/>
      <c r="AY77" s="1041"/>
      <c r="AZ77" s="1041"/>
      <c r="BA77" s="1041"/>
      <c r="BB77" s="1040" t="s">
        <v>548</v>
      </c>
      <c r="BC77" s="1040"/>
      <c r="BD77" s="1040"/>
      <c r="BE77" s="1040"/>
      <c r="BF77" s="1040"/>
      <c r="BG77" s="1040"/>
      <c r="BH77" s="1040"/>
      <c r="BI77" s="1040"/>
      <c r="BJ77" s="1040"/>
      <c r="BK77" s="1040"/>
      <c r="BL77" s="1040"/>
      <c r="BM77" s="1040"/>
      <c r="BN77" s="1040"/>
      <c r="BO77" s="1040"/>
      <c r="BP77" s="1046">
        <v>50.3</v>
      </c>
      <c r="BQ77" s="1046"/>
      <c r="BR77" s="1046"/>
      <c r="BS77" s="1046"/>
      <c r="BT77" s="1046"/>
      <c r="BU77" s="1046"/>
      <c r="BV77" s="1046"/>
      <c r="BW77" s="1046"/>
      <c r="BX77" s="1046">
        <v>45.9</v>
      </c>
      <c r="BY77" s="1046"/>
      <c r="BZ77" s="1046"/>
      <c r="CA77" s="1046"/>
      <c r="CB77" s="1046"/>
      <c r="CC77" s="1046"/>
      <c r="CD77" s="1046"/>
      <c r="CE77" s="1046"/>
      <c r="CF77" s="1046">
        <v>37.299999999999997</v>
      </c>
      <c r="CG77" s="1046"/>
      <c r="CH77" s="1046"/>
      <c r="CI77" s="1046"/>
      <c r="CJ77" s="1046"/>
      <c r="CK77" s="1046"/>
      <c r="CL77" s="1046"/>
      <c r="CM77" s="1046"/>
      <c r="CN77" s="1046">
        <v>33.1</v>
      </c>
      <c r="CO77" s="1046"/>
      <c r="CP77" s="1046"/>
      <c r="CQ77" s="1046"/>
      <c r="CR77" s="1046"/>
      <c r="CS77" s="1046"/>
      <c r="CT77" s="1046"/>
      <c r="CU77" s="1046"/>
      <c r="CV77" s="1046">
        <v>31.3</v>
      </c>
      <c r="CW77" s="1046"/>
      <c r="CX77" s="1046"/>
      <c r="CY77" s="1046"/>
      <c r="CZ77" s="1046"/>
      <c r="DA77" s="1046"/>
      <c r="DB77" s="1046"/>
      <c r="DC77" s="1046"/>
    </row>
    <row r="78" spans="2:107" ht="13.2">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46"/>
      <c r="BQ78" s="1046"/>
      <c r="BR78" s="1046"/>
      <c r="BS78" s="1046"/>
      <c r="BT78" s="1046"/>
      <c r="BU78" s="1046"/>
      <c r="BV78" s="1046"/>
      <c r="BW78" s="1046"/>
      <c r="BX78" s="1046"/>
      <c r="BY78" s="1046"/>
      <c r="BZ78" s="1046"/>
      <c r="CA78" s="1046"/>
      <c r="CB78" s="1046"/>
      <c r="CC78" s="1046"/>
      <c r="CD78" s="1046"/>
      <c r="CE78" s="1046"/>
      <c r="CF78" s="1046"/>
      <c r="CG78" s="1046"/>
      <c r="CH78" s="1046"/>
      <c r="CI78" s="1046"/>
      <c r="CJ78" s="1046"/>
      <c r="CK78" s="1046"/>
      <c r="CL78" s="1046"/>
      <c r="CM78" s="1046"/>
      <c r="CN78" s="1046"/>
      <c r="CO78" s="1046"/>
      <c r="CP78" s="1046"/>
      <c r="CQ78" s="1046"/>
      <c r="CR78" s="1046"/>
      <c r="CS78" s="1046"/>
      <c r="CT78" s="1046"/>
      <c r="CU78" s="1046"/>
      <c r="CV78" s="1046"/>
      <c r="CW78" s="1046"/>
      <c r="CX78" s="1046"/>
      <c r="CY78" s="1046"/>
      <c r="CZ78" s="1046"/>
      <c r="DA78" s="1046"/>
      <c r="DB78" s="1046"/>
      <c r="DC78" s="1046"/>
    </row>
    <row r="79" spans="2:107" ht="13.2">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416</v>
      </c>
      <c r="BC79" s="1040"/>
      <c r="BD79" s="1040"/>
      <c r="BE79" s="1040"/>
      <c r="BF79" s="1040"/>
      <c r="BG79" s="1040"/>
      <c r="BH79" s="1040"/>
      <c r="BI79" s="1040"/>
      <c r="BJ79" s="1040"/>
      <c r="BK79" s="1040"/>
      <c r="BL79" s="1040"/>
      <c r="BM79" s="1040"/>
      <c r="BN79" s="1040"/>
      <c r="BO79" s="1040"/>
      <c r="BP79" s="1046">
        <v>9.6</v>
      </c>
      <c r="BQ79" s="1046"/>
      <c r="BR79" s="1046"/>
      <c r="BS79" s="1046"/>
      <c r="BT79" s="1046"/>
      <c r="BU79" s="1046"/>
      <c r="BV79" s="1046"/>
      <c r="BW79" s="1046"/>
      <c r="BX79" s="1046">
        <v>8.8000000000000007</v>
      </c>
      <c r="BY79" s="1046"/>
      <c r="BZ79" s="1046"/>
      <c r="CA79" s="1046"/>
      <c r="CB79" s="1046"/>
      <c r="CC79" s="1046"/>
      <c r="CD79" s="1046"/>
      <c r="CE79" s="1046"/>
      <c r="CF79" s="1046">
        <v>7.8</v>
      </c>
      <c r="CG79" s="1046"/>
      <c r="CH79" s="1046"/>
      <c r="CI79" s="1046"/>
      <c r="CJ79" s="1046"/>
      <c r="CK79" s="1046"/>
      <c r="CL79" s="1046"/>
      <c r="CM79" s="1046"/>
      <c r="CN79" s="1046">
        <v>7.5</v>
      </c>
      <c r="CO79" s="1046"/>
      <c r="CP79" s="1046"/>
      <c r="CQ79" s="1046"/>
      <c r="CR79" s="1046"/>
      <c r="CS79" s="1046"/>
      <c r="CT79" s="1046"/>
      <c r="CU79" s="1046"/>
      <c r="CV79" s="1046">
        <v>7.2</v>
      </c>
      <c r="CW79" s="1046"/>
      <c r="CX79" s="1046"/>
      <c r="CY79" s="1046"/>
      <c r="CZ79" s="1046"/>
      <c r="DA79" s="1046"/>
      <c r="DB79" s="1046"/>
      <c r="DC79" s="1046"/>
    </row>
    <row r="80" spans="2:107" ht="13.2">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46"/>
      <c r="BQ80" s="1046"/>
      <c r="BR80" s="1046"/>
      <c r="BS80" s="1046"/>
      <c r="BT80" s="1046"/>
      <c r="BU80" s="1046"/>
      <c r="BV80" s="1046"/>
      <c r="BW80" s="1046"/>
      <c r="BX80" s="1046"/>
      <c r="BY80" s="1046"/>
      <c r="BZ80" s="1046"/>
      <c r="CA80" s="1046"/>
      <c r="CB80" s="1046"/>
      <c r="CC80" s="1046"/>
      <c r="CD80" s="1046"/>
      <c r="CE80" s="1046"/>
      <c r="CF80" s="1046"/>
      <c r="CG80" s="1046"/>
      <c r="CH80" s="1046"/>
      <c r="CI80" s="1046"/>
      <c r="CJ80" s="1046"/>
      <c r="CK80" s="1046"/>
      <c r="CL80" s="1046"/>
      <c r="CM80" s="1046"/>
      <c r="CN80" s="1046"/>
      <c r="CO80" s="1046"/>
      <c r="CP80" s="1046"/>
      <c r="CQ80" s="1046"/>
      <c r="CR80" s="1046"/>
      <c r="CS80" s="1046"/>
      <c r="CT80" s="1046"/>
      <c r="CU80" s="1046"/>
      <c r="CV80" s="1046"/>
      <c r="CW80" s="1046"/>
      <c r="CX80" s="1046"/>
      <c r="CY80" s="1046"/>
      <c r="CZ80" s="1046"/>
      <c r="DA80" s="1046"/>
      <c r="DB80" s="1046"/>
      <c r="DC80" s="1046"/>
    </row>
    <row r="81" spans="2:109" ht="13.2">
      <c r="B81" s="752"/>
    </row>
    <row r="82" spans="2:109" ht="16.2">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ht="13.2">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ht="13.2">
      <c r="DD84" s="763"/>
      <c r="DE84" s="763"/>
    </row>
    <row r="85" spans="2:109" ht="13.2">
      <c r="DD85" s="763"/>
      <c r="DE85" s="763"/>
    </row>
    <row r="86" spans="2:109" ht="13.2" hidden="1">
      <c r="DD86" s="763"/>
      <c r="DE86" s="763"/>
    </row>
    <row r="87" spans="2:109" ht="13.2" hidden="1">
      <c r="K87" s="1030"/>
      <c r="AQ87" s="1030"/>
      <c r="BC87" s="1030"/>
      <c r="BO87" s="1030"/>
      <c r="CA87" s="1030"/>
      <c r="CM87" s="1030"/>
      <c r="CY87" s="1030"/>
      <c r="DD87" s="763"/>
      <c r="DE87" s="763"/>
    </row>
    <row r="88" spans="2:109" ht="13.2" hidden="1">
      <c r="DD88" s="763"/>
      <c r="DE88" s="763"/>
    </row>
    <row r="89" spans="2:109" ht="13.2" hidden="1">
      <c r="DD89" s="763"/>
      <c r="DE89" s="763"/>
    </row>
    <row r="90" spans="2:109" ht="13.2" hidden="1">
      <c r="DD90" s="763"/>
      <c r="DE90" s="763"/>
    </row>
    <row r="91" spans="2:109" ht="13.2"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Pu3eo66K/TmZvYJHFMrNYDWPQyXkWFzmZJdNO5WaP1fOsZTEVIe0PLOSSYo3fZ8RGXMPkIYerpLCVyBNiRr8A==" saltValue="nclWXWdQjrgevPMcooaCc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44140625" style="749" customWidth="1"/>
    <col min="35" max="122" width="2.44140625" style="750" customWidth="1"/>
    <col min="123" max="16384" width="2.441406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ht="13.2">
      <c r="S2" s="750"/>
      <c r="AH2" s="750"/>
    </row>
    <row r="3" spans="2:34" ht="13.2">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ht="13.2"/>
    <row r="5" spans="2:34" ht="13.2"/>
    <row r="6" spans="2:34" ht="13.2"/>
    <row r="7" spans="2:34" ht="13.2"/>
    <row r="8" spans="2:34" ht="13.2"/>
    <row r="9" spans="2:34" ht="13.2">
      <c r="AH9" s="750"/>
    </row>
    <row r="10" spans="2:34" ht="13.2"/>
    <row r="11" spans="2:34" ht="13.2"/>
    <row r="12" spans="2:34" ht="13.2"/>
    <row r="13" spans="2:34" ht="13.2"/>
    <row r="14" spans="2:34" ht="13.2"/>
    <row r="15" spans="2:34" ht="13.2"/>
    <row r="16" spans="2:34" ht="13.2"/>
    <row r="17" spans="12:34" ht="13.2">
      <c r="AH17" s="750"/>
    </row>
    <row r="18" spans="12:34" ht="13.2"/>
    <row r="19" spans="12:34" ht="13.2"/>
    <row r="20" spans="12:34" ht="13.2">
      <c r="AH20" s="750"/>
    </row>
    <row r="21" spans="12:34" ht="13.2">
      <c r="AH21" s="750"/>
    </row>
    <row r="22" spans="12:34" ht="13.2"/>
    <row r="23" spans="12:34" ht="13.2"/>
    <row r="24" spans="12:34" ht="13.2">
      <c r="Q24" s="750"/>
    </row>
    <row r="25" spans="12:34" ht="13.2"/>
    <row r="26" spans="12:34" ht="13.2"/>
    <row r="27" spans="12:34" ht="13.2"/>
    <row r="28" spans="12:34" ht="13.2">
      <c r="O28" s="750"/>
      <c r="T28" s="750"/>
      <c r="AH28" s="750"/>
    </row>
    <row r="29" spans="12:34" ht="13.2"/>
    <row r="30" spans="12:34" ht="13.2"/>
    <row r="31" spans="12:34" ht="13.2">
      <c r="Q31" s="750"/>
    </row>
    <row r="32" spans="12:34" ht="13.2">
      <c r="L32" s="750"/>
    </row>
    <row r="33" spans="2:34" ht="13.2">
      <c r="C33" s="750"/>
      <c r="E33" s="750"/>
      <c r="G33" s="750"/>
      <c r="I33" s="750"/>
      <c r="X33" s="750"/>
    </row>
    <row r="34" spans="2:34" ht="13.2">
      <c r="B34" s="750"/>
      <c r="P34" s="750"/>
      <c r="R34" s="750"/>
      <c r="T34" s="750"/>
    </row>
    <row r="35" spans="2:34" ht="13.2">
      <c r="D35" s="750"/>
      <c r="W35" s="750"/>
      <c r="AC35" s="750"/>
      <c r="AD35" s="750"/>
      <c r="AE35" s="750"/>
      <c r="AF35" s="750"/>
      <c r="AG35" s="750"/>
      <c r="AH35" s="750"/>
    </row>
    <row r="36" spans="2:34" ht="13.2">
      <c r="H36" s="750"/>
      <c r="J36" s="750"/>
      <c r="K36" s="750"/>
      <c r="M36" s="750"/>
      <c r="Y36" s="750"/>
      <c r="Z36" s="750"/>
      <c r="AA36" s="750"/>
      <c r="AB36" s="750"/>
      <c r="AC36" s="750"/>
      <c r="AD36" s="750"/>
      <c r="AE36" s="750"/>
      <c r="AF36" s="750"/>
      <c r="AG36" s="750"/>
      <c r="AH36" s="750"/>
    </row>
    <row r="37" spans="2:34" ht="13.2">
      <c r="AH37" s="750"/>
    </row>
    <row r="38" spans="2:34" ht="13.2">
      <c r="AG38" s="750"/>
      <c r="AH38" s="750"/>
    </row>
    <row r="39" spans="2:34" ht="13.2"/>
    <row r="40" spans="2:34" ht="13.2">
      <c r="X40" s="750"/>
    </row>
    <row r="41" spans="2:34" ht="13.2">
      <c r="R41" s="750"/>
    </row>
    <row r="42" spans="2:34" ht="13.2">
      <c r="W42" s="750"/>
    </row>
    <row r="43" spans="2:34" ht="13.2">
      <c r="Y43" s="750"/>
      <c r="Z43" s="750"/>
      <c r="AA43" s="750"/>
      <c r="AB43" s="750"/>
      <c r="AC43" s="750"/>
      <c r="AD43" s="750"/>
      <c r="AE43" s="750"/>
      <c r="AF43" s="750"/>
      <c r="AG43" s="750"/>
      <c r="AH43" s="750"/>
    </row>
    <row r="44" spans="2:34" ht="13.2">
      <c r="AH44" s="750"/>
    </row>
    <row r="45" spans="2:34" ht="13.2">
      <c r="X45" s="750"/>
    </row>
    <row r="46" spans="2:34" ht="13.2"/>
    <row r="47" spans="2:34" ht="13.2"/>
    <row r="48" spans="2:34" ht="13.2">
      <c r="W48" s="750"/>
      <c r="Y48" s="750"/>
      <c r="Z48" s="750"/>
      <c r="AA48" s="750"/>
      <c r="AB48" s="750"/>
      <c r="AC48" s="750"/>
      <c r="AD48" s="750"/>
      <c r="AE48" s="750"/>
      <c r="AF48" s="750"/>
      <c r="AG48" s="750"/>
      <c r="AH48" s="750"/>
    </row>
    <row r="49" spans="28:34" ht="13.2"/>
    <row r="50" spans="28:34" ht="13.2">
      <c r="AE50" s="750"/>
      <c r="AF50" s="750"/>
      <c r="AG50" s="750"/>
      <c r="AH50" s="750"/>
    </row>
    <row r="51" spans="28:34" ht="13.2">
      <c r="AC51" s="750"/>
      <c r="AD51" s="750"/>
      <c r="AE51" s="750"/>
      <c r="AF51" s="750"/>
      <c r="AG51" s="750"/>
      <c r="AH51" s="750"/>
    </row>
    <row r="52" spans="28:34" ht="13.2"/>
    <row r="53" spans="28:34" ht="13.2">
      <c r="AF53" s="750"/>
      <c r="AG53" s="750"/>
      <c r="AH53" s="750"/>
    </row>
    <row r="54" spans="28:34" ht="13.2">
      <c r="AH54" s="750"/>
    </row>
    <row r="55" spans="28:34" ht="13.2"/>
    <row r="56" spans="28:34" ht="13.2">
      <c r="AB56" s="750"/>
      <c r="AC56" s="750"/>
      <c r="AD56" s="750"/>
      <c r="AE56" s="750"/>
      <c r="AF56" s="750"/>
      <c r="AG56" s="750"/>
      <c r="AH56" s="750"/>
    </row>
    <row r="57" spans="28:34" ht="13.2">
      <c r="AH57" s="750"/>
    </row>
    <row r="58" spans="28:34" ht="13.2">
      <c r="AH58" s="750"/>
    </row>
    <row r="59" spans="28:34" ht="13.2"/>
    <row r="60" spans="28:34" ht="13.2"/>
    <row r="61" spans="28:34" ht="13.2"/>
    <row r="62" spans="28:34" ht="13.2"/>
    <row r="63" spans="28:34" ht="13.2">
      <c r="AH63" s="750"/>
    </row>
    <row r="64" spans="28:34" ht="13.2">
      <c r="AG64" s="750"/>
      <c r="AH64" s="750"/>
    </row>
    <row r="65" spans="28:34" ht="13.2"/>
    <row r="66" spans="28:34" ht="13.2"/>
    <row r="67" spans="28:34" ht="13.2"/>
    <row r="68" spans="28:34" ht="13.2">
      <c r="AB68" s="750"/>
      <c r="AC68" s="750"/>
      <c r="AD68" s="750"/>
      <c r="AE68" s="750"/>
      <c r="AF68" s="750"/>
      <c r="AG68" s="750"/>
      <c r="AH68" s="750"/>
    </row>
    <row r="69" spans="28:34" ht="13.2">
      <c r="AF69" s="750"/>
      <c r="AG69" s="750"/>
      <c r="AH69" s="750"/>
    </row>
    <row r="70" spans="28:34" ht="13.2"/>
    <row r="71" spans="28:34" ht="13.2"/>
    <row r="72" spans="28:34" ht="13.2"/>
    <row r="73" spans="28:34" ht="13.2"/>
    <row r="74" spans="28:34" ht="13.2"/>
    <row r="75" spans="28:34" ht="13.2">
      <c r="AH75" s="750"/>
    </row>
    <row r="76" spans="28:34" ht="13.2">
      <c r="AF76" s="750"/>
      <c r="AG76" s="750"/>
      <c r="AH76" s="750"/>
    </row>
    <row r="77" spans="28:34" ht="13.2">
      <c r="AG77" s="750"/>
      <c r="AH77" s="750"/>
    </row>
    <row r="78" spans="28:34" ht="13.2"/>
    <row r="79" spans="28:34" ht="13.2"/>
    <row r="80" spans="28:34" ht="13.2"/>
    <row r="81" spans="25:34" ht="13.2"/>
    <row r="82" spans="25:34" ht="13.2">
      <c r="Y82" s="750"/>
    </row>
    <row r="83" spans="25:34" ht="13.2">
      <c r="Y83" s="750"/>
      <c r="Z83" s="750"/>
      <c r="AA83" s="750"/>
      <c r="AB83" s="750"/>
      <c r="AC83" s="750"/>
      <c r="AD83" s="750"/>
      <c r="AE83" s="750"/>
      <c r="AF83" s="750"/>
      <c r="AG83" s="750"/>
      <c r="AH83" s="750"/>
    </row>
    <row r="84" spans="25:34" ht="13.2"/>
    <row r="85" spans="25:34" ht="13.2"/>
    <row r="86" spans="25:34" ht="13.2"/>
    <row r="87" spans="25:34" ht="13.2"/>
    <row r="88" spans="25:34" ht="13.2">
      <c r="AH88" s="750"/>
    </row>
    <row r="89" spans="25:34" ht="13.2"/>
    <row r="90" spans="25:34" ht="13.2"/>
    <row r="91" spans="25:34" ht="13.2"/>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dOkcYOtxqalDmK5e39ASh16iYrkIX/zRk7YE5e47eLjYafU/hFSu7WWRd72jqnTTLhlPv089VIk+cRSNmKC/g==" saltValue="S/6uRlj357d1l6Guk18KpQ=="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44140625" style="749" customWidth="1"/>
    <col min="35" max="122" width="2.44140625" style="750" customWidth="1"/>
    <col min="123" max="16384" width="2.441406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ht="13.2">
      <c r="S2" s="750"/>
      <c r="AH2" s="750"/>
    </row>
    <row r="3" spans="2:34" ht="13.2">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ht="13.2"/>
    <row r="5" spans="2:34" ht="13.2"/>
    <row r="6" spans="2:34" ht="13.2"/>
    <row r="7" spans="2:34" ht="13.2"/>
    <row r="8" spans="2:34" ht="13.2"/>
    <row r="9" spans="2:34" ht="13.2">
      <c r="AH9" s="750"/>
    </row>
    <row r="10" spans="2:34" ht="13.2"/>
    <row r="11" spans="2:34" ht="13.2"/>
    <row r="12" spans="2:34" ht="13.2"/>
    <row r="13" spans="2:34" ht="13.2"/>
    <row r="14" spans="2:34" ht="13.2"/>
    <row r="15" spans="2:34" ht="13.2"/>
    <row r="16" spans="2:34" ht="13.2"/>
    <row r="17" spans="12:34" ht="13.2">
      <c r="AH17" s="750"/>
    </row>
    <row r="18" spans="12:34" ht="13.2"/>
    <row r="19" spans="12:34" ht="13.2"/>
    <row r="20" spans="12:34" ht="13.2">
      <c r="AH20" s="750"/>
    </row>
    <row r="21" spans="12:34" ht="13.2">
      <c r="AH21" s="750"/>
    </row>
    <row r="22" spans="12:34" ht="13.2"/>
    <row r="23" spans="12:34" ht="13.2"/>
    <row r="24" spans="12:34" ht="13.2">
      <c r="Q24" s="750"/>
    </row>
    <row r="25" spans="12:34" ht="13.2"/>
    <row r="26" spans="12:34" ht="13.2"/>
    <row r="27" spans="12:34" ht="13.2"/>
    <row r="28" spans="12:34" ht="13.2">
      <c r="O28" s="750"/>
      <c r="T28" s="750"/>
      <c r="AH28" s="750"/>
    </row>
    <row r="29" spans="12:34" ht="13.2"/>
    <row r="30" spans="12:34" ht="13.2"/>
    <row r="31" spans="12:34" ht="13.2">
      <c r="Q31" s="750"/>
    </row>
    <row r="32" spans="12:34" ht="13.2">
      <c r="L32" s="750"/>
    </row>
    <row r="33" spans="2:34" ht="13.2">
      <c r="C33" s="750"/>
      <c r="E33" s="750"/>
      <c r="G33" s="750"/>
      <c r="I33" s="750"/>
      <c r="X33" s="750"/>
    </row>
    <row r="34" spans="2:34" ht="13.2">
      <c r="B34" s="750"/>
      <c r="P34" s="750"/>
      <c r="R34" s="750"/>
      <c r="T34" s="750"/>
    </row>
    <row r="35" spans="2:34" ht="13.2">
      <c r="D35" s="750"/>
      <c r="W35" s="750"/>
      <c r="AC35" s="750"/>
      <c r="AD35" s="750"/>
      <c r="AE35" s="750"/>
      <c r="AF35" s="750"/>
      <c r="AG35" s="750"/>
      <c r="AH35" s="750"/>
    </row>
    <row r="36" spans="2:34" ht="13.2">
      <c r="H36" s="750"/>
      <c r="J36" s="750"/>
      <c r="K36" s="750"/>
      <c r="M36" s="750"/>
      <c r="Y36" s="750"/>
      <c r="Z36" s="750"/>
      <c r="AA36" s="750"/>
      <c r="AB36" s="750"/>
      <c r="AC36" s="750"/>
      <c r="AD36" s="750"/>
      <c r="AE36" s="750"/>
      <c r="AF36" s="750"/>
      <c r="AG36" s="750"/>
      <c r="AH36" s="750"/>
    </row>
    <row r="37" spans="2:34" ht="13.2">
      <c r="AH37" s="750"/>
    </row>
    <row r="38" spans="2:34" ht="13.2">
      <c r="AG38" s="750"/>
      <c r="AH38" s="750"/>
    </row>
    <row r="39" spans="2:34" ht="13.2"/>
    <row r="40" spans="2:34" ht="13.2">
      <c r="X40" s="750"/>
    </row>
    <row r="41" spans="2:34" ht="13.2">
      <c r="R41" s="750"/>
    </row>
    <row r="42" spans="2:34" ht="13.2">
      <c r="W42" s="750"/>
    </row>
    <row r="43" spans="2:34" ht="13.2">
      <c r="Y43" s="750"/>
      <c r="Z43" s="750"/>
      <c r="AA43" s="750"/>
      <c r="AB43" s="750"/>
      <c r="AC43" s="750"/>
      <c r="AD43" s="750"/>
      <c r="AE43" s="750"/>
      <c r="AF43" s="750"/>
      <c r="AG43" s="750"/>
      <c r="AH43" s="750"/>
    </row>
    <row r="44" spans="2:34" ht="13.2">
      <c r="AH44" s="750"/>
    </row>
    <row r="45" spans="2:34" ht="13.2">
      <c r="X45" s="750"/>
    </row>
    <row r="46" spans="2:34" ht="13.2"/>
    <row r="47" spans="2:34" ht="13.2"/>
    <row r="48" spans="2:34" ht="13.2">
      <c r="W48" s="750"/>
      <c r="Y48" s="750"/>
      <c r="Z48" s="750"/>
      <c r="AA48" s="750"/>
      <c r="AB48" s="750"/>
      <c r="AC48" s="750"/>
      <c r="AD48" s="750"/>
      <c r="AE48" s="750"/>
      <c r="AF48" s="750"/>
      <c r="AG48" s="750"/>
      <c r="AH48" s="750"/>
    </row>
    <row r="49" spans="28:34" ht="13.2"/>
    <row r="50" spans="28:34" ht="13.2">
      <c r="AE50" s="750"/>
      <c r="AF50" s="750"/>
      <c r="AG50" s="750"/>
      <c r="AH50" s="750"/>
    </row>
    <row r="51" spans="28:34" ht="13.2">
      <c r="AC51" s="750"/>
      <c r="AD51" s="750"/>
      <c r="AE51" s="750"/>
      <c r="AF51" s="750"/>
      <c r="AG51" s="750"/>
      <c r="AH51" s="750"/>
    </row>
    <row r="52" spans="28:34" ht="13.2"/>
    <row r="53" spans="28:34" ht="13.2">
      <c r="AF53" s="750"/>
      <c r="AG53" s="750"/>
      <c r="AH53" s="750"/>
    </row>
    <row r="54" spans="28:34" ht="13.2">
      <c r="AH54" s="750"/>
    </row>
    <row r="55" spans="28:34" ht="13.2"/>
    <row r="56" spans="28:34" ht="13.2">
      <c r="AB56" s="750"/>
      <c r="AC56" s="750"/>
      <c r="AD56" s="750"/>
      <c r="AE56" s="750"/>
      <c r="AF56" s="750"/>
      <c r="AG56" s="750"/>
      <c r="AH56" s="750"/>
    </row>
    <row r="57" spans="28:34" ht="13.2">
      <c r="AH57" s="750"/>
    </row>
    <row r="58" spans="28:34" ht="13.2">
      <c r="AH58" s="750"/>
    </row>
    <row r="59" spans="28:34" ht="13.2">
      <c r="AG59" s="750"/>
      <c r="AH59" s="750"/>
    </row>
    <row r="60" spans="28:34" ht="13.2"/>
    <row r="61" spans="28:34" ht="13.2"/>
    <row r="62" spans="28:34" ht="13.2"/>
    <row r="63" spans="28:34" ht="13.2">
      <c r="AH63" s="750"/>
    </row>
    <row r="64" spans="28:34" ht="13.2">
      <c r="AG64" s="750"/>
      <c r="AH64" s="750"/>
    </row>
    <row r="65" spans="28:34" ht="13.2"/>
    <row r="66" spans="28:34" ht="13.2"/>
    <row r="67" spans="28:34" ht="13.2"/>
    <row r="68" spans="28:34" ht="13.2">
      <c r="AB68" s="750"/>
      <c r="AC68" s="750"/>
      <c r="AD68" s="750"/>
      <c r="AE68" s="750"/>
      <c r="AF68" s="750"/>
      <c r="AG68" s="750"/>
      <c r="AH68" s="750"/>
    </row>
    <row r="69" spans="28:34" ht="13.2">
      <c r="AF69" s="750"/>
      <c r="AG69" s="750"/>
      <c r="AH69" s="750"/>
    </row>
    <row r="70" spans="28:34" ht="13.2"/>
    <row r="71" spans="28:34" ht="13.2"/>
    <row r="72" spans="28:34" ht="13.2"/>
    <row r="73" spans="28:34" ht="13.2"/>
    <row r="74" spans="28:34" ht="13.2"/>
    <row r="75" spans="28:34" ht="13.2">
      <c r="AH75" s="750"/>
    </row>
    <row r="76" spans="28:34" ht="13.2">
      <c r="AF76" s="750"/>
      <c r="AG76" s="750"/>
      <c r="AH76" s="750"/>
    </row>
    <row r="77" spans="28:34" ht="13.2">
      <c r="AG77" s="750"/>
      <c r="AH77" s="750"/>
    </row>
    <row r="78" spans="28:34" ht="13.2"/>
    <row r="79" spans="28:34" ht="13.2"/>
    <row r="80" spans="28:34" ht="13.2"/>
    <row r="81" spans="25:34" ht="13.2"/>
    <row r="82" spans="25:34" ht="13.2">
      <c r="Y82" s="750"/>
    </row>
    <row r="83" spans="25:34" ht="13.2">
      <c r="Y83" s="750"/>
      <c r="Z83" s="750"/>
      <c r="AA83" s="750"/>
      <c r="AB83" s="750"/>
      <c r="AC83" s="750"/>
      <c r="AD83" s="750"/>
      <c r="AE83" s="750"/>
      <c r="AF83" s="750"/>
      <c r="AG83" s="750"/>
      <c r="AH83" s="750"/>
    </row>
    <row r="84" spans="25:34" ht="13.2"/>
    <row r="85" spans="25:34" ht="13.2"/>
    <row r="86" spans="25:34" ht="13.2"/>
    <row r="87" spans="25:34" ht="13.2"/>
    <row r="88" spans="25:34" ht="13.2">
      <c r="AH88" s="750"/>
    </row>
    <row r="89" spans="25:34" ht="13.2"/>
    <row r="90" spans="25:34" ht="13.2"/>
    <row r="91" spans="25:34" ht="13.2"/>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nw698NUJFLoDdOUvUT/VyYA1HtTHuXM3akQEXlgb5btnSz4ibQFv9JR2lv6kmj7DTx9kHuI5YhguydPGg/gRw==" saltValue="/8xSSUbyy8VGK0eCGhfYIQ=="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09375" defaultRowHeight="13.2"/>
  <cols>
    <col min="1" max="1" width="45.88671875" style="1054" customWidth="1"/>
    <col min="2" max="8" width="13.33203125" style="1054" customWidth="1"/>
    <col min="9" max="16384" width="11.109375" style="1054"/>
  </cols>
  <sheetData>
    <row r="1" spans="1:8">
      <c r="A1" s="775"/>
      <c r="B1" s="787"/>
      <c r="C1" s="791"/>
      <c r="D1" s="804"/>
      <c r="E1" s="816"/>
      <c r="F1" s="816"/>
      <c r="G1" s="816"/>
      <c r="H1" s="850"/>
    </row>
    <row r="2" spans="1:8">
      <c r="A2" s="776"/>
      <c r="B2" s="788"/>
      <c r="C2" s="1061"/>
      <c r="D2" s="805" t="s">
        <v>74</v>
      </c>
      <c r="E2" s="817"/>
      <c r="F2" s="1069" t="s">
        <v>529</v>
      </c>
      <c r="G2" s="841"/>
      <c r="H2" s="851"/>
    </row>
    <row r="3" spans="1:8">
      <c r="A3" s="805" t="s">
        <v>29</v>
      </c>
      <c r="B3" s="790"/>
      <c r="C3" s="1062"/>
      <c r="D3" s="1065">
        <v>73804</v>
      </c>
      <c r="E3" s="1067"/>
      <c r="F3" s="1070">
        <v>63956</v>
      </c>
      <c r="G3" s="1072"/>
      <c r="H3" s="1075"/>
    </row>
    <row r="4" spans="1:8">
      <c r="A4" s="777"/>
      <c r="B4" s="789"/>
      <c r="C4" s="1063"/>
      <c r="D4" s="1066">
        <v>43886</v>
      </c>
      <c r="E4" s="1068"/>
      <c r="F4" s="1071">
        <v>29239</v>
      </c>
      <c r="G4" s="1073"/>
      <c r="H4" s="1076"/>
    </row>
    <row r="5" spans="1:8">
      <c r="A5" s="805" t="s">
        <v>391</v>
      </c>
      <c r="B5" s="790"/>
      <c r="C5" s="1062"/>
      <c r="D5" s="1065">
        <v>58297</v>
      </c>
      <c r="E5" s="1067"/>
      <c r="F5" s="1070">
        <v>66255</v>
      </c>
      <c r="G5" s="1072"/>
      <c r="H5" s="1075"/>
    </row>
    <row r="6" spans="1:8">
      <c r="A6" s="777"/>
      <c r="B6" s="789"/>
      <c r="C6" s="1063"/>
      <c r="D6" s="1066">
        <v>34310</v>
      </c>
      <c r="E6" s="1068"/>
      <c r="F6" s="1071">
        <v>31822</v>
      </c>
      <c r="G6" s="1073"/>
      <c r="H6" s="1076"/>
    </row>
    <row r="7" spans="1:8">
      <c r="A7" s="805" t="s">
        <v>233</v>
      </c>
      <c r="B7" s="790"/>
      <c r="C7" s="1062"/>
      <c r="D7" s="1065">
        <v>74747</v>
      </c>
      <c r="E7" s="1067"/>
      <c r="F7" s="1070">
        <v>54227</v>
      </c>
      <c r="G7" s="1072"/>
      <c r="H7" s="1075"/>
    </row>
    <row r="8" spans="1:8">
      <c r="A8" s="777"/>
      <c r="B8" s="789"/>
      <c r="C8" s="1063"/>
      <c r="D8" s="1066">
        <v>25811</v>
      </c>
      <c r="E8" s="1068"/>
      <c r="F8" s="1071">
        <v>29694</v>
      </c>
      <c r="G8" s="1073"/>
      <c r="H8" s="1076"/>
    </row>
    <row r="9" spans="1:8">
      <c r="A9" s="805" t="s">
        <v>37</v>
      </c>
      <c r="B9" s="790"/>
      <c r="C9" s="1062"/>
      <c r="D9" s="1065">
        <v>49509</v>
      </c>
      <c r="E9" s="1067"/>
      <c r="F9" s="1070">
        <v>57295</v>
      </c>
      <c r="G9" s="1072"/>
      <c r="H9" s="1075"/>
    </row>
    <row r="10" spans="1:8">
      <c r="A10" s="777"/>
      <c r="B10" s="789"/>
      <c r="C10" s="1063"/>
      <c r="D10" s="1066">
        <v>28550</v>
      </c>
      <c r="E10" s="1068"/>
      <c r="F10" s="1071">
        <v>32771</v>
      </c>
      <c r="G10" s="1073"/>
      <c r="H10" s="1076"/>
    </row>
    <row r="11" spans="1:8">
      <c r="A11" s="805" t="s">
        <v>231</v>
      </c>
      <c r="B11" s="790"/>
      <c r="C11" s="1062"/>
      <c r="D11" s="1065">
        <v>64652</v>
      </c>
      <c r="E11" s="1067"/>
      <c r="F11" s="1070">
        <v>54110</v>
      </c>
      <c r="G11" s="1072"/>
      <c r="H11" s="1075"/>
    </row>
    <row r="12" spans="1:8">
      <c r="A12" s="777"/>
      <c r="B12" s="789"/>
      <c r="C12" s="1064"/>
      <c r="D12" s="1066">
        <v>32967</v>
      </c>
      <c r="E12" s="1068"/>
      <c r="F12" s="1071">
        <v>30620</v>
      </c>
      <c r="G12" s="1073"/>
      <c r="H12" s="1076"/>
    </row>
    <row r="13" spans="1:8">
      <c r="A13" s="805"/>
      <c r="B13" s="790"/>
      <c r="C13" s="1062"/>
      <c r="D13" s="1065">
        <v>64202</v>
      </c>
      <c r="E13" s="1067"/>
      <c r="F13" s="1070">
        <v>59169</v>
      </c>
      <c r="G13" s="1074"/>
      <c r="H13" s="1075"/>
    </row>
    <row r="14" spans="1:8">
      <c r="A14" s="777"/>
      <c r="B14" s="789"/>
      <c r="C14" s="1063"/>
      <c r="D14" s="1066">
        <v>33105</v>
      </c>
      <c r="E14" s="1068"/>
      <c r="F14" s="1071">
        <v>30829</v>
      </c>
      <c r="G14" s="1073"/>
      <c r="H14" s="1076"/>
    </row>
    <row r="17" spans="1:11">
      <c r="A17" s="1054" t="s">
        <v>19</v>
      </c>
    </row>
    <row r="18" spans="1:11">
      <c r="A18" s="1055"/>
      <c r="B18" s="1055" t="str">
        <f>実質収支比率等に係る経年分析!F$46</f>
        <v>H25</v>
      </c>
      <c r="C18" s="1055" t="str">
        <f>実質収支比率等に係る経年分析!G$46</f>
        <v>H26</v>
      </c>
      <c r="D18" s="1055" t="str">
        <f>実質収支比率等に係る経年分析!H$46</f>
        <v>H27</v>
      </c>
      <c r="E18" s="1055" t="str">
        <f>実質収支比率等に係る経年分析!I$46</f>
        <v>H28</v>
      </c>
      <c r="F18" s="1055" t="str">
        <f>実質収支比率等に係る経年分析!J$46</f>
        <v>H29</v>
      </c>
    </row>
    <row r="19" spans="1:11">
      <c r="A19" s="1055" t="s">
        <v>81</v>
      </c>
      <c r="B19" s="1055">
        <f>ROUND(VALUE(SUBSTITUTE(実質収支比率等に係る経年分析!F$48,"▲","-")),2)</f>
        <v>6.01</v>
      </c>
      <c r="C19" s="1055">
        <f>ROUND(VALUE(SUBSTITUTE(実質収支比率等に係る経年分析!G$48,"▲","-")),2)</f>
        <v>9.3000000000000007</v>
      </c>
      <c r="D19" s="1055">
        <f>ROUND(VALUE(SUBSTITUTE(実質収支比率等に係る経年分析!H$48,"▲","-")),2)</f>
        <v>7.64</v>
      </c>
      <c r="E19" s="1055">
        <f>ROUND(VALUE(SUBSTITUTE(実質収支比率等に係る経年分析!I$48,"▲","-")),2)</f>
        <v>5.51</v>
      </c>
      <c r="F19" s="1055">
        <f>ROUND(VALUE(SUBSTITUTE(実質収支比率等に係る経年分析!J$48,"▲","-")),2)</f>
        <v>7.59</v>
      </c>
    </row>
    <row r="20" spans="1:11">
      <c r="A20" s="1055" t="s">
        <v>28</v>
      </c>
      <c r="B20" s="1055">
        <f>ROUND(VALUE(SUBSTITUTE(実質収支比率等に係る経年分析!F$47,"▲","-")),2)</f>
        <v>8.4600000000000009</v>
      </c>
      <c r="C20" s="1055">
        <f>ROUND(VALUE(SUBSTITUTE(実質収支比率等に係る経年分析!G$47,"▲","-")),2)</f>
        <v>6.78</v>
      </c>
      <c r="D20" s="1055">
        <f>ROUND(VALUE(SUBSTITUTE(実質収支比率等に係る経年分析!H$47,"▲","-")),2)</f>
        <v>8.2799999999999994</v>
      </c>
      <c r="E20" s="1055">
        <f>ROUND(VALUE(SUBSTITUTE(実質収支比率等に係る経年分析!I$47,"▲","-")),2)</f>
        <v>8.9</v>
      </c>
      <c r="F20" s="1055">
        <f>ROUND(VALUE(SUBSTITUTE(実質収支比率等に係る経年分析!J$47,"▲","-")),2)</f>
        <v>7.59</v>
      </c>
    </row>
    <row r="21" spans="1:11">
      <c r="A21" s="1055" t="s">
        <v>110</v>
      </c>
      <c r="B21" s="1055">
        <f>IF(ISNUMBER(VALUE(SUBSTITUTE(実質収支比率等に係る経年分析!F$49,"▲","-"))),ROUND(VALUE(SUBSTITUTE(実質収支比率等に係る経年分析!F$49,"▲","-")),2),NA())</f>
        <v>0.73</v>
      </c>
      <c r="C21" s="1055">
        <f>IF(ISNUMBER(VALUE(SUBSTITUTE(実質収支比率等に係る経年分析!G$49,"▲","-"))),ROUND(VALUE(SUBSTITUTE(実質収支比率等に係る経年分析!G$49,"▲","-")),2),NA())</f>
        <v>3.27</v>
      </c>
      <c r="D21" s="1055">
        <f>IF(ISNUMBER(VALUE(SUBSTITUTE(実質収支比率等に係る経年分析!H$49,"▲","-"))),ROUND(VALUE(SUBSTITUTE(実質収支比率等に係る経年分析!H$49,"▲","-")),2),NA())</f>
        <v>1.84</v>
      </c>
      <c r="E21" s="1055">
        <f>IF(ISNUMBER(VALUE(SUBSTITUTE(実質収支比率等に係る経年分析!I$49,"▲","-"))),ROUND(VALUE(SUBSTITUTE(実質収支比率等に係る経年分析!I$49,"▲","-")),2),NA())</f>
        <v>-4.e-002</v>
      </c>
      <c r="F21" s="1055">
        <f>IF(ISNUMBER(VALUE(SUBSTITUTE(実質収支比率等に係る経年分析!J$49,"▲","-"))),ROUND(VALUE(SUBSTITUTE(実質収支比率等に係る経年分析!J$49,"▲","-")),2),NA())</f>
        <v>0.55000000000000004</v>
      </c>
    </row>
    <row r="24" spans="1:11">
      <c r="A24" s="1054" t="s">
        <v>94</v>
      </c>
    </row>
    <row r="25" spans="1:11">
      <c r="A25" s="1056"/>
      <c r="B25" s="1056" t="str">
        <f>'連結実質赤字比率に係る赤字・黒字の構成分析'!F$33</f>
        <v>H25</v>
      </c>
      <c r="C25" s="1056"/>
      <c r="D25" s="1056" t="str">
        <f>'連結実質赤字比率に係る赤字・黒字の構成分析'!G$33</f>
        <v>H26</v>
      </c>
      <c r="E25" s="1056"/>
      <c r="F25" s="1056" t="str">
        <f>'連結実質赤字比率に係る赤字・黒字の構成分析'!H$33</f>
        <v>H27</v>
      </c>
      <c r="G25" s="1056"/>
      <c r="H25" s="1056" t="str">
        <f>'連結実質赤字比率に係る赤字・黒字の構成分析'!I$33</f>
        <v>H28</v>
      </c>
      <c r="I25" s="1056"/>
      <c r="J25" s="1056" t="str">
        <f>'連結実質赤字比率に係る赤字・黒字の構成分析'!J$33</f>
        <v>H29</v>
      </c>
      <c r="K25" s="1056"/>
    </row>
    <row r="26" spans="1:11">
      <c r="A26" s="1056"/>
      <c r="B26" s="1056" t="s">
        <v>111</v>
      </c>
      <c r="C26" s="1056" t="s">
        <v>59</v>
      </c>
      <c r="D26" s="1056" t="s">
        <v>111</v>
      </c>
      <c r="E26" s="1056" t="s">
        <v>59</v>
      </c>
      <c r="F26" s="1056" t="s">
        <v>111</v>
      </c>
      <c r="G26" s="1056" t="s">
        <v>59</v>
      </c>
      <c r="H26" s="1056" t="s">
        <v>111</v>
      </c>
      <c r="I26" s="1056" t="s">
        <v>59</v>
      </c>
      <c r="J26" s="1056" t="s">
        <v>111</v>
      </c>
      <c r="K26" s="1056" t="s">
        <v>59</v>
      </c>
    </row>
    <row r="27" spans="1:11">
      <c r="A27" s="1056" t="str">
        <f>IF('連結実質赤字比率に係る赤字・黒字の構成分析'!C$43="",NA(),'連結実質赤字比率に係る赤字・黒字の構成分析'!C$43)</f>
        <v>その他会計（黒字）</v>
      </c>
      <c r="B27" s="1056" t="e">
        <f>IF(ROUND(VALUE(SUBSTITUTE('連結実質赤字比率に係る赤字・黒字の構成分析'!F$43,"▲","-")),2)&lt;0,ABS(ROUND(VALUE(SUBSTITUTE('連結実質赤字比率に係る赤字・黒字の構成分析'!F$43,"▲","-")),2)),NA())</f>
        <v>#N/A</v>
      </c>
      <c r="C27" s="1056">
        <f>IF(ROUND(VALUE(SUBSTITUTE('連結実質赤字比率に係る赤字・黒字の構成分析'!F$43,"▲","-")),2)&gt;=0,ABS(ROUND(VALUE(SUBSTITUTE('連結実質赤字比率に係る赤字・黒字の構成分析'!F$43,"▲","-")),2)),NA())</f>
        <v>7.0000000000000007e-002</v>
      </c>
      <c r="D27" s="1056" t="e">
        <f>IF(ROUND(VALUE(SUBSTITUTE('連結実質赤字比率に係る赤字・黒字の構成分析'!G$43,"▲","-")),2)&lt;0,ABS(ROUND(VALUE(SUBSTITUTE('連結実質赤字比率に係る赤字・黒字の構成分析'!G$43,"▲","-")),2)),NA())</f>
        <v>#N/A</v>
      </c>
      <c r="E27" s="1056">
        <f>IF(ROUND(VALUE(SUBSTITUTE('連結実質赤字比率に係る赤字・黒字の構成分析'!G$43,"▲","-")),2)&gt;=0,ABS(ROUND(VALUE(SUBSTITUTE('連結実質赤字比率に係る赤字・黒字の構成分析'!G$43,"▲","-")),2)),NA())</f>
        <v>7.0000000000000007e-002</v>
      </c>
      <c r="F27" s="1056" t="e">
        <f>IF(ROUND(VALUE(SUBSTITUTE('連結実質赤字比率に係る赤字・黒字の構成分析'!H$43,"▲","-")),2)&lt;0,ABS(ROUND(VALUE(SUBSTITUTE('連結実質赤字比率に係る赤字・黒字の構成分析'!H$43,"▲","-")),2)),NA())</f>
        <v>#N/A</v>
      </c>
      <c r="G27" s="1056">
        <f>IF(ROUND(VALUE(SUBSTITUTE('連結実質赤字比率に係る赤字・黒字の構成分析'!H$43,"▲","-")),2)&gt;=0,ABS(ROUND(VALUE(SUBSTITUTE('連結実質赤字比率に係る赤字・黒字の構成分析'!H$43,"▲","-")),2)),NA())</f>
        <v>4.e-002</v>
      </c>
      <c r="H27" s="1056" t="e">
        <f>IF(ROUND(VALUE(SUBSTITUTE('連結実質赤字比率に係る赤字・黒字の構成分析'!I$43,"▲","-")),2)&lt;0,ABS(ROUND(VALUE(SUBSTITUTE('連結実質赤字比率に係る赤字・黒字の構成分析'!I$43,"▲","-")),2)),NA())</f>
        <v>#N/A</v>
      </c>
      <c r="I27" s="1056">
        <f>IF(ROUND(VALUE(SUBSTITUTE('連結実質赤字比率に係る赤字・黒字の構成分析'!I$43,"▲","-")),2)&gt;=0,ABS(ROUND(VALUE(SUBSTITUTE('連結実質赤字比率に係る赤字・黒字の構成分析'!I$43,"▲","-")),2)),NA())</f>
        <v>4.e-002</v>
      </c>
      <c r="J27" s="1056" t="e">
        <f>IF(ROUND(VALUE(SUBSTITUTE('連結実質赤字比率に係る赤字・黒字の構成分析'!J$43,"▲","-")),2)&lt;0,ABS(ROUND(VALUE(SUBSTITUTE('連結実質赤字比率に係る赤字・黒字の構成分析'!J$43,"▲","-")),2)),NA())</f>
        <v>#N/A</v>
      </c>
      <c r="K27" s="1056">
        <f>IF(ROUND(VALUE(SUBSTITUTE('連結実質赤字比率に係る赤字・黒字の構成分析'!J$43,"▲","-")),2)&gt;=0,ABS(ROUND(VALUE(SUBSTITUTE('連結実質赤字比率に係る赤字・黒字の構成分析'!J$43,"▲","-")),2)),NA())</f>
        <v>5.e-002</v>
      </c>
    </row>
    <row r="28" spans="1:11">
      <c r="A28" s="1056" t="str">
        <f>IF('連結実質赤字比率に係る赤字・黒字の構成分析'!C$42="",NA(),'連結実質赤字比率に係る赤字・黒字の構成分析'!C$42)</f>
        <v>その他会計（赤字）</v>
      </c>
      <c r="B28" s="1056" t="e">
        <f>IF(ROUND(VALUE(SUBSTITUTE('連結実質赤字比率に係る赤字・黒字の構成分析'!F$42,"▲","-")),2)&lt;0,ABS(ROUND(VALUE(SUBSTITUTE('連結実質赤字比率に係る赤字・黒字の構成分析'!F$42,"▲","-")),2)),NA())</f>
        <v>#VALUE!</v>
      </c>
      <c r="C28" s="1056" t="e">
        <f>IF(ROUND(VALUE(SUBSTITUTE('連結実質赤字比率に係る赤字・黒字の構成分析'!F$42,"▲","-")),2)&gt;=0,ABS(ROUND(VALUE(SUBSTITUTE('連結実質赤字比率に係る赤字・黒字の構成分析'!F$42,"▲","-")),2)),NA())</f>
        <v>#VALUE!</v>
      </c>
      <c r="D28" s="1056" t="e">
        <f>IF(ROUND(VALUE(SUBSTITUTE('連結実質赤字比率に係る赤字・黒字の構成分析'!G$42,"▲","-")),2)&lt;0,ABS(ROUND(VALUE(SUBSTITUTE('連結実質赤字比率に係る赤字・黒字の構成分析'!G$42,"▲","-")),2)),NA())</f>
        <v>#VALUE!</v>
      </c>
      <c r="E28" s="1056" t="e">
        <f>IF(ROUND(VALUE(SUBSTITUTE('連結実質赤字比率に係る赤字・黒字の構成分析'!G$42,"▲","-")),2)&gt;=0,ABS(ROUND(VALUE(SUBSTITUTE('連結実質赤字比率に係る赤字・黒字の構成分析'!G$42,"▲","-")),2)),NA())</f>
        <v>#VALUE!</v>
      </c>
      <c r="F28" s="1056" t="e">
        <f>IF(ROUND(VALUE(SUBSTITUTE('連結実質赤字比率に係る赤字・黒字の構成分析'!H$42,"▲","-")),2)&lt;0,ABS(ROUND(VALUE(SUBSTITUTE('連結実質赤字比率に係る赤字・黒字の構成分析'!H$42,"▲","-")),2)),NA())</f>
        <v>#VALUE!</v>
      </c>
      <c r="G28" s="1056" t="e">
        <f>IF(ROUND(VALUE(SUBSTITUTE('連結実質赤字比率に係る赤字・黒字の構成分析'!H$42,"▲","-")),2)&gt;=0,ABS(ROUND(VALUE(SUBSTITUTE('連結実質赤字比率に係る赤字・黒字の構成分析'!H$42,"▲","-")),2)),NA())</f>
        <v>#VALUE!</v>
      </c>
      <c r="H28" s="1056" t="e">
        <f>IF(ROUND(VALUE(SUBSTITUTE('連結実質赤字比率に係る赤字・黒字の構成分析'!I$42,"▲","-")),2)&lt;0,ABS(ROUND(VALUE(SUBSTITUTE('連結実質赤字比率に係る赤字・黒字の構成分析'!I$42,"▲","-")),2)),NA())</f>
        <v>#VALUE!</v>
      </c>
      <c r="I28" s="1056" t="e">
        <f>IF(ROUND(VALUE(SUBSTITUTE('連結実質赤字比率に係る赤字・黒字の構成分析'!I$42,"▲","-")),2)&gt;=0,ABS(ROUND(VALUE(SUBSTITUTE('連結実質赤字比率に係る赤字・黒字の構成分析'!I$42,"▲","-")),2)),NA())</f>
        <v>#VALUE!</v>
      </c>
      <c r="J28" s="1056" t="e">
        <f>IF(ROUND(VALUE(SUBSTITUTE('連結実質赤字比率に係る赤字・黒字の構成分析'!J$42,"▲","-")),2)&lt;0,ABS(ROUND(VALUE(SUBSTITUTE('連結実質赤字比率に係る赤字・黒字の構成分析'!J$42,"▲","-")),2)),NA())</f>
        <v>#VALUE!</v>
      </c>
      <c r="K28" s="1056" t="e">
        <f>IF(ROUND(VALUE(SUBSTITUTE('連結実質赤字比率に係る赤字・黒字の構成分析'!J$42,"▲","-")),2)&gt;=0,ABS(ROUND(VALUE(SUBSTITUTE('連結実質赤字比率に係る赤字・黒字の構成分析'!J$42,"▲","-")),2)),NA())</f>
        <v>#VALUE!</v>
      </c>
    </row>
    <row r="29" spans="1:11">
      <c r="A29" s="1056" t="str">
        <f>IF('連結実質赤字比率に係る赤字・黒字の構成分析'!C$41="",NA(),'連結実質赤字比率に係る赤字・黒字の構成分析'!C$41)</f>
        <v>大館市農業集落排水事業特別会計</v>
      </c>
      <c r="B29" s="1056" t="e">
        <f>IF(ROUND(VALUE(SUBSTITUTE('連結実質赤字比率に係る赤字・黒字の構成分析'!F$41,"▲","-")),2)&lt;0,ABS(ROUND(VALUE(SUBSTITUTE('連結実質赤字比率に係る赤字・黒字の構成分析'!F$41,"▲","-")),2)),NA())</f>
        <v>#N/A</v>
      </c>
      <c r="C29" s="1056">
        <f>IF(ROUND(VALUE(SUBSTITUTE('連結実質赤字比率に係る赤字・黒字の構成分析'!F$41,"▲","-")),2)&gt;=0,ABS(ROUND(VALUE(SUBSTITUTE('連結実質赤字比率に係る赤字・黒字の構成分析'!F$41,"▲","-")),2)),NA())</f>
        <v>2.e-002</v>
      </c>
      <c r="D29" s="1056" t="e">
        <f>IF(ROUND(VALUE(SUBSTITUTE('連結実質赤字比率に係る赤字・黒字の構成分析'!G$41,"▲","-")),2)&lt;0,ABS(ROUND(VALUE(SUBSTITUTE('連結実質赤字比率に係る赤字・黒字の構成分析'!G$41,"▲","-")),2)),NA())</f>
        <v>#N/A</v>
      </c>
      <c r="E29" s="1056">
        <f>IF(ROUND(VALUE(SUBSTITUTE('連結実質赤字比率に係る赤字・黒字の構成分析'!G$41,"▲","-")),2)&gt;=0,ABS(ROUND(VALUE(SUBSTITUTE('連結実質赤字比率に係る赤字・黒字の構成分析'!G$41,"▲","-")),2)),NA())</f>
        <v>2.e-002</v>
      </c>
      <c r="F29" s="1056" t="e">
        <f>IF(ROUND(VALUE(SUBSTITUTE('連結実質赤字比率に係る赤字・黒字の構成分析'!H$41,"▲","-")),2)&lt;0,ABS(ROUND(VALUE(SUBSTITUTE('連結実質赤字比率に係る赤字・黒字の構成分析'!H$41,"▲","-")),2)),NA())</f>
        <v>#N/A</v>
      </c>
      <c r="G29" s="1056">
        <f>IF(ROUND(VALUE(SUBSTITUTE('連結実質赤字比率に係る赤字・黒字の構成分析'!H$41,"▲","-")),2)&gt;=0,ABS(ROUND(VALUE(SUBSTITUTE('連結実質赤字比率に係る赤字・黒字の構成分析'!H$41,"▲","-")),2)),NA())</f>
        <v>2.e-002</v>
      </c>
      <c r="H29" s="1056" t="e">
        <f>IF(ROUND(VALUE(SUBSTITUTE('連結実質赤字比率に係る赤字・黒字の構成分析'!I$41,"▲","-")),2)&lt;0,ABS(ROUND(VALUE(SUBSTITUTE('連結実質赤字比率に係る赤字・黒字の構成分析'!I$41,"▲","-")),2)),NA())</f>
        <v>#N/A</v>
      </c>
      <c r="I29" s="1056">
        <f>IF(ROUND(VALUE(SUBSTITUTE('連結実質赤字比率に係る赤字・黒字の構成分析'!I$41,"▲","-")),2)&gt;=0,ABS(ROUND(VALUE(SUBSTITUTE('連結実質赤字比率に係る赤字・黒字の構成分析'!I$41,"▲","-")),2)),NA())</f>
        <v>1.e-002</v>
      </c>
      <c r="J29" s="1056" t="e">
        <f>IF(ROUND(VALUE(SUBSTITUTE('連結実質赤字比率に係る赤字・黒字の構成分析'!J$41,"▲","-")),2)&lt;0,ABS(ROUND(VALUE(SUBSTITUTE('連結実質赤字比率に係る赤字・黒字の構成分析'!J$41,"▲","-")),2)),NA())</f>
        <v>#N/A</v>
      </c>
      <c r="K29" s="1056">
        <f>IF(ROUND(VALUE(SUBSTITUTE('連結実質赤字比率に係る赤字・黒字の構成分析'!J$41,"▲","-")),2)&gt;=0,ABS(ROUND(VALUE(SUBSTITUTE('連結実質赤字比率に係る赤字・黒字の構成分析'!J$41,"▲","-")),2)),NA())</f>
        <v>2.e-002</v>
      </c>
    </row>
    <row r="30" spans="1:11">
      <c r="A30" s="1056" t="str">
        <f>IF('連結実質赤字比率に係る赤字・黒字の構成分析'!C$40="",NA(),'連結実質赤字比率に係る赤字・黒字の構成分析'!C$40)</f>
        <v>大館市工業用水道事業会計</v>
      </c>
      <c r="B30" s="1056" t="e">
        <f>IF(ROUND(VALUE(SUBSTITUTE('連結実質赤字比率に係る赤字・黒字の構成分析'!F$40,"▲","-")),2)&lt;0,ABS(ROUND(VALUE(SUBSTITUTE('連結実質赤字比率に係る赤字・黒字の構成分析'!F$40,"▲","-")),2)),NA())</f>
        <v>#N/A</v>
      </c>
      <c r="C30" s="1056">
        <f>IF(ROUND(VALUE(SUBSTITUTE('連結実質赤字比率に係る赤字・黒字の構成分析'!F$40,"▲","-")),2)&gt;=0,ABS(ROUND(VALUE(SUBSTITUTE('連結実質赤字比率に係る赤字・黒字の構成分析'!F$40,"▲","-")),2)),NA())</f>
        <v>0.39</v>
      </c>
      <c r="D30" s="1056" t="e">
        <f>IF(ROUND(VALUE(SUBSTITUTE('連結実質赤字比率に係る赤字・黒字の構成分析'!G$40,"▲","-")),2)&lt;0,ABS(ROUND(VALUE(SUBSTITUTE('連結実質赤字比率に係る赤字・黒字の構成分析'!G$40,"▲","-")),2)),NA())</f>
        <v>#N/A</v>
      </c>
      <c r="E30" s="1056">
        <f>IF(ROUND(VALUE(SUBSTITUTE('連結実質赤字比率に係る赤字・黒字の構成分析'!G$40,"▲","-")),2)&gt;=0,ABS(ROUND(VALUE(SUBSTITUTE('連結実質赤字比率に係る赤字・黒字の構成分析'!G$40,"▲","-")),2)),NA())</f>
        <v>0.33</v>
      </c>
      <c r="F30" s="1056" t="e">
        <f>IF(ROUND(VALUE(SUBSTITUTE('連結実質赤字比率に係る赤字・黒字の構成分析'!H$40,"▲","-")),2)&lt;0,ABS(ROUND(VALUE(SUBSTITUTE('連結実質赤字比率に係る赤字・黒字の構成分析'!H$40,"▲","-")),2)),NA())</f>
        <v>#N/A</v>
      </c>
      <c r="G30" s="1056">
        <f>IF(ROUND(VALUE(SUBSTITUTE('連結実質赤字比率に係る赤字・黒字の構成分析'!H$40,"▲","-")),2)&gt;=0,ABS(ROUND(VALUE(SUBSTITUTE('連結実質赤字比率に係る赤字・黒字の構成分析'!H$40,"▲","-")),2)),NA())</f>
        <v>0.31</v>
      </c>
      <c r="H30" s="1056" t="e">
        <f>IF(ROUND(VALUE(SUBSTITUTE('連結実質赤字比率に係る赤字・黒字の構成分析'!I$40,"▲","-")),2)&lt;0,ABS(ROUND(VALUE(SUBSTITUTE('連結実質赤字比率に係る赤字・黒字の構成分析'!I$40,"▲","-")),2)),NA())</f>
        <v>#N/A</v>
      </c>
      <c r="I30" s="1056">
        <f>IF(ROUND(VALUE(SUBSTITUTE('連結実質赤字比率に係る赤字・黒字の構成分析'!I$40,"▲","-")),2)&gt;=0,ABS(ROUND(VALUE(SUBSTITUTE('連結実質赤字比率に係る赤字・黒字の構成分析'!I$40,"▲","-")),2)),NA())</f>
        <v>0.41</v>
      </c>
      <c r="J30" s="1056" t="e">
        <f>IF(ROUND(VALUE(SUBSTITUTE('連結実質赤字比率に係る赤字・黒字の構成分析'!J$40,"▲","-")),2)&lt;0,ABS(ROUND(VALUE(SUBSTITUTE('連結実質赤字比率に係る赤字・黒字の構成分析'!J$40,"▲","-")),2)),NA())</f>
        <v>#N/A</v>
      </c>
      <c r="K30" s="1056">
        <f>IF(ROUND(VALUE(SUBSTITUTE('連結実質赤字比率に係る赤字・黒字の構成分析'!J$40,"▲","-")),2)&gt;=0,ABS(ROUND(VALUE(SUBSTITUTE('連結実質赤字比率に係る赤字・黒字の構成分析'!J$40,"▲","-")),2)),NA())</f>
        <v>0.48</v>
      </c>
    </row>
    <row r="31" spans="1:11">
      <c r="A31" s="1056" t="str">
        <f>IF('連結実質赤字比率に係る赤字・黒字の構成分析'!C$39="",NA(),'連結実質赤字比率に係る赤字・黒字の構成分析'!C$39)</f>
        <v>大館市下水道事業会計</v>
      </c>
      <c r="B31" s="1056" t="e">
        <f>IF(ROUND(VALUE(SUBSTITUTE('連結実質赤字比率に係る赤字・黒字の構成分析'!F$39,"▲","-")),2)&lt;0,ABS(ROUND(VALUE(SUBSTITUTE('連結実質赤字比率に係る赤字・黒字の構成分析'!F$39,"▲","-")),2)),NA())</f>
        <v>#N/A</v>
      </c>
      <c r="C31" s="1056">
        <f>IF(ROUND(VALUE(SUBSTITUTE('連結実質赤字比率に係る赤字・黒字の構成分析'!F$39,"▲","-")),2)&gt;=0,ABS(ROUND(VALUE(SUBSTITUTE('連結実質赤字比率に係る赤字・黒字の構成分析'!F$39,"▲","-")),2)),NA())</f>
        <v>1.5699999999999998</v>
      </c>
      <c r="D31" s="1056" t="e">
        <f>IF(ROUND(VALUE(SUBSTITUTE('連結実質赤字比率に係る赤字・黒字の構成分析'!G$39,"▲","-")),2)&lt;0,ABS(ROUND(VALUE(SUBSTITUTE('連結実質赤字比率に係る赤字・黒字の構成分析'!G$39,"▲","-")),2)),NA())</f>
        <v>#N/A</v>
      </c>
      <c r="E31" s="1056">
        <f>IF(ROUND(VALUE(SUBSTITUTE('連結実質赤字比率に係る赤字・黒字の構成分析'!G$39,"▲","-")),2)&gt;=0,ABS(ROUND(VALUE(SUBSTITUTE('連結実質赤字比率に係る赤字・黒字の構成分析'!G$39,"▲","-")),2)),NA())</f>
        <v>1.74</v>
      </c>
      <c r="F31" s="1056" t="e">
        <f>IF(ROUND(VALUE(SUBSTITUTE('連結実質赤字比率に係る赤字・黒字の構成分析'!H$39,"▲","-")),2)&lt;0,ABS(ROUND(VALUE(SUBSTITUTE('連結実質赤字比率に係る赤字・黒字の構成分析'!H$39,"▲","-")),2)),NA())</f>
        <v>#N/A</v>
      </c>
      <c r="G31" s="1056">
        <f>IF(ROUND(VALUE(SUBSTITUTE('連結実質赤字比率に係る赤字・黒字の構成分析'!H$39,"▲","-")),2)&gt;=0,ABS(ROUND(VALUE(SUBSTITUTE('連結実質赤字比率に係る赤字・黒字の構成分析'!H$39,"▲","-")),2)),NA())</f>
        <v>1.86</v>
      </c>
      <c r="H31" s="1056" t="e">
        <f>IF(ROUND(VALUE(SUBSTITUTE('連結実質赤字比率に係る赤字・黒字の構成分析'!I$39,"▲","-")),2)&lt;0,ABS(ROUND(VALUE(SUBSTITUTE('連結実質赤字比率に係る赤字・黒字の構成分析'!I$39,"▲","-")),2)),NA())</f>
        <v>#N/A</v>
      </c>
      <c r="I31" s="1056">
        <f>IF(ROUND(VALUE(SUBSTITUTE('連結実質赤字比率に係る赤字・黒字の構成分析'!I$39,"▲","-")),2)&gt;=0,ABS(ROUND(VALUE(SUBSTITUTE('連結実質赤字比率に係る赤字・黒字の構成分析'!I$39,"▲","-")),2)),NA())</f>
        <v>2.04</v>
      </c>
      <c r="J31" s="1056" t="e">
        <f>IF(ROUND(VALUE(SUBSTITUTE('連結実質赤字比率に係る赤字・黒字の構成分析'!J$39,"▲","-")),2)&lt;0,ABS(ROUND(VALUE(SUBSTITUTE('連結実質赤字比率に係る赤字・黒字の構成分析'!J$39,"▲","-")),2)),NA())</f>
        <v>#N/A</v>
      </c>
      <c r="K31" s="1056">
        <f>IF(ROUND(VALUE(SUBSTITUTE('連結実質赤字比率に係る赤字・黒字の構成分析'!J$39,"▲","-")),2)&gt;=0,ABS(ROUND(VALUE(SUBSTITUTE('連結実質赤字比率に係る赤字・黒字の構成分析'!J$39,"▲","-")),2)),NA())</f>
        <v>1.67</v>
      </c>
    </row>
    <row r="32" spans="1:11">
      <c r="A32" s="1056" t="str">
        <f>IF('連結実質赤字比率に係る赤字・黒字の構成分析'!C$38="",NA(),'連結実質赤字比率に係る赤字・黒字の構成分析'!C$38)</f>
        <v>大館市介護保険特別会計</v>
      </c>
      <c r="B32" s="1056" t="e">
        <f>IF(ROUND(VALUE(SUBSTITUTE('連結実質赤字比率に係る赤字・黒字の構成分析'!F$38,"▲","-")),2)&lt;0,ABS(ROUND(VALUE(SUBSTITUTE('連結実質赤字比率に係る赤字・黒字の構成分析'!F$38,"▲","-")),2)),NA())</f>
        <v>#N/A</v>
      </c>
      <c r="C32" s="1056">
        <f>IF(ROUND(VALUE(SUBSTITUTE('連結実質赤字比率に係る赤字・黒字の構成分析'!F$38,"▲","-")),2)&gt;=0,ABS(ROUND(VALUE(SUBSTITUTE('連結実質赤字比率に係る赤字・黒字の構成分析'!F$38,"▲","-")),2)),NA())</f>
        <v>1.17</v>
      </c>
      <c r="D32" s="1056" t="e">
        <f>IF(ROUND(VALUE(SUBSTITUTE('連結実質赤字比率に係る赤字・黒字の構成分析'!G$38,"▲","-")),2)&lt;0,ABS(ROUND(VALUE(SUBSTITUTE('連結実質赤字比率に係る赤字・黒字の構成分析'!G$38,"▲","-")),2)),NA())</f>
        <v>#N/A</v>
      </c>
      <c r="E32" s="1056">
        <f>IF(ROUND(VALUE(SUBSTITUTE('連結実質赤字比率に係る赤字・黒字の構成分析'!G$38,"▲","-")),2)&gt;=0,ABS(ROUND(VALUE(SUBSTITUTE('連結実質赤字比率に係る赤字・黒字の構成分析'!G$38,"▲","-")),2)),NA())</f>
        <v>1.8199999999999998</v>
      </c>
      <c r="F32" s="1056" t="e">
        <f>IF(ROUND(VALUE(SUBSTITUTE('連結実質赤字比率に係る赤字・黒字の構成分析'!H$38,"▲","-")),2)&lt;0,ABS(ROUND(VALUE(SUBSTITUTE('連結実質赤字比率に係る赤字・黒字の構成分析'!H$38,"▲","-")),2)),NA())</f>
        <v>#N/A</v>
      </c>
      <c r="G32" s="1056">
        <f>IF(ROUND(VALUE(SUBSTITUTE('連結実質赤字比率に係る赤字・黒字の構成分析'!H$38,"▲","-")),2)&gt;=0,ABS(ROUND(VALUE(SUBSTITUTE('連結実質赤字比率に係る赤字・黒字の構成分析'!H$38,"▲","-")),2)),NA())</f>
        <v>1.59</v>
      </c>
      <c r="H32" s="1056" t="e">
        <f>IF(ROUND(VALUE(SUBSTITUTE('連結実質赤字比率に係る赤字・黒字の構成分析'!I$38,"▲","-")),2)&lt;0,ABS(ROUND(VALUE(SUBSTITUTE('連結実質赤字比率に係る赤字・黒字の構成分析'!I$38,"▲","-")),2)),NA())</f>
        <v>#N/A</v>
      </c>
      <c r="I32" s="1056">
        <f>IF(ROUND(VALUE(SUBSTITUTE('連結実質赤字比率に係る赤字・黒字の構成分析'!I$38,"▲","-")),2)&gt;=0,ABS(ROUND(VALUE(SUBSTITUTE('連結実質赤字比率に係る赤字・黒字の構成分析'!I$38,"▲","-")),2)),NA())</f>
        <v>2.2999999999999998</v>
      </c>
      <c r="J32" s="1056" t="e">
        <f>IF(ROUND(VALUE(SUBSTITUTE('連結実質赤字比率に係る赤字・黒字の構成分析'!J$38,"▲","-")),2)&lt;0,ABS(ROUND(VALUE(SUBSTITUTE('連結実質赤字比率に係る赤字・黒字の構成分析'!J$38,"▲","-")),2)),NA())</f>
        <v>#N/A</v>
      </c>
      <c r="K32" s="1056">
        <f>IF(ROUND(VALUE(SUBSTITUTE('連結実質赤字比率に係る赤字・黒字の構成分析'!J$38,"▲","-")),2)&gt;=0,ABS(ROUND(VALUE(SUBSTITUTE('連結実質赤字比率に係る赤字・黒字の構成分析'!J$38,"▲","-")),2)),NA())</f>
        <v>1.9300000000000002</v>
      </c>
    </row>
    <row r="33" spans="1:16">
      <c r="A33" s="1056" t="str">
        <f>IF('連結実質赤字比率に係る赤字・黒字の構成分析'!C$37="",NA(),'連結実質赤字比率に係る赤字・黒字の構成分析'!C$37)</f>
        <v>大館市国民健康保険特別会計</v>
      </c>
      <c r="B33" s="1056" t="e">
        <f>IF(ROUND(VALUE(SUBSTITUTE('連結実質赤字比率に係る赤字・黒字の構成分析'!F$37,"▲","-")),2)&lt;0,ABS(ROUND(VALUE(SUBSTITUTE('連結実質赤字比率に係る赤字・黒字の構成分析'!F$37,"▲","-")),2)),NA())</f>
        <v>#N/A</v>
      </c>
      <c r="C33" s="1056">
        <f>IF(ROUND(VALUE(SUBSTITUTE('連結実質赤字比率に係る赤字・黒字の構成分析'!F$37,"▲","-")),2)&gt;=0,ABS(ROUND(VALUE(SUBSTITUTE('連結実質赤字比率に係る赤字・黒字の構成分析'!F$37,"▲","-")),2)),NA())</f>
        <v>1.69</v>
      </c>
      <c r="D33" s="1056" t="e">
        <f>IF(ROUND(VALUE(SUBSTITUTE('連結実質赤字比率に係る赤字・黒字の構成分析'!G$37,"▲","-")),2)&lt;0,ABS(ROUND(VALUE(SUBSTITUTE('連結実質赤字比率に係る赤字・黒字の構成分析'!G$37,"▲","-")),2)),NA())</f>
        <v>#N/A</v>
      </c>
      <c r="E33" s="1056">
        <f>IF(ROUND(VALUE(SUBSTITUTE('連結実質赤字比率に係る赤字・黒字の構成分析'!G$37,"▲","-")),2)&gt;=0,ABS(ROUND(VALUE(SUBSTITUTE('連結実質赤字比率に係る赤字・黒字の構成分析'!G$37,"▲","-")),2)),NA())</f>
        <v>2.16</v>
      </c>
      <c r="F33" s="1056" t="e">
        <f>IF(ROUND(VALUE(SUBSTITUTE('連結実質赤字比率に係る赤字・黒字の構成分析'!H$37,"▲","-")),2)&lt;0,ABS(ROUND(VALUE(SUBSTITUTE('連結実質赤字比率に係る赤字・黒字の構成分析'!H$37,"▲","-")),2)),NA())</f>
        <v>#N/A</v>
      </c>
      <c r="G33" s="1056">
        <f>IF(ROUND(VALUE(SUBSTITUTE('連結実質赤字比率に係る赤字・黒字の構成分析'!H$37,"▲","-")),2)&gt;=0,ABS(ROUND(VALUE(SUBSTITUTE('連結実質赤字比率に係る赤字・黒字の構成分析'!H$37,"▲","-")),2)),NA())</f>
        <v>1.5</v>
      </c>
      <c r="H33" s="1056" t="e">
        <f>IF(ROUND(VALUE(SUBSTITUTE('連結実質赤字比率に係る赤字・黒字の構成分析'!I$37,"▲","-")),2)&lt;0,ABS(ROUND(VALUE(SUBSTITUTE('連結実質赤字比率に係る赤字・黒字の構成分析'!I$37,"▲","-")),2)),NA())</f>
        <v>#N/A</v>
      </c>
      <c r="I33" s="1056">
        <f>IF(ROUND(VALUE(SUBSTITUTE('連結実質赤字比率に係る赤字・黒字の構成分析'!I$37,"▲","-")),2)&gt;=0,ABS(ROUND(VALUE(SUBSTITUTE('連結実質赤字比率に係る赤字・黒字の構成分析'!I$37,"▲","-")),2)),NA())</f>
        <v>1.28</v>
      </c>
      <c r="J33" s="1056" t="e">
        <f>IF(ROUND(VALUE(SUBSTITUTE('連結実質赤字比率に係る赤字・黒字の構成分析'!J$37,"▲","-")),2)&lt;0,ABS(ROUND(VALUE(SUBSTITUTE('連結実質赤字比率に係る赤字・黒字の構成分析'!J$37,"▲","-")),2)),NA())</f>
        <v>#N/A</v>
      </c>
      <c r="K33" s="1056">
        <f>IF(ROUND(VALUE(SUBSTITUTE('連結実質赤字比率に係る赤字・黒字の構成分析'!J$37,"▲","-")),2)&gt;=0,ABS(ROUND(VALUE(SUBSTITUTE('連結実質赤字比率に係る赤字・黒字の構成分析'!J$37,"▲","-")),2)),NA())</f>
        <v>2.1</v>
      </c>
    </row>
    <row r="34" spans="1:16">
      <c r="A34" s="1056" t="str">
        <f>IF('連結実質赤字比率に係る赤字・黒字の構成分析'!C$36="",NA(),'連結実質赤字比率に係る赤字・黒字の構成分析'!C$36)</f>
        <v>一般会計</v>
      </c>
      <c r="B34" s="1056" t="e">
        <f>IF(ROUND(VALUE(SUBSTITUTE('連結実質赤字比率に係る赤字・黒字の構成分析'!F$36,"▲","-")),2)&lt;0,ABS(ROUND(VALUE(SUBSTITUTE('連結実質赤字比率に係る赤字・黒字の構成分析'!F$36,"▲","-")),2)),NA())</f>
        <v>#N/A</v>
      </c>
      <c r="C34" s="1056">
        <f>IF(ROUND(VALUE(SUBSTITUTE('連結実質赤字比率に係る赤字・黒字の構成分析'!F$36,"▲","-")),2)&gt;=0,ABS(ROUND(VALUE(SUBSTITUTE('連結実質赤字比率に係る赤字・黒字の構成分析'!F$36,"▲","-")),2)),NA())</f>
        <v>5.95</v>
      </c>
      <c r="D34" s="1056" t="e">
        <f>IF(ROUND(VALUE(SUBSTITUTE('連結実質赤字比率に係る赤字・黒字の構成分析'!G$36,"▲","-")),2)&lt;0,ABS(ROUND(VALUE(SUBSTITUTE('連結実質赤字比率に係る赤字・黒字の構成分析'!G$36,"▲","-")),2)),NA())</f>
        <v>#N/A</v>
      </c>
      <c r="E34" s="1056">
        <f>IF(ROUND(VALUE(SUBSTITUTE('連結実質赤字比率に係る赤字・黒字の構成分析'!G$36,"▲","-")),2)&gt;=0,ABS(ROUND(VALUE(SUBSTITUTE('連結実質赤字比率に係る赤字・黒字の構成分析'!G$36,"▲","-")),2)),NA())</f>
        <v>9.24</v>
      </c>
      <c r="F34" s="1056" t="e">
        <f>IF(ROUND(VALUE(SUBSTITUTE('連結実質赤字比率に係る赤字・黒字の構成分析'!H$36,"▲","-")),2)&lt;0,ABS(ROUND(VALUE(SUBSTITUTE('連結実質赤字比率に係る赤字・黒字の構成分析'!H$36,"▲","-")),2)),NA())</f>
        <v>#N/A</v>
      </c>
      <c r="G34" s="1056">
        <f>IF(ROUND(VALUE(SUBSTITUTE('連結実質赤字比率に係る赤字・黒字の構成分析'!H$36,"▲","-")),2)&gt;=0,ABS(ROUND(VALUE(SUBSTITUTE('連結実質赤字比率に係る赤字・黒字の構成分析'!H$36,"▲","-")),2)),NA())</f>
        <v>7.6</v>
      </c>
      <c r="H34" s="1056" t="e">
        <f>IF(ROUND(VALUE(SUBSTITUTE('連結実質赤字比率に係る赤字・黒字の構成分析'!I$36,"▲","-")),2)&lt;0,ABS(ROUND(VALUE(SUBSTITUTE('連結実質赤字比率に係る赤字・黒字の構成分析'!I$36,"▲","-")),2)),NA())</f>
        <v>#N/A</v>
      </c>
      <c r="I34" s="1056">
        <f>IF(ROUND(VALUE(SUBSTITUTE('連結実質赤字比率に係る赤字・黒字の構成分析'!I$36,"▲","-")),2)&gt;=0,ABS(ROUND(VALUE(SUBSTITUTE('連結実質赤字比率に係る赤字・黒字の構成分析'!I$36,"▲","-")),2)),NA())</f>
        <v>5.47</v>
      </c>
      <c r="J34" s="1056" t="e">
        <f>IF(ROUND(VALUE(SUBSTITUTE('連結実質赤字比率に係る赤字・黒字の構成分析'!J$36,"▲","-")),2)&lt;0,ABS(ROUND(VALUE(SUBSTITUTE('連結実質赤字比率に係る赤字・黒字の構成分析'!J$36,"▲","-")),2)),NA())</f>
        <v>#N/A</v>
      </c>
      <c r="K34" s="1056">
        <f>IF(ROUND(VALUE(SUBSTITUTE('連結実質赤字比率に係る赤字・黒字の構成分析'!J$36,"▲","-")),2)&gt;=0,ABS(ROUND(VALUE(SUBSTITUTE('連結実質赤字比率に係る赤字・黒字の構成分析'!J$36,"▲","-")),2)),NA())</f>
        <v>7.55</v>
      </c>
    </row>
    <row r="35" spans="1:16">
      <c r="A35" s="1056" t="str">
        <f>IF('連結実質赤字比率に係る赤字・黒字の構成分析'!C$35="",NA(),'連結実質赤字比率に係る赤字・黒字の構成分析'!C$35)</f>
        <v>大館市水道事業会計</v>
      </c>
      <c r="B35" s="1056" t="e">
        <f>IF(ROUND(VALUE(SUBSTITUTE('連結実質赤字比率に係る赤字・黒字の構成分析'!F$35,"▲","-")),2)&lt;0,ABS(ROUND(VALUE(SUBSTITUTE('連結実質赤字比率に係る赤字・黒字の構成分析'!F$35,"▲","-")),2)),NA())</f>
        <v>#N/A</v>
      </c>
      <c r="C35" s="1056">
        <f>IF(ROUND(VALUE(SUBSTITUTE('連結実質赤字比率に係る赤字・黒字の構成分析'!F$35,"▲","-")),2)&gt;=0,ABS(ROUND(VALUE(SUBSTITUTE('連結実質赤字比率に係る赤字・黒字の構成分析'!F$35,"▲","-")),2)),NA())</f>
        <v>8.92</v>
      </c>
      <c r="D35" s="1056" t="e">
        <f>IF(ROUND(VALUE(SUBSTITUTE('連結実質赤字比率に係る赤字・黒字の構成分析'!G$35,"▲","-")),2)&lt;0,ABS(ROUND(VALUE(SUBSTITUTE('連結実質赤字比率に係る赤字・黒字の構成分析'!G$35,"▲","-")),2)),NA())</f>
        <v>#N/A</v>
      </c>
      <c r="E35" s="1056">
        <f>IF(ROUND(VALUE(SUBSTITUTE('連結実質赤字比率に係る赤字・黒字の構成分析'!G$35,"▲","-")),2)&gt;=0,ABS(ROUND(VALUE(SUBSTITUTE('連結実質赤字比率に係る赤字・黒字の構成分析'!G$35,"▲","-")),2)),NA())</f>
        <v>9.4700000000000006</v>
      </c>
      <c r="F35" s="1056" t="e">
        <f>IF(ROUND(VALUE(SUBSTITUTE('連結実質赤字比率に係る赤字・黒字の構成分析'!H$35,"▲","-")),2)&lt;0,ABS(ROUND(VALUE(SUBSTITUTE('連結実質赤字比率に係る赤字・黒字の構成分析'!H$35,"▲","-")),2)),NA())</f>
        <v>#N/A</v>
      </c>
      <c r="G35" s="1056">
        <f>IF(ROUND(VALUE(SUBSTITUTE('連結実質赤字比率に係る赤字・黒字の構成分析'!H$35,"▲","-")),2)&gt;=0,ABS(ROUND(VALUE(SUBSTITUTE('連結実質赤字比率に係る赤字・黒字の構成分析'!H$35,"▲","-")),2)),NA())</f>
        <v>9.66</v>
      </c>
      <c r="H35" s="1056" t="e">
        <f>IF(ROUND(VALUE(SUBSTITUTE('連結実質赤字比率に係る赤字・黒字の構成分析'!I$35,"▲","-")),2)&lt;0,ABS(ROUND(VALUE(SUBSTITUTE('連結実質赤字比率に係る赤字・黒字の構成分析'!I$35,"▲","-")),2)),NA())</f>
        <v>#N/A</v>
      </c>
      <c r="I35" s="1056">
        <f>IF(ROUND(VALUE(SUBSTITUTE('連結実質赤字比率に係る赤字・黒字の構成分析'!I$35,"▲","-")),2)&gt;=0,ABS(ROUND(VALUE(SUBSTITUTE('連結実質赤字比率に係る赤字・黒字の構成分析'!I$35,"▲","-")),2)),NA())</f>
        <v>8.9</v>
      </c>
      <c r="J35" s="1056" t="e">
        <f>IF(ROUND(VALUE(SUBSTITUTE('連結実質赤字比率に係る赤字・黒字の構成分析'!J$35,"▲","-")),2)&lt;0,ABS(ROUND(VALUE(SUBSTITUTE('連結実質赤字比率に係る赤字・黒字の構成分析'!J$35,"▲","-")),2)),NA())</f>
        <v>#N/A</v>
      </c>
      <c r="K35" s="1056">
        <f>IF(ROUND(VALUE(SUBSTITUTE('連結実質赤字比率に係る赤字・黒字の構成分析'!J$35,"▲","-")),2)&gt;=0,ABS(ROUND(VALUE(SUBSTITUTE('連結実質赤字比率に係る赤字・黒字の構成分析'!J$35,"▲","-")),2)),NA())</f>
        <v>9.36</v>
      </c>
    </row>
    <row r="36" spans="1:16">
      <c r="A36" s="1056" t="str">
        <f>IF('連結実質赤字比率に係る赤字・黒字の構成分析'!C$34="",NA(),'連結実質赤字比率に係る赤字・黒字の構成分析'!C$34)</f>
        <v>大館市病院事業会計</v>
      </c>
      <c r="B36" s="1056" t="e">
        <f>IF(ROUND(VALUE(SUBSTITUTE('連結実質赤字比率に係る赤字・黒字の構成分析'!F$34,"▲","-")),2)&lt;0,ABS(ROUND(VALUE(SUBSTITUTE('連結実質赤字比率に係る赤字・黒字の構成分析'!F$34,"▲","-")),2)),NA())</f>
        <v>#N/A</v>
      </c>
      <c r="C36" s="1056">
        <f>IF(ROUND(VALUE(SUBSTITUTE('連結実質赤字比率に係る赤字・黒字の構成分析'!F$34,"▲","-")),2)&gt;=0,ABS(ROUND(VALUE(SUBSTITUTE('連結実質赤字比率に係る赤字・黒字の構成分析'!F$34,"▲","-")),2)),NA())</f>
        <v>2.94</v>
      </c>
      <c r="D36" s="1056" t="e">
        <f>IF(ROUND(VALUE(SUBSTITUTE('連結実質赤字比率に係る赤字・黒字の構成分析'!G$34,"▲","-")),2)&lt;0,ABS(ROUND(VALUE(SUBSTITUTE('連結実質赤字比率に係る赤字・黒字の構成分析'!G$34,"▲","-")),2)),NA())</f>
        <v>#N/A</v>
      </c>
      <c r="E36" s="1056">
        <f>IF(ROUND(VALUE(SUBSTITUTE('連結実質赤字比率に係る赤字・黒字の構成分析'!G$34,"▲","-")),2)&gt;=0,ABS(ROUND(VALUE(SUBSTITUTE('連結実質赤字比率に係る赤字・黒字の構成分析'!G$34,"▲","-")),2)),NA())</f>
        <v>2.89</v>
      </c>
      <c r="F36" s="1056" t="e">
        <f>IF(ROUND(VALUE(SUBSTITUTE('連結実質赤字比率に係る赤字・黒字の構成分析'!H$34,"▲","-")),2)&lt;0,ABS(ROUND(VALUE(SUBSTITUTE('連結実質赤字比率に係る赤字・黒字の構成分析'!H$34,"▲","-")),2)),NA())</f>
        <v>#N/A</v>
      </c>
      <c r="G36" s="1056">
        <f>IF(ROUND(VALUE(SUBSTITUTE('連結実質赤字比率に係る赤字・黒字の構成分析'!H$34,"▲","-")),2)&gt;=0,ABS(ROUND(VALUE(SUBSTITUTE('連結実質赤字比率に係る赤字・黒字の構成分析'!H$34,"▲","-")),2)),NA())</f>
        <v>1.91</v>
      </c>
      <c r="H36" s="1056" t="e">
        <f>IF(ROUND(VALUE(SUBSTITUTE('連結実質赤字比率に係る赤字・黒字の構成分析'!I$34,"▲","-")),2)&lt;0,ABS(ROUND(VALUE(SUBSTITUTE('連結実質赤字比率に係る赤字・黒字の構成分析'!I$34,"▲","-")),2)),NA())</f>
        <v>#N/A</v>
      </c>
      <c r="I36" s="1056">
        <f>IF(ROUND(VALUE(SUBSTITUTE('連結実質赤字比率に係る赤字・黒字の構成分析'!I$34,"▲","-")),2)&gt;=0,ABS(ROUND(VALUE(SUBSTITUTE('連結実質赤字比率に係る赤字・黒字の構成分析'!I$34,"▲","-")),2)),NA())</f>
        <v>1.1399999999999999</v>
      </c>
      <c r="J36" s="1056">
        <f>IF(ROUND(VALUE(SUBSTITUTE('連結実質赤字比率に係る赤字・黒字の構成分析'!J$34,"▲","-")),2)&lt;0,ABS(ROUND(VALUE(SUBSTITUTE('連結実質赤字比率に係る赤字・黒字の構成分析'!J$34,"▲","-")),2)),NA())</f>
        <v>0.55000000000000004</v>
      </c>
      <c r="K36" s="1056" t="e">
        <f>IF(ROUND(VALUE(SUBSTITUTE('連結実質赤字比率に係る赤字・黒字の構成分析'!J$34,"▲","-")),2)&gt;=0,ABS(ROUND(VALUE(SUBSTITUTE('連結実質赤字比率に係る赤字・黒字の構成分析'!J$34,"▲","-")),2)),NA())</f>
        <v>#N/A</v>
      </c>
    </row>
    <row r="39" spans="1:16">
      <c r="A39" s="1054" t="s">
        <v>10</v>
      </c>
    </row>
    <row r="40" spans="1:16">
      <c r="A40" s="1057"/>
      <c r="B40" s="1057" t="str">
        <f>'実質公債費比率（分子）の構造'!K$44</f>
        <v>H25</v>
      </c>
      <c r="C40" s="1057"/>
      <c r="D40" s="1057"/>
      <c r="E40" s="1057" t="str">
        <f>'実質公債費比率（分子）の構造'!L$44</f>
        <v>H26</v>
      </c>
      <c r="F40" s="1057"/>
      <c r="G40" s="1057"/>
      <c r="H40" s="1057" t="str">
        <f>'実質公債費比率（分子）の構造'!M$44</f>
        <v>H27</v>
      </c>
      <c r="I40" s="1057"/>
      <c r="J40" s="1057"/>
      <c r="K40" s="1057" t="str">
        <f>'実質公債費比率（分子）の構造'!N$44</f>
        <v>H28</v>
      </c>
      <c r="L40" s="1057"/>
      <c r="M40" s="1057"/>
      <c r="N40" s="1057" t="str">
        <f>'実質公債費比率（分子）の構造'!O$44</f>
        <v>H29</v>
      </c>
      <c r="O40" s="1057"/>
      <c r="P40" s="1057"/>
    </row>
    <row r="41" spans="1:16">
      <c r="A41" s="1057"/>
      <c r="B41" s="1057" t="s">
        <v>112</v>
      </c>
      <c r="C41" s="1057"/>
      <c r="D41" s="1057" t="s">
        <v>118</v>
      </c>
      <c r="E41" s="1057" t="s">
        <v>112</v>
      </c>
      <c r="F41" s="1057"/>
      <c r="G41" s="1057" t="s">
        <v>118</v>
      </c>
      <c r="H41" s="1057" t="s">
        <v>112</v>
      </c>
      <c r="I41" s="1057"/>
      <c r="J41" s="1057" t="s">
        <v>118</v>
      </c>
      <c r="K41" s="1057" t="s">
        <v>112</v>
      </c>
      <c r="L41" s="1057"/>
      <c r="M41" s="1057" t="s">
        <v>118</v>
      </c>
      <c r="N41" s="1057" t="s">
        <v>112</v>
      </c>
      <c r="O41" s="1057"/>
      <c r="P41" s="1057" t="s">
        <v>118</v>
      </c>
    </row>
    <row r="42" spans="1:16">
      <c r="A42" s="1057" t="s">
        <v>120</v>
      </c>
      <c r="B42" s="1057"/>
      <c r="C42" s="1057"/>
      <c r="D42" s="1057">
        <f>'実質公債費比率（分子）の構造'!K$52</f>
        <v>3431</v>
      </c>
      <c r="E42" s="1057"/>
      <c r="F42" s="1057"/>
      <c r="G42" s="1057">
        <f>'実質公債費比率（分子）の構造'!L$52</f>
        <v>3446</v>
      </c>
      <c r="H42" s="1057"/>
      <c r="I42" s="1057"/>
      <c r="J42" s="1057">
        <f>'実質公債費比率（分子）の構造'!M$52</f>
        <v>3297</v>
      </c>
      <c r="K42" s="1057"/>
      <c r="L42" s="1057"/>
      <c r="M42" s="1057">
        <f>'実質公債費比率（分子）の構造'!N$52</f>
        <v>3357</v>
      </c>
      <c r="N42" s="1057"/>
      <c r="O42" s="1057"/>
      <c r="P42" s="1057">
        <f>'実質公債費比率（分子）の構造'!O$52</f>
        <v>3450</v>
      </c>
    </row>
    <row r="43" spans="1:16">
      <c r="A43" s="1057" t="s">
        <v>42</v>
      </c>
      <c r="B43" s="1057" t="str">
        <f>'実質公債費比率（分子）の構造'!K$51</f>
        <v>-</v>
      </c>
      <c r="C43" s="1057"/>
      <c r="D43" s="1057"/>
      <c r="E43" s="1057" t="str">
        <f>'実質公債費比率（分子）の構造'!L$51</f>
        <v>-</v>
      </c>
      <c r="F43" s="1057"/>
      <c r="G43" s="1057"/>
      <c r="H43" s="1057" t="str">
        <f>'実質公債費比率（分子）の構造'!M$51</f>
        <v>-</v>
      </c>
      <c r="I43" s="1057"/>
      <c r="J43" s="1057"/>
      <c r="K43" s="1057" t="str">
        <f>'実質公債費比率（分子）の構造'!N$51</f>
        <v>-</v>
      </c>
      <c r="L43" s="1057"/>
      <c r="M43" s="1057"/>
      <c r="N43" s="1057" t="str">
        <f>'実質公債費比率（分子）の構造'!O$51</f>
        <v>-</v>
      </c>
      <c r="O43" s="1057"/>
      <c r="P43" s="1057"/>
    </row>
    <row r="44" spans="1:16">
      <c r="A44" s="1057" t="s">
        <v>35</v>
      </c>
      <c r="B44" s="1057">
        <f>'実質公債費比率（分子）の構造'!K$50</f>
        <v>207</v>
      </c>
      <c r="C44" s="1057"/>
      <c r="D44" s="1057"/>
      <c r="E44" s="1057">
        <f>'実質公債費比率（分子）の構造'!L$50</f>
        <v>206</v>
      </c>
      <c r="F44" s="1057"/>
      <c r="G44" s="1057"/>
      <c r="H44" s="1057">
        <f>'実質公債費比率（分子）の構造'!M$50</f>
        <v>204</v>
      </c>
      <c r="I44" s="1057"/>
      <c r="J44" s="1057"/>
      <c r="K44" s="1057">
        <f>'実質公債費比率（分子）の構造'!N$50</f>
        <v>201</v>
      </c>
      <c r="L44" s="1057"/>
      <c r="M44" s="1057"/>
      <c r="N44" s="1057">
        <f>'実質公債費比率（分子）の構造'!O$50</f>
        <v>201</v>
      </c>
      <c r="O44" s="1057"/>
      <c r="P44" s="1057"/>
    </row>
    <row r="45" spans="1:16">
      <c r="A45" s="1057" t="s">
        <v>0</v>
      </c>
      <c r="B45" s="1057" t="str">
        <f>'実質公債費比率（分子）の構造'!K$49</f>
        <v>-</v>
      </c>
      <c r="C45" s="1057"/>
      <c r="D45" s="1057"/>
      <c r="E45" s="1057" t="str">
        <f>'実質公債費比率（分子）の構造'!L$49</f>
        <v>-</v>
      </c>
      <c r="F45" s="1057"/>
      <c r="G45" s="1057"/>
      <c r="H45" s="1057" t="str">
        <f>'実質公債費比率（分子）の構造'!M$49</f>
        <v>-</v>
      </c>
      <c r="I45" s="1057"/>
      <c r="J45" s="1057"/>
      <c r="K45" s="1057" t="str">
        <f>'実質公債費比率（分子）の構造'!N$49</f>
        <v>-</v>
      </c>
      <c r="L45" s="1057"/>
      <c r="M45" s="1057"/>
      <c r="N45" s="1057" t="str">
        <f>'実質公債費比率（分子）の構造'!O$49</f>
        <v>-</v>
      </c>
      <c r="O45" s="1057"/>
      <c r="P45" s="1057"/>
    </row>
    <row r="46" spans="1:16">
      <c r="A46" s="1057" t="s">
        <v>34</v>
      </c>
      <c r="B46" s="1057">
        <f>'実質公債費比率（分子）の構造'!K$48</f>
        <v>1739</v>
      </c>
      <c r="C46" s="1057"/>
      <c r="D46" s="1057"/>
      <c r="E46" s="1057">
        <f>'実質公債費比率（分子）の構造'!L$48</f>
        <v>1556</v>
      </c>
      <c r="F46" s="1057"/>
      <c r="G46" s="1057"/>
      <c r="H46" s="1057">
        <f>'実質公債費比率（分子）の構造'!M$48</f>
        <v>1661</v>
      </c>
      <c r="I46" s="1057"/>
      <c r="J46" s="1057"/>
      <c r="K46" s="1057">
        <f>'実質公債費比率（分子）の構造'!N$48</f>
        <v>1619</v>
      </c>
      <c r="L46" s="1057"/>
      <c r="M46" s="1057"/>
      <c r="N46" s="1057">
        <f>'実質公債費比率（分子）の構造'!O$48</f>
        <v>1576</v>
      </c>
      <c r="O46" s="1057"/>
      <c r="P46" s="1057"/>
    </row>
    <row r="47" spans="1:16">
      <c r="A47" s="1057" t="s">
        <v>27</v>
      </c>
      <c r="B47" s="1057" t="str">
        <f>'実質公債費比率（分子）の構造'!K$47</f>
        <v>-</v>
      </c>
      <c r="C47" s="1057"/>
      <c r="D47" s="1057"/>
      <c r="E47" s="1057" t="str">
        <f>'実質公債費比率（分子）の構造'!L$47</f>
        <v>-</v>
      </c>
      <c r="F47" s="1057"/>
      <c r="G47" s="1057"/>
      <c r="H47" s="1057" t="str">
        <f>'実質公債費比率（分子）の構造'!M$47</f>
        <v>-</v>
      </c>
      <c r="I47" s="1057"/>
      <c r="J47" s="1057"/>
      <c r="K47" s="1057" t="str">
        <f>'実質公債費比率（分子）の構造'!N$47</f>
        <v>-</v>
      </c>
      <c r="L47" s="1057"/>
      <c r="M47" s="1057"/>
      <c r="N47" s="1057" t="str">
        <f>'実質公債費比率（分子）の構造'!O$47</f>
        <v>-</v>
      </c>
      <c r="O47" s="1057"/>
      <c r="P47" s="1057"/>
    </row>
    <row r="48" spans="1:16">
      <c r="A48" s="1057" t="s">
        <v>24</v>
      </c>
      <c r="B48" s="1057" t="str">
        <f>'実質公債費比率（分子）の構造'!K$46</f>
        <v>-</v>
      </c>
      <c r="C48" s="1057"/>
      <c r="D48" s="1057"/>
      <c r="E48" s="1057" t="str">
        <f>'実質公債費比率（分子）の構造'!L$46</f>
        <v>-</v>
      </c>
      <c r="F48" s="1057"/>
      <c r="G48" s="1057"/>
      <c r="H48" s="1057" t="str">
        <f>'実質公債費比率（分子）の構造'!M$46</f>
        <v>-</v>
      </c>
      <c r="I48" s="1057"/>
      <c r="J48" s="1057"/>
      <c r="K48" s="1057" t="str">
        <f>'実質公債費比率（分子）の構造'!N$46</f>
        <v>-</v>
      </c>
      <c r="L48" s="1057"/>
      <c r="M48" s="1057"/>
      <c r="N48" s="1057" t="str">
        <f>'実質公債費比率（分子）の構造'!O$46</f>
        <v>-</v>
      </c>
      <c r="O48" s="1057"/>
      <c r="P48" s="1057"/>
    </row>
    <row r="49" spans="1:16">
      <c r="A49" s="1057" t="s">
        <v>20</v>
      </c>
      <c r="B49" s="1057">
        <f>'実質公債費比率（分子）の構造'!K$45</f>
        <v>3749</v>
      </c>
      <c r="C49" s="1057"/>
      <c r="D49" s="1057"/>
      <c r="E49" s="1057">
        <f>'実質公債費比率（分子）の構造'!L$45</f>
        <v>3531</v>
      </c>
      <c r="F49" s="1057"/>
      <c r="G49" s="1057"/>
      <c r="H49" s="1057">
        <f>'実質公債費比率（分子）の構造'!M$45</f>
        <v>3274</v>
      </c>
      <c r="I49" s="1057"/>
      <c r="J49" s="1057"/>
      <c r="K49" s="1057">
        <f>'実質公債費比率（分子）の構造'!N$45</f>
        <v>3181</v>
      </c>
      <c r="L49" s="1057"/>
      <c r="M49" s="1057"/>
      <c r="N49" s="1057">
        <f>'実質公債費比率（分子）の構造'!O$45</f>
        <v>3186</v>
      </c>
      <c r="O49" s="1057"/>
      <c r="P49" s="1057"/>
    </row>
    <row r="50" spans="1:16">
      <c r="A50" s="1057" t="s">
        <v>52</v>
      </c>
      <c r="B50" s="1057" t="e">
        <f>NA()</f>
        <v>#N/A</v>
      </c>
      <c r="C50" s="1057">
        <f>IF(ISNUMBER('実質公債費比率（分子）の構造'!K$53),'実質公債費比率（分子）の構造'!K$53,NA())</f>
        <v>2264</v>
      </c>
      <c r="D50" s="1057" t="e">
        <f>NA()</f>
        <v>#N/A</v>
      </c>
      <c r="E50" s="1057" t="e">
        <f>NA()</f>
        <v>#N/A</v>
      </c>
      <c r="F50" s="1057">
        <f>IF(ISNUMBER('実質公債費比率（分子）の構造'!L$53),'実質公債費比率（分子）の構造'!L$53,NA())</f>
        <v>1847</v>
      </c>
      <c r="G50" s="1057" t="e">
        <f>NA()</f>
        <v>#N/A</v>
      </c>
      <c r="H50" s="1057" t="e">
        <f>NA()</f>
        <v>#N/A</v>
      </c>
      <c r="I50" s="1057">
        <f>IF(ISNUMBER('実質公債費比率（分子）の構造'!M$53),'実質公債費比率（分子）の構造'!M$53,NA())</f>
        <v>1842</v>
      </c>
      <c r="J50" s="1057" t="e">
        <f>NA()</f>
        <v>#N/A</v>
      </c>
      <c r="K50" s="1057" t="e">
        <f>NA()</f>
        <v>#N/A</v>
      </c>
      <c r="L50" s="1057">
        <f>IF(ISNUMBER('実質公債費比率（分子）の構造'!N$53),'実質公債費比率（分子）の構造'!N$53,NA())</f>
        <v>1644</v>
      </c>
      <c r="M50" s="1057" t="e">
        <f>NA()</f>
        <v>#N/A</v>
      </c>
      <c r="N50" s="1057" t="e">
        <f>NA()</f>
        <v>#N/A</v>
      </c>
      <c r="O50" s="1057">
        <f>IF(ISNUMBER('実質公債費比率（分子）の構造'!O$53),'実質公債費比率（分子）の構造'!O$53,NA())</f>
        <v>1513</v>
      </c>
      <c r="P50" s="1057" t="e">
        <f>NA()</f>
        <v>#N/A</v>
      </c>
    </row>
    <row r="53" spans="1:16">
      <c r="A53" s="1054" t="s">
        <v>122</v>
      </c>
    </row>
    <row r="54" spans="1:16">
      <c r="A54" s="1056"/>
      <c r="B54" s="1056" t="str">
        <f>'将来負担比率（分子）の構造'!I$40</f>
        <v>H25</v>
      </c>
      <c r="C54" s="1056"/>
      <c r="D54" s="1056"/>
      <c r="E54" s="1056" t="str">
        <f>'将来負担比率（分子）の構造'!J$40</f>
        <v>H26</v>
      </c>
      <c r="F54" s="1056"/>
      <c r="G54" s="1056"/>
      <c r="H54" s="1056" t="str">
        <f>'将来負担比率（分子）の構造'!K$40</f>
        <v>H27</v>
      </c>
      <c r="I54" s="1056"/>
      <c r="J54" s="1056"/>
      <c r="K54" s="1056" t="str">
        <f>'将来負担比率（分子）の構造'!L$40</f>
        <v>H28</v>
      </c>
      <c r="L54" s="1056"/>
      <c r="M54" s="1056"/>
      <c r="N54" s="1056" t="str">
        <f>'将来負担比率（分子）の構造'!M$40</f>
        <v>H29</v>
      </c>
      <c r="O54" s="1056"/>
      <c r="P54" s="1056"/>
    </row>
    <row r="55" spans="1:16">
      <c r="A55" s="1056"/>
      <c r="B55" s="1056" t="s">
        <v>103</v>
      </c>
      <c r="C55" s="1056"/>
      <c r="D55" s="1056" t="s">
        <v>6</v>
      </c>
      <c r="E55" s="1056" t="s">
        <v>103</v>
      </c>
      <c r="F55" s="1056"/>
      <c r="G55" s="1056" t="s">
        <v>6</v>
      </c>
      <c r="H55" s="1056" t="s">
        <v>103</v>
      </c>
      <c r="I55" s="1056"/>
      <c r="J55" s="1056" t="s">
        <v>6</v>
      </c>
      <c r="K55" s="1056" t="s">
        <v>103</v>
      </c>
      <c r="L55" s="1056"/>
      <c r="M55" s="1056" t="s">
        <v>6</v>
      </c>
      <c r="N55" s="1056" t="s">
        <v>103</v>
      </c>
      <c r="O55" s="1056"/>
      <c r="P55" s="1056" t="s">
        <v>6</v>
      </c>
    </row>
    <row r="56" spans="1:16">
      <c r="A56" s="1056" t="s">
        <v>39</v>
      </c>
      <c r="B56" s="1056"/>
      <c r="C56" s="1056"/>
      <c r="D56" s="1056">
        <f>'将来負担比率（分子）の構造'!I$52</f>
        <v>36898</v>
      </c>
      <c r="E56" s="1056"/>
      <c r="F56" s="1056"/>
      <c r="G56" s="1056">
        <f>'将来負担比率（分子）の構造'!J$52</f>
        <v>37361</v>
      </c>
      <c r="H56" s="1056"/>
      <c r="I56" s="1056"/>
      <c r="J56" s="1056">
        <f>'将来負担比率（分子）の構造'!K$52</f>
        <v>37423</v>
      </c>
      <c r="K56" s="1056"/>
      <c r="L56" s="1056"/>
      <c r="M56" s="1056">
        <f>'将来負担比率（分子）の構造'!L$52</f>
        <v>36979</v>
      </c>
      <c r="N56" s="1056"/>
      <c r="O56" s="1056"/>
      <c r="P56" s="1056">
        <f>'将来負担比率（分子）の構造'!M$52</f>
        <v>36415</v>
      </c>
    </row>
    <row r="57" spans="1:16">
      <c r="A57" s="1056" t="s">
        <v>89</v>
      </c>
      <c r="B57" s="1056"/>
      <c r="C57" s="1056"/>
      <c r="D57" s="1056">
        <f>'将来負担比率（分子）の構造'!I$51</f>
        <v>2370</v>
      </c>
      <c r="E57" s="1056"/>
      <c r="F57" s="1056"/>
      <c r="G57" s="1056">
        <f>'将来負担比率（分子）の構造'!J$51</f>
        <v>2340</v>
      </c>
      <c r="H57" s="1056"/>
      <c r="I57" s="1056"/>
      <c r="J57" s="1056">
        <f>'将来負担比率（分子）の構造'!K$51</f>
        <v>2459</v>
      </c>
      <c r="K57" s="1056"/>
      <c r="L57" s="1056"/>
      <c r="M57" s="1056">
        <f>'将来負担比率（分子）の構造'!L$51</f>
        <v>2686</v>
      </c>
      <c r="N57" s="1056"/>
      <c r="O57" s="1056"/>
      <c r="P57" s="1056">
        <f>'将来負担比率（分子）の構造'!M$51</f>
        <v>2651</v>
      </c>
    </row>
    <row r="58" spans="1:16">
      <c r="A58" s="1056" t="s">
        <v>86</v>
      </c>
      <c r="B58" s="1056"/>
      <c r="C58" s="1056"/>
      <c r="D58" s="1056">
        <f>'将来負担比率（分子）の構造'!I$50</f>
        <v>6395</v>
      </c>
      <c r="E58" s="1056"/>
      <c r="F58" s="1056"/>
      <c r="G58" s="1056">
        <f>'将来負担比率（分子）の構造'!J$50</f>
        <v>5886</v>
      </c>
      <c r="H58" s="1056"/>
      <c r="I58" s="1056"/>
      <c r="J58" s="1056">
        <f>'将来負担比率（分子）の構造'!K$50</f>
        <v>7217</v>
      </c>
      <c r="K58" s="1056"/>
      <c r="L58" s="1056"/>
      <c r="M58" s="1056">
        <f>'将来負担比率（分子）の構造'!L$50</f>
        <v>7868</v>
      </c>
      <c r="N58" s="1056"/>
      <c r="O58" s="1056"/>
      <c r="P58" s="1056">
        <f>'将来負担比率（分子）の構造'!M$50</f>
        <v>7688</v>
      </c>
    </row>
    <row r="59" spans="1:16">
      <c r="A59" s="1056" t="s">
        <v>82</v>
      </c>
      <c r="B59" s="1056" t="str">
        <f>'将来負担比率（分子）の構造'!I$49</f>
        <v>-</v>
      </c>
      <c r="C59" s="1056"/>
      <c r="D59" s="1056"/>
      <c r="E59" s="1056" t="str">
        <f>'将来負担比率（分子）の構造'!J$49</f>
        <v>-</v>
      </c>
      <c r="F59" s="1056"/>
      <c r="G59" s="1056"/>
      <c r="H59" s="1056" t="str">
        <f>'将来負担比率（分子）の構造'!K$49</f>
        <v>-</v>
      </c>
      <c r="I59" s="1056"/>
      <c r="J59" s="1056"/>
      <c r="K59" s="1056" t="str">
        <f>'将来負担比率（分子）の構造'!L$49</f>
        <v>-</v>
      </c>
      <c r="L59" s="1056"/>
      <c r="M59" s="1056"/>
      <c r="N59" s="1056" t="str">
        <f>'将来負担比率（分子）の構造'!M$49</f>
        <v>-</v>
      </c>
      <c r="O59" s="1056"/>
      <c r="P59" s="1056"/>
    </row>
    <row r="60" spans="1:16">
      <c r="A60" s="1056" t="s">
        <v>76</v>
      </c>
      <c r="B60" s="1056" t="str">
        <f>'将来負担比率（分子）の構造'!I$48</f>
        <v>-</v>
      </c>
      <c r="C60" s="1056"/>
      <c r="D60" s="1056"/>
      <c r="E60" s="1056" t="str">
        <f>'将来負担比率（分子）の構造'!J$48</f>
        <v>-</v>
      </c>
      <c r="F60" s="1056"/>
      <c r="G60" s="1056"/>
      <c r="H60" s="1056" t="str">
        <f>'将来負担比率（分子）の構造'!K$48</f>
        <v>-</v>
      </c>
      <c r="I60" s="1056"/>
      <c r="J60" s="1056"/>
      <c r="K60" s="1056" t="str">
        <f>'将来負担比率（分子）の構造'!L$48</f>
        <v>-</v>
      </c>
      <c r="L60" s="1056"/>
      <c r="M60" s="1056"/>
      <c r="N60" s="1056" t="str">
        <f>'将来負担比率（分子）の構造'!M$48</f>
        <v>-</v>
      </c>
      <c r="O60" s="1056"/>
      <c r="P60" s="1056"/>
    </row>
    <row r="61" spans="1:16">
      <c r="A61" s="1056" t="s">
        <v>68</v>
      </c>
      <c r="B61" s="1056" t="str">
        <f>'将来負担比率（分子）の構造'!I$46</f>
        <v>-</v>
      </c>
      <c r="C61" s="1056"/>
      <c r="D61" s="1056"/>
      <c r="E61" s="1056" t="str">
        <f>'将来負担比率（分子）の構造'!J$46</f>
        <v>-</v>
      </c>
      <c r="F61" s="1056"/>
      <c r="G61" s="1056"/>
      <c r="H61" s="1056" t="str">
        <f>'将来負担比率（分子）の構造'!K$46</f>
        <v>-</v>
      </c>
      <c r="I61" s="1056"/>
      <c r="J61" s="1056"/>
      <c r="K61" s="1056" t="str">
        <f>'将来負担比率（分子）の構造'!L$46</f>
        <v>-</v>
      </c>
      <c r="L61" s="1056"/>
      <c r="M61" s="1056"/>
      <c r="N61" s="1056" t="str">
        <f>'将来負担比率（分子）の構造'!M$46</f>
        <v>-</v>
      </c>
      <c r="O61" s="1056"/>
      <c r="P61" s="1056"/>
    </row>
    <row r="62" spans="1:16">
      <c r="A62" s="1056" t="s">
        <v>69</v>
      </c>
      <c r="B62" s="1056">
        <f>'将来負担比率（分子）の構造'!I$45</f>
        <v>5418</v>
      </c>
      <c r="C62" s="1056"/>
      <c r="D62" s="1056"/>
      <c r="E62" s="1056">
        <f>'将来負担比率（分子）の構造'!J$45</f>
        <v>7069</v>
      </c>
      <c r="F62" s="1056"/>
      <c r="G62" s="1056"/>
      <c r="H62" s="1056">
        <f>'将来負担比率（分子）の構造'!K$45</f>
        <v>6451</v>
      </c>
      <c r="I62" s="1056"/>
      <c r="J62" s="1056"/>
      <c r="K62" s="1056">
        <f>'将来負担比率（分子）の構造'!L$45</f>
        <v>5928</v>
      </c>
      <c r="L62" s="1056"/>
      <c r="M62" s="1056"/>
      <c r="N62" s="1056">
        <f>'将来負担比率（分子）の構造'!M$45</f>
        <v>5993</v>
      </c>
      <c r="O62" s="1056"/>
      <c r="P62" s="1056"/>
    </row>
    <row r="63" spans="1:16">
      <c r="A63" s="1056" t="s">
        <v>67</v>
      </c>
      <c r="B63" s="1056" t="str">
        <f>'将来負担比率（分子）の構造'!I$44</f>
        <v>-</v>
      </c>
      <c r="C63" s="1056"/>
      <c r="D63" s="1056"/>
      <c r="E63" s="1056" t="str">
        <f>'将来負担比率（分子）の構造'!J$44</f>
        <v>-</v>
      </c>
      <c r="F63" s="1056"/>
      <c r="G63" s="1056"/>
      <c r="H63" s="1056" t="str">
        <f>'将来負担比率（分子）の構造'!K$44</f>
        <v>-</v>
      </c>
      <c r="I63" s="1056"/>
      <c r="J63" s="1056"/>
      <c r="K63" s="1056" t="str">
        <f>'将来負担比率（分子）の構造'!L$44</f>
        <v>-</v>
      </c>
      <c r="L63" s="1056"/>
      <c r="M63" s="1056"/>
      <c r="N63" s="1056" t="str">
        <f>'将来負担比率（分子）の構造'!M$44</f>
        <v>-</v>
      </c>
      <c r="O63" s="1056"/>
      <c r="P63" s="1056"/>
    </row>
    <row r="64" spans="1:16">
      <c r="A64" s="1056" t="s">
        <v>65</v>
      </c>
      <c r="B64" s="1056">
        <f>'将来負担比率（分子）の構造'!I$43</f>
        <v>24885</v>
      </c>
      <c r="C64" s="1056"/>
      <c r="D64" s="1056"/>
      <c r="E64" s="1056">
        <f>'将来負担比率（分子）の構造'!J$43</f>
        <v>26056</v>
      </c>
      <c r="F64" s="1056"/>
      <c r="G64" s="1056"/>
      <c r="H64" s="1056">
        <f>'将来負担比率（分子）の構造'!K$43</f>
        <v>25055</v>
      </c>
      <c r="I64" s="1056"/>
      <c r="J64" s="1056"/>
      <c r="K64" s="1056">
        <f>'将来負担比率（分子）の構造'!L$43</f>
        <v>24371</v>
      </c>
      <c r="L64" s="1056"/>
      <c r="M64" s="1056"/>
      <c r="N64" s="1056">
        <f>'将来負担比率（分子）の構造'!M$43</f>
        <v>23064</v>
      </c>
      <c r="O64" s="1056"/>
      <c r="P64" s="1056"/>
    </row>
    <row r="65" spans="1:16">
      <c r="A65" s="1056" t="s">
        <v>64</v>
      </c>
      <c r="B65" s="1056">
        <f>'将来負担比率（分子）の構造'!I$42</f>
        <v>1301</v>
      </c>
      <c r="C65" s="1056"/>
      <c r="D65" s="1056"/>
      <c r="E65" s="1056">
        <f>'将来負担比率（分子）の構造'!J$42</f>
        <v>1096</v>
      </c>
      <c r="F65" s="1056"/>
      <c r="G65" s="1056"/>
      <c r="H65" s="1056">
        <f>'将来負担比率（分子）の構造'!K$42</f>
        <v>892</v>
      </c>
      <c r="I65" s="1056"/>
      <c r="J65" s="1056"/>
      <c r="K65" s="1056">
        <f>'将来負担比率（分子）の構造'!L$42</f>
        <v>681</v>
      </c>
      <c r="L65" s="1056"/>
      <c r="M65" s="1056"/>
      <c r="N65" s="1056">
        <f>'将来負担比率（分子）の構造'!M$42</f>
        <v>491</v>
      </c>
      <c r="O65" s="1056"/>
      <c r="P65" s="1056"/>
    </row>
    <row r="66" spans="1:16">
      <c r="A66" s="1056" t="s">
        <v>57</v>
      </c>
      <c r="B66" s="1056">
        <f>'将来負担比率（分子）の構造'!I$41</f>
        <v>32079</v>
      </c>
      <c r="C66" s="1056"/>
      <c r="D66" s="1056"/>
      <c r="E66" s="1056">
        <f>'将来負担比率（分子）の構造'!J$41</f>
        <v>31760</v>
      </c>
      <c r="F66" s="1056"/>
      <c r="G66" s="1056"/>
      <c r="H66" s="1056">
        <f>'将来負担比率（分子）の構造'!K$41</f>
        <v>31544</v>
      </c>
      <c r="I66" s="1056"/>
      <c r="J66" s="1056"/>
      <c r="K66" s="1056">
        <f>'将来負担比率（分子）の構造'!L$41</f>
        <v>30623</v>
      </c>
      <c r="L66" s="1056"/>
      <c r="M66" s="1056"/>
      <c r="N66" s="1056">
        <f>'将来負担比率（分子）の構造'!M$41</f>
        <v>30553</v>
      </c>
      <c r="O66" s="1056"/>
      <c r="P66" s="1056"/>
    </row>
    <row r="67" spans="1:16">
      <c r="A67" s="1056" t="s">
        <v>91</v>
      </c>
      <c r="B67" s="1056" t="e">
        <f>NA()</f>
        <v>#N/A</v>
      </c>
      <c r="C67" s="1056">
        <f>IF(ISNUMBER('将来負担比率（分子）の構造'!I$53),IF('将来負担比率（分子）の構造'!I$53&lt;0,0,'将来負担比率（分子）の構造'!I$53),NA())</f>
        <v>18019</v>
      </c>
      <c r="D67" s="1056" t="e">
        <f>NA()</f>
        <v>#N/A</v>
      </c>
      <c r="E67" s="1056" t="e">
        <f>NA()</f>
        <v>#N/A</v>
      </c>
      <c r="F67" s="1056">
        <f>IF(ISNUMBER('将来負担比率（分子）の構造'!J$53),IF('将来負担比率（分子）の構造'!J$53&lt;0,0,'将来負担比率（分子）の構造'!J$53),NA())</f>
        <v>20393</v>
      </c>
      <c r="G67" s="1056" t="e">
        <f>NA()</f>
        <v>#N/A</v>
      </c>
      <c r="H67" s="1056" t="e">
        <f>NA()</f>
        <v>#N/A</v>
      </c>
      <c r="I67" s="1056">
        <f>IF(ISNUMBER('将来負担比率（分子）の構造'!K$53),IF('将来負担比率（分子）の構造'!K$53&lt;0,0,'将来負担比率（分子）の構造'!K$53),NA())</f>
        <v>16843</v>
      </c>
      <c r="J67" s="1056" t="e">
        <f>NA()</f>
        <v>#N/A</v>
      </c>
      <c r="K67" s="1056" t="e">
        <f>NA()</f>
        <v>#N/A</v>
      </c>
      <c r="L67" s="1056">
        <f>IF(ISNUMBER('将来負担比率（分子）の構造'!L$53),IF('将来負担比率（分子）の構造'!L$53&lt;0,0,'将来負担比率（分子）の構造'!L$53),NA())</f>
        <v>14070</v>
      </c>
      <c r="M67" s="1056" t="e">
        <f>NA()</f>
        <v>#N/A</v>
      </c>
      <c r="N67" s="1056" t="e">
        <f>NA()</f>
        <v>#N/A</v>
      </c>
      <c r="O67" s="1056">
        <f>IF(ISNUMBER('将来負担比率（分子）の構造'!M$53),IF('将来負担比率（分子）の構造'!M$53&lt;0,0,'将来負担比率（分子）の構造'!M$53),NA())</f>
        <v>13347</v>
      </c>
      <c r="P67" s="1056" t="e">
        <f>NA()</f>
        <v>#N/A</v>
      </c>
    </row>
    <row r="70" spans="1:16">
      <c r="A70" s="1059" t="s">
        <v>44</v>
      </c>
      <c r="B70" s="1059"/>
      <c r="C70" s="1059"/>
      <c r="D70" s="1059"/>
      <c r="E70" s="1059"/>
      <c r="F70" s="1059"/>
    </row>
    <row r="71" spans="1:16">
      <c r="A71" s="1058"/>
      <c r="B71" s="1058" t="str">
        <f>基金残高に係る経年分析!F54</f>
        <v>H27</v>
      </c>
      <c r="C71" s="1058" t="str">
        <f>基金残高に係る経年分析!G54</f>
        <v>H28</v>
      </c>
      <c r="D71" s="1058" t="str">
        <f>基金残高に係る経年分析!H54</f>
        <v>H29</v>
      </c>
    </row>
    <row r="72" spans="1:16">
      <c r="A72" s="1058" t="s">
        <v>121</v>
      </c>
      <c r="B72" s="1060">
        <f>基金残高に係る経年分析!F55</f>
        <v>1841</v>
      </c>
      <c r="C72" s="1060">
        <f>基金残高に係る経年分析!G55</f>
        <v>1965</v>
      </c>
      <c r="D72" s="1060">
        <f>基金残高に係る経年分析!H55</f>
        <v>1651</v>
      </c>
    </row>
    <row r="73" spans="1:16">
      <c r="A73" s="1058" t="s">
        <v>49</v>
      </c>
      <c r="B73" s="1060">
        <f>基金残高に係る経年分析!F56</f>
        <v>915</v>
      </c>
      <c r="C73" s="1060">
        <f>基金残高に係る経年分析!G56</f>
        <v>1015</v>
      </c>
      <c r="D73" s="1060">
        <f>基金残高に係る経年分析!H56</f>
        <v>915</v>
      </c>
    </row>
    <row r="74" spans="1:16">
      <c r="A74" s="1058" t="s">
        <v>117</v>
      </c>
      <c r="B74" s="1060">
        <f>基金残高に係る経年分析!F57</f>
        <v>6187</v>
      </c>
      <c r="C74" s="1060">
        <f>基金残高に係る経年分析!G57</f>
        <v>6697</v>
      </c>
      <c r="D74" s="1060">
        <f>基金残高に係る経年分析!H57</f>
        <v>7110</v>
      </c>
    </row>
  </sheetData>
  <sheetProtection algorithmName="SHA-512" hashValue="2q9RzAlR1utMmimPDPe80pdj3zdNliMTJ+vbtmdOS4kVMfYXKsDf/tLfBle8v0WNFeEhrZhj2uO+425rws2WVw==" saltValue="t/RTZiCAbCG/reGh+VbbJ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640625" style="1" customWidth="1"/>
    <col min="96" max="133" width="1.6640625" style="256" customWidth="1"/>
    <col min="134" max="143" width="1.6640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303</v>
      </c>
      <c r="DI1" s="346"/>
      <c r="DJ1" s="346"/>
      <c r="DK1" s="346"/>
      <c r="DL1" s="346"/>
      <c r="DM1" s="346"/>
      <c r="DN1" s="353"/>
      <c r="DO1" s="1"/>
      <c r="DP1" s="345" t="s">
        <v>304</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307</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308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309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8</v>
      </c>
      <c r="C4" s="139"/>
      <c r="D4" s="139"/>
      <c r="E4" s="139"/>
      <c r="F4" s="139"/>
      <c r="G4" s="139"/>
      <c r="H4" s="139"/>
      <c r="I4" s="139"/>
      <c r="J4" s="139"/>
      <c r="K4" s="139"/>
      <c r="L4" s="139"/>
      <c r="M4" s="139"/>
      <c r="N4" s="139"/>
      <c r="O4" s="139"/>
      <c r="P4" s="139"/>
      <c r="Q4" s="144"/>
      <c r="R4" s="148" t="s">
        <v>312</v>
      </c>
      <c r="S4" s="139"/>
      <c r="T4" s="139"/>
      <c r="U4" s="139"/>
      <c r="V4" s="139"/>
      <c r="W4" s="139"/>
      <c r="X4" s="139"/>
      <c r="Y4" s="144"/>
      <c r="Z4" s="148" t="s">
        <v>115</v>
      </c>
      <c r="AA4" s="139"/>
      <c r="AB4" s="139"/>
      <c r="AC4" s="144"/>
      <c r="AD4" s="148" t="s">
        <v>256</v>
      </c>
      <c r="AE4" s="139"/>
      <c r="AF4" s="139"/>
      <c r="AG4" s="139"/>
      <c r="AH4" s="139"/>
      <c r="AI4" s="139"/>
      <c r="AJ4" s="139"/>
      <c r="AK4" s="144"/>
      <c r="AL4" s="148" t="s">
        <v>115</v>
      </c>
      <c r="AM4" s="139"/>
      <c r="AN4" s="139"/>
      <c r="AO4" s="144"/>
      <c r="AP4" s="296" t="s">
        <v>315</v>
      </c>
      <c r="AQ4" s="296"/>
      <c r="AR4" s="296"/>
      <c r="AS4" s="296"/>
      <c r="AT4" s="296"/>
      <c r="AU4" s="296"/>
      <c r="AV4" s="296"/>
      <c r="AW4" s="296"/>
      <c r="AX4" s="296"/>
      <c r="AY4" s="296"/>
      <c r="AZ4" s="296"/>
      <c r="BA4" s="296"/>
      <c r="BB4" s="296"/>
      <c r="BC4" s="296"/>
      <c r="BD4" s="296"/>
      <c r="BE4" s="296"/>
      <c r="BF4" s="296"/>
      <c r="BG4" s="296" t="s">
        <v>294</v>
      </c>
      <c r="BH4" s="296"/>
      <c r="BI4" s="296"/>
      <c r="BJ4" s="296"/>
      <c r="BK4" s="296"/>
      <c r="BL4" s="296"/>
      <c r="BM4" s="296"/>
      <c r="BN4" s="296"/>
      <c r="BO4" s="296" t="s">
        <v>115</v>
      </c>
      <c r="BP4" s="296"/>
      <c r="BQ4" s="296"/>
      <c r="BR4" s="296"/>
      <c r="BS4" s="296" t="s">
        <v>318</v>
      </c>
      <c r="BT4" s="296"/>
      <c r="BU4" s="296"/>
      <c r="BV4" s="296"/>
      <c r="BW4" s="296"/>
      <c r="BX4" s="296"/>
      <c r="BY4" s="296"/>
      <c r="BZ4" s="296"/>
      <c r="CA4" s="296"/>
      <c r="CB4" s="296"/>
      <c r="CD4" s="148" t="s">
        <v>319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314</v>
      </c>
      <c r="C5" s="265"/>
      <c r="D5" s="265"/>
      <c r="E5" s="265"/>
      <c r="F5" s="265"/>
      <c r="G5" s="265"/>
      <c r="H5" s="265"/>
      <c r="I5" s="265"/>
      <c r="J5" s="265"/>
      <c r="K5" s="265"/>
      <c r="L5" s="265"/>
      <c r="M5" s="265"/>
      <c r="N5" s="265"/>
      <c r="O5" s="265"/>
      <c r="P5" s="265"/>
      <c r="Q5" s="268"/>
      <c r="R5" s="273">
        <v>8171988</v>
      </c>
      <c r="S5" s="276"/>
      <c r="T5" s="276"/>
      <c r="U5" s="276"/>
      <c r="V5" s="276"/>
      <c r="W5" s="276"/>
      <c r="X5" s="276"/>
      <c r="Y5" s="278"/>
      <c r="Z5" s="281">
        <v>21.2</v>
      </c>
      <c r="AA5" s="281"/>
      <c r="AB5" s="281"/>
      <c r="AC5" s="281"/>
      <c r="AD5" s="284">
        <v>8013972</v>
      </c>
      <c r="AE5" s="284"/>
      <c r="AF5" s="284"/>
      <c r="AG5" s="284"/>
      <c r="AH5" s="284"/>
      <c r="AI5" s="284"/>
      <c r="AJ5" s="284"/>
      <c r="AK5" s="284"/>
      <c r="AL5" s="288">
        <v>38.299999999999997</v>
      </c>
      <c r="AM5" s="291"/>
      <c r="AN5" s="291"/>
      <c r="AO5" s="293"/>
      <c r="AP5" s="259" t="s">
        <v>320</v>
      </c>
      <c r="AQ5" s="265"/>
      <c r="AR5" s="265"/>
      <c r="AS5" s="265"/>
      <c r="AT5" s="265"/>
      <c r="AU5" s="265"/>
      <c r="AV5" s="265"/>
      <c r="AW5" s="265"/>
      <c r="AX5" s="265"/>
      <c r="AY5" s="265"/>
      <c r="AZ5" s="265"/>
      <c r="BA5" s="265"/>
      <c r="BB5" s="265"/>
      <c r="BC5" s="265"/>
      <c r="BD5" s="265"/>
      <c r="BE5" s="265"/>
      <c r="BF5" s="268"/>
      <c r="BG5" s="274">
        <v>8011205</v>
      </c>
      <c r="BH5" s="216"/>
      <c r="BI5" s="216"/>
      <c r="BJ5" s="216"/>
      <c r="BK5" s="216"/>
      <c r="BL5" s="216"/>
      <c r="BM5" s="216"/>
      <c r="BN5" s="279"/>
      <c r="BO5" s="282">
        <v>98</v>
      </c>
      <c r="BP5" s="282"/>
      <c r="BQ5" s="282"/>
      <c r="BR5" s="282"/>
      <c r="BS5" s="285">
        <v>141021</v>
      </c>
      <c r="BT5" s="285"/>
      <c r="BU5" s="285"/>
      <c r="BV5" s="285"/>
      <c r="BW5" s="285"/>
      <c r="BX5" s="285"/>
      <c r="BY5" s="285"/>
      <c r="BZ5" s="285"/>
      <c r="CA5" s="285"/>
      <c r="CB5" s="327"/>
      <c r="CC5" s="36"/>
      <c r="CD5" s="148" t="s">
        <v>315</v>
      </c>
      <c r="CE5" s="139"/>
      <c r="CF5" s="139"/>
      <c r="CG5" s="139"/>
      <c r="CH5" s="139"/>
      <c r="CI5" s="139"/>
      <c r="CJ5" s="139"/>
      <c r="CK5" s="139"/>
      <c r="CL5" s="139"/>
      <c r="CM5" s="139"/>
      <c r="CN5" s="139"/>
      <c r="CO5" s="139"/>
      <c r="CP5" s="139"/>
      <c r="CQ5" s="144"/>
      <c r="CR5" s="148" t="s">
        <v>323</v>
      </c>
      <c r="CS5" s="139"/>
      <c r="CT5" s="139"/>
      <c r="CU5" s="139"/>
      <c r="CV5" s="139"/>
      <c r="CW5" s="139"/>
      <c r="CX5" s="139"/>
      <c r="CY5" s="144"/>
      <c r="CZ5" s="148" t="s">
        <v>115</v>
      </c>
      <c r="DA5" s="139"/>
      <c r="DB5" s="139"/>
      <c r="DC5" s="144"/>
      <c r="DD5" s="148" t="s">
        <v>324</v>
      </c>
      <c r="DE5" s="139"/>
      <c r="DF5" s="139"/>
      <c r="DG5" s="139"/>
      <c r="DH5" s="139"/>
      <c r="DI5" s="139"/>
      <c r="DJ5" s="139"/>
      <c r="DK5" s="139"/>
      <c r="DL5" s="139"/>
      <c r="DM5" s="139"/>
      <c r="DN5" s="139"/>
      <c r="DO5" s="139"/>
      <c r="DP5" s="144"/>
      <c r="DQ5" s="148" t="s">
        <v>326</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327</v>
      </c>
      <c r="C6" s="36"/>
      <c r="D6" s="36"/>
      <c r="E6" s="36"/>
      <c r="F6" s="36"/>
      <c r="G6" s="36"/>
      <c r="H6" s="36"/>
      <c r="I6" s="36"/>
      <c r="J6" s="36"/>
      <c r="K6" s="36"/>
      <c r="L6" s="36"/>
      <c r="M6" s="36"/>
      <c r="N6" s="36"/>
      <c r="O6" s="36"/>
      <c r="P6" s="36"/>
      <c r="Q6" s="269"/>
      <c r="R6" s="274">
        <v>309105</v>
      </c>
      <c r="S6" s="216"/>
      <c r="T6" s="216"/>
      <c r="U6" s="216"/>
      <c r="V6" s="216"/>
      <c r="W6" s="216"/>
      <c r="X6" s="216"/>
      <c r="Y6" s="279"/>
      <c r="Z6" s="282">
        <v>0.8</v>
      </c>
      <c r="AA6" s="282"/>
      <c r="AB6" s="282"/>
      <c r="AC6" s="282"/>
      <c r="AD6" s="285">
        <v>309105</v>
      </c>
      <c r="AE6" s="285"/>
      <c r="AF6" s="285"/>
      <c r="AG6" s="285"/>
      <c r="AH6" s="285"/>
      <c r="AI6" s="285"/>
      <c r="AJ6" s="285"/>
      <c r="AK6" s="285"/>
      <c r="AL6" s="289">
        <v>1.5</v>
      </c>
      <c r="AM6" s="237"/>
      <c r="AN6" s="237"/>
      <c r="AO6" s="294"/>
      <c r="AP6" s="260" t="s">
        <v>102</v>
      </c>
      <c r="AQ6" s="36"/>
      <c r="AR6" s="36"/>
      <c r="AS6" s="36"/>
      <c r="AT6" s="36"/>
      <c r="AU6" s="36"/>
      <c r="AV6" s="36"/>
      <c r="AW6" s="36"/>
      <c r="AX6" s="36"/>
      <c r="AY6" s="36"/>
      <c r="AZ6" s="36"/>
      <c r="BA6" s="36"/>
      <c r="BB6" s="36"/>
      <c r="BC6" s="36"/>
      <c r="BD6" s="36"/>
      <c r="BE6" s="36"/>
      <c r="BF6" s="269"/>
      <c r="BG6" s="274">
        <v>8011205</v>
      </c>
      <c r="BH6" s="216"/>
      <c r="BI6" s="216"/>
      <c r="BJ6" s="216"/>
      <c r="BK6" s="216"/>
      <c r="BL6" s="216"/>
      <c r="BM6" s="216"/>
      <c r="BN6" s="279"/>
      <c r="BO6" s="282">
        <v>98</v>
      </c>
      <c r="BP6" s="282"/>
      <c r="BQ6" s="282"/>
      <c r="BR6" s="282"/>
      <c r="BS6" s="285">
        <v>141021</v>
      </c>
      <c r="BT6" s="285"/>
      <c r="BU6" s="285"/>
      <c r="BV6" s="285"/>
      <c r="BW6" s="285"/>
      <c r="BX6" s="285"/>
      <c r="BY6" s="285"/>
      <c r="BZ6" s="285"/>
      <c r="CA6" s="285"/>
      <c r="CB6" s="327"/>
      <c r="CD6" s="259" t="s">
        <v>328</v>
      </c>
      <c r="CE6" s="265"/>
      <c r="CF6" s="265"/>
      <c r="CG6" s="265"/>
      <c r="CH6" s="265"/>
      <c r="CI6" s="265"/>
      <c r="CJ6" s="265"/>
      <c r="CK6" s="265"/>
      <c r="CL6" s="265"/>
      <c r="CM6" s="265"/>
      <c r="CN6" s="265"/>
      <c r="CO6" s="265"/>
      <c r="CP6" s="265"/>
      <c r="CQ6" s="268"/>
      <c r="CR6" s="274">
        <v>277843</v>
      </c>
      <c r="CS6" s="216"/>
      <c r="CT6" s="216"/>
      <c r="CU6" s="216"/>
      <c r="CV6" s="216"/>
      <c r="CW6" s="216"/>
      <c r="CX6" s="216"/>
      <c r="CY6" s="279"/>
      <c r="CZ6" s="288">
        <v>0.8</v>
      </c>
      <c r="DA6" s="291"/>
      <c r="DB6" s="291"/>
      <c r="DC6" s="338"/>
      <c r="DD6" s="326" t="s">
        <v>138</v>
      </c>
      <c r="DE6" s="216"/>
      <c r="DF6" s="216"/>
      <c r="DG6" s="216"/>
      <c r="DH6" s="216"/>
      <c r="DI6" s="216"/>
      <c r="DJ6" s="216"/>
      <c r="DK6" s="216"/>
      <c r="DL6" s="216"/>
      <c r="DM6" s="216"/>
      <c r="DN6" s="216"/>
      <c r="DO6" s="216"/>
      <c r="DP6" s="279"/>
      <c r="DQ6" s="326">
        <v>277843</v>
      </c>
      <c r="DR6" s="216"/>
      <c r="DS6" s="216"/>
      <c r="DT6" s="216"/>
      <c r="DU6" s="216"/>
      <c r="DV6" s="216"/>
      <c r="DW6" s="216"/>
      <c r="DX6" s="216"/>
      <c r="DY6" s="216"/>
      <c r="DZ6" s="216"/>
      <c r="EA6" s="216"/>
      <c r="EB6" s="216"/>
      <c r="EC6" s="328"/>
    </row>
    <row r="7" spans="2:143" ht="11.25" customHeight="1">
      <c r="B7" s="260" t="s">
        <v>40</v>
      </c>
      <c r="C7" s="36"/>
      <c r="D7" s="36"/>
      <c r="E7" s="36"/>
      <c r="F7" s="36"/>
      <c r="G7" s="36"/>
      <c r="H7" s="36"/>
      <c r="I7" s="36"/>
      <c r="J7" s="36"/>
      <c r="K7" s="36"/>
      <c r="L7" s="36"/>
      <c r="M7" s="36"/>
      <c r="N7" s="36"/>
      <c r="O7" s="36"/>
      <c r="P7" s="36"/>
      <c r="Q7" s="269"/>
      <c r="R7" s="274">
        <v>13398</v>
      </c>
      <c r="S7" s="216"/>
      <c r="T7" s="216"/>
      <c r="U7" s="216"/>
      <c r="V7" s="216"/>
      <c r="W7" s="216"/>
      <c r="X7" s="216"/>
      <c r="Y7" s="279"/>
      <c r="Z7" s="282">
        <v>0</v>
      </c>
      <c r="AA7" s="282"/>
      <c r="AB7" s="282"/>
      <c r="AC7" s="282"/>
      <c r="AD7" s="285">
        <v>13398</v>
      </c>
      <c r="AE7" s="285"/>
      <c r="AF7" s="285"/>
      <c r="AG7" s="285"/>
      <c r="AH7" s="285"/>
      <c r="AI7" s="285"/>
      <c r="AJ7" s="285"/>
      <c r="AK7" s="285"/>
      <c r="AL7" s="289">
        <v>0.1</v>
      </c>
      <c r="AM7" s="237"/>
      <c r="AN7" s="237"/>
      <c r="AO7" s="294"/>
      <c r="AP7" s="260" t="s">
        <v>329</v>
      </c>
      <c r="AQ7" s="36"/>
      <c r="AR7" s="36"/>
      <c r="AS7" s="36"/>
      <c r="AT7" s="36"/>
      <c r="AU7" s="36"/>
      <c r="AV7" s="36"/>
      <c r="AW7" s="36"/>
      <c r="AX7" s="36"/>
      <c r="AY7" s="36"/>
      <c r="AZ7" s="36"/>
      <c r="BA7" s="36"/>
      <c r="BB7" s="36"/>
      <c r="BC7" s="36"/>
      <c r="BD7" s="36"/>
      <c r="BE7" s="36"/>
      <c r="BF7" s="269"/>
      <c r="BG7" s="274">
        <v>3417679</v>
      </c>
      <c r="BH7" s="216"/>
      <c r="BI7" s="216"/>
      <c r="BJ7" s="216"/>
      <c r="BK7" s="216"/>
      <c r="BL7" s="216"/>
      <c r="BM7" s="216"/>
      <c r="BN7" s="279"/>
      <c r="BO7" s="282">
        <v>41.8</v>
      </c>
      <c r="BP7" s="282"/>
      <c r="BQ7" s="282"/>
      <c r="BR7" s="282"/>
      <c r="BS7" s="285">
        <v>141021</v>
      </c>
      <c r="BT7" s="285"/>
      <c r="BU7" s="285"/>
      <c r="BV7" s="285"/>
      <c r="BW7" s="285"/>
      <c r="BX7" s="285"/>
      <c r="BY7" s="285"/>
      <c r="BZ7" s="285"/>
      <c r="CA7" s="285"/>
      <c r="CB7" s="327"/>
      <c r="CD7" s="260" t="s">
        <v>332</v>
      </c>
      <c r="CE7" s="36"/>
      <c r="CF7" s="36"/>
      <c r="CG7" s="36"/>
      <c r="CH7" s="36"/>
      <c r="CI7" s="36"/>
      <c r="CJ7" s="36"/>
      <c r="CK7" s="36"/>
      <c r="CL7" s="36"/>
      <c r="CM7" s="36"/>
      <c r="CN7" s="36"/>
      <c r="CO7" s="36"/>
      <c r="CP7" s="36"/>
      <c r="CQ7" s="269"/>
      <c r="CR7" s="274">
        <v>5284444</v>
      </c>
      <c r="CS7" s="216"/>
      <c r="CT7" s="216"/>
      <c r="CU7" s="216"/>
      <c r="CV7" s="216"/>
      <c r="CW7" s="216"/>
      <c r="CX7" s="216"/>
      <c r="CY7" s="279"/>
      <c r="CZ7" s="282">
        <v>14.4</v>
      </c>
      <c r="DA7" s="282"/>
      <c r="DB7" s="282"/>
      <c r="DC7" s="282"/>
      <c r="DD7" s="326">
        <v>449982</v>
      </c>
      <c r="DE7" s="216"/>
      <c r="DF7" s="216"/>
      <c r="DG7" s="216"/>
      <c r="DH7" s="216"/>
      <c r="DI7" s="216"/>
      <c r="DJ7" s="216"/>
      <c r="DK7" s="216"/>
      <c r="DL7" s="216"/>
      <c r="DM7" s="216"/>
      <c r="DN7" s="216"/>
      <c r="DO7" s="216"/>
      <c r="DP7" s="279"/>
      <c r="DQ7" s="326">
        <v>3768455</v>
      </c>
      <c r="DR7" s="216"/>
      <c r="DS7" s="216"/>
      <c r="DT7" s="216"/>
      <c r="DU7" s="216"/>
      <c r="DV7" s="216"/>
      <c r="DW7" s="216"/>
      <c r="DX7" s="216"/>
      <c r="DY7" s="216"/>
      <c r="DZ7" s="216"/>
      <c r="EA7" s="216"/>
      <c r="EB7" s="216"/>
      <c r="EC7" s="328"/>
    </row>
    <row r="8" spans="2:143" ht="11.25" customHeight="1">
      <c r="B8" s="260" t="s">
        <v>197</v>
      </c>
      <c r="C8" s="36"/>
      <c r="D8" s="36"/>
      <c r="E8" s="36"/>
      <c r="F8" s="36"/>
      <c r="G8" s="36"/>
      <c r="H8" s="36"/>
      <c r="I8" s="36"/>
      <c r="J8" s="36"/>
      <c r="K8" s="36"/>
      <c r="L8" s="36"/>
      <c r="M8" s="36"/>
      <c r="N8" s="36"/>
      <c r="O8" s="36"/>
      <c r="P8" s="36"/>
      <c r="Q8" s="269"/>
      <c r="R8" s="274">
        <v>17790</v>
      </c>
      <c r="S8" s="216"/>
      <c r="T8" s="216"/>
      <c r="U8" s="216"/>
      <c r="V8" s="216"/>
      <c r="W8" s="216"/>
      <c r="X8" s="216"/>
      <c r="Y8" s="279"/>
      <c r="Z8" s="282">
        <v>0</v>
      </c>
      <c r="AA8" s="282"/>
      <c r="AB8" s="282"/>
      <c r="AC8" s="282"/>
      <c r="AD8" s="285">
        <v>17790</v>
      </c>
      <c r="AE8" s="285"/>
      <c r="AF8" s="285"/>
      <c r="AG8" s="285"/>
      <c r="AH8" s="285"/>
      <c r="AI8" s="285"/>
      <c r="AJ8" s="285"/>
      <c r="AK8" s="285"/>
      <c r="AL8" s="289">
        <v>0.1</v>
      </c>
      <c r="AM8" s="237"/>
      <c r="AN8" s="237"/>
      <c r="AO8" s="294"/>
      <c r="AP8" s="260" t="s">
        <v>104</v>
      </c>
      <c r="AQ8" s="36"/>
      <c r="AR8" s="36"/>
      <c r="AS8" s="36"/>
      <c r="AT8" s="36"/>
      <c r="AU8" s="36"/>
      <c r="AV8" s="36"/>
      <c r="AW8" s="36"/>
      <c r="AX8" s="36"/>
      <c r="AY8" s="36"/>
      <c r="AZ8" s="36"/>
      <c r="BA8" s="36"/>
      <c r="BB8" s="36"/>
      <c r="BC8" s="36"/>
      <c r="BD8" s="36"/>
      <c r="BE8" s="36"/>
      <c r="BF8" s="269"/>
      <c r="BG8" s="274">
        <v>122415</v>
      </c>
      <c r="BH8" s="216"/>
      <c r="BI8" s="216"/>
      <c r="BJ8" s="216"/>
      <c r="BK8" s="216"/>
      <c r="BL8" s="216"/>
      <c r="BM8" s="216"/>
      <c r="BN8" s="279"/>
      <c r="BO8" s="282">
        <v>1.5</v>
      </c>
      <c r="BP8" s="282"/>
      <c r="BQ8" s="282"/>
      <c r="BR8" s="282"/>
      <c r="BS8" s="326" t="s">
        <v>138</v>
      </c>
      <c r="BT8" s="216"/>
      <c r="BU8" s="216"/>
      <c r="BV8" s="216"/>
      <c r="BW8" s="216"/>
      <c r="BX8" s="216"/>
      <c r="BY8" s="216"/>
      <c r="BZ8" s="216"/>
      <c r="CA8" s="216"/>
      <c r="CB8" s="328"/>
      <c r="CD8" s="260" t="s">
        <v>334</v>
      </c>
      <c r="CE8" s="36"/>
      <c r="CF8" s="36"/>
      <c r="CG8" s="36"/>
      <c r="CH8" s="36"/>
      <c r="CI8" s="36"/>
      <c r="CJ8" s="36"/>
      <c r="CK8" s="36"/>
      <c r="CL8" s="36"/>
      <c r="CM8" s="36"/>
      <c r="CN8" s="36"/>
      <c r="CO8" s="36"/>
      <c r="CP8" s="36"/>
      <c r="CQ8" s="269"/>
      <c r="CR8" s="274">
        <v>11904290</v>
      </c>
      <c r="CS8" s="216"/>
      <c r="CT8" s="216"/>
      <c r="CU8" s="216"/>
      <c r="CV8" s="216"/>
      <c r="CW8" s="216"/>
      <c r="CX8" s="216"/>
      <c r="CY8" s="279"/>
      <c r="CZ8" s="282">
        <v>32.5</v>
      </c>
      <c r="DA8" s="282"/>
      <c r="DB8" s="282"/>
      <c r="DC8" s="282"/>
      <c r="DD8" s="326">
        <v>129500</v>
      </c>
      <c r="DE8" s="216"/>
      <c r="DF8" s="216"/>
      <c r="DG8" s="216"/>
      <c r="DH8" s="216"/>
      <c r="DI8" s="216"/>
      <c r="DJ8" s="216"/>
      <c r="DK8" s="216"/>
      <c r="DL8" s="216"/>
      <c r="DM8" s="216"/>
      <c r="DN8" s="216"/>
      <c r="DO8" s="216"/>
      <c r="DP8" s="279"/>
      <c r="DQ8" s="326">
        <v>6223441</v>
      </c>
      <c r="DR8" s="216"/>
      <c r="DS8" s="216"/>
      <c r="DT8" s="216"/>
      <c r="DU8" s="216"/>
      <c r="DV8" s="216"/>
      <c r="DW8" s="216"/>
      <c r="DX8" s="216"/>
      <c r="DY8" s="216"/>
      <c r="DZ8" s="216"/>
      <c r="EA8" s="216"/>
      <c r="EB8" s="216"/>
      <c r="EC8" s="328"/>
    </row>
    <row r="9" spans="2:143" ht="11.25" customHeight="1">
      <c r="B9" s="260" t="s">
        <v>333</v>
      </c>
      <c r="C9" s="36"/>
      <c r="D9" s="36"/>
      <c r="E9" s="36"/>
      <c r="F9" s="36"/>
      <c r="G9" s="36"/>
      <c r="H9" s="36"/>
      <c r="I9" s="36"/>
      <c r="J9" s="36"/>
      <c r="K9" s="36"/>
      <c r="L9" s="36"/>
      <c r="M9" s="36"/>
      <c r="N9" s="36"/>
      <c r="O9" s="36"/>
      <c r="P9" s="36"/>
      <c r="Q9" s="269"/>
      <c r="R9" s="274">
        <v>16690</v>
      </c>
      <c r="S9" s="216"/>
      <c r="T9" s="216"/>
      <c r="U9" s="216"/>
      <c r="V9" s="216"/>
      <c r="W9" s="216"/>
      <c r="X9" s="216"/>
      <c r="Y9" s="279"/>
      <c r="Z9" s="282">
        <v>0</v>
      </c>
      <c r="AA9" s="282"/>
      <c r="AB9" s="282"/>
      <c r="AC9" s="282"/>
      <c r="AD9" s="285">
        <v>16690</v>
      </c>
      <c r="AE9" s="285"/>
      <c r="AF9" s="285"/>
      <c r="AG9" s="285"/>
      <c r="AH9" s="285"/>
      <c r="AI9" s="285"/>
      <c r="AJ9" s="285"/>
      <c r="AK9" s="285"/>
      <c r="AL9" s="289">
        <v>0.1</v>
      </c>
      <c r="AM9" s="237"/>
      <c r="AN9" s="237"/>
      <c r="AO9" s="294"/>
      <c r="AP9" s="260" t="s">
        <v>335</v>
      </c>
      <c r="AQ9" s="36"/>
      <c r="AR9" s="36"/>
      <c r="AS9" s="36"/>
      <c r="AT9" s="36"/>
      <c r="AU9" s="36"/>
      <c r="AV9" s="36"/>
      <c r="AW9" s="36"/>
      <c r="AX9" s="36"/>
      <c r="AY9" s="36"/>
      <c r="AZ9" s="36"/>
      <c r="BA9" s="36"/>
      <c r="BB9" s="36"/>
      <c r="BC9" s="36"/>
      <c r="BD9" s="36"/>
      <c r="BE9" s="36"/>
      <c r="BF9" s="269"/>
      <c r="BG9" s="274">
        <v>2545374</v>
      </c>
      <c r="BH9" s="216"/>
      <c r="BI9" s="216"/>
      <c r="BJ9" s="216"/>
      <c r="BK9" s="216"/>
      <c r="BL9" s="216"/>
      <c r="BM9" s="216"/>
      <c r="BN9" s="279"/>
      <c r="BO9" s="282">
        <v>31.1</v>
      </c>
      <c r="BP9" s="282"/>
      <c r="BQ9" s="282"/>
      <c r="BR9" s="282"/>
      <c r="BS9" s="326" t="s">
        <v>138</v>
      </c>
      <c r="BT9" s="216"/>
      <c r="BU9" s="216"/>
      <c r="BV9" s="216"/>
      <c r="BW9" s="216"/>
      <c r="BX9" s="216"/>
      <c r="BY9" s="216"/>
      <c r="BZ9" s="216"/>
      <c r="CA9" s="216"/>
      <c r="CB9" s="328"/>
      <c r="CD9" s="260" t="s">
        <v>338</v>
      </c>
      <c r="CE9" s="36"/>
      <c r="CF9" s="36"/>
      <c r="CG9" s="36"/>
      <c r="CH9" s="36"/>
      <c r="CI9" s="36"/>
      <c r="CJ9" s="36"/>
      <c r="CK9" s="36"/>
      <c r="CL9" s="36"/>
      <c r="CM9" s="36"/>
      <c r="CN9" s="36"/>
      <c r="CO9" s="36"/>
      <c r="CP9" s="36"/>
      <c r="CQ9" s="269"/>
      <c r="CR9" s="274">
        <v>4113351</v>
      </c>
      <c r="CS9" s="216"/>
      <c r="CT9" s="216"/>
      <c r="CU9" s="216"/>
      <c r="CV9" s="216"/>
      <c r="CW9" s="216"/>
      <c r="CX9" s="216"/>
      <c r="CY9" s="279"/>
      <c r="CZ9" s="282">
        <v>11.2</v>
      </c>
      <c r="DA9" s="282"/>
      <c r="DB9" s="282"/>
      <c r="DC9" s="282"/>
      <c r="DD9" s="326">
        <v>293417</v>
      </c>
      <c r="DE9" s="216"/>
      <c r="DF9" s="216"/>
      <c r="DG9" s="216"/>
      <c r="DH9" s="216"/>
      <c r="DI9" s="216"/>
      <c r="DJ9" s="216"/>
      <c r="DK9" s="216"/>
      <c r="DL9" s="216"/>
      <c r="DM9" s="216"/>
      <c r="DN9" s="216"/>
      <c r="DO9" s="216"/>
      <c r="DP9" s="279"/>
      <c r="DQ9" s="326">
        <v>3874812</v>
      </c>
      <c r="DR9" s="216"/>
      <c r="DS9" s="216"/>
      <c r="DT9" s="216"/>
      <c r="DU9" s="216"/>
      <c r="DV9" s="216"/>
      <c r="DW9" s="216"/>
      <c r="DX9" s="216"/>
      <c r="DY9" s="216"/>
      <c r="DZ9" s="216"/>
      <c r="EA9" s="216"/>
      <c r="EB9" s="216"/>
      <c r="EC9" s="328"/>
    </row>
    <row r="10" spans="2:143" ht="11.25" customHeight="1">
      <c r="B10" s="260" t="s">
        <v>50</v>
      </c>
      <c r="C10" s="36"/>
      <c r="D10" s="36"/>
      <c r="E10" s="36"/>
      <c r="F10" s="36"/>
      <c r="G10" s="36"/>
      <c r="H10" s="36"/>
      <c r="I10" s="36"/>
      <c r="J10" s="36"/>
      <c r="K10" s="36"/>
      <c r="L10" s="36"/>
      <c r="M10" s="36"/>
      <c r="N10" s="36"/>
      <c r="O10" s="36"/>
      <c r="P10" s="36"/>
      <c r="Q10" s="269"/>
      <c r="R10" s="274" t="s">
        <v>138</v>
      </c>
      <c r="S10" s="216"/>
      <c r="T10" s="216"/>
      <c r="U10" s="216"/>
      <c r="V10" s="216"/>
      <c r="W10" s="216"/>
      <c r="X10" s="216"/>
      <c r="Y10" s="279"/>
      <c r="Z10" s="282" t="s">
        <v>138</v>
      </c>
      <c r="AA10" s="282"/>
      <c r="AB10" s="282"/>
      <c r="AC10" s="282"/>
      <c r="AD10" s="285" t="s">
        <v>138</v>
      </c>
      <c r="AE10" s="285"/>
      <c r="AF10" s="285"/>
      <c r="AG10" s="285"/>
      <c r="AH10" s="285"/>
      <c r="AI10" s="285"/>
      <c r="AJ10" s="285"/>
      <c r="AK10" s="285"/>
      <c r="AL10" s="289" t="s">
        <v>138</v>
      </c>
      <c r="AM10" s="237"/>
      <c r="AN10" s="237"/>
      <c r="AO10" s="294"/>
      <c r="AP10" s="260" t="s">
        <v>185</v>
      </c>
      <c r="AQ10" s="36"/>
      <c r="AR10" s="36"/>
      <c r="AS10" s="36"/>
      <c r="AT10" s="36"/>
      <c r="AU10" s="36"/>
      <c r="AV10" s="36"/>
      <c r="AW10" s="36"/>
      <c r="AX10" s="36"/>
      <c r="AY10" s="36"/>
      <c r="AZ10" s="36"/>
      <c r="BA10" s="36"/>
      <c r="BB10" s="36"/>
      <c r="BC10" s="36"/>
      <c r="BD10" s="36"/>
      <c r="BE10" s="36"/>
      <c r="BF10" s="269"/>
      <c r="BG10" s="274">
        <v>235765</v>
      </c>
      <c r="BH10" s="216"/>
      <c r="BI10" s="216"/>
      <c r="BJ10" s="216"/>
      <c r="BK10" s="216"/>
      <c r="BL10" s="216"/>
      <c r="BM10" s="216"/>
      <c r="BN10" s="279"/>
      <c r="BO10" s="282">
        <v>2.9</v>
      </c>
      <c r="BP10" s="282"/>
      <c r="BQ10" s="282"/>
      <c r="BR10" s="282"/>
      <c r="BS10" s="326">
        <v>39248</v>
      </c>
      <c r="BT10" s="216"/>
      <c r="BU10" s="216"/>
      <c r="BV10" s="216"/>
      <c r="BW10" s="216"/>
      <c r="BX10" s="216"/>
      <c r="BY10" s="216"/>
      <c r="BZ10" s="216"/>
      <c r="CA10" s="216"/>
      <c r="CB10" s="328"/>
      <c r="CD10" s="260" t="s">
        <v>223</v>
      </c>
      <c r="CE10" s="36"/>
      <c r="CF10" s="36"/>
      <c r="CG10" s="36"/>
      <c r="CH10" s="36"/>
      <c r="CI10" s="36"/>
      <c r="CJ10" s="36"/>
      <c r="CK10" s="36"/>
      <c r="CL10" s="36"/>
      <c r="CM10" s="36"/>
      <c r="CN10" s="36"/>
      <c r="CO10" s="36"/>
      <c r="CP10" s="36"/>
      <c r="CQ10" s="269"/>
      <c r="CR10" s="274">
        <v>82092</v>
      </c>
      <c r="CS10" s="216"/>
      <c r="CT10" s="216"/>
      <c r="CU10" s="216"/>
      <c r="CV10" s="216"/>
      <c r="CW10" s="216"/>
      <c r="CX10" s="216"/>
      <c r="CY10" s="279"/>
      <c r="CZ10" s="282">
        <v>0.2</v>
      </c>
      <c r="DA10" s="282"/>
      <c r="DB10" s="282"/>
      <c r="DC10" s="282"/>
      <c r="DD10" s="326">
        <v>270</v>
      </c>
      <c r="DE10" s="216"/>
      <c r="DF10" s="216"/>
      <c r="DG10" s="216"/>
      <c r="DH10" s="216"/>
      <c r="DI10" s="216"/>
      <c r="DJ10" s="216"/>
      <c r="DK10" s="216"/>
      <c r="DL10" s="216"/>
      <c r="DM10" s="216"/>
      <c r="DN10" s="216"/>
      <c r="DO10" s="216"/>
      <c r="DP10" s="279"/>
      <c r="DQ10" s="326">
        <v>68400</v>
      </c>
      <c r="DR10" s="216"/>
      <c r="DS10" s="216"/>
      <c r="DT10" s="216"/>
      <c r="DU10" s="216"/>
      <c r="DV10" s="216"/>
      <c r="DW10" s="216"/>
      <c r="DX10" s="216"/>
      <c r="DY10" s="216"/>
      <c r="DZ10" s="216"/>
      <c r="EA10" s="216"/>
      <c r="EB10" s="216"/>
      <c r="EC10" s="328"/>
    </row>
    <row r="11" spans="2:143" ht="11.25" customHeight="1">
      <c r="B11" s="260" t="s">
        <v>340</v>
      </c>
      <c r="C11" s="36"/>
      <c r="D11" s="36"/>
      <c r="E11" s="36"/>
      <c r="F11" s="36"/>
      <c r="G11" s="36"/>
      <c r="H11" s="36"/>
      <c r="I11" s="36"/>
      <c r="J11" s="36"/>
      <c r="K11" s="36"/>
      <c r="L11" s="36"/>
      <c r="M11" s="36"/>
      <c r="N11" s="36"/>
      <c r="O11" s="36"/>
      <c r="P11" s="36"/>
      <c r="Q11" s="269"/>
      <c r="R11" s="274" t="s">
        <v>138</v>
      </c>
      <c r="S11" s="216"/>
      <c r="T11" s="216"/>
      <c r="U11" s="216"/>
      <c r="V11" s="216"/>
      <c r="W11" s="216"/>
      <c r="X11" s="216"/>
      <c r="Y11" s="279"/>
      <c r="Z11" s="282" t="s">
        <v>138</v>
      </c>
      <c r="AA11" s="282"/>
      <c r="AB11" s="282"/>
      <c r="AC11" s="282"/>
      <c r="AD11" s="285" t="s">
        <v>138</v>
      </c>
      <c r="AE11" s="285"/>
      <c r="AF11" s="285"/>
      <c r="AG11" s="285"/>
      <c r="AH11" s="285"/>
      <c r="AI11" s="285"/>
      <c r="AJ11" s="285"/>
      <c r="AK11" s="285"/>
      <c r="AL11" s="289" t="s">
        <v>138</v>
      </c>
      <c r="AM11" s="237"/>
      <c r="AN11" s="237"/>
      <c r="AO11" s="294"/>
      <c r="AP11" s="260" t="s">
        <v>341</v>
      </c>
      <c r="AQ11" s="36"/>
      <c r="AR11" s="36"/>
      <c r="AS11" s="36"/>
      <c r="AT11" s="36"/>
      <c r="AU11" s="36"/>
      <c r="AV11" s="36"/>
      <c r="AW11" s="36"/>
      <c r="AX11" s="36"/>
      <c r="AY11" s="36"/>
      <c r="AZ11" s="36"/>
      <c r="BA11" s="36"/>
      <c r="BB11" s="36"/>
      <c r="BC11" s="36"/>
      <c r="BD11" s="36"/>
      <c r="BE11" s="36"/>
      <c r="BF11" s="269"/>
      <c r="BG11" s="274">
        <v>514125</v>
      </c>
      <c r="BH11" s="216"/>
      <c r="BI11" s="216"/>
      <c r="BJ11" s="216"/>
      <c r="BK11" s="216"/>
      <c r="BL11" s="216"/>
      <c r="BM11" s="216"/>
      <c r="BN11" s="279"/>
      <c r="BO11" s="282">
        <v>6.3</v>
      </c>
      <c r="BP11" s="282"/>
      <c r="BQ11" s="282"/>
      <c r="BR11" s="282"/>
      <c r="BS11" s="326">
        <v>101773</v>
      </c>
      <c r="BT11" s="216"/>
      <c r="BU11" s="216"/>
      <c r="BV11" s="216"/>
      <c r="BW11" s="216"/>
      <c r="BX11" s="216"/>
      <c r="BY11" s="216"/>
      <c r="BZ11" s="216"/>
      <c r="CA11" s="216"/>
      <c r="CB11" s="328"/>
      <c r="CD11" s="260" t="s">
        <v>344</v>
      </c>
      <c r="CE11" s="36"/>
      <c r="CF11" s="36"/>
      <c r="CG11" s="36"/>
      <c r="CH11" s="36"/>
      <c r="CI11" s="36"/>
      <c r="CJ11" s="36"/>
      <c r="CK11" s="36"/>
      <c r="CL11" s="36"/>
      <c r="CM11" s="36"/>
      <c r="CN11" s="36"/>
      <c r="CO11" s="36"/>
      <c r="CP11" s="36"/>
      <c r="CQ11" s="269"/>
      <c r="CR11" s="274">
        <v>1317867</v>
      </c>
      <c r="CS11" s="216"/>
      <c r="CT11" s="216"/>
      <c r="CU11" s="216"/>
      <c r="CV11" s="216"/>
      <c r="CW11" s="216"/>
      <c r="CX11" s="216"/>
      <c r="CY11" s="279"/>
      <c r="CZ11" s="282">
        <v>3.6</v>
      </c>
      <c r="DA11" s="282"/>
      <c r="DB11" s="282"/>
      <c r="DC11" s="282"/>
      <c r="DD11" s="326">
        <v>397626</v>
      </c>
      <c r="DE11" s="216"/>
      <c r="DF11" s="216"/>
      <c r="DG11" s="216"/>
      <c r="DH11" s="216"/>
      <c r="DI11" s="216"/>
      <c r="DJ11" s="216"/>
      <c r="DK11" s="216"/>
      <c r="DL11" s="216"/>
      <c r="DM11" s="216"/>
      <c r="DN11" s="216"/>
      <c r="DO11" s="216"/>
      <c r="DP11" s="279"/>
      <c r="DQ11" s="326">
        <v>701233</v>
      </c>
      <c r="DR11" s="216"/>
      <c r="DS11" s="216"/>
      <c r="DT11" s="216"/>
      <c r="DU11" s="216"/>
      <c r="DV11" s="216"/>
      <c r="DW11" s="216"/>
      <c r="DX11" s="216"/>
      <c r="DY11" s="216"/>
      <c r="DZ11" s="216"/>
      <c r="EA11" s="216"/>
      <c r="EB11" s="216"/>
      <c r="EC11" s="328"/>
    </row>
    <row r="12" spans="2:143" ht="11.25" customHeight="1">
      <c r="B12" s="260" t="s">
        <v>99</v>
      </c>
      <c r="C12" s="36"/>
      <c r="D12" s="36"/>
      <c r="E12" s="36"/>
      <c r="F12" s="36"/>
      <c r="G12" s="36"/>
      <c r="H12" s="36"/>
      <c r="I12" s="36"/>
      <c r="J12" s="36"/>
      <c r="K12" s="36"/>
      <c r="L12" s="36"/>
      <c r="M12" s="36"/>
      <c r="N12" s="36"/>
      <c r="O12" s="36"/>
      <c r="P12" s="36"/>
      <c r="Q12" s="269"/>
      <c r="R12" s="274">
        <v>1424065</v>
      </c>
      <c r="S12" s="216"/>
      <c r="T12" s="216"/>
      <c r="U12" s="216"/>
      <c r="V12" s="216"/>
      <c r="W12" s="216"/>
      <c r="X12" s="216"/>
      <c r="Y12" s="279"/>
      <c r="Z12" s="282">
        <v>3.7</v>
      </c>
      <c r="AA12" s="282"/>
      <c r="AB12" s="282"/>
      <c r="AC12" s="282"/>
      <c r="AD12" s="285">
        <v>1424065</v>
      </c>
      <c r="AE12" s="285"/>
      <c r="AF12" s="285"/>
      <c r="AG12" s="285"/>
      <c r="AH12" s="285"/>
      <c r="AI12" s="285"/>
      <c r="AJ12" s="285"/>
      <c r="AK12" s="285"/>
      <c r="AL12" s="289">
        <v>6.8</v>
      </c>
      <c r="AM12" s="237"/>
      <c r="AN12" s="237"/>
      <c r="AO12" s="294"/>
      <c r="AP12" s="260" t="s">
        <v>345</v>
      </c>
      <c r="AQ12" s="36"/>
      <c r="AR12" s="36"/>
      <c r="AS12" s="36"/>
      <c r="AT12" s="36"/>
      <c r="AU12" s="36"/>
      <c r="AV12" s="36"/>
      <c r="AW12" s="36"/>
      <c r="AX12" s="36"/>
      <c r="AY12" s="36"/>
      <c r="AZ12" s="36"/>
      <c r="BA12" s="36"/>
      <c r="BB12" s="36"/>
      <c r="BC12" s="36"/>
      <c r="BD12" s="36"/>
      <c r="BE12" s="36"/>
      <c r="BF12" s="269"/>
      <c r="BG12" s="274">
        <v>3868096</v>
      </c>
      <c r="BH12" s="216"/>
      <c r="BI12" s="216"/>
      <c r="BJ12" s="216"/>
      <c r="BK12" s="216"/>
      <c r="BL12" s="216"/>
      <c r="BM12" s="216"/>
      <c r="BN12" s="279"/>
      <c r="BO12" s="282">
        <v>47.3</v>
      </c>
      <c r="BP12" s="282"/>
      <c r="BQ12" s="282"/>
      <c r="BR12" s="282"/>
      <c r="BS12" s="326" t="s">
        <v>138</v>
      </c>
      <c r="BT12" s="216"/>
      <c r="BU12" s="216"/>
      <c r="BV12" s="216"/>
      <c r="BW12" s="216"/>
      <c r="BX12" s="216"/>
      <c r="BY12" s="216"/>
      <c r="BZ12" s="216"/>
      <c r="CA12" s="216"/>
      <c r="CB12" s="328"/>
      <c r="CD12" s="260" t="s">
        <v>83</v>
      </c>
      <c r="CE12" s="36"/>
      <c r="CF12" s="36"/>
      <c r="CG12" s="36"/>
      <c r="CH12" s="36"/>
      <c r="CI12" s="36"/>
      <c r="CJ12" s="36"/>
      <c r="CK12" s="36"/>
      <c r="CL12" s="36"/>
      <c r="CM12" s="36"/>
      <c r="CN12" s="36"/>
      <c r="CO12" s="36"/>
      <c r="CP12" s="36"/>
      <c r="CQ12" s="269"/>
      <c r="CR12" s="274">
        <v>1437100</v>
      </c>
      <c r="CS12" s="216"/>
      <c r="CT12" s="216"/>
      <c r="CU12" s="216"/>
      <c r="CV12" s="216"/>
      <c r="CW12" s="216"/>
      <c r="CX12" s="216"/>
      <c r="CY12" s="279"/>
      <c r="CZ12" s="282">
        <v>3.9</v>
      </c>
      <c r="DA12" s="282"/>
      <c r="DB12" s="282"/>
      <c r="DC12" s="282"/>
      <c r="DD12" s="326">
        <v>218066</v>
      </c>
      <c r="DE12" s="216"/>
      <c r="DF12" s="216"/>
      <c r="DG12" s="216"/>
      <c r="DH12" s="216"/>
      <c r="DI12" s="216"/>
      <c r="DJ12" s="216"/>
      <c r="DK12" s="216"/>
      <c r="DL12" s="216"/>
      <c r="DM12" s="216"/>
      <c r="DN12" s="216"/>
      <c r="DO12" s="216"/>
      <c r="DP12" s="279"/>
      <c r="DQ12" s="326">
        <v>616682</v>
      </c>
      <c r="DR12" s="216"/>
      <c r="DS12" s="216"/>
      <c r="DT12" s="216"/>
      <c r="DU12" s="216"/>
      <c r="DV12" s="216"/>
      <c r="DW12" s="216"/>
      <c r="DX12" s="216"/>
      <c r="DY12" s="216"/>
      <c r="DZ12" s="216"/>
      <c r="EA12" s="216"/>
      <c r="EB12" s="216"/>
      <c r="EC12" s="328"/>
    </row>
    <row r="13" spans="2:143" ht="11.25" customHeight="1">
      <c r="B13" s="260" t="s">
        <v>136</v>
      </c>
      <c r="C13" s="36"/>
      <c r="D13" s="36"/>
      <c r="E13" s="36"/>
      <c r="F13" s="36"/>
      <c r="G13" s="36"/>
      <c r="H13" s="36"/>
      <c r="I13" s="36"/>
      <c r="J13" s="36"/>
      <c r="K13" s="36"/>
      <c r="L13" s="36"/>
      <c r="M13" s="36"/>
      <c r="N13" s="36"/>
      <c r="O13" s="36"/>
      <c r="P13" s="36"/>
      <c r="Q13" s="269"/>
      <c r="R13" s="274">
        <v>4912</v>
      </c>
      <c r="S13" s="216"/>
      <c r="T13" s="216"/>
      <c r="U13" s="216"/>
      <c r="V13" s="216"/>
      <c r="W13" s="216"/>
      <c r="X13" s="216"/>
      <c r="Y13" s="279"/>
      <c r="Z13" s="282">
        <v>0</v>
      </c>
      <c r="AA13" s="282"/>
      <c r="AB13" s="282"/>
      <c r="AC13" s="282"/>
      <c r="AD13" s="285">
        <v>4912</v>
      </c>
      <c r="AE13" s="285"/>
      <c r="AF13" s="285"/>
      <c r="AG13" s="285"/>
      <c r="AH13" s="285"/>
      <c r="AI13" s="285"/>
      <c r="AJ13" s="285"/>
      <c r="AK13" s="285"/>
      <c r="AL13" s="289">
        <v>0</v>
      </c>
      <c r="AM13" s="237"/>
      <c r="AN13" s="237"/>
      <c r="AO13" s="294"/>
      <c r="AP13" s="260" t="s">
        <v>347</v>
      </c>
      <c r="AQ13" s="36"/>
      <c r="AR13" s="36"/>
      <c r="AS13" s="36"/>
      <c r="AT13" s="36"/>
      <c r="AU13" s="36"/>
      <c r="AV13" s="36"/>
      <c r="AW13" s="36"/>
      <c r="AX13" s="36"/>
      <c r="AY13" s="36"/>
      <c r="AZ13" s="36"/>
      <c r="BA13" s="36"/>
      <c r="BB13" s="36"/>
      <c r="BC13" s="36"/>
      <c r="BD13" s="36"/>
      <c r="BE13" s="36"/>
      <c r="BF13" s="269"/>
      <c r="BG13" s="274">
        <v>3769503</v>
      </c>
      <c r="BH13" s="216"/>
      <c r="BI13" s="216"/>
      <c r="BJ13" s="216"/>
      <c r="BK13" s="216"/>
      <c r="BL13" s="216"/>
      <c r="BM13" s="216"/>
      <c r="BN13" s="279"/>
      <c r="BO13" s="282">
        <v>46.1</v>
      </c>
      <c r="BP13" s="282"/>
      <c r="BQ13" s="282"/>
      <c r="BR13" s="282"/>
      <c r="BS13" s="326" t="s">
        <v>138</v>
      </c>
      <c r="BT13" s="216"/>
      <c r="BU13" s="216"/>
      <c r="BV13" s="216"/>
      <c r="BW13" s="216"/>
      <c r="BX13" s="216"/>
      <c r="BY13" s="216"/>
      <c r="BZ13" s="216"/>
      <c r="CA13" s="216"/>
      <c r="CB13" s="328"/>
      <c r="CD13" s="260" t="s">
        <v>348</v>
      </c>
      <c r="CE13" s="36"/>
      <c r="CF13" s="36"/>
      <c r="CG13" s="36"/>
      <c r="CH13" s="36"/>
      <c r="CI13" s="36"/>
      <c r="CJ13" s="36"/>
      <c r="CK13" s="36"/>
      <c r="CL13" s="36"/>
      <c r="CM13" s="36"/>
      <c r="CN13" s="36"/>
      <c r="CO13" s="36"/>
      <c r="CP13" s="36"/>
      <c r="CQ13" s="269"/>
      <c r="CR13" s="274">
        <v>4446780</v>
      </c>
      <c r="CS13" s="216"/>
      <c r="CT13" s="216"/>
      <c r="CU13" s="216"/>
      <c r="CV13" s="216"/>
      <c r="CW13" s="216"/>
      <c r="CX13" s="216"/>
      <c r="CY13" s="279"/>
      <c r="CZ13" s="282">
        <v>12.2</v>
      </c>
      <c r="DA13" s="282"/>
      <c r="DB13" s="282"/>
      <c r="DC13" s="282"/>
      <c r="DD13" s="326">
        <v>2470309</v>
      </c>
      <c r="DE13" s="216"/>
      <c r="DF13" s="216"/>
      <c r="DG13" s="216"/>
      <c r="DH13" s="216"/>
      <c r="DI13" s="216"/>
      <c r="DJ13" s="216"/>
      <c r="DK13" s="216"/>
      <c r="DL13" s="216"/>
      <c r="DM13" s="216"/>
      <c r="DN13" s="216"/>
      <c r="DO13" s="216"/>
      <c r="DP13" s="279"/>
      <c r="DQ13" s="326">
        <v>2341672</v>
      </c>
      <c r="DR13" s="216"/>
      <c r="DS13" s="216"/>
      <c r="DT13" s="216"/>
      <c r="DU13" s="216"/>
      <c r="DV13" s="216"/>
      <c r="DW13" s="216"/>
      <c r="DX13" s="216"/>
      <c r="DY13" s="216"/>
      <c r="DZ13" s="216"/>
      <c r="EA13" s="216"/>
      <c r="EB13" s="216"/>
      <c r="EC13" s="328"/>
    </row>
    <row r="14" spans="2:143" ht="11.25" customHeight="1">
      <c r="B14" s="260" t="s">
        <v>349</v>
      </c>
      <c r="C14" s="36"/>
      <c r="D14" s="36"/>
      <c r="E14" s="36"/>
      <c r="F14" s="36"/>
      <c r="G14" s="36"/>
      <c r="H14" s="36"/>
      <c r="I14" s="36"/>
      <c r="J14" s="36"/>
      <c r="K14" s="36"/>
      <c r="L14" s="36"/>
      <c r="M14" s="36"/>
      <c r="N14" s="36"/>
      <c r="O14" s="36"/>
      <c r="P14" s="36"/>
      <c r="Q14" s="269"/>
      <c r="R14" s="274" t="s">
        <v>138</v>
      </c>
      <c r="S14" s="216"/>
      <c r="T14" s="216"/>
      <c r="U14" s="216"/>
      <c r="V14" s="216"/>
      <c r="W14" s="216"/>
      <c r="X14" s="216"/>
      <c r="Y14" s="279"/>
      <c r="Z14" s="282" t="s">
        <v>138</v>
      </c>
      <c r="AA14" s="282"/>
      <c r="AB14" s="282"/>
      <c r="AC14" s="282"/>
      <c r="AD14" s="285" t="s">
        <v>138</v>
      </c>
      <c r="AE14" s="285"/>
      <c r="AF14" s="285"/>
      <c r="AG14" s="285"/>
      <c r="AH14" s="285"/>
      <c r="AI14" s="285"/>
      <c r="AJ14" s="285"/>
      <c r="AK14" s="285"/>
      <c r="AL14" s="289" t="s">
        <v>138</v>
      </c>
      <c r="AM14" s="237"/>
      <c r="AN14" s="237"/>
      <c r="AO14" s="294"/>
      <c r="AP14" s="260" t="s">
        <v>212</v>
      </c>
      <c r="AQ14" s="36"/>
      <c r="AR14" s="36"/>
      <c r="AS14" s="36"/>
      <c r="AT14" s="36"/>
      <c r="AU14" s="36"/>
      <c r="AV14" s="36"/>
      <c r="AW14" s="36"/>
      <c r="AX14" s="36"/>
      <c r="AY14" s="36"/>
      <c r="AZ14" s="36"/>
      <c r="BA14" s="36"/>
      <c r="BB14" s="36"/>
      <c r="BC14" s="36"/>
      <c r="BD14" s="36"/>
      <c r="BE14" s="36"/>
      <c r="BF14" s="269"/>
      <c r="BG14" s="274">
        <v>211113</v>
      </c>
      <c r="BH14" s="216"/>
      <c r="BI14" s="216"/>
      <c r="BJ14" s="216"/>
      <c r="BK14" s="216"/>
      <c r="BL14" s="216"/>
      <c r="BM14" s="216"/>
      <c r="BN14" s="279"/>
      <c r="BO14" s="282">
        <v>2.6</v>
      </c>
      <c r="BP14" s="282"/>
      <c r="BQ14" s="282"/>
      <c r="BR14" s="282"/>
      <c r="BS14" s="326" t="s">
        <v>138</v>
      </c>
      <c r="BT14" s="216"/>
      <c r="BU14" s="216"/>
      <c r="BV14" s="216"/>
      <c r="BW14" s="216"/>
      <c r="BX14" s="216"/>
      <c r="BY14" s="216"/>
      <c r="BZ14" s="216"/>
      <c r="CA14" s="216"/>
      <c r="CB14" s="328"/>
      <c r="CD14" s="260" t="s">
        <v>350</v>
      </c>
      <c r="CE14" s="36"/>
      <c r="CF14" s="36"/>
      <c r="CG14" s="36"/>
      <c r="CH14" s="36"/>
      <c r="CI14" s="36"/>
      <c r="CJ14" s="36"/>
      <c r="CK14" s="36"/>
      <c r="CL14" s="36"/>
      <c r="CM14" s="36"/>
      <c r="CN14" s="36"/>
      <c r="CO14" s="36"/>
      <c r="CP14" s="36"/>
      <c r="CQ14" s="269"/>
      <c r="CR14" s="274">
        <v>1115803</v>
      </c>
      <c r="CS14" s="216"/>
      <c r="CT14" s="216"/>
      <c r="CU14" s="216"/>
      <c r="CV14" s="216"/>
      <c r="CW14" s="216"/>
      <c r="CX14" s="216"/>
      <c r="CY14" s="279"/>
      <c r="CZ14" s="282">
        <v>3.1</v>
      </c>
      <c r="DA14" s="282"/>
      <c r="DB14" s="282"/>
      <c r="DC14" s="282"/>
      <c r="DD14" s="326">
        <v>112968</v>
      </c>
      <c r="DE14" s="216"/>
      <c r="DF14" s="216"/>
      <c r="DG14" s="216"/>
      <c r="DH14" s="216"/>
      <c r="DI14" s="216"/>
      <c r="DJ14" s="216"/>
      <c r="DK14" s="216"/>
      <c r="DL14" s="216"/>
      <c r="DM14" s="216"/>
      <c r="DN14" s="216"/>
      <c r="DO14" s="216"/>
      <c r="DP14" s="279"/>
      <c r="DQ14" s="326">
        <v>1009909</v>
      </c>
      <c r="DR14" s="216"/>
      <c r="DS14" s="216"/>
      <c r="DT14" s="216"/>
      <c r="DU14" s="216"/>
      <c r="DV14" s="216"/>
      <c r="DW14" s="216"/>
      <c r="DX14" s="216"/>
      <c r="DY14" s="216"/>
      <c r="DZ14" s="216"/>
      <c r="EA14" s="216"/>
      <c r="EB14" s="216"/>
      <c r="EC14" s="328"/>
    </row>
    <row r="15" spans="2:143" ht="11.25" customHeight="1">
      <c r="B15" s="260" t="s">
        <v>352</v>
      </c>
      <c r="C15" s="36"/>
      <c r="D15" s="36"/>
      <c r="E15" s="36"/>
      <c r="F15" s="36"/>
      <c r="G15" s="36"/>
      <c r="H15" s="36"/>
      <c r="I15" s="36"/>
      <c r="J15" s="36"/>
      <c r="K15" s="36"/>
      <c r="L15" s="36"/>
      <c r="M15" s="36"/>
      <c r="N15" s="36"/>
      <c r="O15" s="36"/>
      <c r="P15" s="36"/>
      <c r="Q15" s="269"/>
      <c r="R15" s="274">
        <v>61515</v>
      </c>
      <c r="S15" s="216"/>
      <c r="T15" s="216"/>
      <c r="U15" s="216"/>
      <c r="V15" s="216"/>
      <c r="W15" s="216"/>
      <c r="X15" s="216"/>
      <c r="Y15" s="279"/>
      <c r="Z15" s="282">
        <v>0.2</v>
      </c>
      <c r="AA15" s="282"/>
      <c r="AB15" s="282"/>
      <c r="AC15" s="282"/>
      <c r="AD15" s="285">
        <v>61515</v>
      </c>
      <c r="AE15" s="285"/>
      <c r="AF15" s="285"/>
      <c r="AG15" s="285"/>
      <c r="AH15" s="285"/>
      <c r="AI15" s="285"/>
      <c r="AJ15" s="285"/>
      <c r="AK15" s="285"/>
      <c r="AL15" s="289">
        <v>0.3</v>
      </c>
      <c r="AM15" s="237"/>
      <c r="AN15" s="237"/>
      <c r="AO15" s="294"/>
      <c r="AP15" s="260" t="s">
        <v>353</v>
      </c>
      <c r="AQ15" s="36"/>
      <c r="AR15" s="36"/>
      <c r="AS15" s="36"/>
      <c r="AT15" s="36"/>
      <c r="AU15" s="36"/>
      <c r="AV15" s="36"/>
      <c r="AW15" s="36"/>
      <c r="AX15" s="36"/>
      <c r="AY15" s="36"/>
      <c r="AZ15" s="36"/>
      <c r="BA15" s="36"/>
      <c r="BB15" s="36"/>
      <c r="BC15" s="36"/>
      <c r="BD15" s="36"/>
      <c r="BE15" s="36"/>
      <c r="BF15" s="269"/>
      <c r="BG15" s="274">
        <v>514317</v>
      </c>
      <c r="BH15" s="216"/>
      <c r="BI15" s="216"/>
      <c r="BJ15" s="216"/>
      <c r="BK15" s="216"/>
      <c r="BL15" s="216"/>
      <c r="BM15" s="216"/>
      <c r="BN15" s="279"/>
      <c r="BO15" s="282">
        <v>6.3</v>
      </c>
      <c r="BP15" s="282"/>
      <c r="BQ15" s="282"/>
      <c r="BR15" s="282"/>
      <c r="BS15" s="326" t="s">
        <v>138</v>
      </c>
      <c r="BT15" s="216"/>
      <c r="BU15" s="216"/>
      <c r="BV15" s="216"/>
      <c r="BW15" s="216"/>
      <c r="BX15" s="216"/>
      <c r="BY15" s="216"/>
      <c r="BZ15" s="216"/>
      <c r="CA15" s="216"/>
      <c r="CB15" s="328"/>
      <c r="CD15" s="260" t="s">
        <v>354</v>
      </c>
      <c r="CE15" s="36"/>
      <c r="CF15" s="36"/>
      <c r="CG15" s="36"/>
      <c r="CH15" s="36"/>
      <c r="CI15" s="36"/>
      <c r="CJ15" s="36"/>
      <c r="CK15" s="36"/>
      <c r="CL15" s="36"/>
      <c r="CM15" s="36"/>
      <c r="CN15" s="36"/>
      <c r="CO15" s="36"/>
      <c r="CP15" s="36"/>
      <c r="CQ15" s="269"/>
      <c r="CR15" s="274">
        <v>3120380</v>
      </c>
      <c r="CS15" s="216"/>
      <c r="CT15" s="216"/>
      <c r="CU15" s="216"/>
      <c r="CV15" s="216"/>
      <c r="CW15" s="216"/>
      <c r="CX15" s="216"/>
      <c r="CY15" s="279"/>
      <c r="CZ15" s="282">
        <v>8.5</v>
      </c>
      <c r="DA15" s="282"/>
      <c r="DB15" s="282"/>
      <c r="DC15" s="282"/>
      <c r="DD15" s="326">
        <v>688297</v>
      </c>
      <c r="DE15" s="216"/>
      <c r="DF15" s="216"/>
      <c r="DG15" s="216"/>
      <c r="DH15" s="216"/>
      <c r="DI15" s="216"/>
      <c r="DJ15" s="216"/>
      <c r="DK15" s="216"/>
      <c r="DL15" s="216"/>
      <c r="DM15" s="216"/>
      <c r="DN15" s="216"/>
      <c r="DO15" s="216"/>
      <c r="DP15" s="279"/>
      <c r="DQ15" s="326">
        <v>2409589</v>
      </c>
      <c r="DR15" s="216"/>
      <c r="DS15" s="216"/>
      <c r="DT15" s="216"/>
      <c r="DU15" s="216"/>
      <c r="DV15" s="216"/>
      <c r="DW15" s="216"/>
      <c r="DX15" s="216"/>
      <c r="DY15" s="216"/>
      <c r="DZ15" s="216"/>
      <c r="EA15" s="216"/>
      <c r="EB15" s="216"/>
      <c r="EC15" s="328"/>
    </row>
    <row r="16" spans="2:143" ht="11.25" customHeight="1">
      <c r="B16" s="260" t="s">
        <v>321</v>
      </c>
      <c r="C16" s="36"/>
      <c r="D16" s="36"/>
      <c r="E16" s="36"/>
      <c r="F16" s="36"/>
      <c r="G16" s="36"/>
      <c r="H16" s="36"/>
      <c r="I16" s="36"/>
      <c r="J16" s="36"/>
      <c r="K16" s="36"/>
      <c r="L16" s="36"/>
      <c r="M16" s="36"/>
      <c r="N16" s="36"/>
      <c r="O16" s="36"/>
      <c r="P16" s="36"/>
      <c r="Q16" s="269"/>
      <c r="R16" s="274" t="s">
        <v>138</v>
      </c>
      <c r="S16" s="216"/>
      <c r="T16" s="216"/>
      <c r="U16" s="216"/>
      <c r="V16" s="216"/>
      <c r="W16" s="216"/>
      <c r="X16" s="216"/>
      <c r="Y16" s="279"/>
      <c r="Z16" s="282" t="s">
        <v>138</v>
      </c>
      <c r="AA16" s="282"/>
      <c r="AB16" s="282"/>
      <c r="AC16" s="282"/>
      <c r="AD16" s="285" t="s">
        <v>138</v>
      </c>
      <c r="AE16" s="285"/>
      <c r="AF16" s="285"/>
      <c r="AG16" s="285"/>
      <c r="AH16" s="285"/>
      <c r="AI16" s="285"/>
      <c r="AJ16" s="285"/>
      <c r="AK16" s="285"/>
      <c r="AL16" s="289" t="s">
        <v>138</v>
      </c>
      <c r="AM16" s="237"/>
      <c r="AN16" s="237"/>
      <c r="AO16" s="294"/>
      <c r="AP16" s="260" t="s">
        <v>355</v>
      </c>
      <c r="AQ16" s="36"/>
      <c r="AR16" s="36"/>
      <c r="AS16" s="36"/>
      <c r="AT16" s="36"/>
      <c r="AU16" s="36"/>
      <c r="AV16" s="36"/>
      <c r="AW16" s="36"/>
      <c r="AX16" s="36"/>
      <c r="AY16" s="36"/>
      <c r="AZ16" s="36"/>
      <c r="BA16" s="36"/>
      <c r="BB16" s="36"/>
      <c r="BC16" s="36"/>
      <c r="BD16" s="36"/>
      <c r="BE16" s="36"/>
      <c r="BF16" s="269"/>
      <c r="BG16" s="274" t="s">
        <v>138</v>
      </c>
      <c r="BH16" s="216"/>
      <c r="BI16" s="216"/>
      <c r="BJ16" s="216"/>
      <c r="BK16" s="216"/>
      <c r="BL16" s="216"/>
      <c r="BM16" s="216"/>
      <c r="BN16" s="279"/>
      <c r="BO16" s="282" t="s">
        <v>138</v>
      </c>
      <c r="BP16" s="282"/>
      <c r="BQ16" s="282"/>
      <c r="BR16" s="282"/>
      <c r="BS16" s="326" t="s">
        <v>138</v>
      </c>
      <c r="BT16" s="216"/>
      <c r="BU16" s="216"/>
      <c r="BV16" s="216"/>
      <c r="BW16" s="216"/>
      <c r="BX16" s="216"/>
      <c r="BY16" s="216"/>
      <c r="BZ16" s="216"/>
      <c r="CA16" s="216"/>
      <c r="CB16" s="328"/>
      <c r="CD16" s="260" t="s">
        <v>357</v>
      </c>
      <c r="CE16" s="36"/>
      <c r="CF16" s="36"/>
      <c r="CG16" s="36"/>
      <c r="CH16" s="36"/>
      <c r="CI16" s="36"/>
      <c r="CJ16" s="36"/>
      <c r="CK16" s="36"/>
      <c r="CL16" s="36"/>
      <c r="CM16" s="36"/>
      <c r="CN16" s="36"/>
      <c r="CO16" s="36"/>
      <c r="CP16" s="36"/>
      <c r="CQ16" s="269"/>
      <c r="CR16" s="274">
        <v>296698</v>
      </c>
      <c r="CS16" s="216"/>
      <c r="CT16" s="216"/>
      <c r="CU16" s="216"/>
      <c r="CV16" s="216"/>
      <c r="CW16" s="216"/>
      <c r="CX16" s="216"/>
      <c r="CY16" s="279"/>
      <c r="CZ16" s="282">
        <v>0.8</v>
      </c>
      <c r="DA16" s="282"/>
      <c r="DB16" s="282"/>
      <c r="DC16" s="282"/>
      <c r="DD16" s="326" t="s">
        <v>138</v>
      </c>
      <c r="DE16" s="216"/>
      <c r="DF16" s="216"/>
      <c r="DG16" s="216"/>
      <c r="DH16" s="216"/>
      <c r="DI16" s="216"/>
      <c r="DJ16" s="216"/>
      <c r="DK16" s="216"/>
      <c r="DL16" s="216"/>
      <c r="DM16" s="216"/>
      <c r="DN16" s="216"/>
      <c r="DO16" s="216"/>
      <c r="DP16" s="279"/>
      <c r="DQ16" s="326">
        <v>165085</v>
      </c>
      <c r="DR16" s="216"/>
      <c r="DS16" s="216"/>
      <c r="DT16" s="216"/>
      <c r="DU16" s="216"/>
      <c r="DV16" s="216"/>
      <c r="DW16" s="216"/>
      <c r="DX16" s="216"/>
      <c r="DY16" s="216"/>
      <c r="DZ16" s="216"/>
      <c r="EA16" s="216"/>
      <c r="EB16" s="216"/>
      <c r="EC16" s="328"/>
    </row>
    <row r="17" spans="2:133" ht="11.25" customHeight="1">
      <c r="B17" s="260" t="s">
        <v>154</v>
      </c>
      <c r="C17" s="36"/>
      <c r="D17" s="36"/>
      <c r="E17" s="36"/>
      <c r="F17" s="36"/>
      <c r="G17" s="36"/>
      <c r="H17" s="36"/>
      <c r="I17" s="36"/>
      <c r="J17" s="36"/>
      <c r="K17" s="36"/>
      <c r="L17" s="36"/>
      <c r="M17" s="36"/>
      <c r="N17" s="36"/>
      <c r="O17" s="36"/>
      <c r="P17" s="36"/>
      <c r="Q17" s="269"/>
      <c r="R17" s="274">
        <v>27943</v>
      </c>
      <c r="S17" s="216"/>
      <c r="T17" s="216"/>
      <c r="U17" s="216"/>
      <c r="V17" s="216"/>
      <c r="W17" s="216"/>
      <c r="X17" s="216"/>
      <c r="Y17" s="279"/>
      <c r="Z17" s="282">
        <v>0.1</v>
      </c>
      <c r="AA17" s="282"/>
      <c r="AB17" s="282"/>
      <c r="AC17" s="282"/>
      <c r="AD17" s="285">
        <v>27943</v>
      </c>
      <c r="AE17" s="285"/>
      <c r="AF17" s="285"/>
      <c r="AG17" s="285"/>
      <c r="AH17" s="285"/>
      <c r="AI17" s="285"/>
      <c r="AJ17" s="285"/>
      <c r="AK17" s="285"/>
      <c r="AL17" s="289">
        <v>0.1</v>
      </c>
      <c r="AM17" s="237"/>
      <c r="AN17" s="237"/>
      <c r="AO17" s="294"/>
      <c r="AP17" s="260" t="s">
        <v>358</v>
      </c>
      <c r="AQ17" s="36"/>
      <c r="AR17" s="36"/>
      <c r="AS17" s="36"/>
      <c r="AT17" s="36"/>
      <c r="AU17" s="36"/>
      <c r="AV17" s="36"/>
      <c r="AW17" s="36"/>
      <c r="AX17" s="36"/>
      <c r="AY17" s="36"/>
      <c r="AZ17" s="36"/>
      <c r="BA17" s="36"/>
      <c r="BB17" s="36"/>
      <c r="BC17" s="36"/>
      <c r="BD17" s="36"/>
      <c r="BE17" s="36"/>
      <c r="BF17" s="269"/>
      <c r="BG17" s="274" t="s">
        <v>138</v>
      </c>
      <c r="BH17" s="216"/>
      <c r="BI17" s="216"/>
      <c r="BJ17" s="216"/>
      <c r="BK17" s="216"/>
      <c r="BL17" s="216"/>
      <c r="BM17" s="216"/>
      <c r="BN17" s="279"/>
      <c r="BO17" s="282" t="s">
        <v>138</v>
      </c>
      <c r="BP17" s="282"/>
      <c r="BQ17" s="282"/>
      <c r="BR17" s="282"/>
      <c r="BS17" s="326" t="s">
        <v>138</v>
      </c>
      <c r="BT17" s="216"/>
      <c r="BU17" s="216"/>
      <c r="BV17" s="216"/>
      <c r="BW17" s="216"/>
      <c r="BX17" s="216"/>
      <c r="BY17" s="216"/>
      <c r="BZ17" s="216"/>
      <c r="CA17" s="216"/>
      <c r="CB17" s="328"/>
      <c r="CD17" s="260" t="s">
        <v>360</v>
      </c>
      <c r="CE17" s="36"/>
      <c r="CF17" s="36"/>
      <c r="CG17" s="36"/>
      <c r="CH17" s="36"/>
      <c r="CI17" s="36"/>
      <c r="CJ17" s="36"/>
      <c r="CK17" s="36"/>
      <c r="CL17" s="36"/>
      <c r="CM17" s="36"/>
      <c r="CN17" s="36"/>
      <c r="CO17" s="36"/>
      <c r="CP17" s="36"/>
      <c r="CQ17" s="269"/>
      <c r="CR17" s="274">
        <v>3185871</v>
      </c>
      <c r="CS17" s="216"/>
      <c r="CT17" s="216"/>
      <c r="CU17" s="216"/>
      <c r="CV17" s="216"/>
      <c r="CW17" s="216"/>
      <c r="CX17" s="216"/>
      <c r="CY17" s="279"/>
      <c r="CZ17" s="282">
        <v>8.6999999999999993</v>
      </c>
      <c r="DA17" s="282"/>
      <c r="DB17" s="282"/>
      <c r="DC17" s="282"/>
      <c r="DD17" s="326" t="s">
        <v>138</v>
      </c>
      <c r="DE17" s="216"/>
      <c r="DF17" s="216"/>
      <c r="DG17" s="216"/>
      <c r="DH17" s="216"/>
      <c r="DI17" s="216"/>
      <c r="DJ17" s="216"/>
      <c r="DK17" s="216"/>
      <c r="DL17" s="216"/>
      <c r="DM17" s="216"/>
      <c r="DN17" s="216"/>
      <c r="DO17" s="216"/>
      <c r="DP17" s="279"/>
      <c r="DQ17" s="326">
        <v>3115852</v>
      </c>
      <c r="DR17" s="216"/>
      <c r="DS17" s="216"/>
      <c r="DT17" s="216"/>
      <c r="DU17" s="216"/>
      <c r="DV17" s="216"/>
      <c r="DW17" s="216"/>
      <c r="DX17" s="216"/>
      <c r="DY17" s="216"/>
      <c r="DZ17" s="216"/>
      <c r="EA17" s="216"/>
      <c r="EB17" s="216"/>
      <c r="EC17" s="328"/>
    </row>
    <row r="18" spans="2:133" ht="11.25" customHeight="1">
      <c r="B18" s="260" t="s">
        <v>342</v>
      </c>
      <c r="C18" s="36"/>
      <c r="D18" s="36"/>
      <c r="E18" s="36"/>
      <c r="F18" s="36"/>
      <c r="G18" s="36"/>
      <c r="H18" s="36"/>
      <c r="I18" s="36"/>
      <c r="J18" s="36"/>
      <c r="K18" s="36"/>
      <c r="L18" s="36"/>
      <c r="M18" s="36"/>
      <c r="N18" s="36"/>
      <c r="O18" s="36"/>
      <c r="P18" s="36"/>
      <c r="Q18" s="269"/>
      <c r="R18" s="274">
        <v>12532485</v>
      </c>
      <c r="S18" s="216"/>
      <c r="T18" s="216"/>
      <c r="U18" s="216"/>
      <c r="V18" s="216"/>
      <c r="W18" s="216"/>
      <c r="X18" s="216"/>
      <c r="Y18" s="279"/>
      <c r="Z18" s="282">
        <v>32.6</v>
      </c>
      <c r="AA18" s="282"/>
      <c r="AB18" s="282"/>
      <c r="AC18" s="282"/>
      <c r="AD18" s="285">
        <v>10910726</v>
      </c>
      <c r="AE18" s="285"/>
      <c r="AF18" s="285"/>
      <c r="AG18" s="285"/>
      <c r="AH18" s="285"/>
      <c r="AI18" s="285"/>
      <c r="AJ18" s="285"/>
      <c r="AK18" s="285"/>
      <c r="AL18" s="289">
        <v>52.1</v>
      </c>
      <c r="AM18" s="237"/>
      <c r="AN18" s="237"/>
      <c r="AO18" s="294"/>
      <c r="AP18" s="260" t="s">
        <v>96</v>
      </c>
      <c r="AQ18" s="36"/>
      <c r="AR18" s="36"/>
      <c r="AS18" s="36"/>
      <c r="AT18" s="36"/>
      <c r="AU18" s="36"/>
      <c r="AV18" s="36"/>
      <c r="AW18" s="36"/>
      <c r="AX18" s="36"/>
      <c r="AY18" s="36"/>
      <c r="AZ18" s="36"/>
      <c r="BA18" s="36"/>
      <c r="BB18" s="36"/>
      <c r="BC18" s="36"/>
      <c r="BD18" s="36"/>
      <c r="BE18" s="36"/>
      <c r="BF18" s="269"/>
      <c r="BG18" s="274" t="s">
        <v>138</v>
      </c>
      <c r="BH18" s="216"/>
      <c r="BI18" s="216"/>
      <c r="BJ18" s="216"/>
      <c r="BK18" s="216"/>
      <c r="BL18" s="216"/>
      <c r="BM18" s="216"/>
      <c r="BN18" s="279"/>
      <c r="BO18" s="282" t="s">
        <v>138</v>
      </c>
      <c r="BP18" s="282"/>
      <c r="BQ18" s="282"/>
      <c r="BR18" s="282"/>
      <c r="BS18" s="326" t="s">
        <v>138</v>
      </c>
      <c r="BT18" s="216"/>
      <c r="BU18" s="216"/>
      <c r="BV18" s="216"/>
      <c r="BW18" s="216"/>
      <c r="BX18" s="216"/>
      <c r="BY18" s="216"/>
      <c r="BZ18" s="216"/>
      <c r="CA18" s="216"/>
      <c r="CB18" s="328"/>
      <c r="CD18" s="260" t="s">
        <v>361</v>
      </c>
      <c r="CE18" s="36"/>
      <c r="CF18" s="36"/>
      <c r="CG18" s="36"/>
      <c r="CH18" s="36"/>
      <c r="CI18" s="36"/>
      <c r="CJ18" s="36"/>
      <c r="CK18" s="36"/>
      <c r="CL18" s="36"/>
      <c r="CM18" s="36"/>
      <c r="CN18" s="36"/>
      <c r="CO18" s="36"/>
      <c r="CP18" s="36"/>
      <c r="CQ18" s="269"/>
      <c r="CR18" s="274" t="s">
        <v>138</v>
      </c>
      <c r="CS18" s="216"/>
      <c r="CT18" s="216"/>
      <c r="CU18" s="216"/>
      <c r="CV18" s="216"/>
      <c r="CW18" s="216"/>
      <c r="CX18" s="216"/>
      <c r="CY18" s="279"/>
      <c r="CZ18" s="282" t="s">
        <v>138</v>
      </c>
      <c r="DA18" s="282"/>
      <c r="DB18" s="282"/>
      <c r="DC18" s="282"/>
      <c r="DD18" s="326" t="s">
        <v>138</v>
      </c>
      <c r="DE18" s="216"/>
      <c r="DF18" s="216"/>
      <c r="DG18" s="216"/>
      <c r="DH18" s="216"/>
      <c r="DI18" s="216"/>
      <c r="DJ18" s="216"/>
      <c r="DK18" s="216"/>
      <c r="DL18" s="216"/>
      <c r="DM18" s="216"/>
      <c r="DN18" s="216"/>
      <c r="DO18" s="216"/>
      <c r="DP18" s="279"/>
      <c r="DQ18" s="326" t="s">
        <v>138</v>
      </c>
      <c r="DR18" s="216"/>
      <c r="DS18" s="216"/>
      <c r="DT18" s="216"/>
      <c r="DU18" s="216"/>
      <c r="DV18" s="216"/>
      <c r="DW18" s="216"/>
      <c r="DX18" s="216"/>
      <c r="DY18" s="216"/>
      <c r="DZ18" s="216"/>
      <c r="EA18" s="216"/>
      <c r="EB18" s="216"/>
      <c r="EC18" s="328"/>
    </row>
    <row r="19" spans="2:133" ht="11.25" customHeight="1">
      <c r="B19" s="260" t="s">
        <v>300</v>
      </c>
      <c r="C19" s="36"/>
      <c r="D19" s="36"/>
      <c r="E19" s="36"/>
      <c r="F19" s="36"/>
      <c r="G19" s="36"/>
      <c r="H19" s="36"/>
      <c r="I19" s="36"/>
      <c r="J19" s="36"/>
      <c r="K19" s="36"/>
      <c r="L19" s="36"/>
      <c r="M19" s="36"/>
      <c r="N19" s="36"/>
      <c r="O19" s="36"/>
      <c r="P19" s="36"/>
      <c r="Q19" s="269"/>
      <c r="R19" s="274">
        <v>10910726</v>
      </c>
      <c r="S19" s="216"/>
      <c r="T19" s="216"/>
      <c r="U19" s="216"/>
      <c r="V19" s="216"/>
      <c r="W19" s="216"/>
      <c r="X19" s="216"/>
      <c r="Y19" s="279"/>
      <c r="Z19" s="282">
        <v>28.4</v>
      </c>
      <c r="AA19" s="282"/>
      <c r="AB19" s="282"/>
      <c r="AC19" s="282"/>
      <c r="AD19" s="285">
        <v>10910726</v>
      </c>
      <c r="AE19" s="285"/>
      <c r="AF19" s="285"/>
      <c r="AG19" s="285"/>
      <c r="AH19" s="285"/>
      <c r="AI19" s="285"/>
      <c r="AJ19" s="285"/>
      <c r="AK19" s="285"/>
      <c r="AL19" s="289">
        <v>52.1</v>
      </c>
      <c r="AM19" s="237"/>
      <c r="AN19" s="237"/>
      <c r="AO19" s="294"/>
      <c r="AP19" s="260" t="s">
        <v>362</v>
      </c>
      <c r="AQ19" s="36"/>
      <c r="AR19" s="36"/>
      <c r="AS19" s="36"/>
      <c r="AT19" s="36"/>
      <c r="AU19" s="36"/>
      <c r="AV19" s="36"/>
      <c r="AW19" s="36"/>
      <c r="AX19" s="36"/>
      <c r="AY19" s="36"/>
      <c r="AZ19" s="36"/>
      <c r="BA19" s="36"/>
      <c r="BB19" s="36"/>
      <c r="BC19" s="36"/>
      <c r="BD19" s="36"/>
      <c r="BE19" s="36"/>
      <c r="BF19" s="269"/>
      <c r="BG19" s="274">
        <v>160783</v>
      </c>
      <c r="BH19" s="216"/>
      <c r="BI19" s="216"/>
      <c r="BJ19" s="216"/>
      <c r="BK19" s="216"/>
      <c r="BL19" s="216"/>
      <c r="BM19" s="216"/>
      <c r="BN19" s="279"/>
      <c r="BO19" s="282">
        <v>2</v>
      </c>
      <c r="BP19" s="282"/>
      <c r="BQ19" s="282"/>
      <c r="BR19" s="282"/>
      <c r="BS19" s="326" t="s">
        <v>138</v>
      </c>
      <c r="BT19" s="216"/>
      <c r="BU19" s="216"/>
      <c r="BV19" s="216"/>
      <c r="BW19" s="216"/>
      <c r="BX19" s="216"/>
      <c r="BY19" s="216"/>
      <c r="BZ19" s="216"/>
      <c r="CA19" s="216"/>
      <c r="CB19" s="328"/>
      <c r="CD19" s="260" t="s">
        <v>363</v>
      </c>
      <c r="CE19" s="36"/>
      <c r="CF19" s="36"/>
      <c r="CG19" s="36"/>
      <c r="CH19" s="36"/>
      <c r="CI19" s="36"/>
      <c r="CJ19" s="36"/>
      <c r="CK19" s="36"/>
      <c r="CL19" s="36"/>
      <c r="CM19" s="36"/>
      <c r="CN19" s="36"/>
      <c r="CO19" s="36"/>
      <c r="CP19" s="36"/>
      <c r="CQ19" s="269"/>
      <c r="CR19" s="274" t="s">
        <v>138</v>
      </c>
      <c r="CS19" s="216"/>
      <c r="CT19" s="216"/>
      <c r="CU19" s="216"/>
      <c r="CV19" s="216"/>
      <c r="CW19" s="216"/>
      <c r="CX19" s="216"/>
      <c r="CY19" s="279"/>
      <c r="CZ19" s="282" t="s">
        <v>138</v>
      </c>
      <c r="DA19" s="282"/>
      <c r="DB19" s="282"/>
      <c r="DC19" s="282"/>
      <c r="DD19" s="326" t="s">
        <v>138</v>
      </c>
      <c r="DE19" s="216"/>
      <c r="DF19" s="216"/>
      <c r="DG19" s="216"/>
      <c r="DH19" s="216"/>
      <c r="DI19" s="216"/>
      <c r="DJ19" s="216"/>
      <c r="DK19" s="216"/>
      <c r="DL19" s="216"/>
      <c r="DM19" s="216"/>
      <c r="DN19" s="216"/>
      <c r="DO19" s="216"/>
      <c r="DP19" s="279"/>
      <c r="DQ19" s="326" t="s">
        <v>138</v>
      </c>
      <c r="DR19" s="216"/>
      <c r="DS19" s="216"/>
      <c r="DT19" s="216"/>
      <c r="DU19" s="216"/>
      <c r="DV19" s="216"/>
      <c r="DW19" s="216"/>
      <c r="DX19" s="216"/>
      <c r="DY19" s="216"/>
      <c r="DZ19" s="216"/>
      <c r="EA19" s="216"/>
      <c r="EB19" s="216"/>
      <c r="EC19" s="328"/>
    </row>
    <row r="20" spans="2:133" ht="11.25" customHeight="1">
      <c r="B20" s="260" t="s">
        <v>296</v>
      </c>
      <c r="C20" s="36"/>
      <c r="D20" s="36"/>
      <c r="E20" s="36"/>
      <c r="F20" s="36"/>
      <c r="G20" s="36"/>
      <c r="H20" s="36"/>
      <c r="I20" s="36"/>
      <c r="J20" s="36"/>
      <c r="K20" s="36"/>
      <c r="L20" s="36"/>
      <c r="M20" s="36"/>
      <c r="N20" s="36"/>
      <c r="O20" s="36"/>
      <c r="P20" s="36"/>
      <c r="Q20" s="269"/>
      <c r="R20" s="274">
        <v>1612865</v>
      </c>
      <c r="S20" s="216"/>
      <c r="T20" s="216"/>
      <c r="U20" s="216"/>
      <c r="V20" s="216"/>
      <c r="W20" s="216"/>
      <c r="X20" s="216"/>
      <c r="Y20" s="279"/>
      <c r="Z20" s="282">
        <v>4.2</v>
      </c>
      <c r="AA20" s="282"/>
      <c r="AB20" s="282"/>
      <c r="AC20" s="282"/>
      <c r="AD20" s="285" t="s">
        <v>138</v>
      </c>
      <c r="AE20" s="285"/>
      <c r="AF20" s="285"/>
      <c r="AG20" s="285"/>
      <c r="AH20" s="285"/>
      <c r="AI20" s="285"/>
      <c r="AJ20" s="285"/>
      <c r="AK20" s="285"/>
      <c r="AL20" s="289" t="s">
        <v>138</v>
      </c>
      <c r="AM20" s="237"/>
      <c r="AN20" s="237"/>
      <c r="AO20" s="294"/>
      <c r="AP20" s="260" t="s">
        <v>364</v>
      </c>
      <c r="AQ20" s="36"/>
      <c r="AR20" s="36"/>
      <c r="AS20" s="36"/>
      <c r="AT20" s="36"/>
      <c r="AU20" s="36"/>
      <c r="AV20" s="36"/>
      <c r="AW20" s="36"/>
      <c r="AX20" s="36"/>
      <c r="AY20" s="36"/>
      <c r="AZ20" s="36"/>
      <c r="BA20" s="36"/>
      <c r="BB20" s="36"/>
      <c r="BC20" s="36"/>
      <c r="BD20" s="36"/>
      <c r="BE20" s="36"/>
      <c r="BF20" s="269"/>
      <c r="BG20" s="274">
        <v>160783</v>
      </c>
      <c r="BH20" s="216"/>
      <c r="BI20" s="216"/>
      <c r="BJ20" s="216"/>
      <c r="BK20" s="216"/>
      <c r="BL20" s="216"/>
      <c r="BM20" s="216"/>
      <c r="BN20" s="279"/>
      <c r="BO20" s="282">
        <v>2</v>
      </c>
      <c r="BP20" s="282"/>
      <c r="BQ20" s="282"/>
      <c r="BR20" s="282"/>
      <c r="BS20" s="326" t="s">
        <v>138</v>
      </c>
      <c r="BT20" s="216"/>
      <c r="BU20" s="216"/>
      <c r="BV20" s="216"/>
      <c r="BW20" s="216"/>
      <c r="BX20" s="216"/>
      <c r="BY20" s="216"/>
      <c r="BZ20" s="216"/>
      <c r="CA20" s="216"/>
      <c r="CB20" s="328"/>
      <c r="CD20" s="260" t="s">
        <v>55</v>
      </c>
      <c r="CE20" s="36"/>
      <c r="CF20" s="36"/>
      <c r="CG20" s="36"/>
      <c r="CH20" s="36"/>
      <c r="CI20" s="36"/>
      <c r="CJ20" s="36"/>
      <c r="CK20" s="36"/>
      <c r="CL20" s="36"/>
      <c r="CM20" s="36"/>
      <c r="CN20" s="36"/>
      <c r="CO20" s="36"/>
      <c r="CP20" s="36"/>
      <c r="CQ20" s="269"/>
      <c r="CR20" s="274">
        <v>36582519</v>
      </c>
      <c r="CS20" s="216"/>
      <c r="CT20" s="216"/>
      <c r="CU20" s="216"/>
      <c r="CV20" s="216"/>
      <c r="CW20" s="216"/>
      <c r="CX20" s="216"/>
      <c r="CY20" s="279"/>
      <c r="CZ20" s="282">
        <v>100</v>
      </c>
      <c r="DA20" s="282"/>
      <c r="DB20" s="282"/>
      <c r="DC20" s="282"/>
      <c r="DD20" s="326">
        <v>4760435</v>
      </c>
      <c r="DE20" s="216"/>
      <c r="DF20" s="216"/>
      <c r="DG20" s="216"/>
      <c r="DH20" s="216"/>
      <c r="DI20" s="216"/>
      <c r="DJ20" s="216"/>
      <c r="DK20" s="216"/>
      <c r="DL20" s="216"/>
      <c r="DM20" s="216"/>
      <c r="DN20" s="216"/>
      <c r="DO20" s="216"/>
      <c r="DP20" s="279"/>
      <c r="DQ20" s="326">
        <v>24572973</v>
      </c>
      <c r="DR20" s="216"/>
      <c r="DS20" s="216"/>
      <c r="DT20" s="216"/>
      <c r="DU20" s="216"/>
      <c r="DV20" s="216"/>
      <c r="DW20" s="216"/>
      <c r="DX20" s="216"/>
      <c r="DY20" s="216"/>
      <c r="DZ20" s="216"/>
      <c r="EA20" s="216"/>
      <c r="EB20" s="216"/>
      <c r="EC20" s="328"/>
    </row>
    <row r="21" spans="2:133" ht="11.25" customHeight="1">
      <c r="B21" s="260" t="s">
        <v>366</v>
      </c>
      <c r="C21" s="36"/>
      <c r="D21" s="36"/>
      <c r="E21" s="36"/>
      <c r="F21" s="36"/>
      <c r="G21" s="36"/>
      <c r="H21" s="36"/>
      <c r="I21" s="36"/>
      <c r="J21" s="36"/>
      <c r="K21" s="36"/>
      <c r="L21" s="36"/>
      <c r="M21" s="36"/>
      <c r="N21" s="36"/>
      <c r="O21" s="36"/>
      <c r="P21" s="36"/>
      <c r="Q21" s="269"/>
      <c r="R21" s="274">
        <v>8894</v>
      </c>
      <c r="S21" s="216"/>
      <c r="T21" s="216"/>
      <c r="U21" s="216"/>
      <c r="V21" s="216"/>
      <c r="W21" s="216"/>
      <c r="X21" s="216"/>
      <c r="Y21" s="279"/>
      <c r="Z21" s="282">
        <v>0</v>
      </c>
      <c r="AA21" s="282"/>
      <c r="AB21" s="282"/>
      <c r="AC21" s="282"/>
      <c r="AD21" s="285" t="s">
        <v>138</v>
      </c>
      <c r="AE21" s="285"/>
      <c r="AF21" s="285"/>
      <c r="AG21" s="285"/>
      <c r="AH21" s="285"/>
      <c r="AI21" s="285"/>
      <c r="AJ21" s="285"/>
      <c r="AK21" s="285"/>
      <c r="AL21" s="289" t="s">
        <v>138</v>
      </c>
      <c r="AM21" s="237"/>
      <c r="AN21" s="237"/>
      <c r="AO21" s="294"/>
      <c r="AP21" s="297" t="s">
        <v>367</v>
      </c>
      <c r="AQ21" s="300"/>
      <c r="AR21" s="300"/>
      <c r="AS21" s="300"/>
      <c r="AT21" s="300"/>
      <c r="AU21" s="300"/>
      <c r="AV21" s="300"/>
      <c r="AW21" s="300"/>
      <c r="AX21" s="300"/>
      <c r="AY21" s="300"/>
      <c r="AZ21" s="300"/>
      <c r="BA21" s="300"/>
      <c r="BB21" s="300"/>
      <c r="BC21" s="300"/>
      <c r="BD21" s="300"/>
      <c r="BE21" s="300"/>
      <c r="BF21" s="314"/>
      <c r="BG21" s="274">
        <v>2767</v>
      </c>
      <c r="BH21" s="216"/>
      <c r="BI21" s="216"/>
      <c r="BJ21" s="216"/>
      <c r="BK21" s="216"/>
      <c r="BL21" s="216"/>
      <c r="BM21" s="216"/>
      <c r="BN21" s="279"/>
      <c r="BO21" s="282">
        <v>0</v>
      </c>
      <c r="BP21" s="282"/>
      <c r="BQ21" s="282"/>
      <c r="BR21" s="282"/>
      <c r="BS21" s="326" t="s">
        <v>138</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75</v>
      </c>
      <c r="C22" s="36"/>
      <c r="D22" s="36"/>
      <c r="E22" s="36"/>
      <c r="F22" s="36"/>
      <c r="G22" s="36"/>
      <c r="H22" s="36"/>
      <c r="I22" s="36"/>
      <c r="J22" s="36"/>
      <c r="K22" s="36"/>
      <c r="L22" s="36"/>
      <c r="M22" s="36"/>
      <c r="N22" s="36"/>
      <c r="O22" s="36"/>
      <c r="P22" s="36"/>
      <c r="Q22" s="269"/>
      <c r="R22" s="274">
        <v>22579891</v>
      </c>
      <c r="S22" s="216"/>
      <c r="T22" s="216"/>
      <c r="U22" s="216"/>
      <c r="V22" s="216"/>
      <c r="W22" s="216"/>
      <c r="X22" s="216"/>
      <c r="Y22" s="279"/>
      <c r="Z22" s="282">
        <v>58.7</v>
      </c>
      <c r="AA22" s="282"/>
      <c r="AB22" s="282"/>
      <c r="AC22" s="282"/>
      <c r="AD22" s="285">
        <v>20800116</v>
      </c>
      <c r="AE22" s="285"/>
      <c r="AF22" s="285"/>
      <c r="AG22" s="285"/>
      <c r="AH22" s="285"/>
      <c r="AI22" s="285"/>
      <c r="AJ22" s="285"/>
      <c r="AK22" s="285"/>
      <c r="AL22" s="289">
        <v>99.3</v>
      </c>
      <c r="AM22" s="237"/>
      <c r="AN22" s="237"/>
      <c r="AO22" s="294"/>
      <c r="AP22" s="297" t="s">
        <v>369</v>
      </c>
      <c r="AQ22" s="300"/>
      <c r="AR22" s="300"/>
      <c r="AS22" s="300"/>
      <c r="AT22" s="300"/>
      <c r="AU22" s="300"/>
      <c r="AV22" s="300"/>
      <c r="AW22" s="300"/>
      <c r="AX22" s="300"/>
      <c r="AY22" s="300"/>
      <c r="AZ22" s="300"/>
      <c r="BA22" s="300"/>
      <c r="BB22" s="300"/>
      <c r="BC22" s="300"/>
      <c r="BD22" s="300"/>
      <c r="BE22" s="300"/>
      <c r="BF22" s="314"/>
      <c r="BG22" s="274" t="s">
        <v>138</v>
      </c>
      <c r="BH22" s="216"/>
      <c r="BI22" s="216"/>
      <c r="BJ22" s="216"/>
      <c r="BK22" s="216"/>
      <c r="BL22" s="216"/>
      <c r="BM22" s="216"/>
      <c r="BN22" s="279"/>
      <c r="BO22" s="282" t="s">
        <v>138</v>
      </c>
      <c r="BP22" s="282"/>
      <c r="BQ22" s="282"/>
      <c r="BR22" s="282"/>
      <c r="BS22" s="326" t="s">
        <v>138</v>
      </c>
      <c r="BT22" s="216"/>
      <c r="BU22" s="216"/>
      <c r="BV22" s="216"/>
      <c r="BW22" s="216"/>
      <c r="BX22" s="216"/>
      <c r="BY22" s="216"/>
      <c r="BZ22" s="216"/>
      <c r="CA22" s="216"/>
      <c r="CB22" s="328"/>
      <c r="CD22" s="148" t="s">
        <v>370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371</v>
      </c>
      <c r="C23" s="36"/>
      <c r="D23" s="36"/>
      <c r="E23" s="36"/>
      <c r="F23" s="36"/>
      <c r="G23" s="36"/>
      <c r="H23" s="36"/>
      <c r="I23" s="36"/>
      <c r="J23" s="36"/>
      <c r="K23" s="36"/>
      <c r="L23" s="36"/>
      <c r="M23" s="36"/>
      <c r="N23" s="36"/>
      <c r="O23" s="36"/>
      <c r="P23" s="36"/>
      <c r="Q23" s="269"/>
      <c r="R23" s="274">
        <v>9413</v>
      </c>
      <c r="S23" s="216"/>
      <c r="T23" s="216"/>
      <c r="U23" s="216"/>
      <c r="V23" s="216"/>
      <c r="W23" s="216"/>
      <c r="X23" s="216"/>
      <c r="Y23" s="279"/>
      <c r="Z23" s="282">
        <v>0</v>
      </c>
      <c r="AA23" s="282"/>
      <c r="AB23" s="282"/>
      <c r="AC23" s="282"/>
      <c r="AD23" s="285">
        <v>9413</v>
      </c>
      <c r="AE23" s="285"/>
      <c r="AF23" s="285"/>
      <c r="AG23" s="285"/>
      <c r="AH23" s="285"/>
      <c r="AI23" s="285"/>
      <c r="AJ23" s="285"/>
      <c r="AK23" s="285"/>
      <c r="AL23" s="289">
        <v>0</v>
      </c>
      <c r="AM23" s="237"/>
      <c r="AN23" s="237"/>
      <c r="AO23" s="294"/>
      <c r="AP23" s="297" t="s">
        <v>125</v>
      </c>
      <c r="AQ23" s="300"/>
      <c r="AR23" s="300"/>
      <c r="AS23" s="300"/>
      <c r="AT23" s="300"/>
      <c r="AU23" s="300"/>
      <c r="AV23" s="300"/>
      <c r="AW23" s="300"/>
      <c r="AX23" s="300"/>
      <c r="AY23" s="300"/>
      <c r="AZ23" s="300"/>
      <c r="BA23" s="300"/>
      <c r="BB23" s="300"/>
      <c r="BC23" s="300"/>
      <c r="BD23" s="300"/>
      <c r="BE23" s="300"/>
      <c r="BF23" s="314"/>
      <c r="BG23" s="274">
        <v>158016</v>
      </c>
      <c r="BH23" s="216"/>
      <c r="BI23" s="216"/>
      <c r="BJ23" s="216"/>
      <c r="BK23" s="216"/>
      <c r="BL23" s="216"/>
      <c r="BM23" s="216"/>
      <c r="BN23" s="279"/>
      <c r="BO23" s="282">
        <v>1.9</v>
      </c>
      <c r="BP23" s="282"/>
      <c r="BQ23" s="282"/>
      <c r="BR23" s="282"/>
      <c r="BS23" s="326" t="s">
        <v>138</v>
      </c>
      <c r="BT23" s="216"/>
      <c r="BU23" s="216"/>
      <c r="BV23" s="216"/>
      <c r="BW23" s="216"/>
      <c r="BX23" s="216"/>
      <c r="BY23" s="216"/>
      <c r="BZ23" s="216"/>
      <c r="CA23" s="216"/>
      <c r="CB23" s="328"/>
      <c r="CD23" s="148" t="s">
        <v>315</v>
      </c>
      <c r="CE23" s="139"/>
      <c r="CF23" s="139"/>
      <c r="CG23" s="139"/>
      <c r="CH23" s="139"/>
      <c r="CI23" s="139"/>
      <c r="CJ23" s="139"/>
      <c r="CK23" s="139"/>
      <c r="CL23" s="139"/>
      <c r="CM23" s="139"/>
      <c r="CN23" s="139"/>
      <c r="CO23" s="139"/>
      <c r="CP23" s="139"/>
      <c r="CQ23" s="144"/>
      <c r="CR23" s="148" t="s">
        <v>373</v>
      </c>
      <c r="CS23" s="139"/>
      <c r="CT23" s="139"/>
      <c r="CU23" s="139"/>
      <c r="CV23" s="139"/>
      <c r="CW23" s="139"/>
      <c r="CX23" s="139"/>
      <c r="CY23" s="144"/>
      <c r="CZ23" s="148" t="s">
        <v>377</v>
      </c>
      <c r="DA23" s="139"/>
      <c r="DB23" s="139"/>
      <c r="DC23" s="144"/>
      <c r="DD23" s="148" t="s">
        <v>379</v>
      </c>
      <c r="DE23" s="139"/>
      <c r="DF23" s="139"/>
      <c r="DG23" s="139"/>
      <c r="DH23" s="139"/>
      <c r="DI23" s="139"/>
      <c r="DJ23" s="139"/>
      <c r="DK23" s="144"/>
      <c r="DL23" s="347" t="s">
        <v>380</v>
      </c>
      <c r="DM23" s="350"/>
      <c r="DN23" s="350"/>
      <c r="DO23" s="350"/>
      <c r="DP23" s="350"/>
      <c r="DQ23" s="350"/>
      <c r="DR23" s="350"/>
      <c r="DS23" s="350"/>
      <c r="DT23" s="350"/>
      <c r="DU23" s="350"/>
      <c r="DV23" s="354"/>
      <c r="DW23" s="148" t="s">
        <v>381</v>
      </c>
      <c r="DX23" s="139"/>
      <c r="DY23" s="139"/>
      <c r="DZ23" s="139"/>
      <c r="EA23" s="139"/>
      <c r="EB23" s="139"/>
      <c r="EC23" s="144"/>
    </row>
    <row r="24" spans="2:133" ht="11.25" customHeight="1">
      <c r="B24" s="260" t="s">
        <v>146</v>
      </c>
      <c r="C24" s="36"/>
      <c r="D24" s="36"/>
      <c r="E24" s="36"/>
      <c r="F24" s="36"/>
      <c r="G24" s="36"/>
      <c r="H24" s="36"/>
      <c r="I24" s="36"/>
      <c r="J24" s="36"/>
      <c r="K24" s="36"/>
      <c r="L24" s="36"/>
      <c r="M24" s="36"/>
      <c r="N24" s="36"/>
      <c r="O24" s="36"/>
      <c r="P24" s="36"/>
      <c r="Q24" s="269"/>
      <c r="R24" s="274">
        <v>45101</v>
      </c>
      <c r="S24" s="216"/>
      <c r="T24" s="216"/>
      <c r="U24" s="216"/>
      <c r="V24" s="216"/>
      <c r="W24" s="216"/>
      <c r="X24" s="216"/>
      <c r="Y24" s="279"/>
      <c r="Z24" s="282">
        <v>0.1</v>
      </c>
      <c r="AA24" s="282"/>
      <c r="AB24" s="282"/>
      <c r="AC24" s="282"/>
      <c r="AD24" s="285" t="s">
        <v>138</v>
      </c>
      <c r="AE24" s="285"/>
      <c r="AF24" s="285"/>
      <c r="AG24" s="285"/>
      <c r="AH24" s="285"/>
      <c r="AI24" s="285"/>
      <c r="AJ24" s="285"/>
      <c r="AK24" s="285"/>
      <c r="AL24" s="289" t="s">
        <v>138</v>
      </c>
      <c r="AM24" s="237"/>
      <c r="AN24" s="237"/>
      <c r="AO24" s="294"/>
      <c r="AP24" s="297" t="s">
        <v>382</v>
      </c>
      <c r="AQ24" s="300"/>
      <c r="AR24" s="300"/>
      <c r="AS24" s="300"/>
      <c r="AT24" s="300"/>
      <c r="AU24" s="300"/>
      <c r="AV24" s="300"/>
      <c r="AW24" s="300"/>
      <c r="AX24" s="300"/>
      <c r="AY24" s="300"/>
      <c r="AZ24" s="300"/>
      <c r="BA24" s="300"/>
      <c r="BB24" s="300"/>
      <c r="BC24" s="300"/>
      <c r="BD24" s="300"/>
      <c r="BE24" s="300"/>
      <c r="BF24" s="314"/>
      <c r="BG24" s="274" t="s">
        <v>138</v>
      </c>
      <c r="BH24" s="216"/>
      <c r="BI24" s="216"/>
      <c r="BJ24" s="216"/>
      <c r="BK24" s="216"/>
      <c r="BL24" s="216"/>
      <c r="BM24" s="216"/>
      <c r="BN24" s="279"/>
      <c r="BO24" s="282" t="s">
        <v>138</v>
      </c>
      <c r="BP24" s="282"/>
      <c r="BQ24" s="282"/>
      <c r="BR24" s="282"/>
      <c r="BS24" s="326" t="s">
        <v>138</v>
      </c>
      <c r="BT24" s="216"/>
      <c r="BU24" s="216"/>
      <c r="BV24" s="216"/>
      <c r="BW24" s="216"/>
      <c r="BX24" s="216"/>
      <c r="BY24" s="216"/>
      <c r="BZ24" s="216"/>
      <c r="CA24" s="216"/>
      <c r="CB24" s="328"/>
      <c r="CD24" s="259" t="s">
        <v>383</v>
      </c>
      <c r="CE24" s="265"/>
      <c r="CF24" s="265"/>
      <c r="CG24" s="265"/>
      <c r="CH24" s="265"/>
      <c r="CI24" s="265"/>
      <c r="CJ24" s="265"/>
      <c r="CK24" s="265"/>
      <c r="CL24" s="265"/>
      <c r="CM24" s="265"/>
      <c r="CN24" s="265"/>
      <c r="CO24" s="265"/>
      <c r="CP24" s="265"/>
      <c r="CQ24" s="268"/>
      <c r="CR24" s="273">
        <v>15497014</v>
      </c>
      <c r="CS24" s="276"/>
      <c r="CT24" s="276"/>
      <c r="CU24" s="276"/>
      <c r="CV24" s="276"/>
      <c r="CW24" s="276"/>
      <c r="CX24" s="276"/>
      <c r="CY24" s="278"/>
      <c r="CZ24" s="288">
        <v>42.4</v>
      </c>
      <c r="DA24" s="291"/>
      <c r="DB24" s="291"/>
      <c r="DC24" s="338"/>
      <c r="DD24" s="343">
        <v>10413563</v>
      </c>
      <c r="DE24" s="276"/>
      <c r="DF24" s="276"/>
      <c r="DG24" s="276"/>
      <c r="DH24" s="276"/>
      <c r="DI24" s="276"/>
      <c r="DJ24" s="276"/>
      <c r="DK24" s="278"/>
      <c r="DL24" s="343">
        <v>10359503</v>
      </c>
      <c r="DM24" s="276"/>
      <c r="DN24" s="276"/>
      <c r="DO24" s="276"/>
      <c r="DP24" s="276"/>
      <c r="DQ24" s="276"/>
      <c r="DR24" s="276"/>
      <c r="DS24" s="276"/>
      <c r="DT24" s="276"/>
      <c r="DU24" s="276"/>
      <c r="DV24" s="278"/>
      <c r="DW24" s="288">
        <v>46.9</v>
      </c>
      <c r="DX24" s="291"/>
      <c r="DY24" s="291"/>
      <c r="DZ24" s="291"/>
      <c r="EA24" s="291"/>
      <c r="EB24" s="291"/>
      <c r="EC24" s="293"/>
    </row>
    <row r="25" spans="2:133" ht="11.25" customHeight="1">
      <c r="B25" s="260" t="s">
        <v>116</v>
      </c>
      <c r="C25" s="36"/>
      <c r="D25" s="36"/>
      <c r="E25" s="36"/>
      <c r="F25" s="36"/>
      <c r="G25" s="36"/>
      <c r="H25" s="36"/>
      <c r="I25" s="36"/>
      <c r="J25" s="36"/>
      <c r="K25" s="36"/>
      <c r="L25" s="36"/>
      <c r="M25" s="36"/>
      <c r="N25" s="36"/>
      <c r="O25" s="36"/>
      <c r="P25" s="36"/>
      <c r="Q25" s="269"/>
      <c r="R25" s="274">
        <v>459581</v>
      </c>
      <c r="S25" s="216"/>
      <c r="T25" s="216"/>
      <c r="U25" s="216"/>
      <c r="V25" s="216"/>
      <c r="W25" s="216"/>
      <c r="X25" s="216"/>
      <c r="Y25" s="279"/>
      <c r="Z25" s="282">
        <v>1.2</v>
      </c>
      <c r="AA25" s="282"/>
      <c r="AB25" s="282"/>
      <c r="AC25" s="282"/>
      <c r="AD25" s="285">
        <v>20191</v>
      </c>
      <c r="AE25" s="285"/>
      <c r="AF25" s="285"/>
      <c r="AG25" s="285"/>
      <c r="AH25" s="285"/>
      <c r="AI25" s="285"/>
      <c r="AJ25" s="285"/>
      <c r="AK25" s="285"/>
      <c r="AL25" s="289">
        <v>0.1</v>
      </c>
      <c r="AM25" s="237"/>
      <c r="AN25" s="237"/>
      <c r="AO25" s="294"/>
      <c r="AP25" s="297" t="s">
        <v>276</v>
      </c>
      <c r="AQ25" s="300"/>
      <c r="AR25" s="300"/>
      <c r="AS25" s="300"/>
      <c r="AT25" s="300"/>
      <c r="AU25" s="300"/>
      <c r="AV25" s="300"/>
      <c r="AW25" s="300"/>
      <c r="AX25" s="300"/>
      <c r="AY25" s="300"/>
      <c r="AZ25" s="300"/>
      <c r="BA25" s="300"/>
      <c r="BB25" s="300"/>
      <c r="BC25" s="300"/>
      <c r="BD25" s="300"/>
      <c r="BE25" s="300"/>
      <c r="BF25" s="314"/>
      <c r="BG25" s="274" t="s">
        <v>138</v>
      </c>
      <c r="BH25" s="216"/>
      <c r="BI25" s="216"/>
      <c r="BJ25" s="216"/>
      <c r="BK25" s="216"/>
      <c r="BL25" s="216"/>
      <c r="BM25" s="216"/>
      <c r="BN25" s="279"/>
      <c r="BO25" s="282" t="s">
        <v>138</v>
      </c>
      <c r="BP25" s="282"/>
      <c r="BQ25" s="282"/>
      <c r="BR25" s="282"/>
      <c r="BS25" s="326" t="s">
        <v>138</v>
      </c>
      <c r="BT25" s="216"/>
      <c r="BU25" s="216"/>
      <c r="BV25" s="216"/>
      <c r="BW25" s="216"/>
      <c r="BX25" s="216"/>
      <c r="BY25" s="216"/>
      <c r="BZ25" s="216"/>
      <c r="CA25" s="216"/>
      <c r="CB25" s="328"/>
      <c r="CD25" s="260" t="s">
        <v>191</v>
      </c>
      <c r="CE25" s="36"/>
      <c r="CF25" s="36"/>
      <c r="CG25" s="36"/>
      <c r="CH25" s="36"/>
      <c r="CI25" s="36"/>
      <c r="CJ25" s="36"/>
      <c r="CK25" s="36"/>
      <c r="CL25" s="36"/>
      <c r="CM25" s="36"/>
      <c r="CN25" s="36"/>
      <c r="CO25" s="36"/>
      <c r="CP25" s="36"/>
      <c r="CQ25" s="269"/>
      <c r="CR25" s="274">
        <v>5476482</v>
      </c>
      <c r="CS25" s="313"/>
      <c r="CT25" s="313"/>
      <c r="CU25" s="313"/>
      <c r="CV25" s="313"/>
      <c r="CW25" s="313"/>
      <c r="CX25" s="313"/>
      <c r="CY25" s="333"/>
      <c r="CZ25" s="289">
        <v>15</v>
      </c>
      <c r="DA25" s="336"/>
      <c r="DB25" s="336"/>
      <c r="DC25" s="339"/>
      <c r="DD25" s="326">
        <v>5052768</v>
      </c>
      <c r="DE25" s="313"/>
      <c r="DF25" s="313"/>
      <c r="DG25" s="313"/>
      <c r="DH25" s="313"/>
      <c r="DI25" s="313"/>
      <c r="DJ25" s="313"/>
      <c r="DK25" s="333"/>
      <c r="DL25" s="326">
        <v>5000262</v>
      </c>
      <c r="DM25" s="313"/>
      <c r="DN25" s="313"/>
      <c r="DO25" s="313"/>
      <c r="DP25" s="313"/>
      <c r="DQ25" s="313"/>
      <c r="DR25" s="313"/>
      <c r="DS25" s="313"/>
      <c r="DT25" s="313"/>
      <c r="DU25" s="313"/>
      <c r="DV25" s="333"/>
      <c r="DW25" s="289">
        <v>22.6</v>
      </c>
      <c r="DX25" s="336"/>
      <c r="DY25" s="336"/>
      <c r="DZ25" s="336"/>
      <c r="EA25" s="336"/>
      <c r="EB25" s="336"/>
      <c r="EC25" s="362"/>
    </row>
    <row r="26" spans="2:133" ht="11.25" customHeight="1">
      <c r="B26" s="260" t="s">
        <v>16</v>
      </c>
      <c r="C26" s="36"/>
      <c r="D26" s="36"/>
      <c r="E26" s="36"/>
      <c r="F26" s="36"/>
      <c r="G26" s="36"/>
      <c r="H26" s="36"/>
      <c r="I26" s="36"/>
      <c r="J26" s="36"/>
      <c r="K26" s="36"/>
      <c r="L26" s="36"/>
      <c r="M26" s="36"/>
      <c r="N26" s="36"/>
      <c r="O26" s="36"/>
      <c r="P26" s="36"/>
      <c r="Q26" s="269"/>
      <c r="R26" s="274">
        <v>159440</v>
      </c>
      <c r="S26" s="216"/>
      <c r="T26" s="216"/>
      <c r="U26" s="216"/>
      <c r="V26" s="216"/>
      <c r="W26" s="216"/>
      <c r="X26" s="216"/>
      <c r="Y26" s="279"/>
      <c r="Z26" s="282">
        <v>0.4</v>
      </c>
      <c r="AA26" s="282"/>
      <c r="AB26" s="282"/>
      <c r="AC26" s="282"/>
      <c r="AD26" s="285" t="s">
        <v>138</v>
      </c>
      <c r="AE26" s="285"/>
      <c r="AF26" s="285"/>
      <c r="AG26" s="285"/>
      <c r="AH26" s="285"/>
      <c r="AI26" s="285"/>
      <c r="AJ26" s="285"/>
      <c r="AK26" s="285"/>
      <c r="AL26" s="289" t="s">
        <v>138</v>
      </c>
      <c r="AM26" s="237"/>
      <c r="AN26" s="237"/>
      <c r="AO26" s="294"/>
      <c r="AP26" s="297" t="s">
        <v>387</v>
      </c>
      <c r="AQ26" s="299"/>
      <c r="AR26" s="299"/>
      <c r="AS26" s="299"/>
      <c r="AT26" s="299"/>
      <c r="AU26" s="299"/>
      <c r="AV26" s="299"/>
      <c r="AW26" s="299"/>
      <c r="AX26" s="299"/>
      <c r="AY26" s="299"/>
      <c r="AZ26" s="299"/>
      <c r="BA26" s="299"/>
      <c r="BB26" s="299"/>
      <c r="BC26" s="299"/>
      <c r="BD26" s="299"/>
      <c r="BE26" s="299"/>
      <c r="BF26" s="314"/>
      <c r="BG26" s="274" t="s">
        <v>138</v>
      </c>
      <c r="BH26" s="216"/>
      <c r="BI26" s="216"/>
      <c r="BJ26" s="216"/>
      <c r="BK26" s="216"/>
      <c r="BL26" s="216"/>
      <c r="BM26" s="216"/>
      <c r="BN26" s="279"/>
      <c r="BO26" s="282" t="s">
        <v>138</v>
      </c>
      <c r="BP26" s="282"/>
      <c r="BQ26" s="282"/>
      <c r="BR26" s="282"/>
      <c r="BS26" s="326" t="s">
        <v>138</v>
      </c>
      <c r="BT26" s="216"/>
      <c r="BU26" s="216"/>
      <c r="BV26" s="216"/>
      <c r="BW26" s="216"/>
      <c r="BX26" s="216"/>
      <c r="BY26" s="216"/>
      <c r="BZ26" s="216"/>
      <c r="CA26" s="216"/>
      <c r="CB26" s="328"/>
      <c r="CD26" s="260" t="s">
        <v>105</v>
      </c>
      <c r="CE26" s="36"/>
      <c r="CF26" s="36"/>
      <c r="CG26" s="36"/>
      <c r="CH26" s="36"/>
      <c r="CI26" s="36"/>
      <c r="CJ26" s="36"/>
      <c r="CK26" s="36"/>
      <c r="CL26" s="36"/>
      <c r="CM26" s="36"/>
      <c r="CN26" s="36"/>
      <c r="CO26" s="36"/>
      <c r="CP26" s="36"/>
      <c r="CQ26" s="269"/>
      <c r="CR26" s="274">
        <v>3888170</v>
      </c>
      <c r="CS26" s="216"/>
      <c r="CT26" s="216"/>
      <c r="CU26" s="216"/>
      <c r="CV26" s="216"/>
      <c r="CW26" s="216"/>
      <c r="CX26" s="216"/>
      <c r="CY26" s="279"/>
      <c r="CZ26" s="289">
        <v>10.6</v>
      </c>
      <c r="DA26" s="336"/>
      <c r="DB26" s="336"/>
      <c r="DC26" s="339"/>
      <c r="DD26" s="326">
        <v>3563533</v>
      </c>
      <c r="DE26" s="216"/>
      <c r="DF26" s="216"/>
      <c r="DG26" s="216"/>
      <c r="DH26" s="216"/>
      <c r="DI26" s="216"/>
      <c r="DJ26" s="216"/>
      <c r="DK26" s="279"/>
      <c r="DL26" s="326" t="s">
        <v>138</v>
      </c>
      <c r="DM26" s="216"/>
      <c r="DN26" s="216"/>
      <c r="DO26" s="216"/>
      <c r="DP26" s="216"/>
      <c r="DQ26" s="216"/>
      <c r="DR26" s="216"/>
      <c r="DS26" s="216"/>
      <c r="DT26" s="216"/>
      <c r="DU26" s="216"/>
      <c r="DV26" s="279"/>
      <c r="DW26" s="289" t="s">
        <v>138</v>
      </c>
      <c r="DX26" s="336"/>
      <c r="DY26" s="336"/>
      <c r="DZ26" s="336"/>
      <c r="EA26" s="336"/>
      <c r="EB26" s="336"/>
      <c r="EC26" s="362"/>
    </row>
    <row r="27" spans="2:133" ht="11.25" customHeight="1">
      <c r="B27" s="260" t="s">
        <v>343</v>
      </c>
      <c r="C27" s="36"/>
      <c r="D27" s="36"/>
      <c r="E27" s="36"/>
      <c r="F27" s="36"/>
      <c r="G27" s="36"/>
      <c r="H27" s="36"/>
      <c r="I27" s="36"/>
      <c r="J27" s="36"/>
      <c r="K27" s="36"/>
      <c r="L27" s="36"/>
      <c r="M27" s="36"/>
      <c r="N27" s="36"/>
      <c r="O27" s="36"/>
      <c r="P27" s="36"/>
      <c r="Q27" s="269"/>
      <c r="R27" s="274">
        <v>4943059</v>
      </c>
      <c r="S27" s="216"/>
      <c r="T27" s="216"/>
      <c r="U27" s="216"/>
      <c r="V27" s="216"/>
      <c r="W27" s="216"/>
      <c r="X27" s="216"/>
      <c r="Y27" s="279"/>
      <c r="Z27" s="282">
        <v>12.8</v>
      </c>
      <c r="AA27" s="282"/>
      <c r="AB27" s="282"/>
      <c r="AC27" s="282"/>
      <c r="AD27" s="285" t="s">
        <v>138</v>
      </c>
      <c r="AE27" s="285"/>
      <c r="AF27" s="285"/>
      <c r="AG27" s="285"/>
      <c r="AH27" s="285"/>
      <c r="AI27" s="285"/>
      <c r="AJ27" s="285"/>
      <c r="AK27" s="285"/>
      <c r="AL27" s="289" t="s">
        <v>138</v>
      </c>
      <c r="AM27" s="237"/>
      <c r="AN27" s="237"/>
      <c r="AO27" s="294"/>
      <c r="AP27" s="260" t="s">
        <v>388</v>
      </c>
      <c r="AQ27" s="36"/>
      <c r="AR27" s="36"/>
      <c r="AS27" s="36"/>
      <c r="AT27" s="36"/>
      <c r="AU27" s="36"/>
      <c r="AV27" s="36"/>
      <c r="AW27" s="36"/>
      <c r="AX27" s="36"/>
      <c r="AY27" s="36"/>
      <c r="AZ27" s="36"/>
      <c r="BA27" s="36"/>
      <c r="BB27" s="36"/>
      <c r="BC27" s="36"/>
      <c r="BD27" s="36"/>
      <c r="BE27" s="36"/>
      <c r="BF27" s="269"/>
      <c r="BG27" s="274">
        <v>8171988</v>
      </c>
      <c r="BH27" s="216"/>
      <c r="BI27" s="216"/>
      <c r="BJ27" s="216"/>
      <c r="BK27" s="216"/>
      <c r="BL27" s="216"/>
      <c r="BM27" s="216"/>
      <c r="BN27" s="279"/>
      <c r="BO27" s="282">
        <v>100</v>
      </c>
      <c r="BP27" s="282"/>
      <c r="BQ27" s="282"/>
      <c r="BR27" s="282"/>
      <c r="BS27" s="326">
        <v>141021</v>
      </c>
      <c r="BT27" s="216"/>
      <c r="BU27" s="216"/>
      <c r="BV27" s="216"/>
      <c r="BW27" s="216"/>
      <c r="BX27" s="216"/>
      <c r="BY27" s="216"/>
      <c r="BZ27" s="216"/>
      <c r="CA27" s="216"/>
      <c r="CB27" s="328"/>
      <c r="CD27" s="260" t="s">
        <v>217</v>
      </c>
      <c r="CE27" s="36"/>
      <c r="CF27" s="36"/>
      <c r="CG27" s="36"/>
      <c r="CH27" s="36"/>
      <c r="CI27" s="36"/>
      <c r="CJ27" s="36"/>
      <c r="CK27" s="36"/>
      <c r="CL27" s="36"/>
      <c r="CM27" s="36"/>
      <c r="CN27" s="36"/>
      <c r="CO27" s="36"/>
      <c r="CP27" s="36"/>
      <c r="CQ27" s="269"/>
      <c r="CR27" s="274">
        <v>6834684</v>
      </c>
      <c r="CS27" s="313"/>
      <c r="CT27" s="313"/>
      <c r="CU27" s="313"/>
      <c r="CV27" s="313"/>
      <c r="CW27" s="313"/>
      <c r="CX27" s="313"/>
      <c r="CY27" s="333"/>
      <c r="CZ27" s="289">
        <v>18.7</v>
      </c>
      <c r="DA27" s="336"/>
      <c r="DB27" s="336"/>
      <c r="DC27" s="339"/>
      <c r="DD27" s="326">
        <v>2244966</v>
      </c>
      <c r="DE27" s="313"/>
      <c r="DF27" s="313"/>
      <c r="DG27" s="313"/>
      <c r="DH27" s="313"/>
      <c r="DI27" s="313"/>
      <c r="DJ27" s="313"/>
      <c r="DK27" s="333"/>
      <c r="DL27" s="326">
        <v>2243412</v>
      </c>
      <c r="DM27" s="313"/>
      <c r="DN27" s="313"/>
      <c r="DO27" s="313"/>
      <c r="DP27" s="313"/>
      <c r="DQ27" s="313"/>
      <c r="DR27" s="313"/>
      <c r="DS27" s="313"/>
      <c r="DT27" s="313"/>
      <c r="DU27" s="313"/>
      <c r="DV27" s="333"/>
      <c r="DW27" s="289">
        <v>10.199999999999999</v>
      </c>
      <c r="DX27" s="336"/>
      <c r="DY27" s="336"/>
      <c r="DZ27" s="336"/>
      <c r="EA27" s="336"/>
      <c r="EB27" s="336"/>
      <c r="EC27" s="362"/>
    </row>
    <row r="28" spans="2:133" ht="11.25" customHeight="1">
      <c r="B28" s="261" t="s">
        <v>53</v>
      </c>
      <c r="C28" s="266"/>
      <c r="D28" s="266"/>
      <c r="E28" s="266"/>
      <c r="F28" s="266"/>
      <c r="G28" s="266"/>
      <c r="H28" s="266"/>
      <c r="I28" s="266"/>
      <c r="J28" s="266"/>
      <c r="K28" s="266"/>
      <c r="L28" s="266"/>
      <c r="M28" s="266"/>
      <c r="N28" s="266"/>
      <c r="O28" s="266"/>
      <c r="P28" s="266"/>
      <c r="Q28" s="270"/>
      <c r="R28" s="274" t="s">
        <v>138</v>
      </c>
      <c r="S28" s="216"/>
      <c r="T28" s="216"/>
      <c r="U28" s="216"/>
      <c r="V28" s="216"/>
      <c r="W28" s="216"/>
      <c r="X28" s="216"/>
      <c r="Y28" s="279"/>
      <c r="Z28" s="282" t="s">
        <v>138</v>
      </c>
      <c r="AA28" s="282"/>
      <c r="AB28" s="282"/>
      <c r="AC28" s="282"/>
      <c r="AD28" s="285" t="s">
        <v>138</v>
      </c>
      <c r="AE28" s="285"/>
      <c r="AF28" s="285"/>
      <c r="AG28" s="285"/>
      <c r="AH28" s="285"/>
      <c r="AI28" s="285"/>
      <c r="AJ28" s="285"/>
      <c r="AK28" s="285"/>
      <c r="AL28" s="289" t="s">
        <v>138</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384</v>
      </c>
      <c r="CE28" s="36"/>
      <c r="CF28" s="36"/>
      <c r="CG28" s="36"/>
      <c r="CH28" s="36"/>
      <c r="CI28" s="36"/>
      <c r="CJ28" s="36"/>
      <c r="CK28" s="36"/>
      <c r="CL28" s="36"/>
      <c r="CM28" s="36"/>
      <c r="CN28" s="36"/>
      <c r="CO28" s="36"/>
      <c r="CP28" s="36"/>
      <c r="CQ28" s="269"/>
      <c r="CR28" s="274">
        <v>3185848</v>
      </c>
      <c r="CS28" s="216"/>
      <c r="CT28" s="216"/>
      <c r="CU28" s="216"/>
      <c r="CV28" s="216"/>
      <c r="CW28" s="216"/>
      <c r="CX28" s="216"/>
      <c r="CY28" s="279"/>
      <c r="CZ28" s="289">
        <v>8.6999999999999993</v>
      </c>
      <c r="DA28" s="336"/>
      <c r="DB28" s="336"/>
      <c r="DC28" s="339"/>
      <c r="DD28" s="326">
        <v>3115829</v>
      </c>
      <c r="DE28" s="216"/>
      <c r="DF28" s="216"/>
      <c r="DG28" s="216"/>
      <c r="DH28" s="216"/>
      <c r="DI28" s="216"/>
      <c r="DJ28" s="216"/>
      <c r="DK28" s="279"/>
      <c r="DL28" s="326">
        <v>3115829</v>
      </c>
      <c r="DM28" s="216"/>
      <c r="DN28" s="216"/>
      <c r="DO28" s="216"/>
      <c r="DP28" s="216"/>
      <c r="DQ28" s="216"/>
      <c r="DR28" s="216"/>
      <c r="DS28" s="216"/>
      <c r="DT28" s="216"/>
      <c r="DU28" s="216"/>
      <c r="DV28" s="279"/>
      <c r="DW28" s="289">
        <v>14.1</v>
      </c>
      <c r="DX28" s="336"/>
      <c r="DY28" s="336"/>
      <c r="DZ28" s="336"/>
      <c r="EA28" s="336"/>
      <c r="EB28" s="336"/>
      <c r="EC28" s="362"/>
    </row>
    <row r="29" spans="2:133" ht="11.25" customHeight="1">
      <c r="B29" s="260" t="s">
        <v>390</v>
      </c>
      <c r="C29" s="36"/>
      <c r="D29" s="36"/>
      <c r="E29" s="36"/>
      <c r="F29" s="36"/>
      <c r="G29" s="36"/>
      <c r="H29" s="36"/>
      <c r="I29" s="36"/>
      <c r="J29" s="36"/>
      <c r="K29" s="36"/>
      <c r="L29" s="36"/>
      <c r="M29" s="36"/>
      <c r="N29" s="36"/>
      <c r="O29" s="36"/>
      <c r="P29" s="36"/>
      <c r="Q29" s="269"/>
      <c r="R29" s="274">
        <v>2653911</v>
      </c>
      <c r="S29" s="216"/>
      <c r="T29" s="216"/>
      <c r="U29" s="216"/>
      <c r="V29" s="216"/>
      <c r="W29" s="216"/>
      <c r="X29" s="216"/>
      <c r="Y29" s="279"/>
      <c r="Z29" s="282">
        <v>6.9</v>
      </c>
      <c r="AA29" s="282"/>
      <c r="AB29" s="282"/>
      <c r="AC29" s="282"/>
      <c r="AD29" s="285" t="s">
        <v>138</v>
      </c>
      <c r="AE29" s="285"/>
      <c r="AF29" s="285"/>
      <c r="AG29" s="285"/>
      <c r="AH29" s="285"/>
      <c r="AI29" s="285"/>
      <c r="AJ29" s="285"/>
      <c r="AK29" s="285"/>
      <c r="AL29" s="289" t="s">
        <v>138</v>
      </c>
      <c r="AM29" s="237"/>
      <c r="AN29" s="237"/>
      <c r="AO29" s="294"/>
      <c r="AP29" s="148" t="s">
        <v>315</v>
      </c>
      <c r="AQ29" s="139"/>
      <c r="AR29" s="139"/>
      <c r="AS29" s="139"/>
      <c r="AT29" s="139"/>
      <c r="AU29" s="139"/>
      <c r="AV29" s="139"/>
      <c r="AW29" s="139"/>
      <c r="AX29" s="139"/>
      <c r="AY29" s="139"/>
      <c r="AZ29" s="139"/>
      <c r="BA29" s="139"/>
      <c r="BB29" s="139"/>
      <c r="BC29" s="139"/>
      <c r="BD29" s="139"/>
      <c r="BE29" s="139"/>
      <c r="BF29" s="144"/>
      <c r="BG29" s="148" t="s">
        <v>257</v>
      </c>
      <c r="BH29" s="321"/>
      <c r="BI29" s="321"/>
      <c r="BJ29" s="321"/>
      <c r="BK29" s="321"/>
      <c r="BL29" s="321"/>
      <c r="BM29" s="321"/>
      <c r="BN29" s="321"/>
      <c r="BO29" s="321"/>
      <c r="BP29" s="321"/>
      <c r="BQ29" s="324"/>
      <c r="BR29" s="148" t="s">
        <v>152</v>
      </c>
      <c r="BS29" s="321"/>
      <c r="BT29" s="321"/>
      <c r="BU29" s="321"/>
      <c r="BV29" s="321"/>
      <c r="BW29" s="321"/>
      <c r="BX29" s="321"/>
      <c r="BY29" s="321"/>
      <c r="BZ29" s="321"/>
      <c r="CA29" s="321"/>
      <c r="CB29" s="324"/>
      <c r="CD29" s="133" t="s">
        <v>167</v>
      </c>
      <c r="CE29" s="42"/>
      <c r="CF29" s="260" t="s">
        <v>20</v>
      </c>
      <c r="CG29" s="36"/>
      <c r="CH29" s="36"/>
      <c r="CI29" s="36"/>
      <c r="CJ29" s="36"/>
      <c r="CK29" s="36"/>
      <c r="CL29" s="36"/>
      <c r="CM29" s="36"/>
      <c r="CN29" s="36"/>
      <c r="CO29" s="36"/>
      <c r="CP29" s="36"/>
      <c r="CQ29" s="269"/>
      <c r="CR29" s="274">
        <v>3185848</v>
      </c>
      <c r="CS29" s="313"/>
      <c r="CT29" s="313"/>
      <c r="CU29" s="313"/>
      <c r="CV29" s="313"/>
      <c r="CW29" s="313"/>
      <c r="CX29" s="313"/>
      <c r="CY29" s="333"/>
      <c r="CZ29" s="289">
        <v>8.6999999999999993</v>
      </c>
      <c r="DA29" s="336"/>
      <c r="DB29" s="336"/>
      <c r="DC29" s="339"/>
      <c r="DD29" s="326">
        <v>3115829</v>
      </c>
      <c r="DE29" s="313"/>
      <c r="DF29" s="313"/>
      <c r="DG29" s="313"/>
      <c r="DH29" s="313"/>
      <c r="DI29" s="313"/>
      <c r="DJ29" s="313"/>
      <c r="DK29" s="333"/>
      <c r="DL29" s="326">
        <v>3115829</v>
      </c>
      <c r="DM29" s="313"/>
      <c r="DN29" s="313"/>
      <c r="DO29" s="313"/>
      <c r="DP29" s="313"/>
      <c r="DQ29" s="313"/>
      <c r="DR29" s="313"/>
      <c r="DS29" s="313"/>
      <c r="DT29" s="313"/>
      <c r="DU29" s="313"/>
      <c r="DV29" s="333"/>
      <c r="DW29" s="289">
        <v>14.1</v>
      </c>
      <c r="DX29" s="336"/>
      <c r="DY29" s="336"/>
      <c r="DZ29" s="336"/>
      <c r="EA29" s="336"/>
      <c r="EB29" s="336"/>
      <c r="EC29" s="362"/>
    </row>
    <row r="30" spans="2:133" ht="11.25" customHeight="1">
      <c r="B30" s="260" t="s">
        <v>235</v>
      </c>
      <c r="C30" s="36"/>
      <c r="D30" s="36"/>
      <c r="E30" s="36"/>
      <c r="F30" s="36"/>
      <c r="G30" s="36"/>
      <c r="H30" s="36"/>
      <c r="I30" s="36"/>
      <c r="J30" s="36"/>
      <c r="K30" s="36"/>
      <c r="L30" s="36"/>
      <c r="M30" s="36"/>
      <c r="N30" s="36"/>
      <c r="O30" s="36"/>
      <c r="P30" s="36"/>
      <c r="Q30" s="269"/>
      <c r="R30" s="274">
        <v>199700</v>
      </c>
      <c r="S30" s="216"/>
      <c r="T30" s="216"/>
      <c r="U30" s="216"/>
      <c r="V30" s="216"/>
      <c r="W30" s="216"/>
      <c r="X30" s="216"/>
      <c r="Y30" s="279"/>
      <c r="Z30" s="282">
        <v>0.5</v>
      </c>
      <c r="AA30" s="282"/>
      <c r="AB30" s="282"/>
      <c r="AC30" s="282"/>
      <c r="AD30" s="285">
        <v>29446</v>
      </c>
      <c r="AE30" s="285"/>
      <c r="AF30" s="285"/>
      <c r="AG30" s="285"/>
      <c r="AH30" s="285"/>
      <c r="AI30" s="285"/>
      <c r="AJ30" s="285"/>
      <c r="AK30" s="285"/>
      <c r="AL30" s="289">
        <v>0.1</v>
      </c>
      <c r="AM30" s="237"/>
      <c r="AN30" s="237"/>
      <c r="AO30" s="294"/>
      <c r="AP30" s="161" t="s">
        <v>9</v>
      </c>
      <c r="AQ30" s="177"/>
      <c r="AR30" s="177"/>
      <c r="AS30" s="177"/>
      <c r="AT30" s="306" t="s">
        <v>392</v>
      </c>
      <c r="AU30" s="265"/>
      <c r="AV30" s="265"/>
      <c r="AW30" s="265"/>
      <c r="AX30" s="259" t="s">
        <v>277</v>
      </c>
      <c r="AY30" s="265"/>
      <c r="AZ30" s="265"/>
      <c r="BA30" s="265"/>
      <c r="BB30" s="265"/>
      <c r="BC30" s="265"/>
      <c r="BD30" s="265"/>
      <c r="BE30" s="265"/>
      <c r="BF30" s="268"/>
      <c r="BG30" s="318">
        <v>99.4</v>
      </c>
      <c r="BH30" s="322"/>
      <c r="BI30" s="322"/>
      <c r="BJ30" s="322"/>
      <c r="BK30" s="322"/>
      <c r="BL30" s="322"/>
      <c r="BM30" s="291">
        <v>95.5</v>
      </c>
      <c r="BN30" s="322"/>
      <c r="BO30" s="322"/>
      <c r="BP30" s="322"/>
      <c r="BQ30" s="325"/>
      <c r="BR30" s="318">
        <v>99.4</v>
      </c>
      <c r="BS30" s="322"/>
      <c r="BT30" s="322"/>
      <c r="BU30" s="322"/>
      <c r="BV30" s="322"/>
      <c r="BW30" s="322"/>
      <c r="BX30" s="291">
        <v>95</v>
      </c>
      <c r="BY30" s="322"/>
      <c r="BZ30" s="322"/>
      <c r="CA30" s="322"/>
      <c r="CB30" s="325"/>
      <c r="CD30" s="134"/>
      <c r="CE30" s="43"/>
      <c r="CF30" s="260" t="s">
        <v>394</v>
      </c>
      <c r="CG30" s="36"/>
      <c r="CH30" s="36"/>
      <c r="CI30" s="36"/>
      <c r="CJ30" s="36"/>
      <c r="CK30" s="36"/>
      <c r="CL30" s="36"/>
      <c r="CM30" s="36"/>
      <c r="CN30" s="36"/>
      <c r="CO30" s="36"/>
      <c r="CP30" s="36"/>
      <c r="CQ30" s="269"/>
      <c r="CR30" s="274">
        <v>3018077</v>
      </c>
      <c r="CS30" s="216"/>
      <c r="CT30" s="216"/>
      <c r="CU30" s="216"/>
      <c r="CV30" s="216"/>
      <c r="CW30" s="216"/>
      <c r="CX30" s="216"/>
      <c r="CY30" s="279"/>
      <c r="CZ30" s="289">
        <v>8.3000000000000007</v>
      </c>
      <c r="DA30" s="336"/>
      <c r="DB30" s="336"/>
      <c r="DC30" s="339"/>
      <c r="DD30" s="326">
        <v>2948058</v>
      </c>
      <c r="DE30" s="216"/>
      <c r="DF30" s="216"/>
      <c r="DG30" s="216"/>
      <c r="DH30" s="216"/>
      <c r="DI30" s="216"/>
      <c r="DJ30" s="216"/>
      <c r="DK30" s="279"/>
      <c r="DL30" s="326">
        <v>2948058</v>
      </c>
      <c r="DM30" s="216"/>
      <c r="DN30" s="216"/>
      <c r="DO30" s="216"/>
      <c r="DP30" s="216"/>
      <c r="DQ30" s="216"/>
      <c r="DR30" s="216"/>
      <c r="DS30" s="216"/>
      <c r="DT30" s="216"/>
      <c r="DU30" s="216"/>
      <c r="DV30" s="279"/>
      <c r="DW30" s="289">
        <v>13.4</v>
      </c>
      <c r="DX30" s="336"/>
      <c r="DY30" s="336"/>
      <c r="DZ30" s="336"/>
      <c r="EA30" s="336"/>
      <c r="EB30" s="336"/>
      <c r="EC30" s="362"/>
    </row>
    <row r="31" spans="2:133" ht="11.25" customHeight="1">
      <c r="B31" s="260" t="s">
        <v>137</v>
      </c>
      <c r="C31" s="36"/>
      <c r="D31" s="36"/>
      <c r="E31" s="36"/>
      <c r="F31" s="36"/>
      <c r="G31" s="36"/>
      <c r="H31" s="36"/>
      <c r="I31" s="36"/>
      <c r="J31" s="36"/>
      <c r="K31" s="36"/>
      <c r="L31" s="36"/>
      <c r="M31" s="36"/>
      <c r="N31" s="36"/>
      <c r="O31" s="36"/>
      <c r="P31" s="36"/>
      <c r="Q31" s="269"/>
      <c r="R31" s="274">
        <v>563488</v>
      </c>
      <c r="S31" s="216"/>
      <c r="T31" s="216"/>
      <c r="U31" s="216"/>
      <c r="V31" s="216"/>
      <c r="W31" s="216"/>
      <c r="X31" s="216"/>
      <c r="Y31" s="279"/>
      <c r="Z31" s="282">
        <v>1.5</v>
      </c>
      <c r="AA31" s="282"/>
      <c r="AB31" s="282"/>
      <c r="AC31" s="282"/>
      <c r="AD31" s="285" t="s">
        <v>138</v>
      </c>
      <c r="AE31" s="285"/>
      <c r="AF31" s="285"/>
      <c r="AG31" s="285"/>
      <c r="AH31" s="285"/>
      <c r="AI31" s="285"/>
      <c r="AJ31" s="285"/>
      <c r="AK31" s="285"/>
      <c r="AL31" s="289" t="s">
        <v>138</v>
      </c>
      <c r="AM31" s="237"/>
      <c r="AN31" s="237"/>
      <c r="AO31" s="294"/>
      <c r="AP31" s="298"/>
      <c r="AQ31" s="29"/>
      <c r="AR31" s="29"/>
      <c r="AS31" s="29"/>
      <c r="AT31" s="307"/>
      <c r="AU31" s="36" t="s">
        <v>251</v>
      </c>
      <c r="AV31" s="36"/>
      <c r="AW31" s="36"/>
      <c r="AX31" s="260" t="s">
        <v>374</v>
      </c>
      <c r="AY31" s="36"/>
      <c r="AZ31" s="36"/>
      <c r="BA31" s="36"/>
      <c r="BB31" s="36"/>
      <c r="BC31" s="36"/>
      <c r="BD31" s="36"/>
      <c r="BE31" s="36"/>
      <c r="BF31" s="269"/>
      <c r="BG31" s="319">
        <v>99.5</v>
      </c>
      <c r="BH31" s="313"/>
      <c r="BI31" s="313"/>
      <c r="BJ31" s="313"/>
      <c r="BK31" s="313"/>
      <c r="BL31" s="313"/>
      <c r="BM31" s="237">
        <v>96.9</v>
      </c>
      <c r="BN31" s="323"/>
      <c r="BO31" s="323"/>
      <c r="BP31" s="323"/>
      <c r="BQ31" s="316"/>
      <c r="BR31" s="319">
        <v>99.5</v>
      </c>
      <c r="BS31" s="313"/>
      <c r="BT31" s="313"/>
      <c r="BU31" s="313"/>
      <c r="BV31" s="313"/>
      <c r="BW31" s="313"/>
      <c r="BX31" s="237">
        <v>96.4</v>
      </c>
      <c r="BY31" s="323"/>
      <c r="BZ31" s="323"/>
      <c r="CA31" s="323"/>
      <c r="CB31" s="316"/>
      <c r="CD31" s="134"/>
      <c r="CE31" s="43"/>
      <c r="CF31" s="260" t="s">
        <v>317</v>
      </c>
      <c r="CG31" s="36"/>
      <c r="CH31" s="36"/>
      <c r="CI31" s="36"/>
      <c r="CJ31" s="36"/>
      <c r="CK31" s="36"/>
      <c r="CL31" s="36"/>
      <c r="CM31" s="36"/>
      <c r="CN31" s="36"/>
      <c r="CO31" s="36"/>
      <c r="CP31" s="36"/>
      <c r="CQ31" s="269"/>
      <c r="CR31" s="274">
        <v>167771</v>
      </c>
      <c r="CS31" s="313"/>
      <c r="CT31" s="313"/>
      <c r="CU31" s="313"/>
      <c r="CV31" s="313"/>
      <c r="CW31" s="313"/>
      <c r="CX31" s="313"/>
      <c r="CY31" s="333"/>
      <c r="CZ31" s="289">
        <v>0.5</v>
      </c>
      <c r="DA31" s="336"/>
      <c r="DB31" s="336"/>
      <c r="DC31" s="339"/>
      <c r="DD31" s="326">
        <v>167771</v>
      </c>
      <c r="DE31" s="313"/>
      <c r="DF31" s="313"/>
      <c r="DG31" s="313"/>
      <c r="DH31" s="313"/>
      <c r="DI31" s="313"/>
      <c r="DJ31" s="313"/>
      <c r="DK31" s="333"/>
      <c r="DL31" s="326">
        <v>167771</v>
      </c>
      <c r="DM31" s="313"/>
      <c r="DN31" s="313"/>
      <c r="DO31" s="313"/>
      <c r="DP31" s="313"/>
      <c r="DQ31" s="313"/>
      <c r="DR31" s="313"/>
      <c r="DS31" s="313"/>
      <c r="DT31" s="313"/>
      <c r="DU31" s="313"/>
      <c r="DV31" s="333"/>
      <c r="DW31" s="289">
        <v>0.8</v>
      </c>
      <c r="DX31" s="336"/>
      <c r="DY31" s="336"/>
      <c r="DZ31" s="336"/>
      <c r="EA31" s="336"/>
      <c r="EB31" s="336"/>
      <c r="EC31" s="362"/>
    </row>
    <row r="32" spans="2:133" ht="11.25" customHeight="1">
      <c r="B32" s="260" t="s">
        <v>395</v>
      </c>
      <c r="C32" s="36"/>
      <c r="D32" s="36"/>
      <c r="E32" s="36"/>
      <c r="F32" s="36"/>
      <c r="G32" s="36"/>
      <c r="H32" s="36"/>
      <c r="I32" s="36"/>
      <c r="J32" s="36"/>
      <c r="K32" s="36"/>
      <c r="L32" s="36"/>
      <c r="M32" s="36"/>
      <c r="N32" s="36"/>
      <c r="O32" s="36"/>
      <c r="P32" s="36"/>
      <c r="Q32" s="269"/>
      <c r="R32" s="274">
        <v>1725039</v>
      </c>
      <c r="S32" s="216"/>
      <c r="T32" s="216"/>
      <c r="U32" s="216"/>
      <c r="V32" s="216"/>
      <c r="W32" s="216"/>
      <c r="X32" s="216"/>
      <c r="Y32" s="279"/>
      <c r="Z32" s="282">
        <v>4.5</v>
      </c>
      <c r="AA32" s="282"/>
      <c r="AB32" s="282"/>
      <c r="AC32" s="282"/>
      <c r="AD32" s="285" t="s">
        <v>138</v>
      </c>
      <c r="AE32" s="285"/>
      <c r="AF32" s="285"/>
      <c r="AG32" s="285"/>
      <c r="AH32" s="285"/>
      <c r="AI32" s="285"/>
      <c r="AJ32" s="285"/>
      <c r="AK32" s="285"/>
      <c r="AL32" s="289" t="s">
        <v>138</v>
      </c>
      <c r="AM32" s="237"/>
      <c r="AN32" s="237"/>
      <c r="AO32" s="294"/>
      <c r="AP32" s="175"/>
      <c r="AQ32" s="178"/>
      <c r="AR32" s="178"/>
      <c r="AS32" s="178"/>
      <c r="AT32" s="308"/>
      <c r="AU32" s="267"/>
      <c r="AV32" s="267"/>
      <c r="AW32" s="267"/>
      <c r="AX32" s="262" t="s">
        <v>151</v>
      </c>
      <c r="AY32" s="267"/>
      <c r="AZ32" s="267"/>
      <c r="BA32" s="267"/>
      <c r="BB32" s="267"/>
      <c r="BC32" s="267"/>
      <c r="BD32" s="267"/>
      <c r="BE32" s="267"/>
      <c r="BF32" s="271"/>
      <c r="BG32" s="320">
        <v>99.3</v>
      </c>
      <c r="BH32" s="312"/>
      <c r="BI32" s="312"/>
      <c r="BJ32" s="312"/>
      <c r="BK32" s="312"/>
      <c r="BL32" s="312"/>
      <c r="BM32" s="292">
        <v>93.7</v>
      </c>
      <c r="BN32" s="312"/>
      <c r="BO32" s="312"/>
      <c r="BP32" s="312"/>
      <c r="BQ32" s="317"/>
      <c r="BR32" s="320">
        <v>99.2</v>
      </c>
      <c r="BS32" s="312"/>
      <c r="BT32" s="312"/>
      <c r="BU32" s="312"/>
      <c r="BV32" s="312"/>
      <c r="BW32" s="312"/>
      <c r="BX32" s="292">
        <v>93.1</v>
      </c>
      <c r="BY32" s="312"/>
      <c r="BZ32" s="312"/>
      <c r="CA32" s="312"/>
      <c r="CB32" s="317"/>
      <c r="CD32" s="135"/>
      <c r="CE32" s="142"/>
      <c r="CF32" s="260" t="s">
        <v>397</v>
      </c>
      <c r="CG32" s="36"/>
      <c r="CH32" s="36"/>
      <c r="CI32" s="36"/>
      <c r="CJ32" s="36"/>
      <c r="CK32" s="36"/>
      <c r="CL32" s="36"/>
      <c r="CM32" s="36"/>
      <c r="CN32" s="36"/>
      <c r="CO32" s="36"/>
      <c r="CP32" s="36"/>
      <c r="CQ32" s="269"/>
      <c r="CR32" s="274" t="s">
        <v>138</v>
      </c>
      <c r="CS32" s="216"/>
      <c r="CT32" s="216"/>
      <c r="CU32" s="216"/>
      <c r="CV32" s="216"/>
      <c r="CW32" s="216"/>
      <c r="CX32" s="216"/>
      <c r="CY32" s="279"/>
      <c r="CZ32" s="289" t="s">
        <v>138</v>
      </c>
      <c r="DA32" s="336"/>
      <c r="DB32" s="336"/>
      <c r="DC32" s="339"/>
      <c r="DD32" s="326" t="s">
        <v>138</v>
      </c>
      <c r="DE32" s="216"/>
      <c r="DF32" s="216"/>
      <c r="DG32" s="216"/>
      <c r="DH32" s="216"/>
      <c r="DI32" s="216"/>
      <c r="DJ32" s="216"/>
      <c r="DK32" s="279"/>
      <c r="DL32" s="326" t="s">
        <v>138</v>
      </c>
      <c r="DM32" s="216"/>
      <c r="DN32" s="216"/>
      <c r="DO32" s="216"/>
      <c r="DP32" s="216"/>
      <c r="DQ32" s="216"/>
      <c r="DR32" s="216"/>
      <c r="DS32" s="216"/>
      <c r="DT32" s="216"/>
      <c r="DU32" s="216"/>
      <c r="DV32" s="279"/>
      <c r="DW32" s="289" t="s">
        <v>138</v>
      </c>
      <c r="DX32" s="336"/>
      <c r="DY32" s="336"/>
      <c r="DZ32" s="336"/>
      <c r="EA32" s="336"/>
      <c r="EB32" s="336"/>
      <c r="EC32" s="362"/>
    </row>
    <row r="33" spans="2:133" ht="11.25" customHeight="1">
      <c r="B33" s="260" t="s">
        <v>375</v>
      </c>
      <c r="C33" s="36"/>
      <c r="D33" s="36"/>
      <c r="E33" s="36"/>
      <c r="F33" s="36"/>
      <c r="G33" s="36"/>
      <c r="H33" s="36"/>
      <c r="I33" s="36"/>
      <c r="J33" s="36"/>
      <c r="K33" s="36"/>
      <c r="L33" s="36"/>
      <c r="M33" s="36"/>
      <c r="N33" s="36"/>
      <c r="O33" s="36"/>
      <c r="P33" s="36"/>
      <c r="Q33" s="269"/>
      <c r="R33" s="274">
        <v>1332568</v>
      </c>
      <c r="S33" s="216"/>
      <c r="T33" s="216"/>
      <c r="U33" s="216"/>
      <c r="V33" s="216"/>
      <c r="W33" s="216"/>
      <c r="X33" s="216"/>
      <c r="Y33" s="279"/>
      <c r="Z33" s="282">
        <v>3.5</v>
      </c>
      <c r="AA33" s="282"/>
      <c r="AB33" s="282"/>
      <c r="AC33" s="282"/>
      <c r="AD33" s="285" t="s">
        <v>138</v>
      </c>
      <c r="AE33" s="285"/>
      <c r="AF33" s="285"/>
      <c r="AG33" s="285"/>
      <c r="AH33" s="285"/>
      <c r="AI33" s="285"/>
      <c r="AJ33" s="285"/>
      <c r="AK33" s="285"/>
      <c r="AL33" s="289" t="s">
        <v>138</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398</v>
      </c>
      <c r="CE33" s="36"/>
      <c r="CF33" s="36"/>
      <c r="CG33" s="36"/>
      <c r="CH33" s="36"/>
      <c r="CI33" s="36"/>
      <c r="CJ33" s="36"/>
      <c r="CK33" s="36"/>
      <c r="CL33" s="36"/>
      <c r="CM33" s="36"/>
      <c r="CN33" s="36"/>
      <c r="CO33" s="36"/>
      <c r="CP33" s="36"/>
      <c r="CQ33" s="269"/>
      <c r="CR33" s="274">
        <v>16028372</v>
      </c>
      <c r="CS33" s="313"/>
      <c r="CT33" s="313"/>
      <c r="CU33" s="313"/>
      <c r="CV33" s="313"/>
      <c r="CW33" s="313"/>
      <c r="CX33" s="313"/>
      <c r="CY33" s="333"/>
      <c r="CZ33" s="289">
        <v>43.8</v>
      </c>
      <c r="DA33" s="336"/>
      <c r="DB33" s="336"/>
      <c r="DC33" s="339"/>
      <c r="DD33" s="326">
        <v>12590176</v>
      </c>
      <c r="DE33" s="313"/>
      <c r="DF33" s="313"/>
      <c r="DG33" s="313"/>
      <c r="DH33" s="313"/>
      <c r="DI33" s="313"/>
      <c r="DJ33" s="313"/>
      <c r="DK33" s="333"/>
      <c r="DL33" s="326">
        <v>9270927</v>
      </c>
      <c r="DM33" s="313"/>
      <c r="DN33" s="313"/>
      <c r="DO33" s="313"/>
      <c r="DP33" s="313"/>
      <c r="DQ33" s="313"/>
      <c r="DR33" s="313"/>
      <c r="DS33" s="313"/>
      <c r="DT33" s="313"/>
      <c r="DU33" s="313"/>
      <c r="DV33" s="333"/>
      <c r="DW33" s="289">
        <v>42</v>
      </c>
      <c r="DX33" s="336"/>
      <c r="DY33" s="336"/>
      <c r="DZ33" s="336"/>
      <c r="EA33" s="336"/>
      <c r="EB33" s="336"/>
      <c r="EC33" s="362"/>
    </row>
    <row r="34" spans="2:133" ht="11.25" customHeight="1">
      <c r="B34" s="260" t="s">
        <v>399</v>
      </c>
      <c r="C34" s="36"/>
      <c r="D34" s="36"/>
      <c r="E34" s="36"/>
      <c r="F34" s="36"/>
      <c r="G34" s="36"/>
      <c r="H34" s="36"/>
      <c r="I34" s="36"/>
      <c r="J34" s="36"/>
      <c r="K34" s="36"/>
      <c r="L34" s="36"/>
      <c r="M34" s="36"/>
      <c r="N34" s="36"/>
      <c r="O34" s="36"/>
      <c r="P34" s="36"/>
      <c r="Q34" s="269"/>
      <c r="R34" s="274">
        <v>850720</v>
      </c>
      <c r="S34" s="216"/>
      <c r="T34" s="216"/>
      <c r="U34" s="216"/>
      <c r="V34" s="216"/>
      <c r="W34" s="216"/>
      <c r="X34" s="216"/>
      <c r="Y34" s="279"/>
      <c r="Z34" s="282">
        <v>2.2000000000000002</v>
      </c>
      <c r="AA34" s="282"/>
      <c r="AB34" s="282"/>
      <c r="AC34" s="282"/>
      <c r="AD34" s="285">
        <v>79973</v>
      </c>
      <c r="AE34" s="285"/>
      <c r="AF34" s="285"/>
      <c r="AG34" s="285"/>
      <c r="AH34" s="285"/>
      <c r="AI34" s="285"/>
      <c r="AJ34" s="285"/>
      <c r="AK34" s="285"/>
      <c r="AL34" s="289">
        <v>0.4</v>
      </c>
      <c r="AM34" s="237"/>
      <c r="AN34" s="237"/>
      <c r="AO34" s="294"/>
      <c r="AP34" s="96"/>
      <c r="AQ34" s="148" t="s">
        <v>401</v>
      </c>
      <c r="AR34" s="139"/>
      <c r="AS34" s="139"/>
      <c r="AT34" s="139"/>
      <c r="AU34" s="139"/>
      <c r="AV34" s="139"/>
      <c r="AW34" s="139"/>
      <c r="AX34" s="139"/>
      <c r="AY34" s="139"/>
      <c r="AZ34" s="139"/>
      <c r="BA34" s="139"/>
      <c r="BB34" s="139"/>
      <c r="BC34" s="139"/>
      <c r="BD34" s="139"/>
      <c r="BE34" s="139"/>
      <c r="BF34" s="144"/>
      <c r="BG34" s="148" t="s">
        <v>203</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402</v>
      </c>
      <c r="CE34" s="36"/>
      <c r="CF34" s="36"/>
      <c r="CG34" s="36"/>
      <c r="CH34" s="36"/>
      <c r="CI34" s="36"/>
      <c r="CJ34" s="36"/>
      <c r="CK34" s="36"/>
      <c r="CL34" s="36"/>
      <c r="CM34" s="36"/>
      <c r="CN34" s="36"/>
      <c r="CO34" s="36"/>
      <c r="CP34" s="36"/>
      <c r="CQ34" s="269"/>
      <c r="CR34" s="274">
        <v>4914660</v>
      </c>
      <c r="CS34" s="216"/>
      <c r="CT34" s="216"/>
      <c r="CU34" s="216"/>
      <c r="CV34" s="216"/>
      <c r="CW34" s="216"/>
      <c r="CX34" s="216"/>
      <c r="CY34" s="279"/>
      <c r="CZ34" s="289">
        <v>13.4</v>
      </c>
      <c r="DA34" s="336"/>
      <c r="DB34" s="336"/>
      <c r="DC34" s="339"/>
      <c r="DD34" s="326">
        <v>4009742</v>
      </c>
      <c r="DE34" s="216"/>
      <c r="DF34" s="216"/>
      <c r="DG34" s="216"/>
      <c r="DH34" s="216"/>
      <c r="DI34" s="216"/>
      <c r="DJ34" s="216"/>
      <c r="DK34" s="279"/>
      <c r="DL34" s="326">
        <v>3727246</v>
      </c>
      <c r="DM34" s="216"/>
      <c r="DN34" s="216"/>
      <c r="DO34" s="216"/>
      <c r="DP34" s="216"/>
      <c r="DQ34" s="216"/>
      <c r="DR34" s="216"/>
      <c r="DS34" s="216"/>
      <c r="DT34" s="216"/>
      <c r="DU34" s="216"/>
      <c r="DV34" s="279"/>
      <c r="DW34" s="289">
        <v>16.899999999999999</v>
      </c>
      <c r="DX34" s="336"/>
      <c r="DY34" s="336"/>
      <c r="DZ34" s="336"/>
      <c r="EA34" s="336"/>
      <c r="EB34" s="336"/>
      <c r="EC34" s="362"/>
    </row>
    <row r="35" spans="2:133" ht="11.25" customHeight="1">
      <c r="B35" s="260" t="s">
        <v>404</v>
      </c>
      <c r="C35" s="36"/>
      <c r="D35" s="36"/>
      <c r="E35" s="36"/>
      <c r="F35" s="36"/>
      <c r="G35" s="36"/>
      <c r="H35" s="36"/>
      <c r="I35" s="36"/>
      <c r="J35" s="36"/>
      <c r="K35" s="36"/>
      <c r="L35" s="36"/>
      <c r="M35" s="36"/>
      <c r="N35" s="36"/>
      <c r="O35" s="36"/>
      <c r="P35" s="36"/>
      <c r="Q35" s="269"/>
      <c r="R35" s="274">
        <v>2948300</v>
      </c>
      <c r="S35" s="216"/>
      <c r="T35" s="216"/>
      <c r="U35" s="216"/>
      <c r="V35" s="216"/>
      <c r="W35" s="216"/>
      <c r="X35" s="216"/>
      <c r="Y35" s="279"/>
      <c r="Z35" s="282">
        <v>7.7</v>
      </c>
      <c r="AA35" s="282"/>
      <c r="AB35" s="282"/>
      <c r="AC35" s="282"/>
      <c r="AD35" s="285" t="s">
        <v>138</v>
      </c>
      <c r="AE35" s="285"/>
      <c r="AF35" s="285"/>
      <c r="AG35" s="285"/>
      <c r="AH35" s="285"/>
      <c r="AI35" s="285"/>
      <c r="AJ35" s="285"/>
      <c r="AK35" s="285"/>
      <c r="AL35" s="289" t="s">
        <v>138</v>
      </c>
      <c r="AM35" s="237"/>
      <c r="AN35" s="237"/>
      <c r="AO35" s="294"/>
      <c r="AP35" s="96"/>
      <c r="AQ35" s="301" t="s">
        <v>388</v>
      </c>
      <c r="AR35" s="304"/>
      <c r="AS35" s="304"/>
      <c r="AT35" s="304"/>
      <c r="AU35" s="304"/>
      <c r="AV35" s="304"/>
      <c r="AW35" s="304"/>
      <c r="AX35" s="304"/>
      <c r="AY35" s="309"/>
      <c r="AZ35" s="273">
        <v>6139660</v>
      </c>
      <c r="BA35" s="276"/>
      <c r="BB35" s="276"/>
      <c r="BC35" s="276"/>
      <c r="BD35" s="276"/>
      <c r="BE35" s="276"/>
      <c r="BF35" s="315"/>
      <c r="BG35" s="259" t="s">
        <v>405</v>
      </c>
      <c r="BH35" s="265"/>
      <c r="BI35" s="265"/>
      <c r="BJ35" s="265"/>
      <c r="BK35" s="265"/>
      <c r="BL35" s="265"/>
      <c r="BM35" s="265"/>
      <c r="BN35" s="265"/>
      <c r="BO35" s="265"/>
      <c r="BP35" s="265"/>
      <c r="BQ35" s="265"/>
      <c r="BR35" s="265"/>
      <c r="BS35" s="265"/>
      <c r="BT35" s="265"/>
      <c r="BU35" s="268"/>
      <c r="BV35" s="273">
        <v>456738</v>
      </c>
      <c r="BW35" s="276"/>
      <c r="BX35" s="276"/>
      <c r="BY35" s="276"/>
      <c r="BZ35" s="276"/>
      <c r="CA35" s="276"/>
      <c r="CB35" s="315"/>
      <c r="CD35" s="260" t="s">
        <v>406</v>
      </c>
      <c r="CE35" s="36"/>
      <c r="CF35" s="36"/>
      <c r="CG35" s="36"/>
      <c r="CH35" s="36"/>
      <c r="CI35" s="36"/>
      <c r="CJ35" s="36"/>
      <c r="CK35" s="36"/>
      <c r="CL35" s="36"/>
      <c r="CM35" s="36"/>
      <c r="CN35" s="36"/>
      <c r="CO35" s="36"/>
      <c r="CP35" s="36"/>
      <c r="CQ35" s="269"/>
      <c r="CR35" s="274">
        <v>1064111</v>
      </c>
      <c r="CS35" s="313"/>
      <c r="CT35" s="313"/>
      <c r="CU35" s="313"/>
      <c r="CV35" s="313"/>
      <c r="CW35" s="313"/>
      <c r="CX35" s="313"/>
      <c r="CY35" s="333"/>
      <c r="CZ35" s="289">
        <v>2.9</v>
      </c>
      <c r="DA35" s="336"/>
      <c r="DB35" s="336"/>
      <c r="DC35" s="339"/>
      <c r="DD35" s="326">
        <v>930809</v>
      </c>
      <c r="DE35" s="313"/>
      <c r="DF35" s="313"/>
      <c r="DG35" s="313"/>
      <c r="DH35" s="313"/>
      <c r="DI35" s="313"/>
      <c r="DJ35" s="313"/>
      <c r="DK35" s="333"/>
      <c r="DL35" s="326">
        <v>662973</v>
      </c>
      <c r="DM35" s="313"/>
      <c r="DN35" s="313"/>
      <c r="DO35" s="313"/>
      <c r="DP35" s="313"/>
      <c r="DQ35" s="313"/>
      <c r="DR35" s="313"/>
      <c r="DS35" s="313"/>
      <c r="DT35" s="313"/>
      <c r="DU35" s="313"/>
      <c r="DV35" s="333"/>
      <c r="DW35" s="289">
        <v>3</v>
      </c>
      <c r="DX35" s="336"/>
      <c r="DY35" s="336"/>
      <c r="DZ35" s="336"/>
      <c r="EA35" s="336"/>
      <c r="EB35" s="336"/>
      <c r="EC35" s="362"/>
    </row>
    <row r="36" spans="2:133" ht="11.25" customHeight="1">
      <c r="B36" s="260" t="s">
        <v>409</v>
      </c>
      <c r="C36" s="36"/>
      <c r="D36" s="36"/>
      <c r="E36" s="36"/>
      <c r="F36" s="36"/>
      <c r="G36" s="36"/>
      <c r="H36" s="36"/>
      <c r="I36" s="36"/>
      <c r="J36" s="36"/>
      <c r="K36" s="36"/>
      <c r="L36" s="36"/>
      <c r="M36" s="36"/>
      <c r="N36" s="36"/>
      <c r="O36" s="36"/>
      <c r="P36" s="36"/>
      <c r="Q36" s="269"/>
      <c r="R36" s="274" t="s">
        <v>138</v>
      </c>
      <c r="S36" s="216"/>
      <c r="T36" s="216"/>
      <c r="U36" s="216"/>
      <c r="V36" s="216"/>
      <c r="W36" s="216"/>
      <c r="X36" s="216"/>
      <c r="Y36" s="279"/>
      <c r="Z36" s="282" t="s">
        <v>138</v>
      </c>
      <c r="AA36" s="282"/>
      <c r="AB36" s="282"/>
      <c r="AC36" s="282"/>
      <c r="AD36" s="285" t="s">
        <v>138</v>
      </c>
      <c r="AE36" s="285"/>
      <c r="AF36" s="285"/>
      <c r="AG36" s="285"/>
      <c r="AH36" s="285"/>
      <c r="AI36" s="285"/>
      <c r="AJ36" s="285"/>
      <c r="AK36" s="285"/>
      <c r="AL36" s="289" t="s">
        <v>138</v>
      </c>
      <c r="AM36" s="237"/>
      <c r="AN36" s="237"/>
      <c r="AO36" s="294"/>
      <c r="AQ36" s="302" t="s">
        <v>411</v>
      </c>
      <c r="AR36" s="198"/>
      <c r="AS36" s="198"/>
      <c r="AT36" s="198"/>
      <c r="AU36" s="198"/>
      <c r="AV36" s="198"/>
      <c r="AW36" s="198"/>
      <c r="AX36" s="198"/>
      <c r="AY36" s="310"/>
      <c r="AZ36" s="274">
        <v>1693879</v>
      </c>
      <c r="BA36" s="216"/>
      <c r="BB36" s="216"/>
      <c r="BC36" s="216"/>
      <c r="BD36" s="313"/>
      <c r="BE36" s="313"/>
      <c r="BF36" s="316"/>
      <c r="BG36" s="260" t="s">
        <v>417</v>
      </c>
      <c r="BH36" s="36"/>
      <c r="BI36" s="36"/>
      <c r="BJ36" s="36"/>
      <c r="BK36" s="36"/>
      <c r="BL36" s="36"/>
      <c r="BM36" s="36"/>
      <c r="BN36" s="36"/>
      <c r="BO36" s="36"/>
      <c r="BP36" s="36"/>
      <c r="BQ36" s="36"/>
      <c r="BR36" s="36"/>
      <c r="BS36" s="36"/>
      <c r="BT36" s="36"/>
      <c r="BU36" s="269"/>
      <c r="BV36" s="274">
        <v>344582</v>
      </c>
      <c r="BW36" s="216"/>
      <c r="BX36" s="216"/>
      <c r="BY36" s="216"/>
      <c r="BZ36" s="216"/>
      <c r="CA36" s="216"/>
      <c r="CB36" s="328"/>
      <c r="CD36" s="260" t="s">
        <v>419</v>
      </c>
      <c r="CE36" s="36"/>
      <c r="CF36" s="36"/>
      <c r="CG36" s="36"/>
      <c r="CH36" s="36"/>
      <c r="CI36" s="36"/>
      <c r="CJ36" s="36"/>
      <c r="CK36" s="36"/>
      <c r="CL36" s="36"/>
      <c r="CM36" s="36"/>
      <c r="CN36" s="36"/>
      <c r="CO36" s="36"/>
      <c r="CP36" s="36"/>
      <c r="CQ36" s="269"/>
      <c r="CR36" s="274">
        <v>3735377</v>
      </c>
      <c r="CS36" s="216"/>
      <c r="CT36" s="216"/>
      <c r="CU36" s="216"/>
      <c r="CV36" s="216"/>
      <c r="CW36" s="216"/>
      <c r="CX36" s="216"/>
      <c r="CY36" s="279"/>
      <c r="CZ36" s="289">
        <v>10.199999999999999</v>
      </c>
      <c r="DA36" s="336"/>
      <c r="DB36" s="336"/>
      <c r="DC36" s="339"/>
      <c r="DD36" s="326">
        <v>3039164</v>
      </c>
      <c r="DE36" s="216"/>
      <c r="DF36" s="216"/>
      <c r="DG36" s="216"/>
      <c r="DH36" s="216"/>
      <c r="DI36" s="216"/>
      <c r="DJ36" s="216"/>
      <c r="DK36" s="279"/>
      <c r="DL36" s="326">
        <v>2072550</v>
      </c>
      <c r="DM36" s="216"/>
      <c r="DN36" s="216"/>
      <c r="DO36" s="216"/>
      <c r="DP36" s="216"/>
      <c r="DQ36" s="216"/>
      <c r="DR36" s="216"/>
      <c r="DS36" s="216"/>
      <c r="DT36" s="216"/>
      <c r="DU36" s="216"/>
      <c r="DV36" s="279"/>
      <c r="DW36" s="289">
        <v>9.4</v>
      </c>
      <c r="DX36" s="336"/>
      <c r="DY36" s="336"/>
      <c r="DZ36" s="336"/>
      <c r="EA36" s="336"/>
      <c r="EB36" s="336"/>
      <c r="EC36" s="362"/>
    </row>
    <row r="37" spans="2:133" ht="11.25" customHeight="1">
      <c r="B37" s="260" t="s">
        <v>131</v>
      </c>
      <c r="C37" s="36"/>
      <c r="D37" s="36"/>
      <c r="E37" s="36"/>
      <c r="F37" s="36"/>
      <c r="G37" s="36"/>
      <c r="H37" s="36"/>
      <c r="I37" s="36"/>
      <c r="J37" s="36"/>
      <c r="K37" s="36"/>
      <c r="L37" s="36"/>
      <c r="M37" s="36"/>
      <c r="N37" s="36"/>
      <c r="O37" s="36"/>
      <c r="P37" s="36"/>
      <c r="Q37" s="269"/>
      <c r="R37" s="274">
        <v>1143500</v>
      </c>
      <c r="S37" s="216"/>
      <c r="T37" s="216"/>
      <c r="U37" s="216"/>
      <c r="V37" s="216"/>
      <c r="W37" s="216"/>
      <c r="X37" s="216"/>
      <c r="Y37" s="279"/>
      <c r="Z37" s="282">
        <v>3</v>
      </c>
      <c r="AA37" s="282"/>
      <c r="AB37" s="282"/>
      <c r="AC37" s="282"/>
      <c r="AD37" s="285" t="s">
        <v>138</v>
      </c>
      <c r="AE37" s="285"/>
      <c r="AF37" s="285"/>
      <c r="AG37" s="285"/>
      <c r="AH37" s="285"/>
      <c r="AI37" s="285"/>
      <c r="AJ37" s="285"/>
      <c r="AK37" s="285"/>
      <c r="AL37" s="289" t="s">
        <v>138</v>
      </c>
      <c r="AM37" s="237"/>
      <c r="AN37" s="237"/>
      <c r="AO37" s="294"/>
      <c r="AQ37" s="302" t="s">
        <v>420</v>
      </c>
      <c r="AR37" s="198"/>
      <c r="AS37" s="198"/>
      <c r="AT37" s="198"/>
      <c r="AU37" s="198"/>
      <c r="AV37" s="198"/>
      <c r="AW37" s="198"/>
      <c r="AX37" s="198"/>
      <c r="AY37" s="310"/>
      <c r="AZ37" s="274">
        <v>1023563</v>
      </c>
      <c r="BA37" s="216"/>
      <c r="BB37" s="216"/>
      <c r="BC37" s="216"/>
      <c r="BD37" s="313"/>
      <c r="BE37" s="313"/>
      <c r="BF37" s="316"/>
      <c r="BG37" s="260" t="s">
        <v>421</v>
      </c>
      <c r="BH37" s="36"/>
      <c r="BI37" s="36"/>
      <c r="BJ37" s="36"/>
      <c r="BK37" s="36"/>
      <c r="BL37" s="36"/>
      <c r="BM37" s="36"/>
      <c r="BN37" s="36"/>
      <c r="BO37" s="36"/>
      <c r="BP37" s="36"/>
      <c r="BQ37" s="36"/>
      <c r="BR37" s="36"/>
      <c r="BS37" s="36"/>
      <c r="BT37" s="36"/>
      <c r="BU37" s="269"/>
      <c r="BV37" s="274">
        <v>10347</v>
      </c>
      <c r="BW37" s="216"/>
      <c r="BX37" s="216"/>
      <c r="BY37" s="216"/>
      <c r="BZ37" s="216"/>
      <c r="CA37" s="216"/>
      <c r="CB37" s="328"/>
      <c r="CD37" s="260" t="s">
        <v>150</v>
      </c>
      <c r="CE37" s="36"/>
      <c r="CF37" s="36"/>
      <c r="CG37" s="36"/>
      <c r="CH37" s="36"/>
      <c r="CI37" s="36"/>
      <c r="CJ37" s="36"/>
      <c r="CK37" s="36"/>
      <c r="CL37" s="36"/>
      <c r="CM37" s="36"/>
      <c r="CN37" s="36"/>
      <c r="CO37" s="36"/>
      <c r="CP37" s="36"/>
      <c r="CQ37" s="269"/>
      <c r="CR37" s="274">
        <v>37867</v>
      </c>
      <c r="CS37" s="313"/>
      <c r="CT37" s="313"/>
      <c r="CU37" s="313"/>
      <c r="CV37" s="313"/>
      <c r="CW37" s="313"/>
      <c r="CX37" s="313"/>
      <c r="CY37" s="333"/>
      <c r="CZ37" s="289">
        <v>0.1</v>
      </c>
      <c r="DA37" s="336"/>
      <c r="DB37" s="336"/>
      <c r="DC37" s="339"/>
      <c r="DD37" s="326">
        <v>37867</v>
      </c>
      <c r="DE37" s="313"/>
      <c r="DF37" s="313"/>
      <c r="DG37" s="313"/>
      <c r="DH37" s="313"/>
      <c r="DI37" s="313"/>
      <c r="DJ37" s="313"/>
      <c r="DK37" s="333"/>
      <c r="DL37" s="326">
        <v>33302</v>
      </c>
      <c r="DM37" s="313"/>
      <c r="DN37" s="313"/>
      <c r="DO37" s="313"/>
      <c r="DP37" s="313"/>
      <c r="DQ37" s="313"/>
      <c r="DR37" s="313"/>
      <c r="DS37" s="313"/>
      <c r="DT37" s="313"/>
      <c r="DU37" s="313"/>
      <c r="DV37" s="333"/>
      <c r="DW37" s="289">
        <v>0.2</v>
      </c>
      <c r="DX37" s="336"/>
      <c r="DY37" s="336"/>
      <c r="DZ37" s="336"/>
      <c r="EA37" s="336"/>
      <c r="EB37" s="336"/>
      <c r="EC37" s="362"/>
    </row>
    <row r="38" spans="2:133" ht="11.25" customHeight="1">
      <c r="B38" s="262" t="s">
        <v>132</v>
      </c>
      <c r="C38" s="267"/>
      <c r="D38" s="267"/>
      <c r="E38" s="267"/>
      <c r="F38" s="267"/>
      <c r="G38" s="267"/>
      <c r="H38" s="267"/>
      <c r="I38" s="267"/>
      <c r="J38" s="267"/>
      <c r="K38" s="267"/>
      <c r="L38" s="267"/>
      <c r="M38" s="267"/>
      <c r="N38" s="267"/>
      <c r="O38" s="267"/>
      <c r="P38" s="267"/>
      <c r="Q38" s="271"/>
      <c r="R38" s="275">
        <v>38470211</v>
      </c>
      <c r="S38" s="277"/>
      <c r="T38" s="277"/>
      <c r="U38" s="277"/>
      <c r="V38" s="277"/>
      <c r="W38" s="277"/>
      <c r="X38" s="277"/>
      <c r="Y38" s="280"/>
      <c r="Z38" s="283">
        <v>100</v>
      </c>
      <c r="AA38" s="283"/>
      <c r="AB38" s="283"/>
      <c r="AC38" s="283"/>
      <c r="AD38" s="286">
        <v>20939139</v>
      </c>
      <c r="AE38" s="286"/>
      <c r="AF38" s="286"/>
      <c r="AG38" s="286"/>
      <c r="AH38" s="286"/>
      <c r="AI38" s="286"/>
      <c r="AJ38" s="286"/>
      <c r="AK38" s="286"/>
      <c r="AL38" s="290">
        <v>100</v>
      </c>
      <c r="AM38" s="292"/>
      <c r="AN38" s="292"/>
      <c r="AO38" s="295"/>
      <c r="AQ38" s="302" t="s">
        <v>310</v>
      </c>
      <c r="AR38" s="198"/>
      <c r="AS38" s="198"/>
      <c r="AT38" s="198"/>
      <c r="AU38" s="198"/>
      <c r="AV38" s="198"/>
      <c r="AW38" s="198"/>
      <c r="AX38" s="198"/>
      <c r="AY38" s="310"/>
      <c r="AZ38" s="274">
        <v>130168</v>
      </c>
      <c r="BA38" s="216"/>
      <c r="BB38" s="216"/>
      <c r="BC38" s="216"/>
      <c r="BD38" s="313"/>
      <c r="BE38" s="313"/>
      <c r="BF38" s="316"/>
      <c r="BG38" s="260" t="s">
        <v>337</v>
      </c>
      <c r="BH38" s="36"/>
      <c r="BI38" s="36"/>
      <c r="BJ38" s="36"/>
      <c r="BK38" s="36"/>
      <c r="BL38" s="36"/>
      <c r="BM38" s="36"/>
      <c r="BN38" s="36"/>
      <c r="BO38" s="36"/>
      <c r="BP38" s="36"/>
      <c r="BQ38" s="36"/>
      <c r="BR38" s="36"/>
      <c r="BS38" s="36"/>
      <c r="BT38" s="36"/>
      <c r="BU38" s="269"/>
      <c r="BV38" s="274">
        <v>15670</v>
      </c>
      <c r="BW38" s="216"/>
      <c r="BX38" s="216"/>
      <c r="BY38" s="216"/>
      <c r="BZ38" s="216"/>
      <c r="CA38" s="216"/>
      <c r="CB38" s="328"/>
      <c r="CD38" s="260" t="s">
        <v>423</v>
      </c>
      <c r="CE38" s="36"/>
      <c r="CF38" s="36"/>
      <c r="CG38" s="36"/>
      <c r="CH38" s="36"/>
      <c r="CI38" s="36"/>
      <c r="CJ38" s="36"/>
      <c r="CK38" s="36"/>
      <c r="CL38" s="36"/>
      <c r="CM38" s="36"/>
      <c r="CN38" s="36"/>
      <c r="CO38" s="36"/>
      <c r="CP38" s="36"/>
      <c r="CQ38" s="269"/>
      <c r="CR38" s="274">
        <v>3527618</v>
      </c>
      <c r="CS38" s="216"/>
      <c r="CT38" s="216"/>
      <c r="CU38" s="216"/>
      <c r="CV38" s="216"/>
      <c r="CW38" s="216"/>
      <c r="CX38" s="216"/>
      <c r="CY38" s="279"/>
      <c r="CZ38" s="289">
        <v>9.6</v>
      </c>
      <c r="DA38" s="336"/>
      <c r="DB38" s="336"/>
      <c r="DC38" s="339"/>
      <c r="DD38" s="326">
        <v>3013850</v>
      </c>
      <c r="DE38" s="216"/>
      <c r="DF38" s="216"/>
      <c r="DG38" s="216"/>
      <c r="DH38" s="216"/>
      <c r="DI38" s="216"/>
      <c r="DJ38" s="216"/>
      <c r="DK38" s="279"/>
      <c r="DL38" s="326">
        <v>2808158</v>
      </c>
      <c r="DM38" s="216"/>
      <c r="DN38" s="216"/>
      <c r="DO38" s="216"/>
      <c r="DP38" s="216"/>
      <c r="DQ38" s="216"/>
      <c r="DR38" s="216"/>
      <c r="DS38" s="216"/>
      <c r="DT38" s="216"/>
      <c r="DU38" s="216"/>
      <c r="DV38" s="279"/>
      <c r="DW38" s="289">
        <v>12.7</v>
      </c>
      <c r="DX38" s="336"/>
      <c r="DY38" s="336"/>
      <c r="DZ38" s="336"/>
      <c r="EA38" s="336"/>
      <c r="EB38" s="336"/>
      <c r="EC38" s="362"/>
    </row>
    <row r="39" spans="2:133" ht="11.25" customHeight="1">
      <c r="AQ39" s="302" t="s">
        <v>424</v>
      </c>
      <c r="AR39" s="198"/>
      <c r="AS39" s="198"/>
      <c r="AT39" s="198"/>
      <c r="AU39" s="198"/>
      <c r="AV39" s="198"/>
      <c r="AW39" s="198"/>
      <c r="AX39" s="198"/>
      <c r="AY39" s="310"/>
      <c r="AZ39" s="274">
        <v>68286</v>
      </c>
      <c r="BA39" s="216"/>
      <c r="BB39" s="216"/>
      <c r="BC39" s="216"/>
      <c r="BD39" s="313"/>
      <c r="BE39" s="313"/>
      <c r="BF39" s="316"/>
      <c r="BG39" s="298" t="s">
        <v>425</v>
      </c>
      <c r="BH39" s="29"/>
      <c r="BI39" s="29"/>
      <c r="BJ39" s="29"/>
      <c r="BK39" s="29"/>
      <c r="BL39" s="29"/>
      <c r="BM39" s="36" t="s">
        <v>426</v>
      </c>
      <c r="BN39" s="36"/>
      <c r="BO39" s="36"/>
      <c r="BP39" s="36"/>
      <c r="BQ39" s="36"/>
      <c r="BR39" s="36"/>
      <c r="BS39" s="36"/>
      <c r="BT39" s="36"/>
      <c r="BU39" s="269"/>
      <c r="BV39" s="274">
        <v>79</v>
      </c>
      <c r="BW39" s="216"/>
      <c r="BX39" s="216"/>
      <c r="BY39" s="216"/>
      <c r="BZ39" s="216"/>
      <c r="CA39" s="216"/>
      <c r="CB39" s="328"/>
      <c r="CD39" s="260" t="s">
        <v>430</v>
      </c>
      <c r="CE39" s="36"/>
      <c r="CF39" s="36"/>
      <c r="CG39" s="36"/>
      <c r="CH39" s="36"/>
      <c r="CI39" s="36"/>
      <c r="CJ39" s="36"/>
      <c r="CK39" s="36"/>
      <c r="CL39" s="36"/>
      <c r="CM39" s="36"/>
      <c r="CN39" s="36"/>
      <c r="CO39" s="36"/>
      <c r="CP39" s="36"/>
      <c r="CQ39" s="269"/>
      <c r="CR39" s="274">
        <v>1667982</v>
      </c>
      <c r="CS39" s="313"/>
      <c r="CT39" s="313"/>
      <c r="CU39" s="313"/>
      <c r="CV39" s="313"/>
      <c r="CW39" s="313"/>
      <c r="CX39" s="313"/>
      <c r="CY39" s="333"/>
      <c r="CZ39" s="289">
        <v>4.5999999999999996</v>
      </c>
      <c r="DA39" s="336"/>
      <c r="DB39" s="336"/>
      <c r="DC39" s="339"/>
      <c r="DD39" s="326">
        <v>1000015</v>
      </c>
      <c r="DE39" s="313"/>
      <c r="DF39" s="313"/>
      <c r="DG39" s="313"/>
      <c r="DH39" s="313"/>
      <c r="DI39" s="313"/>
      <c r="DJ39" s="313"/>
      <c r="DK39" s="333"/>
      <c r="DL39" s="326" t="s">
        <v>138</v>
      </c>
      <c r="DM39" s="313"/>
      <c r="DN39" s="313"/>
      <c r="DO39" s="313"/>
      <c r="DP39" s="313"/>
      <c r="DQ39" s="313"/>
      <c r="DR39" s="313"/>
      <c r="DS39" s="313"/>
      <c r="DT39" s="313"/>
      <c r="DU39" s="313"/>
      <c r="DV39" s="333"/>
      <c r="DW39" s="289" t="s">
        <v>138</v>
      </c>
      <c r="DX39" s="336"/>
      <c r="DY39" s="336"/>
      <c r="DZ39" s="336"/>
      <c r="EA39" s="336"/>
      <c r="EB39" s="336"/>
      <c r="EC39" s="362"/>
    </row>
    <row r="40" spans="2:133" ht="11.25" customHeight="1">
      <c r="AQ40" s="302" t="s">
        <v>431</v>
      </c>
      <c r="AR40" s="198"/>
      <c r="AS40" s="198"/>
      <c r="AT40" s="198"/>
      <c r="AU40" s="198"/>
      <c r="AV40" s="198"/>
      <c r="AW40" s="198"/>
      <c r="AX40" s="198"/>
      <c r="AY40" s="310"/>
      <c r="AZ40" s="274">
        <v>616877</v>
      </c>
      <c r="BA40" s="216"/>
      <c r="BB40" s="216"/>
      <c r="BC40" s="216"/>
      <c r="BD40" s="313"/>
      <c r="BE40" s="313"/>
      <c r="BF40" s="316"/>
      <c r="BG40" s="298"/>
      <c r="BH40" s="29"/>
      <c r="BI40" s="29"/>
      <c r="BJ40" s="29"/>
      <c r="BK40" s="29"/>
      <c r="BL40" s="29"/>
      <c r="BM40" s="36" t="s">
        <v>343</v>
      </c>
      <c r="BN40" s="36"/>
      <c r="BO40" s="36"/>
      <c r="BP40" s="36"/>
      <c r="BQ40" s="36"/>
      <c r="BR40" s="36"/>
      <c r="BS40" s="36"/>
      <c r="BT40" s="36"/>
      <c r="BU40" s="269"/>
      <c r="BV40" s="274">
        <v>129</v>
      </c>
      <c r="BW40" s="216"/>
      <c r="BX40" s="216"/>
      <c r="BY40" s="216"/>
      <c r="BZ40" s="216"/>
      <c r="CA40" s="216"/>
      <c r="CB40" s="328"/>
      <c r="CD40" s="260" t="s">
        <v>368</v>
      </c>
      <c r="CE40" s="36"/>
      <c r="CF40" s="36"/>
      <c r="CG40" s="36"/>
      <c r="CH40" s="36"/>
      <c r="CI40" s="36"/>
      <c r="CJ40" s="36"/>
      <c r="CK40" s="36"/>
      <c r="CL40" s="36"/>
      <c r="CM40" s="36"/>
      <c r="CN40" s="36"/>
      <c r="CO40" s="36"/>
      <c r="CP40" s="36"/>
      <c r="CQ40" s="269"/>
      <c r="CR40" s="274">
        <v>1118624</v>
      </c>
      <c r="CS40" s="216"/>
      <c r="CT40" s="216"/>
      <c r="CU40" s="216"/>
      <c r="CV40" s="216"/>
      <c r="CW40" s="216"/>
      <c r="CX40" s="216"/>
      <c r="CY40" s="279"/>
      <c r="CZ40" s="289">
        <v>3.1</v>
      </c>
      <c r="DA40" s="336"/>
      <c r="DB40" s="336"/>
      <c r="DC40" s="339"/>
      <c r="DD40" s="326">
        <v>596596</v>
      </c>
      <c r="DE40" s="216"/>
      <c r="DF40" s="216"/>
      <c r="DG40" s="216"/>
      <c r="DH40" s="216"/>
      <c r="DI40" s="216"/>
      <c r="DJ40" s="216"/>
      <c r="DK40" s="279"/>
      <c r="DL40" s="326" t="s">
        <v>138</v>
      </c>
      <c r="DM40" s="216"/>
      <c r="DN40" s="216"/>
      <c r="DO40" s="216"/>
      <c r="DP40" s="216"/>
      <c r="DQ40" s="216"/>
      <c r="DR40" s="216"/>
      <c r="DS40" s="216"/>
      <c r="DT40" s="216"/>
      <c r="DU40" s="216"/>
      <c r="DV40" s="279"/>
      <c r="DW40" s="289" t="s">
        <v>138</v>
      </c>
      <c r="DX40" s="336"/>
      <c r="DY40" s="336"/>
      <c r="DZ40" s="336"/>
      <c r="EA40" s="336"/>
      <c r="EB40" s="336"/>
      <c r="EC40" s="362"/>
    </row>
    <row r="41" spans="2:133" ht="11.25" customHeight="1">
      <c r="AQ41" s="303" t="s">
        <v>433</v>
      </c>
      <c r="AR41" s="305"/>
      <c r="AS41" s="305"/>
      <c r="AT41" s="305"/>
      <c r="AU41" s="305"/>
      <c r="AV41" s="305"/>
      <c r="AW41" s="305"/>
      <c r="AX41" s="305"/>
      <c r="AY41" s="311"/>
      <c r="AZ41" s="275">
        <v>2606887</v>
      </c>
      <c r="BA41" s="277"/>
      <c r="BB41" s="277"/>
      <c r="BC41" s="277"/>
      <c r="BD41" s="312"/>
      <c r="BE41" s="312"/>
      <c r="BF41" s="317"/>
      <c r="BG41" s="175"/>
      <c r="BH41" s="178"/>
      <c r="BI41" s="178"/>
      <c r="BJ41" s="178"/>
      <c r="BK41" s="178"/>
      <c r="BL41" s="178"/>
      <c r="BM41" s="267" t="s">
        <v>434</v>
      </c>
      <c r="BN41" s="267"/>
      <c r="BO41" s="267"/>
      <c r="BP41" s="267"/>
      <c r="BQ41" s="267"/>
      <c r="BR41" s="267"/>
      <c r="BS41" s="267"/>
      <c r="BT41" s="267"/>
      <c r="BU41" s="271"/>
      <c r="BV41" s="275">
        <v>335</v>
      </c>
      <c r="BW41" s="277"/>
      <c r="BX41" s="277"/>
      <c r="BY41" s="277"/>
      <c r="BZ41" s="277"/>
      <c r="CA41" s="277"/>
      <c r="CB41" s="329"/>
      <c r="CD41" s="260" t="s">
        <v>288</v>
      </c>
      <c r="CE41" s="36"/>
      <c r="CF41" s="36"/>
      <c r="CG41" s="36"/>
      <c r="CH41" s="36"/>
      <c r="CI41" s="36"/>
      <c r="CJ41" s="36"/>
      <c r="CK41" s="36"/>
      <c r="CL41" s="36"/>
      <c r="CM41" s="36"/>
      <c r="CN41" s="36"/>
      <c r="CO41" s="36"/>
      <c r="CP41" s="36"/>
      <c r="CQ41" s="269"/>
      <c r="CR41" s="274" t="s">
        <v>138</v>
      </c>
      <c r="CS41" s="313"/>
      <c r="CT41" s="313"/>
      <c r="CU41" s="313"/>
      <c r="CV41" s="313"/>
      <c r="CW41" s="313"/>
      <c r="CX41" s="313"/>
      <c r="CY41" s="333"/>
      <c r="CZ41" s="289" t="s">
        <v>138</v>
      </c>
      <c r="DA41" s="336"/>
      <c r="DB41" s="336"/>
      <c r="DC41" s="339"/>
      <c r="DD41" s="326" t="s">
        <v>138</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48</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281</v>
      </c>
      <c r="CE42" s="36"/>
      <c r="CF42" s="36"/>
      <c r="CG42" s="36"/>
      <c r="CH42" s="36"/>
      <c r="CI42" s="36"/>
      <c r="CJ42" s="36"/>
      <c r="CK42" s="36"/>
      <c r="CL42" s="36"/>
      <c r="CM42" s="36"/>
      <c r="CN42" s="36"/>
      <c r="CO42" s="36"/>
      <c r="CP42" s="36"/>
      <c r="CQ42" s="269"/>
      <c r="CR42" s="274">
        <v>5057133</v>
      </c>
      <c r="CS42" s="216"/>
      <c r="CT42" s="216"/>
      <c r="CU42" s="216"/>
      <c r="CV42" s="216"/>
      <c r="CW42" s="216"/>
      <c r="CX42" s="216"/>
      <c r="CY42" s="279"/>
      <c r="CZ42" s="289">
        <v>13.8</v>
      </c>
      <c r="DA42" s="237"/>
      <c r="DB42" s="237"/>
      <c r="DC42" s="340"/>
      <c r="DD42" s="326">
        <v>1569234</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408</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78</v>
      </c>
      <c r="CE43" s="36"/>
      <c r="CF43" s="36"/>
      <c r="CG43" s="36"/>
      <c r="CH43" s="36"/>
      <c r="CI43" s="36"/>
      <c r="CJ43" s="36"/>
      <c r="CK43" s="36"/>
      <c r="CL43" s="36"/>
      <c r="CM43" s="36"/>
      <c r="CN43" s="36"/>
      <c r="CO43" s="36"/>
      <c r="CP43" s="36"/>
      <c r="CQ43" s="269"/>
      <c r="CR43" s="274">
        <v>203360</v>
      </c>
      <c r="CS43" s="313"/>
      <c r="CT43" s="313"/>
      <c r="CU43" s="313"/>
      <c r="CV43" s="313"/>
      <c r="CW43" s="313"/>
      <c r="CX43" s="313"/>
      <c r="CY43" s="333"/>
      <c r="CZ43" s="289">
        <v>0.6</v>
      </c>
      <c r="DA43" s="336"/>
      <c r="DB43" s="336"/>
      <c r="DC43" s="339"/>
      <c r="DD43" s="326">
        <v>203144</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266</v>
      </c>
      <c r="CD44" s="133" t="s">
        <v>167</v>
      </c>
      <c r="CE44" s="42"/>
      <c r="CF44" s="260" t="s">
        <v>435</v>
      </c>
      <c r="CG44" s="36"/>
      <c r="CH44" s="36"/>
      <c r="CI44" s="36"/>
      <c r="CJ44" s="36"/>
      <c r="CK44" s="36"/>
      <c r="CL44" s="36"/>
      <c r="CM44" s="36"/>
      <c r="CN44" s="36"/>
      <c r="CO44" s="36"/>
      <c r="CP44" s="36"/>
      <c r="CQ44" s="269"/>
      <c r="CR44" s="274">
        <v>4760435</v>
      </c>
      <c r="CS44" s="216"/>
      <c r="CT44" s="216"/>
      <c r="CU44" s="216"/>
      <c r="CV44" s="216"/>
      <c r="CW44" s="216"/>
      <c r="CX44" s="216"/>
      <c r="CY44" s="279"/>
      <c r="CZ44" s="289">
        <v>13</v>
      </c>
      <c r="DA44" s="237"/>
      <c r="DB44" s="237"/>
      <c r="DC44" s="340"/>
      <c r="DD44" s="326">
        <v>1404149</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436</v>
      </c>
      <c r="CG45" s="36"/>
      <c r="CH45" s="36"/>
      <c r="CI45" s="36"/>
      <c r="CJ45" s="36"/>
      <c r="CK45" s="36"/>
      <c r="CL45" s="36"/>
      <c r="CM45" s="36"/>
      <c r="CN45" s="36"/>
      <c r="CO45" s="36"/>
      <c r="CP45" s="36"/>
      <c r="CQ45" s="269"/>
      <c r="CR45" s="274">
        <v>2160604</v>
      </c>
      <c r="CS45" s="313"/>
      <c r="CT45" s="313"/>
      <c r="CU45" s="313"/>
      <c r="CV45" s="313"/>
      <c r="CW45" s="313"/>
      <c r="CX45" s="313"/>
      <c r="CY45" s="333"/>
      <c r="CZ45" s="289">
        <v>5.9</v>
      </c>
      <c r="DA45" s="336"/>
      <c r="DB45" s="336"/>
      <c r="DC45" s="339"/>
      <c r="DD45" s="326">
        <v>66834</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437</v>
      </c>
      <c r="CG46" s="36"/>
      <c r="CH46" s="36"/>
      <c r="CI46" s="36"/>
      <c r="CJ46" s="36"/>
      <c r="CK46" s="36"/>
      <c r="CL46" s="36"/>
      <c r="CM46" s="36"/>
      <c r="CN46" s="36"/>
      <c r="CO46" s="36"/>
      <c r="CP46" s="36"/>
      <c r="CQ46" s="269"/>
      <c r="CR46" s="274">
        <v>2427455</v>
      </c>
      <c r="CS46" s="216"/>
      <c r="CT46" s="216"/>
      <c r="CU46" s="216"/>
      <c r="CV46" s="216"/>
      <c r="CW46" s="216"/>
      <c r="CX46" s="216"/>
      <c r="CY46" s="279"/>
      <c r="CZ46" s="289">
        <v>6.6</v>
      </c>
      <c r="DA46" s="237"/>
      <c r="DB46" s="237"/>
      <c r="DC46" s="340"/>
      <c r="DD46" s="326">
        <v>1332289</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439</v>
      </c>
      <c r="CG47" s="36"/>
      <c r="CH47" s="36"/>
      <c r="CI47" s="36"/>
      <c r="CJ47" s="36"/>
      <c r="CK47" s="36"/>
      <c r="CL47" s="36"/>
      <c r="CM47" s="36"/>
      <c r="CN47" s="36"/>
      <c r="CO47" s="36"/>
      <c r="CP47" s="36"/>
      <c r="CQ47" s="269"/>
      <c r="CR47" s="274">
        <v>296698</v>
      </c>
      <c r="CS47" s="313"/>
      <c r="CT47" s="313"/>
      <c r="CU47" s="313"/>
      <c r="CV47" s="313"/>
      <c r="CW47" s="313"/>
      <c r="CX47" s="313"/>
      <c r="CY47" s="333"/>
      <c r="CZ47" s="289">
        <v>0.8</v>
      </c>
      <c r="DA47" s="336"/>
      <c r="DB47" s="336"/>
      <c r="DC47" s="339"/>
      <c r="DD47" s="326">
        <v>165085</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ht="10.8">
      <c r="CD48" s="135"/>
      <c r="CE48" s="142"/>
      <c r="CF48" s="260" t="s">
        <v>440</v>
      </c>
      <c r="CG48" s="36"/>
      <c r="CH48" s="36"/>
      <c r="CI48" s="36"/>
      <c r="CJ48" s="36"/>
      <c r="CK48" s="36"/>
      <c r="CL48" s="36"/>
      <c r="CM48" s="36"/>
      <c r="CN48" s="36"/>
      <c r="CO48" s="36"/>
      <c r="CP48" s="36"/>
      <c r="CQ48" s="269"/>
      <c r="CR48" s="274" t="s">
        <v>138</v>
      </c>
      <c r="CS48" s="216"/>
      <c r="CT48" s="216"/>
      <c r="CU48" s="216"/>
      <c r="CV48" s="216"/>
      <c r="CW48" s="216"/>
      <c r="CX48" s="216"/>
      <c r="CY48" s="279"/>
      <c r="CZ48" s="289" t="s">
        <v>138</v>
      </c>
      <c r="DA48" s="237"/>
      <c r="DB48" s="237"/>
      <c r="DC48" s="340"/>
      <c r="DD48" s="326" t="s">
        <v>138</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55</v>
      </c>
      <c r="CE49" s="267"/>
      <c r="CF49" s="267"/>
      <c r="CG49" s="267"/>
      <c r="CH49" s="267"/>
      <c r="CI49" s="267"/>
      <c r="CJ49" s="267"/>
      <c r="CK49" s="267"/>
      <c r="CL49" s="267"/>
      <c r="CM49" s="267"/>
      <c r="CN49" s="267"/>
      <c r="CO49" s="267"/>
      <c r="CP49" s="267"/>
      <c r="CQ49" s="271"/>
      <c r="CR49" s="275">
        <v>36582519</v>
      </c>
      <c r="CS49" s="312"/>
      <c r="CT49" s="312"/>
      <c r="CU49" s="312"/>
      <c r="CV49" s="312"/>
      <c r="CW49" s="312"/>
      <c r="CX49" s="312"/>
      <c r="CY49" s="334"/>
      <c r="CZ49" s="290">
        <v>100</v>
      </c>
      <c r="DA49" s="337"/>
      <c r="DB49" s="337"/>
      <c r="DC49" s="341"/>
      <c r="DD49" s="344">
        <v>24572973</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0.8" hidden="1"/>
    <row r="51" spans="82:133" ht="10.8" hidden="1"/>
    <row r="52" spans="82:133" ht="10.8" hidden="1"/>
    <row r="53" spans="82:133" ht="10.8" hidden="1"/>
  </sheetData>
  <sheetProtection algorithmName="SHA-512" hashValue="+h58Q5FnQ19EHByKMUTV2T0j52Nvr5Ubd5kMcapUzlOsflxsXJgHhZI3bIL6EWO3mn6XD5Vf/vq7PiKkn4RQMw==" saltValue="Z6WBVRSu2QgHrpOBo3pHP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5"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55" zoomScaleNormal="55" zoomScaleSheetLayoutView="70" workbookViewId="0"/>
  </sheetViews>
  <sheetFormatPr defaultColWidth="0" defaultRowHeight="13.2" zeroHeight="1"/>
  <cols>
    <col min="1" max="130" width="2.77734375" style="365" customWidth="1"/>
    <col min="131" max="131" width="1.6640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301</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303</v>
      </c>
      <c r="DK2" s="729"/>
      <c r="DL2" s="729"/>
      <c r="DM2" s="729"/>
      <c r="DN2" s="729"/>
      <c r="DO2" s="732"/>
      <c r="DP2" s="402"/>
      <c r="DQ2" s="728" t="s">
        <v>304</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441</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442</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443</v>
      </c>
      <c r="B5" s="403"/>
      <c r="C5" s="403"/>
      <c r="D5" s="403"/>
      <c r="E5" s="403"/>
      <c r="F5" s="403"/>
      <c r="G5" s="403"/>
      <c r="H5" s="403"/>
      <c r="I5" s="403"/>
      <c r="J5" s="403"/>
      <c r="K5" s="403"/>
      <c r="L5" s="403"/>
      <c r="M5" s="403"/>
      <c r="N5" s="403"/>
      <c r="O5" s="403"/>
      <c r="P5" s="439"/>
      <c r="Q5" s="445" t="s">
        <v>172</v>
      </c>
      <c r="R5" s="457"/>
      <c r="S5" s="457"/>
      <c r="T5" s="457"/>
      <c r="U5" s="468"/>
      <c r="V5" s="445" t="s">
        <v>444</v>
      </c>
      <c r="W5" s="457"/>
      <c r="X5" s="457"/>
      <c r="Y5" s="457"/>
      <c r="Z5" s="468"/>
      <c r="AA5" s="445" t="s">
        <v>187</v>
      </c>
      <c r="AB5" s="457"/>
      <c r="AC5" s="457"/>
      <c r="AD5" s="457"/>
      <c r="AE5" s="457"/>
      <c r="AF5" s="517" t="s">
        <v>169</v>
      </c>
      <c r="AG5" s="457"/>
      <c r="AH5" s="457"/>
      <c r="AI5" s="457"/>
      <c r="AJ5" s="535"/>
      <c r="AK5" s="457" t="s">
        <v>445</v>
      </c>
      <c r="AL5" s="457"/>
      <c r="AM5" s="457"/>
      <c r="AN5" s="457"/>
      <c r="AO5" s="468"/>
      <c r="AP5" s="445" t="s">
        <v>446</v>
      </c>
      <c r="AQ5" s="457"/>
      <c r="AR5" s="457"/>
      <c r="AS5" s="457"/>
      <c r="AT5" s="468"/>
      <c r="AU5" s="445" t="s">
        <v>448</v>
      </c>
      <c r="AV5" s="457"/>
      <c r="AW5" s="457"/>
      <c r="AX5" s="457"/>
      <c r="AY5" s="535"/>
      <c r="AZ5" s="429"/>
      <c r="BA5" s="429"/>
      <c r="BB5" s="429"/>
      <c r="BC5" s="429"/>
      <c r="BD5" s="429"/>
      <c r="BE5" s="628"/>
      <c r="BF5" s="628"/>
      <c r="BG5" s="628"/>
      <c r="BH5" s="628"/>
      <c r="BI5" s="628"/>
      <c r="BJ5" s="628"/>
      <c r="BK5" s="628"/>
      <c r="BL5" s="628"/>
      <c r="BM5" s="628"/>
      <c r="BN5" s="628"/>
      <c r="BO5" s="628"/>
      <c r="BP5" s="628"/>
      <c r="BQ5" s="374" t="s">
        <v>449</v>
      </c>
      <c r="BR5" s="403"/>
      <c r="BS5" s="403"/>
      <c r="BT5" s="403"/>
      <c r="BU5" s="403"/>
      <c r="BV5" s="403"/>
      <c r="BW5" s="403"/>
      <c r="BX5" s="403"/>
      <c r="BY5" s="403"/>
      <c r="BZ5" s="403"/>
      <c r="CA5" s="403"/>
      <c r="CB5" s="403"/>
      <c r="CC5" s="403"/>
      <c r="CD5" s="403"/>
      <c r="CE5" s="403"/>
      <c r="CF5" s="403"/>
      <c r="CG5" s="439"/>
      <c r="CH5" s="445" t="s">
        <v>365</v>
      </c>
      <c r="CI5" s="457"/>
      <c r="CJ5" s="457"/>
      <c r="CK5" s="457"/>
      <c r="CL5" s="468"/>
      <c r="CM5" s="445" t="s">
        <v>322</v>
      </c>
      <c r="CN5" s="457"/>
      <c r="CO5" s="457"/>
      <c r="CP5" s="457"/>
      <c r="CQ5" s="468"/>
      <c r="CR5" s="445" t="s">
        <v>244</v>
      </c>
      <c r="CS5" s="457"/>
      <c r="CT5" s="457"/>
      <c r="CU5" s="457"/>
      <c r="CV5" s="468"/>
      <c r="CW5" s="445" t="s">
        <v>51</v>
      </c>
      <c r="CX5" s="457"/>
      <c r="CY5" s="457"/>
      <c r="CZ5" s="457"/>
      <c r="DA5" s="468"/>
      <c r="DB5" s="445" t="s">
        <v>413</v>
      </c>
      <c r="DC5" s="457"/>
      <c r="DD5" s="457"/>
      <c r="DE5" s="457"/>
      <c r="DF5" s="468"/>
      <c r="DG5" s="722" t="s">
        <v>242</v>
      </c>
      <c r="DH5" s="725"/>
      <c r="DI5" s="725"/>
      <c r="DJ5" s="725"/>
      <c r="DK5" s="730"/>
      <c r="DL5" s="722" t="s">
        <v>450</v>
      </c>
      <c r="DM5" s="725"/>
      <c r="DN5" s="725"/>
      <c r="DO5" s="725"/>
      <c r="DP5" s="730"/>
      <c r="DQ5" s="445" t="s">
        <v>452</v>
      </c>
      <c r="DR5" s="457"/>
      <c r="DS5" s="457"/>
      <c r="DT5" s="457"/>
      <c r="DU5" s="468"/>
      <c r="DV5" s="445" t="s">
        <v>448</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267</v>
      </c>
      <c r="C7" s="425"/>
      <c r="D7" s="425"/>
      <c r="E7" s="425"/>
      <c r="F7" s="425"/>
      <c r="G7" s="425"/>
      <c r="H7" s="425"/>
      <c r="I7" s="425"/>
      <c r="J7" s="425"/>
      <c r="K7" s="425"/>
      <c r="L7" s="425"/>
      <c r="M7" s="425"/>
      <c r="N7" s="425"/>
      <c r="O7" s="425"/>
      <c r="P7" s="441"/>
      <c r="Q7" s="447">
        <v>37816</v>
      </c>
      <c r="R7" s="459"/>
      <c r="S7" s="459"/>
      <c r="T7" s="459"/>
      <c r="U7" s="459"/>
      <c r="V7" s="459">
        <v>35936</v>
      </c>
      <c r="W7" s="459"/>
      <c r="X7" s="459"/>
      <c r="Y7" s="459"/>
      <c r="Z7" s="459"/>
      <c r="AA7" s="459">
        <v>1880</v>
      </c>
      <c r="AB7" s="459"/>
      <c r="AC7" s="459"/>
      <c r="AD7" s="459"/>
      <c r="AE7" s="505"/>
      <c r="AF7" s="519">
        <v>1643</v>
      </c>
      <c r="AG7" s="532"/>
      <c r="AH7" s="532"/>
      <c r="AI7" s="532"/>
      <c r="AJ7" s="537"/>
      <c r="AK7" s="545">
        <v>1724</v>
      </c>
      <c r="AL7" s="459"/>
      <c r="AM7" s="459"/>
      <c r="AN7" s="459"/>
      <c r="AO7" s="459"/>
      <c r="AP7" s="459">
        <v>28580</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195</v>
      </c>
      <c r="BT7" s="425"/>
      <c r="BU7" s="425"/>
      <c r="BV7" s="425"/>
      <c r="BW7" s="425"/>
      <c r="BX7" s="425"/>
      <c r="BY7" s="425"/>
      <c r="BZ7" s="425"/>
      <c r="CA7" s="425"/>
      <c r="CB7" s="425"/>
      <c r="CC7" s="425"/>
      <c r="CD7" s="425"/>
      <c r="CE7" s="425"/>
      <c r="CF7" s="425"/>
      <c r="CG7" s="441"/>
      <c r="CH7" s="685">
        <v>2</v>
      </c>
      <c r="CI7" s="688"/>
      <c r="CJ7" s="688"/>
      <c r="CK7" s="688"/>
      <c r="CL7" s="703"/>
      <c r="CM7" s="685">
        <v>148</v>
      </c>
      <c r="CN7" s="688"/>
      <c r="CO7" s="688"/>
      <c r="CP7" s="688"/>
      <c r="CQ7" s="703"/>
      <c r="CR7" s="685">
        <v>7</v>
      </c>
      <c r="CS7" s="688"/>
      <c r="CT7" s="688"/>
      <c r="CU7" s="688"/>
      <c r="CV7" s="703"/>
      <c r="CW7" s="685" t="s">
        <v>138</v>
      </c>
      <c r="CX7" s="688"/>
      <c r="CY7" s="688"/>
      <c r="CZ7" s="688"/>
      <c r="DA7" s="703"/>
      <c r="DB7" s="685" t="s">
        <v>138</v>
      </c>
      <c r="DC7" s="688"/>
      <c r="DD7" s="688"/>
      <c r="DE7" s="688"/>
      <c r="DF7" s="703"/>
      <c r="DG7" s="685" t="s">
        <v>138</v>
      </c>
      <c r="DH7" s="688"/>
      <c r="DI7" s="688"/>
      <c r="DJ7" s="688"/>
      <c r="DK7" s="703"/>
      <c r="DL7" s="685" t="s">
        <v>138</v>
      </c>
      <c r="DM7" s="688"/>
      <c r="DN7" s="688"/>
      <c r="DO7" s="688"/>
      <c r="DP7" s="703"/>
      <c r="DQ7" s="685" t="s">
        <v>138</v>
      </c>
      <c r="DR7" s="688"/>
      <c r="DS7" s="688"/>
      <c r="DT7" s="688"/>
      <c r="DU7" s="703"/>
      <c r="DV7" s="405"/>
      <c r="DW7" s="425"/>
      <c r="DX7" s="425"/>
      <c r="DY7" s="425"/>
      <c r="DZ7" s="740"/>
      <c r="EA7" s="603"/>
    </row>
    <row r="8" spans="1:131" s="368" customFormat="1" ht="26.25" customHeight="1">
      <c r="A8" s="377">
        <v>2</v>
      </c>
      <c r="B8" s="406" t="s">
        <v>41</v>
      </c>
      <c r="C8" s="426"/>
      <c r="D8" s="426"/>
      <c r="E8" s="426"/>
      <c r="F8" s="426"/>
      <c r="G8" s="426"/>
      <c r="H8" s="426"/>
      <c r="I8" s="426"/>
      <c r="J8" s="426"/>
      <c r="K8" s="426"/>
      <c r="L8" s="426"/>
      <c r="M8" s="426"/>
      <c r="N8" s="426"/>
      <c r="O8" s="426"/>
      <c r="P8" s="442"/>
      <c r="Q8" s="448">
        <v>4</v>
      </c>
      <c r="R8" s="460"/>
      <c r="S8" s="460"/>
      <c r="T8" s="460"/>
      <c r="U8" s="460"/>
      <c r="V8" s="460">
        <v>4</v>
      </c>
      <c r="W8" s="460"/>
      <c r="X8" s="460"/>
      <c r="Y8" s="460"/>
      <c r="Z8" s="460"/>
      <c r="AA8" s="460">
        <v>0</v>
      </c>
      <c r="AB8" s="460"/>
      <c r="AC8" s="460"/>
      <c r="AD8" s="460"/>
      <c r="AE8" s="471"/>
      <c r="AF8" s="520">
        <v>0</v>
      </c>
      <c r="AG8" s="466"/>
      <c r="AH8" s="466"/>
      <c r="AI8" s="466"/>
      <c r="AJ8" s="538"/>
      <c r="AK8" s="470">
        <v>2</v>
      </c>
      <c r="AL8" s="460"/>
      <c r="AM8" s="460"/>
      <c r="AN8" s="460"/>
      <c r="AO8" s="460"/>
      <c r="AP8" s="460" t="s">
        <v>138</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536</v>
      </c>
      <c r="BT8" s="426"/>
      <c r="BU8" s="426"/>
      <c r="BV8" s="426"/>
      <c r="BW8" s="426"/>
      <c r="BX8" s="426"/>
      <c r="BY8" s="426"/>
      <c r="BZ8" s="426"/>
      <c r="CA8" s="426"/>
      <c r="CB8" s="426"/>
      <c r="CC8" s="426"/>
      <c r="CD8" s="426"/>
      <c r="CE8" s="426"/>
      <c r="CF8" s="426"/>
      <c r="CG8" s="442"/>
      <c r="CH8" s="454">
        <v>0</v>
      </c>
      <c r="CI8" s="466"/>
      <c r="CJ8" s="466"/>
      <c r="CK8" s="466"/>
      <c r="CL8" s="704"/>
      <c r="CM8" s="454">
        <v>60</v>
      </c>
      <c r="CN8" s="466"/>
      <c r="CO8" s="466"/>
      <c r="CP8" s="466"/>
      <c r="CQ8" s="704"/>
      <c r="CR8" s="454">
        <v>5</v>
      </c>
      <c r="CS8" s="466"/>
      <c r="CT8" s="466"/>
      <c r="CU8" s="466"/>
      <c r="CV8" s="704"/>
      <c r="CW8" s="454" t="s">
        <v>138</v>
      </c>
      <c r="CX8" s="466"/>
      <c r="CY8" s="466"/>
      <c r="CZ8" s="466"/>
      <c r="DA8" s="704"/>
      <c r="DB8" s="454" t="s">
        <v>138</v>
      </c>
      <c r="DC8" s="466"/>
      <c r="DD8" s="466"/>
      <c r="DE8" s="466"/>
      <c r="DF8" s="704"/>
      <c r="DG8" s="454" t="s">
        <v>138</v>
      </c>
      <c r="DH8" s="466"/>
      <c r="DI8" s="466"/>
      <c r="DJ8" s="466"/>
      <c r="DK8" s="704"/>
      <c r="DL8" s="454" t="s">
        <v>138</v>
      </c>
      <c r="DM8" s="466"/>
      <c r="DN8" s="466"/>
      <c r="DO8" s="466"/>
      <c r="DP8" s="704"/>
      <c r="DQ8" s="454" t="s">
        <v>138</v>
      </c>
      <c r="DR8" s="466"/>
      <c r="DS8" s="466"/>
      <c r="DT8" s="466"/>
      <c r="DU8" s="704"/>
      <c r="DV8" s="406"/>
      <c r="DW8" s="426"/>
      <c r="DX8" s="426"/>
      <c r="DY8" s="426"/>
      <c r="DZ8" s="741"/>
      <c r="EA8" s="603"/>
    </row>
    <row r="9" spans="1:131" s="368" customFormat="1" ht="26.25" customHeight="1">
      <c r="A9" s="377">
        <v>3</v>
      </c>
      <c r="B9" s="406" t="s">
        <v>316</v>
      </c>
      <c r="C9" s="426"/>
      <c r="D9" s="426"/>
      <c r="E9" s="426"/>
      <c r="F9" s="426"/>
      <c r="G9" s="426"/>
      <c r="H9" s="426"/>
      <c r="I9" s="426"/>
      <c r="J9" s="426"/>
      <c r="K9" s="426"/>
      <c r="L9" s="426"/>
      <c r="M9" s="426"/>
      <c r="N9" s="426"/>
      <c r="O9" s="426"/>
      <c r="P9" s="442"/>
      <c r="Q9" s="448">
        <v>43</v>
      </c>
      <c r="R9" s="460"/>
      <c r="S9" s="460"/>
      <c r="T9" s="460"/>
      <c r="U9" s="460"/>
      <c r="V9" s="460">
        <v>40</v>
      </c>
      <c r="W9" s="460"/>
      <c r="X9" s="460"/>
      <c r="Y9" s="460"/>
      <c r="Z9" s="460"/>
      <c r="AA9" s="460">
        <v>3</v>
      </c>
      <c r="AB9" s="460"/>
      <c r="AC9" s="460"/>
      <c r="AD9" s="460"/>
      <c r="AE9" s="471"/>
      <c r="AF9" s="520">
        <v>3</v>
      </c>
      <c r="AG9" s="466"/>
      <c r="AH9" s="466"/>
      <c r="AI9" s="466"/>
      <c r="AJ9" s="538"/>
      <c r="AK9" s="470">
        <v>10</v>
      </c>
      <c r="AL9" s="460"/>
      <c r="AM9" s="460"/>
      <c r="AN9" s="460"/>
      <c r="AO9" s="460"/>
      <c r="AP9" s="460">
        <v>25</v>
      </c>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t="s">
        <v>537</v>
      </c>
      <c r="BT9" s="426"/>
      <c r="BU9" s="426"/>
      <c r="BV9" s="426"/>
      <c r="BW9" s="426"/>
      <c r="BX9" s="426"/>
      <c r="BY9" s="426"/>
      <c r="BZ9" s="426"/>
      <c r="CA9" s="426"/>
      <c r="CB9" s="426"/>
      <c r="CC9" s="426"/>
      <c r="CD9" s="426"/>
      <c r="CE9" s="426"/>
      <c r="CF9" s="426"/>
      <c r="CG9" s="442"/>
      <c r="CH9" s="454">
        <v>5</v>
      </c>
      <c r="CI9" s="466"/>
      <c r="CJ9" s="466"/>
      <c r="CK9" s="466"/>
      <c r="CL9" s="704"/>
      <c r="CM9" s="454">
        <v>130</v>
      </c>
      <c r="CN9" s="466"/>
      <c r="CO9" s="466"/>
      <c r="CP9" s="466"/>
      <c r="CQ9" s="704"/>
      <c r="CR9" s="454">
        <v>30</v>
      </c>
      <c r="CS9" s="466"/>
      <c r="CT9" s="466"/>
      <c r="CU9" s="466"/>
      <c r="CV9" s="704"/>
      <c r="CW9" s="454" t="s">
        <v>138</v>
      </c>
      <c r="CX9" s="466"/>
      <c r="CY9" s="466"/>
      <c r="CZ9" s="466"/>
      <c r="DA9" s="704"/>
      <c r="DB9" s="454" t="s">
        <v>138</v>
      </c>
      <c r="DC9" s="466"/>
      <c r="DD9" s="466"/>
      <c r="DE9" s="466"/>
      <c r="DF9" s="704"/>
      <c r="DG9" s="454" t="s">
        <v>138</v>
      </c>
      <c r="DH9" s="466"/>
      <c r="DI9" s="466"/>
      <c r="DJ9" s="466"/>
      <c r="DK9" s="704"/>
      <c r="DL9" s="454" t="s">
        <v>138</v>
      </c>
      <c r="DM9" s="466"/>
      <c r="DN9" s="466"/>
      <c r="DO9" s="466"/>
      <c r="DP9" s="704"/>
      <c r="DQ9" s="454" t="s">
        <v>138</v>
      </c>
      <c r="DR9" s="466"/>
      <c r="DS9" s="466"/>
      <c r="DT9" s="466"/>
      <c r="DU9" s="704"/>
      <c r="DV9" s="406"/>
      <c r="DW9" s="426"/>
      <c r="DX9" s="426"/>
      <c r="DY9" s="426"/>
      <c r="DZ9" s="741"/>
      <c r="EA9" s="603"/>
    </row>
    <row r="10" spans="1:131" s="368" customFormat="1" ht="26.25" customHeight="1">
      <c r="A10" s="377">
        <v>4</v>
      </c>
      <c r="B10" s="406" t="s">
        <v>453</v>
      </c>
      <c r="C10" s="426"/>
      <c r="D10" s="426"/>
      <c r="E10" s="426"/>
      <c r="F10" s="426"/>
      <c r="G10" s="426"/>
      <c r="H10" s="426"/>
      <c r="I10" s="426"/>
      <c r="J10" s="426"/>
      <c r="K10" s="426"/>
      <c r="L10" s="426"/>
      <c r="M10" s="426"/>
      <c r="N10" s="426"/>
      <c r="O10" s="426"/>
      <c r="P10" s="442"/>
      <c r="Q10" s="448">
        <v>48</v>
      </c>
      <c r="R10" s="460"/>
      <c r="S10" s="460"/>
      <c r="T10" s="460"/>
      <c r="U10" s="460"/>
      <c r="V10" s="460">
        <v>45</v>
      </c>
      <c r="W10" s="460"/>
      <c r="X10" s="460"/>
      <c r="Y10" s="460"/>
      <c r="Z10" s="460"/>
      <c r="AA10" s="460">
        <v>2</v>
      </c>
      <c r="AB10" s="460"/>
      <c r="AC10" s="460"/>
      <c r="AD10" s="460"/>
      <c r="AE10" s="471"/>
      <c r="AF10" s="520">
        <v>2</v>
      </c>
      <c r="AG10" s="466"/>
      <c r="AH10" s="466"/>
      <c r="AI10" s="466"/>
      <c r="AJ10" s="538"/>
      <c r="AK10" s="470">
        <v>20</v>
      </c>
      <c r="AL10" s="460"/>
      <c r="AM10" s="460"/>
      <c r="AN10" s="460"/>
      <c r="AO10" s="460"/>
      <c r="AP10" s="460" t="s">
        <v>138</v>
      </c>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t="s">
        <v>454</v>
      </c>
      <c r="C11" s="426"/>
      <c r="D11" s="426"/>
      <c r="E11" s="426"/>
      <c r="F11" s="426"/>
      <c r="G11" s="426"/>
      <c r="H11" s="426"/>
      <c r="I11" s="426"/>
      <c r="J11" s="426"/>
      <c r="K11" s="426"/>
      <c r="L11" s="426"/>
      <c r="M11" s="426"/>
      <c r="N11" s="426"/>
      <c r="O11" s="426"/>
      <c r="P11" s="442"/>
      <c r="Q11" s="448">
        <v>12</v>
      </c>
      <c r="R11" s="460"/>
      <c r="S11" s="460"/>
      <c r="T11" s="460"/>
      <c r="U11" s="460"/>
      <c r="V11" s="460">
        <v>11</v>
      </c>
      <c r="W11" s="460"/>
      <c r="X11" s="460"/>
      <c r="Y11" s="460"/>
      <c r="Z11" s="460"/>
      <c r="AA11" s="460">
        <v>1</v>
      </c>
      <c r="AB11" s="460"/>
      <c r="AC11" s="460"/>
      <c r="AD11" s="460"/>
      <c r="AE11" s="471"/>
      <c r="AF11" s="520">
        <v>1</v>
      </c>
      <c r="AG11" s="466"/>
      <c r="AH11" s="466"/>
      <c r="AI11" s="466"/>
      <c r="AJ11" s="538"/>
      <c r="AK11" s="470">
        <v>2</v>
      </c>
      <c r="AL11" s="460"/>
      <c r="AM11" s="460"/>
      <c r="AN11" s="460"/>
      <c r="AO11" s="460"/>
      <c r="AP11" s="460" t="s">
        <v>138</v>
      </c>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t="s">
        <v>100</v>
      </c>
      <c r="C12" s="426"/>
      <c r="D12" s="426"/>
      <c r="E12" s="426"/>
      <c r="F12" s="426"/>
      <c r="G12" s="426"/>
      <c r="H12" s="426"/>
      <c r="I12" s="426"/>
      <c r="J12" s="426"/>
      <c r="K12" s="426"/>
      <c r="L12" s="426"/>
      <c r="M12" s="426"/>
      <c r="N12" s="426"/>
      <c r="O12" s="426"/>
      <c r="P12" s="442"/>
      <c r="Q12" s="448">
        <v>43</v>
      </c>
      <c r="R12" s="460"/>
      <c r="S12" s="460"/>
      <c r="T12" s="460"/>
      <c r="U12" s="460"/>
      <c r="V12" s="460">
        <v>42</v>
      </c>
      <c r="W12" s="460"/>
      <c r="X12" s="460"/>
      <c r="Y12" s="460"/>
      <c r="Z12" s="460"/>
      <c r="AA12" s="460">
        <v>1</v>
      </c>
      <c r="AB12" s="460"/>
      <c r="AC12" s="460"/>
      <c r="AD12" s="460"/>
      <c r="AE12" s="471"/>
      <c r="AF12" s="520">
        <v>1</v>
      </c>
      <c r="AG12" s="466"/>
      <c r="AH12" s="466"/>
      <c r="AI12" s="466"/>
      <c r="AJ12" s="538"/>
      <c r="AK12" s="470">
        <v>4</v>
      </c>
      <c r="AL12" s="460"/>
      <c r="AM12" s="460"/>
      <c r="AN12" s="460"/>
      <c r="AO12" s="460"/>
      <c r="AP12" s="460">
        <v>78</v>
      </c>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t="s">
        <v>73</v>
      </c>
      <c r="C13" s="426"/>
      <c r="D13" s="426"/>
      <c r="E13" s="426"/>
      <c r="F13" s="426"/>
      <c r="G13" s="426"/>
      <c r="H13" s="426"/>
      <c r="I13" s="426"/>
      <c r="J13" s="426"/>
      <c r="K13" s="426"/>
      <c r="L13" s="426"/>
      <c r="M13" s="426"/>
      <c r="N13" s="426"/>
      <c r="O13" s="426"/>
      <c r="P13" s="442"/>
      <c r="Q13" s="448">
        <v>948</v>
      </c>
      <c r="R13" s="460"/>
      <c r="S13" s="460"/>
      <c r="T13" s="460"/>
      <c r="U13" s="460"/>
      <c r="V13" s="460">
        <v>947</v>
      </c>
      <c r="W13" s="460"/>
      <c r="X13" s="460"/>
      <c r="Y13" s="460"/>
      <c r="Z13" s="460"/>
      <c r="AA13" s="460">
        <v>1</v>
      </c>
      <c r="AB13" s="460"/>
      <c r="AC13" s="460"/>
      <c r="AD13" s="460"/>
      <c r="AE13" s="471"/>
      <c r="AF13" s="520">
        <v>1</v>
      </c>
      <c r="AG13" s="466"/>
      <c r="AH13" s="466"/>
      <c r="AI13" s="466"/>
      <c r="AJ13" s="538"/>
      <c r="AK13" s="470">
        <v>372</v>
      </c>
      <c r="AL13" s="460"/>
      <c r="AM13" s="460"/>
      <c r="AN13" s="460"/>
      <c r="AO13" s="460"/>
      <c r="AP13" s="460">
        <v>1871</v>
      </c>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t="s">
        <v>168</v>
      </c>
      <c r="C14" s="426"/>
      <c r="D14" s="426"/>
      <c r="E14" s="426"/>
      <c r="F14" s="426"/>
      <c r="G14" s="426"/>
      <c r="H14" s="426"/>
      <c r="I14" s="426"/>
      <c r="J14" s="426"/>
      <c r="K14" s="426"/>
      <c r="L14" s="426"/>
      <c r="M14" s="426"/>
      <c r="N14" s="426"/>
      <c r="O14" s="426"/>
      <c r="P14" s="442"/>
      <c r="Q14" s="448">
        <v>0</v>
      </c>
      <c r="R14" s="460"/>
      <c r="S14" s="460"/>
      <c r="T14" s="460"/>
      <c r="U14" s="460"/>
      <c r="V14" s="460">
        <v>0</v>
      </c>
      <c r="W14" s="460"/>
      <c r="X14" s="460"/>
      <c r="Y14" s="460"/>
      <c r="Z14" s="460"/>
      <c r="AA14" s="460" t="s">
        <v>138</v>
      </c>
      <c r="AB14" s="460"/>
      <c r="AC14" s="460"/>
      <c r="AD14" s="460"/>
      <c r="AE14" s="471"/>
      <c r="AF14" s="520" t="s">
        <v>138</v>
      </c>
      <c r="AG14" s="466"/>
      <c r="AH14" s="466"/>
      <c r="AI14" s="466"/>
      <c r="AJ14" s="538"/>
      <c r="AK14" s="470" t="s">
        <v>138</v>
      </c>
      <c r="AL14" s="460"/>
      <c r="AM14" s="460"/>
      <c r="AN14" s="460"/>
      <c r="AO14" s="460"/>
      <c r="AP14" s="460" t="s">
        <v>138</v>
      </c>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455</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252</v>
      </c>
      <c r="B23" s="407" t="s">
        <v>306</v>
      </c>
      <c r="C23" s="427"/>
      <c r="D23" s="427"/>
      <c r="E23" s="427"/>
      <c r="F23" s="427"/>
      <c r="G23" s="427"/>
      <c r="H23" s="427"/>
      <c r="I23" s="427"/>
      <c r="J23" s="427"/>
      <c r="K23" s="427"/>
      <c r="L23" s="427"/>
      <c r="M23" s="427"/>
      <c r="N23" s="427"/>
      <c r="O23" s="427"/>
      <c r="P23" s="443"/>
      <c r="Q23" s="450">
        <v>38486</v>
      </c>
      <c r="R23" s="462"/>
      <c r="S23" s="462"/>
      <c r="T23" s="462"/>
      <c r="U23" s="462"/>
      <c r="V23" s="462">
        <v>36598</v>
      </c>
      <c r="W23" s="462"/>
      <c r="X23" s="462"/>
      <c r="Y23" s="462"/>
      <c r="Z23" s="462"/>
      <c r="AA23" s="462">
        <v>1888</v>
      </c>
      <c r="AB23" s="462"/>
      <c r="AC23" s="462"/>
      <c r="AD23" s="462"/>
      <c r="AE23" s="507"/>
      <c r="AF23" s="521">
        <v>1651</v>
      </c>
      <c r="AG23" s="462"/>
      <c r="AH23" s="462"/>
      <c r="AI23" s="462"/>
      <c r="AJ23" s="539"/>
      <c r="AK23" s="547"/>
      <c r="AL23" s="465"/>
      <c r="AM23" s="465"/>
      <c r="AN23" s="465"/>
      <c r="AO23" s="465"/>
      <c r="AP23" s="462">
        <v>30553</v>
      </c>
      <c r="AQ23" s="462"/>
      <c r="AR23" s="462"/>
      <c r="AS23" s="462"/>
      <c r="AT23" s="462"/>
      <c r="AU23" s="580"/>
      <c r="AV23" s="580"/>
      <c r="AW23" s="580"/>
      <c r="AX23" s="580"/>
      <c r="AY23" s="607"/>
      <c r="AZ23" s="613" t="s">
        <v>138</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372</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427</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443</v>
      </c>
      <c r="B26" s="403"/>
      <c r="C26" s="403"/>
      <c r="D26" s="403"/>
      <c r="E26" s="403"/>
      <c r="F26" s="403"/>
      <c r="G26" s="403"/>
      <c r="H26" s="403"/>
      <c r="I26" s="403"/>
      <c r="J26" s="403"/>
      <c r="K26" s="403"/>
      <c r="L26" s="403"/>
      <c r="M26" s="403"/>
      <c r="N26" s="403"/>
      <c r="O26" s="403"/>
      <c r="P26" s="439"/>
      <c r="Q26" s="445" t="s">
        <v>457</v>
      </c>
      <c r="R26" s="457"/>
      <c r="S26" s="457"/>
      <c r="T26" s="457"/>
      <c r="U26" s="468"/>
      <c r="V26" s="445" t="s">
        <v>458</v>
      </c>
      <c r="W26" s="457"/>
      <c r="X26" s="457"/>
      <c r="Y26" s="457"/>
      <c r="Z26" s="468"/>
      <c r="AA26" s="445" t="s">
        <v>460</v>
      </c>
      <c r="AB26" s="457"/>
      <c r="AC26" s="457"/>
      <c r="AD26" s="457"/>
      <c r="AE26" s="457"/>
      <c r="AF26" s="522" t="s">
        <v>248</v>
      </c>
      <c r="AG26" s="533"/>
      <c r="AH26" s="533"/>
      <c r="AI26" s="533"/>
      <c r="AJ26" s="540"/>
      <c r="AK26" s="457" t="s">
        <v>389</v>
      </c>
      <c r="AL26" s="457"/>
      <c r="AM26" s="457"/>
      <c r="AN26" s="457"/>
      <c r="AO26" s="468"/>
      <c r="AP26" s="445" t="s">
        <v>359</v>
      </c>
      <c r="AQ26" s="457"/>
      <c r="AR26" s="457"/>
      <c r="AS26" s="457"/>
      <c r="AT26" s="468"/>
      <c r="AU26" s="445" t="s">
        <v>461</v>
      </c>
      <c r="AV26" s="457"/>
      <c r="AW26" s="457"/>
      <c r="AX26" s="457"/>
      <c r="AY26" s="468"/>
      <c r="AZ26" s="445" t="s">
        <v>462</v>
      </c>
      <c r="BA26" s="457"/>
      <c r="BB26" s="457"/>
      <c r="BC26" s="457"/>
      <c r="BD26" s="468"/>
      <c r="BE26" s="445" t="s">
        <v>448</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209</v>
      </c>
      <c r="C28" s="425"/>
      <c r="D28" s="425"/>
      <c r="E28" s="425"/>
      <c r="F28" s="425"/>
      <c r="G28" s="425"/>
      <c r="H28" s="425"/>
      <c r="I28" s="425"/>
      <c r="J28" s="425"/>
      <c r="K28" s="425"/>
      <c r="L28" s="425"/>
      <c r="M28" s="425"/>
      <c r="N28" s="425"/>
      <c r="O28" s="425"/>
      <c r="P28" s="441"/>
      <c r="Q28" s="451">
        <v>9081</v>
      </c>
      <c r="R28" s="463"/>
      <c r="S28" s="463"/>
      <c r="T28" s="463"/>
      <c r="U28" s="463"/>
      <c r="V28" s="463">
        <v>8624</v>
      </c>
      <c r="W28" s="463"/>
      <c r="X28" s="463"/>
      <c r="Y28" s="463"/>
      <c r="Z28" s="463"/>
      <c r="AA28" s="463">
        <v>457</v>
      </c>
      <c r="AB28" s="463"/>
      <c r="AC28" s="463"/>
      <c r="AD28" s="463"/>
      <c r="AE28" s="508"/>
      <c r="AF28" s="524">
        <v>457</v>
      </c>
      <c r="AG28" s="463"/>
      <c r="AH28" s="463"/>
      <c r="AI28" s="463"/>
      <c r="AJ28" s="542"/>
      <c r="AK28" s="548">
        <v>655</v>
      </c>
      <c r="AL28" s="463"/>
      <c r="AM28" s="463"/>
      <c r="AN28" s="463"/>
      <c r="AO28" s="463"/>
      <c r="AP28" s="463" t="s">
        <v>138</v>
      </c>
      <c r="AQ28" s="463"/>
      <c r="AR28" s="463"/>
      <c r="AS28" s="463"/>
      <c r="AT28" s="463"/>
      <c r="AU28" s="463" t="s">
        <v>138</v>
      </c>
      <c r="AV28" s="463"/>
      <c r="AW28" s="463"/>
      <c r="AX28" s="463"/>
      <c r="AY28" s="463"/>
      <c r="AZ28" s="614" t="s">
        <v>138</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253</v>
      </c>
      <c r="C29" s="426"/>
      <c r="D29" s="426"/>
      <c r="E29" s="426"/>
      <c r="F29" s="426"/>
      <c r="G29" s="426"/>
      <c r="H29" s="426"/>
      <c r="I29" s="426"/>
      <c r="J29" s="426"/>
      <c r="K29" s="426"/>
      <c r="L29" s="426"/>
      <c r="M29" s="426"/>
      <c r="N29" s="426"/>
      <c r="O29" s="426"/>
      <c r="P29" s="442"/>
      <c r="Q29" s="448">
        <v>895</v>
      </c>
      <c r="R29" s="460"/>
      <c r="S29" s="460"/>
      <c r="T29" s="460"/>
      <c r="U29" s="460"/>
      <c r="V29" s="460">
        <v>893</v>
      </c>
      <c r="W29" s="460"/>
      <c r="X29" s="460"/>
      <c r="Y29" s="460"/>
      <c r="Z29" s="460"/>
      <c r="AA29" s="460">
        <v>2</v>
      </c>
      <c r="AB29" s="460"/>
      <c r="AC29" s="460"/>
      <c r="AD29" s="460"/>
      <c r="AE29" s="471"/>
      <c r="AF29" s="520">
        <v>2</v>
      </c>
      <c r="AG29" s="466"/>
      <c r="AH29" s="466"/>
      <c r="AI29" s="466"/>
      <c r="AJ29" s="538"/>
      <c r="AK29" s="470">
        <v>271</v>
      </c>
      <c r="AL29" s="460"/>
      <c r="AM29" s="460"/>
      <c r="AN29" s="460"/>
      <c r="AO29" s="460"/>
      <c r="AP29" s="460" t="s">
        <v>138</v>
      </c>
      <c r="AQ29" s="460"/>
      <c r="AR29" s="460"/>
      <c r="AS29" s="460"/>
      <c r="AT29" s="460"/>
      <c r="AU29" s="460" t="s">
        <v>138</v>
      </c>
      <c r="AV29" s="460"/>
      <c r="AW29" s="460"/>
      <c r="AX29" s="460"/>
      <c r="AY29" s="460"/>
      <c r="AZ29" s="615" t="s">
        <v>138</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459</v>
      </c>
      <c r="C30" s="426"/>
      <c r="D30" s="426"/>
      <c r="E30" s="426"/>
      <c r="F30" s="426"/>
      <c r="G30" s="426"/>
      <c r="H30" s="426"/>
      <c r="I30" s="426"/>
      <c r="J30" s="426"/>
      <c r="K30" s="426"/>
      <c r="L30" s="426"/>
      <c r="M30" s="426"/>
      <c r="N30" s="426"/>
      <c r="O30" s="426"/>
      <c r="P30" s="442"/>
      <c r="Q30" s="448">
        <v>10757</v>
      </c>
      <c r="R30" s="460"/>
      <c r="S30" s="460"/>
      <c r="T30" s="460"/>
      <c r="U30" s="460"/>
      <c r="V30" s="460">
        <v>10337</v>
      </c>
      <c r="W30" s="460"/>
      <c r="X30" s="460"/>
      <c r="Y30" s="460"/>
      <c r="Z30" s="460"/>
      <c r="AA30" s="460">
        <v>420</v>
      </c>
      <c r="AB30" s="460"/>
      <c r="AC30" s="460"/>
      <c r="AD30" s="460"/>
      <c r="AE30" s="471"/>
      <c r="AF30" s="520">
        <v>420</v>
      </c>
      <c r="AG30" s="466"/>
      <c r="AH30" s="466"/>
      <c r="AI30" s="466"/>
      <c r="AJ30" s="538"/>
      <c r="AK30" s="470">
        <v>1378</v>
      </c>
      <c r="AL30" s="460"/>
      <c r="AM30" s="460"/>
      <c r="AN30" s="460"/>
      <c r="AO30" s="460"/>
      <c r="AP30" s="460" t="s">
        <v>138</v>
      </c>
      <c r="AQ30" s="460"/>
      <c r="AR30" s="460"/>
      <c r="AS30" s="460"/>
      <c r="AT30" s="460"/>
      <c r="AU30" s="460" t="s">
        <v>138</v>
      </c>
      <c r="AV30" s="460"/>
      <c r="AW30" s="460"/>
      <c r="AX30" s="460"/>
      <c r="AY30" s="460"/>
      <c r="AZ30" s="615" t="s">
        <v>138</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174</v>
      </c>
      <c r="C31" s="426"/>
      <c r="D31" s="426"/>
      <c r="E31" s="426"/>
      <c r="F31" s="426"/>
      <c r="G31" s="426"/>
      <c r="H31" s="426"/>
      <c r="I31" s="426"/>
      <c r="J31" s="426"/>
      <c r="K31" s="426"/>
      <c r="L31" s="426"/>
      <c r="M31" s="426"/>
      <c r="N31" s="426"/>
      <c r="O31" s="426"/>
      <c r="P31" s="442"/>
      <c r="Q31" s="448">
        <v>68</v>
      </c>
      <c r="R31" s="460"/>
      <c r="S31" s="460"/>
      <c r="T31" s="460"/>
      <c r="U31" s="460"/>
      <c r="V31" s="460">
        <v>68</v>
      </c>
      <c r="W31" s="460"/>
      <c r="X31" s="460"/>
      <c r="Y31" s="460"/>
      <c r="Z31" s="460"/>
      <c r="AA31" s="460">
        <v>0</v>
      </c>
      <c r="AB31" s="460"/>
      <c r="AC31" s="460"/>
      <c r="AD31" s="460"/>
      <c r="AE31" s="471"/>
      <c r="AF31" s="520">
        <v>0</v>
      </c>
      <c r="AG31" s="466"/>
      <c r="AH31" s="466"/>
      <c r="AI31" s="466"/>
      <c r="AJ31" s="538"/>
      <c r="AK31" s="470">
        <v>68</v>
      </c>
      <c r="AL31" s="460"/>
      <c r="AM31" s="460"/>
      <c r="AN31" s="460"/>
      <c r="AO31" s="460"/>
      <c r="AP31" s="460">
        <v>55</v>
      </c>
      <c r="AQ31" s="460"/>
      <c r="AR31" s="460"/>
      <c r="AS31" s="460"/>
      <c r="AT31" s="460"/>
      <c r="AU31" s="460">
        <v>55</v>
      </c>
      <c r="AV31" s="460"/>
      <c r="AW31" s="460"/>
      <c r="AX31" s="460"/>
      <c r="AY31" s="460"/>
      <c r="AZ31" s="615" t="s">
        <v>138</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463</v>
      </c>
      <c r="C32" s="426"/>
      <c r="D32" s="426"/>
      <c r="E32" s="426"/>
      <c r="F32" s="426"/>
      <c r="G32" s="426"/>
      <c r="H32" s="426"/>
      <c r="I32" s="426"/>
      <c r="J32" s="426"/>
      <c r="K32" s="426"/>
      <c r="L32" s="426"/>
      <c r="M32" s="426"/>
      <c r="N32" s="426"/>
      <c r="O32" s="426"/>
      <c r="P32" s="442"/>
      <c r="Q32" s="448">
        <v>1457</v>
      </c>
      <c r="R32" s="460"/>
      <c r="S32" s="460"/>
      <c r="T32" s="460"/>
      <c r="U32" s="460"/>
      <c r="V32" s="460">
        <v>1340</v>
      </c>
      <c r="W32" s="460"/>
      <c r="X32" s="460"/>
      <c r="Y32" s="460"/>
      <c r="Z32" s="460"/>
      <c r="AA32" s="460">
        <v>117</v>
      </c>
      <c r="AB32" s="460"/>
      <c r="AC32" s="460"/>
      <c r="AD32" s="460"/>
      <c r="AE32" s="471"/>
      <c r="AF32" s="520">
        <v>2036</v>
      </c>
      <c r="AG32" s="466"/>
      <c r="AH32" s="466"/>
      <c r="AI32" s="466"/>
      <c r="AJ32" s="538"/>
      <c r="AK32" s="470">
        <v>130</v>
      </c>
      <c r="AL32" s="460"/>
      <c r="AM32" s="460"/>
      <c r="AN32" s="460"/>
      <c r="AO32" s="460"/>
      <c r="AP32" s="460">
        <v>6402</v>
      </c>
      <c r="AQ32" s="460"/>
      <c r="AR32" s="460"/>
      <c r="AS32" s="460"/>
      <c r="AT32" s="460"/>
      <c r="AU32" s="460">
        <v>1652</v>
      </c>
      <c r="AV32" s="460"/>
      <c r="AW32" s="460"/>
      <c r="AX32" s="460"/>
      <c r="AY32" s="460"/>
      <c r="AZ32" s="615" t="s">
        <v>138</v>
      </c>
      <c r="BA32" s="615"/>
      <c r="BB32" s="615"/>
      <c r="BC32" s="615"/>
      <c r="BD32" s="615"/>
      <c r="BE32" s="578" t="s">
        <v>177</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237</v>
      </c>
      <c r="C33" s="426"/>
      <c r="D33" s="426"/>
      <c r="E33" s="426"/>
      <c r="F33" s="426"/>
      <c r="G33" s="426"/>
      <c r="H33" s="426"/>
      <c r="I33" s="426"/>
      <c r="J33" s="426"/>
      <c r="K33" s="426"/>
      <c r="L33" s="426"/>
      <c r="M33" s="426"/>
      <c r="N33" s="426"/>
      <c r="O33" s="426"/>
      <c r="P33" s="442"/>
      <c r="Q33" s="448">
        <v>48</v>
      </c>
      <c r="R33" s="460"/>
      <c r="S33" s="460"/>
      <c r="T33" s="460"/>
      <c r="U33" s="460"/>
      <c r="V33" s="460">
        <v>43</v>
      </c>
      <c r="W33" s="460"/>
      <c r="X33" s="460"/>
      <c r="Y33" s="460"/>
      <c r="Z33" s="460"/>
      <c r="AA33" s="460">
        <v>5</v>
      </c>
      <c r="AB33" s="460"/>
      <c r="AC33" s="460"/>
      <c r="AD33" s="460"/>
      <c r="AE33" s="471"/>
      <c r="AF33" s="520">
        <v>106</v>
      </c>
      <c r="AG33" s="466"/>
      <c r="AH33" s="466"/>
      <c r="AI33" s="466"/>
      <c r="AJ33" s="538"/>
      <c r="AK33" s="470">
        <v>0</v>
      </c>
      <c r="AL33" s="460"/>
      <c r="AM33" s="460"/>
      <c r="AN33" s="460"/>
      <c r="AO33" s="460"/>
      <c r="AP33" s="460">
        <v>1024</v>
      </c>
      <c r="AQ33" s="460"/>
      <c r="AR33" s="460"/>
      <c r="AS33" s="460"/>
      <c r="AT33" s="460"/>
      <c r="AU33" s="460">
        <v>18</v>
      </c>
      <c r="AV33" s="460"/>
      <c r="AW33" s="460"/>
      <c r="AX33" s="460"/>
      <c r="AY33" s="460"/>
      <c r="AZ33" s="615" t="s">
        <v>138</v>
      </c>
      <c r="BA33" s="615"/>
      <c r="BB33" s="615"/>
      <c r="BC33" s="615"/>
      <c r="BD33" s="615"/>
      <c r="BE33" s="578" t="s">
        <v>177</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464</v>
      </c>
      <c r="C34" s="426"/>
      <c r="D34" s="426"/>
      <c r="E34" s="426"/>
      <c r="F34" s="426"/>
      <c r="G34" s="426"/>
      <c r="H34" s="426"/>
      <c r="I34" s="426"/>
      <c r="J34" s="426"/>
      <c r="K34" s="426"/>
      <c r="L34" s="426"/>
      <c r="M34" s="426"/>
      <c r="N34" s="426"/>
      <c r="O34" s="426"/>
      <c r="P34" s="442"/>
      <c r="Q34" s="448">
        <v>1380</v>
      </c>
      <c r="R34" s="460"/>
      <c r="S34" s="460"/>
      <c r="T34" s="460"/>
      <c r="U34" s="460"/>
      <c r="V34" s="460">
        <v>1435</v>
      </c>
      <c r="W34" s="460"/>
      <c r="X34" s="460"/>
      <c r="Y34" s="460"/>
      <c r="Z34" s="460"/>
      <c r="AA34" s="460">
        <v>-56</v>
      </c>
      <c r="AB34" s="460"/>
      <c r="AC34" s="460"/>
      <c r="AD34" s="460"/>
      <c r="AE34" s="471"/>
      <c r="AF34" s="520">
        <v>365</v>
      </c>
      <c r="AG34" s="466"/>
      <c r="AH34" s="466"/>
      <c r="AI34" s="466"/>
      <c r="AJ34" s="538"/>
      <c r="AK34" s="470">
        <v>788</v>
      </c>
      <c r="AL34" s="460"/>
      <c r="AM34" s="460"/>
      <c r="AN34" s="460"/>
      <c r="AO34" s="460"/>
      <c r="AP34" s="460">
        <v>16225</v>
      </c>
      <c r="AQ34" s="460"/>
      <c r="AR34" s="460"/>
      <c r="AS34" s="460"/>
      <c r="AT34" s="460"/>
      <c r="AU34" s="460">
        <v>13013</v>
      </c>
      <c r="AV34" s="460"/>
      <c r="AW34" s="460"/>
      <c r="AX34" s="460"/>
      <c r="AY34" s="460"/>
      <c r="AZ34" s="615" t="s">
        <v>138</v>
      </c>
      <c r="BA34" s="615"/>
      <c r="BB34" s="615"/>
      <c r="BC34" s="615"/>
      <c r="BD34" s="615"/>
      <c r="BE34" s="578" t="s">
        <v>177</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227</v>
      </c>
      <c r="C35" s="426"/>
      <c r="D35" s="426"/>
      <c r="E35" s="426"/>
      <c r="F35" s="426"/>
      <c r="G35" s="426"/>
      <c r="H35" s="426"/>
      <c r="I35" s="426"/>
      <c r="J35" s="426"/>
      <c r="K35" s="426"/>
      <c r="L35" s="426"/>
      <c r="M35" s="426"/>
      <c r="N35" s="426"/>
      <c r="O35" s="426"/>
      <c r="P35" s="442"/>
      <c r="Q35" s="448">
        <v>10875</v>
      </c>
      <c r="R35" s="460"/>
      <c r="S35" s="460"/>
      <c r="T35" s="460"/>
      <c r="U35" s="460"/>
      <c r="V35" s="460">
        <v>11217</v>
      </c>
      <c r="W35" s="460"/>
      <c r="X35" s="460"/>
      <c r="Y35" s="460"/>
      <c r="Z35" s="460"/>
      <c r="AA35" s="460">
        <v>-342</v>
      </c>
      <c r="AB35" s="460"/>
      <c r="AC35" s="460"/>
      <c r="AD35" s="460"/>
      <c r="AE35" s="471"/>
      <c r="AF35" s="520">
        <v>-121</v>
      </c>
      <c r="AG35" s="466"/>
      <c r="AH35" s="466"/>
      <c r="AI35" s="466"/>
      <c r="AJ35" s="538"/>
      <c r="AK35" s="470">
        <v>1694</v>
      </c>
      <c r="AL35" s="460"/>
      <c r="AM35" s="460"/>
      <c r="AN35" s="460"/>
      <c r="AO35" s="460"/>
      <c r="AP35" s="460">
        <v>7717</v>
      </c>
      <c r="AQ35" s="460"/>
      <c r="AR35" s="460"/>
      <c r="AS35" s="460"/>
      <c r="AT35" s="460"/>
      <c r="AU35" s="460">
        <v>4999</v>
      </c>
      <c r="AV35" s="460"/>
      <c r="AW35" s="460"/>
      <c r="AX35" s="460"/>
      <c r="AY35" s="460"/>
      <c r="AZ35" s="615">
        <v>1.3</v>
      </c>
      <c r="BA35" s="615"/>
      <c r="BB35" s="615"/>
      <c r="BC35" s="615"/>
      <c r="BD35" s="615"/>
      <c r="BE35" s="578" t="s">
        <v>177</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t="s">
        <v>465</v>
      </c>
      <c r="C36" s="426"/>
      <c r="D36" s="426"/>
      <c r="E36" s="426"/>
      <c r="F36" s="426"/>
      <c r="G36" s="426"/>
      <c r="H36" s="426"/>
      <c r="I36" s="426"/>
      <c r="J36" s="426"/>
      <c r="K36" s="426"/>
      <c r="L36" s="426"/>
      <c r="M36" s="426"/>
      <c r="N36" s="426"/>
      <c r="O36" s="426"/>
      <c r="P36" s="442"/>
      <c r="Q36" s="448">
        <v>16</v>
      </c>
      <c r="R36" s="460"/>
      <c r="S36" s="460"/>
      <c r="T36" s="460"/>
      <c r="U36" s="460"/>
      <c r="V36" s="460">
        <v>14</v>
      </c>
      <c r="W36" s="460"/>
      <c r="X36" s="460"/>
      <c r="Y36" s="460"/>
      <c r="Z36" s="460"/>
      <c r="AA36" s="460">
        <v>1</v>
      </c>
      <c r="AB36" s="460"/>
      <c r="AC36" s="460"/>
      <c r="AD36" s="460"/>
      <c r="AE36" s="471"/>
      <c r="AF36" s="520">
        <v>1</v>
      </c>
      <c r="AG36" s="466"/>
      <c r="AH36" s="466"/>
      <c r="AI36" s="466"/>
      <c r="AJ36" s="538"/>
      <c r="AK36" s="470">
        <v>9</v>
      </c>
      <c r="AL36" s="460"/>
      <c r="AM36" s="460"/>
      <c r="AN36" s="460"/>
      <c r="AO36" s="460"/>
      <c r="AP36" s="460" t="s">
        <v>138</v>
      </c>
      <c r="AQ36" s="460"/>
      <c r="AR36" s="460"/>
      <c r="AS36" s="460"/>
      <c r="AT36" s="460"/>
      <c r="AU36" s="460" t="s">
        <v>138</v>
      </c>
      <c r="AV36" s="460"/>
      <c r="AW36" s="460"/>
      <c r="AX36" s="460"/>
      <c r="AY36" s="460"/>
      <c r="AZ36" s="615" t="s">
        <v>138</v>
      </c>
      <c r="BA36" s="615"/>
      <c r="BB36" s="615"/>
      <c r="BC36" s="615"/>
      <c r="BD36" s="615"/>
      <c r="BE36" s="578" t="s">
        <v>544</v>
      </c>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t="s">
        <v>356</v>
      </c>
      <c r="C37" s="426"/>
      <c r="D37" s="426"/>
      <c r="E37" s="426"/>
      <c r="F37" s="426"/>
      <c r="G37" s="426"/>
      <c r="H37" s="426"/>
      <c r="I37" s="426"/>
      <c r="J37" s="426"/>
      <c r="K37" s="426"/>
      <c r="L37" s="426"/>
      <c r="M37" s="426"/>
      <c r="N37" s="426"/>
      <c r="O37" s="426"/>
      <c r="P37" s="442"/>
      <c r="Q37" s="448">
        <v>537</v>
      </c>
      <c r="R37" s="460"/>
      <c r="S37" s="460"/>
      <c r="T37" s="460"/>
      <c r="U37" s="460"/>
      <c r="V37" s="460">
        <v>532</v>
      </c>
      <c r="W37" s="460"/>
      <c r="X37" s="460"/>
      <c r="Y37" s="460"/>
      <c r="Z37" s="460"/>
      <c r="AA37" s="460">
        <v>5</v>
      </c>
      <c r="AB37" s="460"/>
      <c r="AC37" s="460"/>
      <c r="AD37" s="460"/>
      <c r="AE37" s="471"/>
      <c r="AF37" s="520">
        <v>5</v>
      </c>
      <c r="AG37" s="466"/>
      <c r="AH37" s="466"/>
      <c r="AI37" s="466"/>
      <c r="AJ37" s="538"/>
      <c r="AK37" s="470">
        <v>247</v>
      </c>
      <c r="AL37" s="460"/>
      <c r="AM37" s="460"/>
      <c r="AN37" s="460"/>
      <c r="AO37" s="460"/>
      <c r="AP37" s="460">
        <v>3714</v>
      </c>
      <c r="AQ37" s="460"/>
      <c r="AR37" s="460"/>
      <c r="AS37" s="460"/>
      <c r="AT37" s="460"/>
      <c r="AU37" s="460">
        <v>3213</v>
      </c>
      <c r="AV37" s="460"/>
      <c r="AW37" s="460"/>
      <c r="AX37" s="460"/>
      <c r="AY37" s="460"/>
      <c r="AZ37" s="615" t="s">
        <v>138</v>
      </c>
      <c r="BA37" s="615"/>
      <c r="BB37" s="615"/>
      <c r="BC37" s="615"/>
      <c r="BD37" s="615"/>
      <c r="BE37" s="578" t="s">
        <v>544</v>
      </c>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t="s">
        <v>466</v>
      </c>
      <c r="C38" s="426"/>
      <c r="D38" s="426"/>
      <c r="E38" s="426"/>
      <c r="F38" s="426"/>
      <c r="G38" s="426"/>
      <c r="H38" s="426"/>
      <c r="I38" s="426"/>
      <c r="J38" s="426"/>
      <c r="K38" s="426"/>
      <c r="L38" s="426"/>
      <c r="M38" s="426"/>
      <c r="N38" s="426"/>
      <c r="O38" s="426"/>
      <c r="P38" s="442"/>
      <c r="Q38" s="448">
        <v>30</v>
      </c>
      <c r="R38" s="460"/>
      <c r="S38" s="460"/>
      <c r="T38" s="460"/>
      <c r="U38" s="460"/>
      <c r="V38" s="460">
        <v>30</v>
      </c>
      <c r="W38" s="460"/>
      <c r="X38" s="460"/>
      <c r="Y38" s="460"/>
      <c r="Z38" s="460"/>
      <c r="AA38" s="460">
        <v>1</v>
      </c>
      <c r="AB38" s="460"/>
      <c r="AC38" s="460"/>
      <c r="AD38" s="460"/>
      <c r="AE38" s="471"/>
      <c r="AF38" s="520">
        <v>1</v>
      </c>
      <c r="AG38" s="466"/>
      <c r="AH38" s="466"/>
      <c r="AI38" s="466"/>
      <c r="AJ38" s="538"/>
      <c r="AK38" s="470">
        <v>18</v>
      </c>
      <c r="AL38" s="460"/>
      <c r="AM38" s="460"/>
      <c r="AN38" s="460"/>
      <c r="AO38" s="460"/>
      <c r="AP38" s="460">
        <v>134</v>
      </c>
      <c r="AQ38" s="460"/>
      <c r="AR38" s="460"/>
      <c r="AS38" s="460"/>
      <c r="AT38" s="460"/>
      <c r="AU38" s="460">
        <v>115</v>
      </c>
      <c r="AV38" s="460"/>
      <c r="AW38" s="460"/>
      <c r="AX38" s="460"/>
      <c r="AY38" s="460"/>
      <c r="AZ38" s="615" t="s">
        <v>138</v>
      </c>
      <c r="BA38" s="615"/>
      <c r="BB38" s="615"/>
      <c r="BC38" s="615"/>
      <c r="BD38" s="615"/>
      <c r="BE38" s="578" t="s">
        <v>544</v>
      </c>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467</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252</v>
      </c>
      <c r="B63" s="407" t="s">
        <v>378</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3271</v>
      </c>
      <c r="AG63" s="462"/>
      <c r="AH63" s="462"/>
      <c r="AI63" s="462"/>
      <c r="AJ63" s="539"/>
      <c r="AK63" s="547"/>
      <c r="AL63" s="465"/>
      <c r="AM63" s="465"/>
      <c r="AN63" s="465"/>
      <c r="AO63" s="465"/>
      <c r="AP63" s="462"/>
      <c r="AQ63" s="462"/>
      <c r="AR63" s="462"/>
      <c r="AS63" s="462"/>
      <c r="AT63" s="462"/>
      <c r="AU63" s="462"/>
      <c r="AV63" s="462"/>
      <c r="AW63" s="462"/>
      <c r="AX63" s="462"/>
      <c r="AY63" s="462"/>
      <c r="AZ63" s="617"/>
      <c r="BA63" s="617"/>
      <c r="BB63" s="617"/>
      <c r="BC63" s="617"/>
      <c r="BD63" s="617"/>
      <c r="BE63" s="580"/>
      <c r="BF63" s="580"/>
      <c r="BG63" s="580"/>
      <c r="BH63" s="580"/>
      <c r="BI63" s="607"/>
      <c r="BJ63" s="613" t="s">
        <v>138</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268</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414</v>
      </c>
      <c r="B66" s="403"/>
      <c r="C66" s="403"/>
      <c r="D66" s="403"/>
      <c r="E66" s="403"/>
      <c r="F66" s="403"/>
      <c r="G66" s="403"/>
      <c r="H66" s="403"/>
      <c r="I66" s="403"/>
      <c r="J66" s="403"/>
      <c r="K66" s="403"/>
      <c r="L66" s="403"/>
      <c r="M66" s="403"/>
      <c r="N66" s="403"/>
      <c r="O66" s="403"/>
      <c r="P66" s="439"/>
      <c r="Q66" s="445" t="s">
        <v>457</v>
      </c>
      <c r="R66" s="457"/>
      <c r="S66" s="457"/>
      <c r="T66" s="457"/>
      <c r="U66" s="468"/>
      <c r="V66" s="445" t="s">
        <v>458</v>
      </c>
      <c r="W66" s="457"/>
      <c r="X66" s="457"/>
      <c r="Y66" s="457"/>
      <c r="Z66" s="468"/>
      <c r="AA66" s="445" t="s">
        <v>460</v>
      </c>
      <c r="AB66" s="457"/>
      <c r="AC66" s="457"/>
      <c r="AD66" s="457"/>
      <c r="AE66" s="468"/>
      <c r="AF66" s="525" t="s">
        <v>248</v>
      </c>
      <c r="AG66" s="533"/>
      <c r="AH66" s="533"/>
      <c r="AI66" s="533"/>
      <c r="AJ66" s="543"/>
      <c r="AK66" s="445" t="s">
        <v>389</v>
      </c>
      <c r="AL66" s="403"/>
      <c r="AM66" s="403"/>
      <c r="AN66" s="403"/>
      <c r="AO66" s="439"/>
      <c r="AP66" s="445" t="s">
        <v>359</v>
      </c>
      <c r="AQ66" s="457"/>
      <c r="AR66" s="457"/>
      <c r="AS66" s="457"/>
      <c r="AT66" s="468"/>
      <c r="AU66" s="445" t="s">
        <v>468</v>
      </c>
      <c r="AV66" s="457"/>
      <c r="AW66" s="457"/>
      <c r="AX66" s="457"/>
      <c r="AY66" s="468"/>
      <c r="AZ66" s="445" t="s">
        <v>448</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249</v>
      </c>
      <c r="C68" s="425"/>
      <c r="D68" s="425"/>
      <c r="E68" s="425"/>
      <c r="F68" s="425"/>
      <c r="G68" s="425"/>
      <c r="H68" s="425"/>
      <c r="I68" s="425"/>
      <c r="J68" s="425"/>
      <c r="K68" s="425"/>
      <c r="L68" s="425"/>
      <c r="M68" s="425"/>
      <c r="N68" s="425"/>
      <c r="O68" s="425"/>
      <c r="P68" s="441"/>
      <c r="Q68" s="447">
        <v>10130</v>
      </c>
      <c r="R68" s="459"/>
      <c r="S68" s="459"/>
      <c r="T68" s="459"/>
      <c r="U68" s="459"/>
      <c r="V68" s="459">
        <v>9908</v>
      </c>
      <c r="W68" s="459"/>
      <c r="X68" s="459"/>
      <c r="Y68" s="459"/>
      <c r="Z68" s="459"/>
      <c r="AA68" s="459">
        <v>222</v>
      </c>
      <c r="AB68" s="459"/>
      <c r="AC68" s="459"/>
      <c r="AD68" s="459"/>
      <c r="AE68" s="459"/>
      <c r="AF68" s="459">
        <v>222</v>
      </c>
      <c r="AG68" s="459"/>
      <c r="AH68" s="459"/>
      <c r="AI68" s="459"/>
      <c r="AJ68" s="459"/>
      <c r="AK68" s="459">
        <v>640</v>
      </c>
      <c r="AL68" s="459"/>
      <c r="AM68" s="459"/>
      <c r="AN68" s="459"/>
      <c r="AO68" s="459"/>
      <c r="AP68" s="459" t="s">
        <v>138</v>
      </c>
      <c r="AQ68" s="459"/>
      <c r="AR68" s="459"/>
      <c r="AS68" s="459"/>
      <c r="AT68" s="459"/>
      <c r="AU68" s="459" t="s">
        <v>138</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538</v>
      </c>
      <c r="C69" s="426"/>
      <c r="D69" s="426"/>
      <c r="E69" s="426"/>
      <c r="F69" s="426"/>
      <c r="G69" s="426"/>
      <c r="H69" s="426"/>
      <c r="I69" s="426"/>
      <c r="J69" s="426"/>
      <c r="K69" s="426"/>
      <c r="L69" s="426"/>
      <c r="M69" s="426"/>
      <c r="N69" s="426"/>
      <c r="O69" s="426"/>
      <c r="P69" s="442"/>
      <c r="Q69" s="448">
        <v>116</v>
      </c>
      <c r="R69" s="460"/>
      <c r="S69" s="460"/>
      <c r="T69" s="460"/>
      <c r="U69" s="460"/>
      <c r="V69" s="460">
        <v>102</v>
      </c>
      <c r="W69" s="460"/>
      <c r="X69" s="460"/>
      <c r="Y69" s="460"/>
      <c r="Z69" s="460"/>
      <c r="AA69" s="460">
        <v>14</v>
      </c>
      <c r="AB69" s="460"/>
      <c r="AC69" s="460"/>
      <c r="AD69" s="460"/>
      <c r="AE69" s="460"/>
      <c r="AF69" s="460">
        <v>14</v>
      </c>
      <c r="AG69" s="460"/>
      <c r="AH69" s="460"/>
      <c r="AI69" s="460"/>
      <c r="AJ69" s="460"/>
      <c r="AK69" s="460" t="s">
        <v>138</v>
      </c>
      <c r="AL69" s="460"/>
      <c r="AM69" s="460"/>
      <c r="AN69" s="460"/>
      <c r="AO69" s="460"/>
      <c r="AP69" s="460" t="s">
        <v>138</v>
      </c>
      <c r="AQ69" s="460"/>
      <c r="AR69" s="460"/>
      <c r="AS69" s="460"/>
      <c r="AT69" s="460"/>
      <c r="AU69" s="460" t="s">
        <v>138</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539</v>
      </c>
      <c r="C70" s="426"/>
      <c r="D70" s="426"/>
      <c r="E70" s="426"/>
      <c r="F70" s="426"/>
      <c r="G70" s="426"/>
      <c r="H70" s="426"/>
      <c r="I70" s="426"/>
      <c r="J70" s="426"/>
      <c r="K70" s="426"/>
      <c r="L70" s="426"/>
      <c r="M70" s="426"/>
      <c r="N70" s="426"/>
      <c r="O70" s="426"/>
      <c r="P70" s="442"/>
      <c r="Q70" s="448">
        <v>119</v>
      </c>
      <c r="R70" s="460"/>
      <c r="S70" s="460"/>
      <c r="T70" s="460"/>
      <c r="U70" s="460"/>
      <c r="V70" s="460">
        <v>110</v>
      </c>
      <c r="W70" s="460"/>
      <c r="X70" s="460"/>
      <c r="Y70" s="460"/>
      <c r="Z70" s="460"/>
      <c r="AA70" s="460">
        <v>9</v>
      </c>
      <c r="AB70" s="460"/>
      <c r="AC70" s="460"/>
      <c r="AD70" s="460"/>
      <c r="AE70" s="460"/>
      <c r="AF70" s="460">
        <v>9</v>
      </c>
      <c r="AG70" s="460"/>
      <c r="AH70" s="460"/>
      <c r="AI70" s="460"/>
      <c r="AJ70" s="460"/>
      <c r="AK70" s="460" t="s">
        <v>138</v>
      </c>
      <c r="AL70" s="460"/>
      <c r="AM70" s="460"/>
      <c r="AN70" s="460"/>
      <c r="AO70" s="460"/>
      <c r="AP70" s="460" t="s">
        <v>138</v>
      </c>
      <c r="AQ70" s="460"/>
      <c r="AR70" s="460"/>
      <c r="AS70" s="460"/>
      <c r="AT70" s="460"/>
      <c r="AU70" s="460" t="s">
        <v>138</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514</v>
      </c>
      <c r="C71" s="426"/>
      <c r="D71" s="426"/>
      <c r="E71" s="426"/>
      <c r="F71" s="426"/>
      <c r="G71" s="426"/>
      <c r="H71" s="426"/>
      <c r="I71" s="426"/>
      <c r="J71" s="426"/>
      <c r="K71" s="426"/>
      <c r="L71" s="426"/>
      <c r="M71" s="426"/>
      <c r="N71" s="426"/>
      <c r="O71" s="426"/>
      <c r="P71" s="442"/>
      <c r="Q71" s="448">
        <v>467</v>
      </c>
      <c r="R71" s="460"/>
      <c r="S71" s="460"/>
      <c r="T71" s="460"/>
      <c r="U71" s="460"/>
      <c r="V71" s="460">
        <v>440</v>
      </c>
      <c r="W71" s="460"/>
      <c r="X71" s="460"/>
      <c r="Y71" s="460"/>
      <c r="Z71" s="460"/>
      <c r="AA71" s="460">
        <v>27</v>
      </c>
      <c r="AB71" s="460"/>
      <c r="AC71" s="460"/>
      <c r="AD71" s="460"/>
      <c r="AE71" s="460"/>
      <c r="AF71" s="460">
        <v>27</v>
      </c>
      <c r="AG71" s="460"/>
      <c r="AH71" s="460"/>
      <c r="AI71" s="460"/>
      <c r="AJ71" s="460"/>
      <c r="AK71" s="460" t="s">
        <v>138</v>
      </c>
      <c r="AL71" s="460"/>
      <c r="AM71" s="460"/>
      <c r="AN71" s="460"/>
      <c r="AO71" s="460"/>
      <c r="AP71" s="460" t="s">
        <v>138</v>
      </c>
      <c r="AQ71" s="460"/>
      <c r="AR71" s="460"/>
      <c r="AS71" s="460"/>
      <c r="AT71" s="460"/>
      <c r="AU71" s="460" t="s">
        <v>138</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540</v>
      </c>
      <c r="C72" s="426"/>
      <c r="D72" s="426"/>
      <c r="E72" s="426"/>
      <c r="F72" s="426"/>
      <c r="G72" s="426"/>
      <c r="H72" s="426"/>
      <c r="I72" s="426"/>
      <c r="J72" s="426"/>
      <c r="K72" s="426"/>
      <c r="L72" s="426"/>
      <c r="M72" s="426"/>
      <c r="N72" s="426"/>
      <c r="O72" s="426"/>
      <c r="P72" s="442"/>
      <c r="Q72" s="448">
        <v>154711</v>
      </c>
      <c r="R72" s="460"/>
      <c r="S72" s="460"/>
      <c r="T72" s="460"/>
      <c r="U72" s="460"/>
      <c r="V72" s="460">
        <v>149499</v>
      </c>
      <c r="W72" s="460"/>
      <c r="X72" s="460"/>
      <c r="Y72" s="460"/>
      <c r="Z72" s="460"/>
      <c r="AA72" s="460">
        <v>5212</v>
      </c>
      <c r="AB72" s="460"/>
      <c r="AC72" s="460"/>
      <c r="AD72" s="460"/>
      <c r="AE72" s="460"/>
      <c r="AF72" s="460">
        <v>5212</v>
      </c>
      <c r="AG72" s="460"/>
      <c r="AH72" s="460"/>
      <c r="AI72" s="460"/>
      <c r="AJ72" s="460"/>
      <c r="AK72" s="460">
        <v>1449</v>
      </c>
      <c r="AL72" s="460"/>
      <c r="AM72" s="460"/>
      <c r="AN72" s="460"/>
      <c r="AO72" s="460"/>
      <c r="AP72" s="460" t="s">
        <v>138</v>
      </c>
      <c r="AQ72" s="460"/>
      <c r="AR72" s="460"/>
      <c r="AS72" s="460"/>
      <c r="AT72" s="460"/>
      <c r="AU72" s="460" t="s">
        <v>138</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c r="C73" s="426"/>
      <c r="D73" s="426"/>
      <c r="E73" s="426"/>
      <c r="F73" s="426"/>
      <c r="G73" s="426"/>
      <c r="H73" s="426"/>
      <c r="I73" s="426"/>
      <c r="J73" s="426"/>
      <c r="K73" s="426"/>
      <c r="L73" s="426"/>
      <c r="M73" s="426"/>
      <c r="N73" s="426"/>
      <c r="O73" s="426"/>
      <c r="P73" s="442"/>
      <c r="Q73" s="448"/>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c r="C74" s="426"/>
      <c r="D74" s="426"/>
      <c r="E74" s="426"/>
      <c r="F74" s="426"/>
      <c r="G74" s="426"/>
      <c r="H74" s="426"/>
      <c r="I74" s="426"/>
      <c r="J74" s="426"/>
      <c r="K74" s="426"/>
      <c r="L74" s="426"/>
      <c r="M74" s="426"/>
      <c r="N74" s="426"/>
      <c r="O74" s="426"/>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c r="C75" s="426"/>
      <c r="D75" s="426"/>
      <c r="E75" s="426"/>
      <c r="F75" s="426"/>
      <c r="G75" s="426"/>
      <c r="H75" s="426"/>
      <c r="I75" s="426"/>
      <c r="J75" s="426"/>
      <c r="K75" s="426"/>
      <c r="L75" s="426"/>
      <c r="M75" s="426"/>
      <c r="N75" s="426"/>
      <c r="O75" s="426"/>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252</v>
      </c>
      <c r="B88" s="407" t="s">
        <v>4</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5484</v>
      </c>
      <c r="AG88" s="462"/>
      <c r="AH88" s="462"/>
      <c r="AI88" s="462"/>
      <c r="AJ88" s="462"/>
      <c r="AK88" s="465"/>
      <c r="AL88" s="465"/>
      <c r="AM88" s="465"/>
      <c r="AN88" s="465"/>
      <c r="AO88" s="465"/>
      <c r="AP88" s="462" t="s">
        <v>138</v>
      </c>
      <c r="AQ88" s="462"/>
      <c r="AR88" s="462"/>
      <c r="AS88" s="462"/>
      <c r="AT88" s="462"/>
      <c r="AU88" s="462" t="s">
        <v>138</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252</v>
      </c>
      <c r="BR102" s="407" t="s">
        <v>451</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42</v>
      </c>
      <c r="CS102" s="624"/>
      <c r="CT102" s="624"/>
      <c r="CU102" s="624"/>
      <c r="CV102" s="719"/>
      <c r="CW102" s="718" t="s">
        <v>138</v>
      </c>
      <c r="CX102" s="624"/>
      <c r="CY102" s="624"/>
      <c r="CZ102" s="624"/>
      <c r="DA102" s="719"/>
      <c r="DB102" s="718" t="s">
        <v>138</v>
      </c>
      <c r="DC102" s="624"/>
      <c r="DD102" s="624"/>
      <c r="DE102" s="624"/>
      <c r="DF102" s="719"/>
      <c r="DG102" s="718" t="s">
        <v>138</v>
      </c>
      <c r="DH102" s="624"/>
      <c r="DI102" s="624"/>
      <c r="DJ102" s="624"/>
      <c r="DK102" s="719"/>
      <c r="DL102" s="718" t="s">
        <v>138</v>
      </c>
      <c r="DM102" s="624"/>
      <c r="DN102" s="624"/>
      <c r="DO102" s="624"/>
      <c r="DP102" s="719"/>
      <c r="DQ102" s="718" t="s">
        <v>138</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469</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470</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471</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284</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472</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193</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473</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418</v>
      </c>
      <c r="AB109" s="412"/>
      <c r="AC109" s="412"/>
      <c r="AD109" s="412"/>
      <c r="AE109" s="479"/>
      <c r="AF109" s="493" t="s">
        <v>152</v>
      </c>
      <c r="AG109" s="412"/>
      <c r="AH109" s="412"/>
      <c r="AI109" s="412"/>
      <c r="AJ109" s="479"/>
      <c r="AK109" s="493" t="s">
        <v>257</v>
      </c>
      <c r="AL109" s="412"/>
      <c r="AM109" s="412"/>
      <c r="AN109" s="412"/>
      <c r="AO109" s="479"/>
      <c r="AP109" s="493" t="s">
        <v>474</v>
      </c>
      <c r="AQ109" s="412"/>
      <c r="AR109" s="412"/>
      <c r="AS109" s="412"/>
      <c r="AT109" s="568"/>
      <c r="AU109" s="388" t="s">
        <v>473</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418</v>
      </c>
      <c r="BR109" s="412"/>
      <c r="BS109" s="412"/>
      <c r="BT109" s="412"/>
      <c r="BU109" s="479"/>
      <c r="BV109" s="493" t="s">
        <v>152</v>
      </c>
      <c r="BW109" s="412"/>
      <c r="BX109" s="412"/>
      <c r="BY109" s="412"/>
      <c r="BZ109" s="479"/>
      <c r="CA109" s="493" t="s">
        <v>257</v>
      </c>
      <c r="CB109" s="412"/>
      <c r="CC109" s="412"/>
      <c r="CD109" s="412"/>
      <c r="CE109" s="479"/>
      <c r="CF109" s="677" t="s">
        <v>474</v>
      </c>
      <c r="CG109" s="677"/>
      <c r="CH109" s="677"/>
      <c r="CI109" s="677"/>
      <c r="CJ109" s="677"/>
      <c r="CK109" s="493" t="s">
        <v>88</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418</v>
      </c>
      <c r="DH109" s="412"/>
      <c r="DI109" s="412"/>
      <c r="DJ109" s="412"/>
      <c r="DK109" s="479"/>
      <c r="DL109" s="493" t="s">
        <v>152</v>
      </c>
      <c r="DM109" s="412"/>
      <c r="DN109" s="412"/>
      <c r="DO109" s="412"/>
      <c r="DP109" s="479"/>
      <c r="DQ109" s="493" t="s">
        <v>257</v>
      </c>
      <c r="DR109" s="412"/>
      <c r="DS109" s="412"/>
      <c r="DT109" s="412"/>
      <c r="DU109" s="479"/>
      <c r="DV109" s="493" t="s">
        <v>474</v>
      </c>
      <c r="DW109" s="412"/>
      <c r="DX109" s="412"/>
      <c r="DY109" s="412"/>
      <c r="DZ109" s="568"/>
    </row>
    <row r="110" spans="1:131" s="369" customFormat="1" ht="26.25" customHeight="1">
      <c r="A110" s="389" t="s">
        <v>330</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3273720</v>
      </c>
      <c r="AB110" s="500"/>
      <c r="AC110" s="500"/>
      <c r="AD110" s="500"/>
      <c r="AE110" s="511"/>
      <c r="AF110" s="527">
        <v>3181173</v>
      </c>
      <c r="AG110" s="500"/>
      <c r="AH110" s="500"/>
      <c r="AI110" s="500"/>
      <c r="AJ110" s="511"/>
      <c r="AK110" s="527">
        <v>3185848</v>
      </c>
      <c r="AL110" s="500"/>
      <c r="AM110" s="500"/>
      <c r="AN110" s="500"/>
      <c r="AO110" s="511"/>
      <c r="AP110" s="551">
        <v>17.2</v>
      </c>
      <c r="AQ110" s="559"/>
      <c r="AR110" s="559"/>
      <c r="AS110" s="559"/>
      <c r="AT110" s="569"/>
      <c r="AU110" s="581" t="s">
        <v>103</v>
      </c>
      <c r="AV110" s="593"/>
      <c r="AW110" s="593"/>
      <c r="AX110" s="593"/>
      <c r="AY110" s="593"/>
      <c r="AZ110" s="620" t="s">
        <v>475</v>
      </c>
      <c r="BA110" s="413"/>
      <c r="BB110" s="413"/>
      <c r="BC110" s="413"/>
      <c r="BD110" s="413"/>
      <c r="BE110" s="413"/>
      <c r="BF110" s="413"/>
      <c r="BG110" s="413"/>
      <c r="BH110" s="413"/>
      <c r="BI110" s="413"/>
      <c r="BJ110" s="413"/>
      <c r="BK110" s="413"/>
      <c r="BL110" s="413"/>
      <c r="BM110" s="413"/>
      <c r="BN110" s="413"/>
      <c r="BO110" s="413"/>
      <c r="BP110" s="480"/>
      <c r="BQ110" s="652">
        <v>31544151</v>
      </c>
      <c r="BR110" s="660"/>
      <c r="BS110" s="660"/>
      <c r="BT110" s="660"/>
      <c r="BU110" s="660"/>
      <c r="BV110" s="660">
        <v>30623097</v>
      </c>
      <c r="BW110" s="660"/>
      <c r="BX110" s="660"/>
      <c r="BY110" s="660"/>
      <c r="BZ110" s="660"/>
      <c r="CA110" s="660">
        <v>30553320</v>
      </c>
      <c r="CB110" s="660"/>
      <c r="CC110" s="660"/>
      <c r="CD110" s="660"/>
      <c r="CE110" s="660"/>
      <c r="CF110" s="678">
        <v>165.1</v>
      </c>
      <c r="CG110" s="682"/>
      <c r="CH110" s="682"/>
      <c r="CI110" s="682"/>
      <c r="CJ110" s="682"/>
      <c r="CK110" s="694" t="s">
        <v>386</v>
      </c>
      <c r="CL110" s="418"/>
      <c r="CM110" s="431" t="s">
        <v>477</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v>827159</v>
      </c>
      <c r="DH110" s="660"/>
      <c r="DI110" s="660"/>
      <c r="DJ110" s="660"/>
      <c r="DK110" s="660"/>
      <c r="DL110" s="660">
        <v>626287</v>
      </c>
      <c r="DM110" s="660"/>
      <c r="DN110" s="660"/>
      <c r="DO110" s="660"/>
      <c r="DP110" s="660"/>
      <c r="DQ110" s="660">
        <v>445415</v>
      </c>
      <c r="DR110" s="660"/>
      <c r="DS110" s="660"/>
      <c r="DT110" s="660"/>
      <c r="DU110" s="660"/>
      <c r="DV110" s="735">
        <v>2.4</v>
      </c>
      <c r="DW110" s="735"/>
      <c r="DX110" s="735"/>
      <c r="DY110" s="735"/>
      <c r="DZ110" s="744"/>
    </row>
    <row r="111" spans="1:131" s="369" customFormat="1" ht="26.25" customHeight="1">
      <c r="A111" s="390" t="s">
        <v>456</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138</v>
      </c>
      <c r="AB111" s="456"/>
      <c r="AC111" s="456"/>
      <c r="AD111" s="456"/>
      <c r="AE111" s="512"/>
      <c r="AF111" s="528" t="s">
        <v>138</v>
      </c>
      <c r="AG111" s="456"/>
      <c r="AH111" s="456"/>
      <c r="AI111" s="456"/>
      <c r="AJ111" s="512"/>
      <c r="AK111" s="528" t="s">
        <v>138</v>
      </c>
      <c r="AL111" s="456"/>
      <c r="AM111" s="456"/>
      <c r="AN111" s="456"/>
      <c r="AO111" s="512"/>
      <c r="AP111" s="552" t="s">
        <v>138</v>
      </c>
      <c r="AQ111" s="560"/>
      <c r="AR111" s="560"/>
      <c r="AS111" s="560"/>
      <c r="AT111" s="570"/>
      <c r="AU111" s="582"/>
      <c r="AV111" s="594"/>
      <c r="AW111" s="594"/>
      <c r="AX111" s="594"/>
      <c r="AY111" s="594"/>
      <c r="AZ111" s="621" t="s">
        <v>478</v>
      </c>
      <c r="BA111" s="429"/>
      <c r="BB111" s="429"/>
      <c r="BC111" s="429"/>
      <c r="BD111" s="429"/>
      <c r="BE111" s="429"/>
      <c r="BF111" s="429"/>
      <c r="BG111" s="429"/>
      <c r="BH111" s="429"/>
      <c r="BI111" s="429"/>
      <c r="BJ111" s="429"/>
      <c r="BK111" s="429"/>
      <c r="BL111" s="429"/>
      <c r="BM111" s="429"/>
      <c r="BN111" s="429"/>
      <c r="BO111" s="429"/>
      <c r="BP111" s="482"/>
      <c r="BQ111" s="653">
        <v>892040</v>
      </c>
      <c r="BR111" s="661"/>
      <c r="BS111" s="661"/>
      <c r="BT111" s="661"/>
      <c r="BU111" s="661"/>
      <c r="BV111" s="661">
        <v>681454</v>
      </c>
      <c r="BW111" s="661"/>
      <c r="BX111" s="661"/>
      <c r="BY111" s="661"/>
      <c r="BZ111" s="661"/>
      <c r="CA111" s="661">
        <v>490898</v>
      </c>
      <c r="CB111" s="661"/>
      <c r="CC111" s="661"/>
      <c r="CD111" s="661"/>
      <c r="CE111" s="661"/>
      <c r="CF111" s="679">
        <v>2.7</v>
      </c>
      <c r="CG111" s="683"/>
      <c r="CH111" s="683"/>
      <c r="CI111" s="683"/>
      <c r="CJ111" s="683"/>
      <c r="CK111" s="695"/>
      <c r="CL111" s="419"/>
      <c r="CM111" s="432" t="s">
        <v>128</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138</v>
      </c>
      <c r="DH111" s="661"/>
      <c r="DI111" s="661"/>
      <c r="DJ111" s="661"/>
      <c r="DK111" s="661"/>
      <c r="DL111" s="661" t="s">
        <v>138</v>
      </c>
      <c r="DM111" s="661"/>
      <c r="DN111" s="661"/>
      <c r="DO111" s="661"/>
      <c r="DP111" s="661"/>
      <c r="DQ111" s="661" t="s">
        <v>138</v>
      </c>
      <c r="DR111" s="661"/>
      <c r="DS111" s="661"/>
      <c r="DT111" s="661"/>
      <c r="DU111" s="661"/>
      <c r="DV111" s="736" t="s">
        <v>138</v>
      </c>
      <c r="DW111" s="736"/>
      <c r="DX111" s="736"/>
      <c r="DY111" s="736"/>
      <c r="DZ111" s="745"/>
    </row>
    <row r="112" spans="1:131" s="369" customFormat="1" ht="26.25" customHeight="1">
      <c r="A112" s="391" t="s">
        <v>143</v>
      </c>
      <c r="B112" s="415"/>
      <c r="C112" s="429" t="s">
        <v>480</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138</v>
      </c>
      <c r="AB112" s="456"/>
      <c r="AC112" s="456"/>
      <c r="AD112" s="456"/>
      <c r="AE112" s="512"/>
      <c r="AF112" s="528" t="s">
        <v>138</v>
      </c>
      <c r="AG112" s="456"/>
      <c r="AH112" s="456"/>
      <c r="AI112" s="456"/>
      <c r="AJ112" s="512"/>
      <c r="AK112" s="528" t="s">
        <v>138</v>
      </c>
      <c r="AL112" s="456"/>
      <c r="AM112" s="456"/>
      <c r="AN112" s="456"/>
      <c r="AO112" s="512"/>
      <c r="AP112" s="552" t="s">
        <v>138</v>
      </c>
      <c r="AQ112" s="560"/>
      <c r="AR112" s="560"/>
      <c r="AS112" s="560"/>
      <c r="AT112" s="570"/>
      <c r="AU112" s="582"/>
      <c r="AV112" s="594"/>
      <c r="AW112" s="594"/>
      <c r="AX112" s="594"/>
      <c r="AY112" s="594"/>
      <c r="AZ112" s="621" t="s">
        <v>272</v>
      </c>
      <c r="BA112" s="429"/>
      <c r="BB112" s="429"/>
      <c r="BC112" s="429"/>
      <c r="BD112" s="429"/>
      <c r="BE112" s="429"/>
      <c r="BF112" s="429"/>
      <c r="BG112" s="429"/>
      <c r="BH112" s="429"/>
      <c r="BI112" s="429"/>
      <c r="BJ112" s="429"/>
      <c r="BK112" s="429"/>
      <c r="BL112" s="429"/>
      <c r="BM112" s="429"/>
      <c r="BN112" s="429"/>
      <c r="BO112" s="429"/>
      <c r="BP112" s="482"/>
      <c r="BQ112" s="653">
        <v>25054860</v>
      </c>
      <c r="BR112" s="661"/>
      <c r="BS112" s="661"/>
      <c r="BT112" s="661"/>
      <c r="BU112" s="661"/>
      <c r="BV112" s="661">
        <v>24370844</v>
      </c>
      <c r="BW112" s="661"/>
      <c r="BX112" s="661"/>
      <c r="BY112" s="661"/>
      <c r="BZ112" s="661"/>
      <c r="CA112" s="661">
        <v>23064123</v>
      </c>
      <c r="CB112" s="661"/>
      <c r="CC112" s="661"/>
      <c r="CD112" s="661"/>
      <c r="CE112" s="661"/>
      <c r="CF112" s="679">
        <v>124.6</v>
      </c>
      <c r="CG112" s="683"/>
      <c r="CH112" s="683"/>
      <c r="CI112" s="683"/>
      <c r="CJ112" s="683"/>
      <c r="CK112" s="695"/>
      <c r="CL112" s="419"/>
      <c r="CM112" s="432" t="s">
        <v>396</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138</v>
      </c>
      <c r="DH112" s="661"/>
      <c r="DI112" s="661"/>
      <c r="DJ112" s="661"/>
      <c r="DK112" s="661"/>
      <c r="DL112" s="661" t="s">
        <v>138</v>
      </c>
      <c r="DM112" s="661"/>
      <c r="DN112" s="661"/>
      <c r="DO112" s="661"/>
      <c r="DP112" s="661"/>
      <c r="DQ112" s="661" t="s">
        <v>138</v>
      </c>
      <c r="DR112" s="661"/>
      <c r="DS112" s="661"/>
      <c r="DT112" s="661"/>
      <c r="DU112" s="661"/>
      <c r="DV112" s="736" t="s">
        <v>138</v>
      </c>
      <c r="DW112" s="736"/>
      <c r="DX112" s="736"/>
      <c r="DY112" s="736"/>
      <c r="DZ112" s="745"/>
    </row>
    <row r="113" spans="1:130" s="369" customFormat="1" ht="26.25" customHeight="1">
      <c r="A113" s="392"/>
      <c r="B113" s="416"/>
      <c r="C113" s="429" t="s">
        <v>481</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1661425</v>
      </c>
      <c r="AB113" s="456"/>
      <c r="AC113" s="456"/>
      <c r="AD113" s="456"/>
      <c r="AE113" s="512"/>
      <c r="AF113" s="528">
        <v>1619208</v>
      </c>
      <c r="AG113" s="456"/>
      <c r="AH113" s="456"/>
      <c r="AI113" s="456"/>
      <c r="AJ113" s="512"/>
      <c r="AK113" s="528">
        <v>1576210</v>
      </c>
      <c r="AL113" s="456"/>
      <c r="AM113" s="456"/>
      <c r="AN113" s="456"/>
      <c r="AO113" s="512"/>
      <c r="AP113" s="552">
        <v>8.5</v>
      </c>
      <c r="AQ113" s="560"/>
      <c r="AR113" s="560"/>
      <c r="AS113" s="560"/>
      <c r="AT113" s="570"/>
      <c r="AU113" s="582"/>
      <c r="AV113" s="594"/>
      <c r="AW113" s="594"/>
      <c r="AX113" s="594"/>
      <c r="AY113" s="594"/>
      <c r="AZ113" s="621" t="s">
        <v>482</v>
      </c>
      <c r="BA113" s="429"/>
      <c r="BB113" s="429"/>
      <c r="BC113" s="429"/>
      <c r="BD113" s="429"/>
      <c r="BE113" s="429"/>
      <c r="BF113" s="429"/>
      <c r="BG113" s="429"/>
      <c r="BH113" s="429"/>
      <c r="BI113" s="429"/>
      <c r="BJ113" s="429"/>
      <c r="BK113" s="429"/>
      <c r="BL113" s="429"/>
      <c r="BM113" s="429"/>
      <c r="BN113" s="429"/>
      <c r="BO113" s="429"/>
      <c r="BP113" s="482"/>
      <c r="BQ113" s="653" t="s">
        <v>138</v>
      </c>
      <c r="BR113" s="661"/>
      <c r="BS113" s="661"/>
      <c r="BT113" s="661"/>
      <c r="BU113" s="661"/>
      <c r="BV113" s="661" t="s">
        <v>138</v>
      </c>
      <c r="BW113" s="661"/>
      <c r="BX113" s="661"/>
      <c r="BY113" s="661"/>
      <c r="BZ113" s="661"/>
      <c r="CA113" s="661" t="s">
        <v>138</v>
      </c>
      <c r="CB113" s="661"/>
      <c r="CC113" s="661"/>
      <c r="CD113" s="661"/>
      <c r="CE113" s="661"/>
      <c r="CF113" s="679" t="s">
        <v>138</v>
      </c>
      <c r="CG113" s="683"/>
      <c r="CH113" s="683"/>
      <c r="CI113" s="683"/>
      <c r="CJ113" s="683"/>
      <c r="CK113" s="695"/>
      <c r="CL113" s="419"/>
      <c r="CM113" s="432" t="s">
        <v>407</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138</v>
      </c>
      <c r="DH113" s="456"/>
      <c r="DI113" s="456"/>
      <c r="DJ113" s="456"/>
      <c r="DK113" s="512"/>
      <c r="DL113" s="528" t="s">
        <v>138</v>
      </c>
      <c r="DM113" s="456"/>
      <c r="DN113" s="456"/>
      <c r="DO113" s="456"/>
      <c r="DP113" s="512"/>
      <c r="DQ113" s="528" t="s">
        <v>138</v>
      </c>
      <c r="DR113" s="456"/>
      <c r="DS113" s="456"/>
      <c r="DT113" s="456"/>
      <c r="DU113" s="512"/>
      <c r="DV113" s="552" t="s">
        <v>138</v>
      </c>
      <c r="DW113" s="560"/>
      <c r="DX113" s="560"/>
      <c r="DY113" s="560"/>
      <c r="DZ113" s="570"/>
    </row>
    <row r="114" spans="1:130" s="369" customFormat="1" ht="26.25" customHeight="1">
      <c r="A114" s="392"/>
      <c r="B114" s="416"/>
      <c r="C114" s="429" t="s">
        <v>484</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t="s">
        <v>138</v>
      </c>
      <c r="AB114" s="456"/>
      <c r="AC114" s="456"/>
      <c r="AD114" s="456"/>
      <c r="AE114" s="512"/>
      <c r="AF114" s="528" t="s">
        <v>138</v>
      </c>
      <c r="AG114" s="456"/>
      <c r="AH114" s="456"/>
      <c r="AI114" s="456"/>
      <c r="AJ114" s="512"/>
      <c r="AK114" s="528" t="s">
        <v>138</v>
      </c>
      <c r="AL114" s="456"/>
      <c r="AM114" s="456"/>
      <c r="AN114" s="456"/>
      <c r="AO114" s="512"/>
      <c r="AP114" s="552" t="s">
        <v>138</v>
      </c>
      <c r="AQ114" s="560"/>
      <c r="AR114" s="560"/>
      <c r="AS114" s="560"/>
      <c r="AT114" s="570"/>
      <c r="AU114" s="582"/>
      <c r="AV114" s="594"/>
      <c r="AW114" s="594"/>
      <c r="AX114" s="594"/>
      <c r="AY114" s="594"/>
      <c r="AZ114" s="621" t="s">
        <v>485</v>
      </c>
      <c r="BA114" s="429"/>
      <c r="BB114" s="429"/>
      <c r="BC114" s="429"/>
      <c r="BD114" s="429"/>
      <c r="BE114" s="429"/>
      <c r="BF114" s="429"/>
      <c r="BG114" s="429"/>
      <c r="BH114" s="429"/>
      <c r="BI114" s="429"/>
      <c r="BJ114" s="429"/>
      <c r="BK114" s="429"/>
      <c r="BL114" s="429"/>
      <c r="BM114" s="429"/>
      <c r="BN114" s="429"/>
      <c r="BO114" s="429"/>
      <c r="BP114" s="482"/>
      <c r="BQ114" s="653">
        <v>6451100</v>
      </c>
      <c r="BR114" s="661"/>
      <c r="BS114" s="661"/>
      <c r="BT114" s="661"/>
      <c r="BU114" s="661"/>
      <c r="BV114" s="661">
        <v>5927742</v>
      </c>
      <c r="BW114" s="661"/>
      <c r="BX114" s="661"/>
      <c r="BY114" s="661"/>
      <c r="BZ114" s="661"/>
      <c r="CA114" s="661">
        <v>5992550</v>
      </c>
      <c r="CB114" s="661"/>
      <c r="CC114" s="661"/>
      <c r="CD114" s="661"/>
      <c r="CE114" s="661"/>
      <c r="CF114" s="679">
        <v>32.4</v>
      </c>
      <c r="CG114" s="683"/>
      <c r="CH114" s="683"/>
      <c r="CI114" s="683"/>
      <c r="CJ114" s="683"/>
      <c r="CK114" s="695"/>
      <c r="CL114" s="419"/>
      <c r="CM114" s="432" t="s">
        <v>486</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138</v>
      </c>
      <c r="DH114" s="456"/>
      <c r="DI114" s="456"/>
      <c r="DJ114" s="456"/>
      <c r="DK114" s="512"/>
      <c r="DL114" s="528" t="s">
        <v>138</v>
      </c>
      <c r="DM114" s="456"/>
      <c r="DN114" s="456"/>
      <c r="DO114" s="456"/>
      <c r="DP114" s="512"/>
      <c r="DQ114" s="528" t="s">
        <v>138</v>
      </c>
      <c r="DR114" s="456"/>
      <c r="DS114" s="456"/>
      <c r="DT114" s="456"/>
      <c r="DU114" s="512"/>
      <c r="DV114" s="552" t="s">
        <v>138</v>
      </c>
      <c r="DW114" s="560"/>
      <c r="DX114" s="560"/>
      <c r="DY114" s="560"/>
      <c r="DZ114" s="570"/>
    </row>
    <row r="115" spans="1:130" s="369" customFormat="1" ht="26.25" customHeight="1">
      <c r="A115" s="392"/>
      <c r="B115" s="416"/>
      <c r="C115" s="429" t="s">
        <v>376</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204006</v>
      </c>
      <c r="AB115" s="456"/>
      <c r="AC115" s="456"/>
      <c r="AD115" s="456"/>
      <c r="AE115" s="512"/>
      <c r="AF115" s="528">
        <v>200629</v>
      </c>
      <c r="AG115" s="456"/>
      <c r="AH115" s="456"/>
      <c r="AI115" s="456"/>
      <c r="AJ115" s="512"/>
      <c r="AK115" s="528">
        <v>200578</v>
      </c>
      <c r="AL115" s="456"/>
      <c r="AM115" s="456"/>
      <c r="AN115" s="456"/>
      <c r="AO115" s="512"/>
      <c r="AP115" s="552">
        <v>1.1000000000000001</v>
      </c>
      <c r="AQ115" s="560"/>
      <c r="AR115" s="560"/>
      <c r="AS115" s="560"/>
      <c r="AT115" s="570"/>
      <c r="AU115" s="582"/>
      <c r="AV115" s="594"/>
      <c r="AW115" s="594"/>
      <c r="AX115" s="594"/>
      <c r="AY115" s="594"/>
      <c r="AZ115" s="621" t="s">
        <v>346</v>
      </c>
      <c r="BA115" s="429"/>
      <c r="BB115" s="429"/>
      <c r="BC115" s="429"/>
      <c r="BD115" s="429"/>
      <c r="BE115" s="429"/>
      <c r="BF115" s="429"/>
      <c r="BG115" s="429"/>
      <c r="BH115" s="429"/>
      <c r="BI115" s="429"/>
      <c r="BJ115" s="429"/>
      <c r="BK115" s="429"/>
      <c r="BL115" s="429"/>
      <c r="BM115" s="429"/>
      <c r="BN115" s="429"/>
      <c r="BO115" s="429"/>
      <c r="BP115" s="482"/>
      <c r="BQ115" s="653" t="s">
        <v>138</v>
      </c>
      <c r="BR115" s="661"/>
      <c r="BS115" s="661"/>
      <c r="BT115" s="661"/>
      <c r="BU115" s="661"/>
      <c r="BV115" s="661" t="s">
        <v>138</v>
      </c>
      <c r="BW115" s="661"/>
      <c r="BX115" s="661"/>
      <c r="BY115" s="661"/>
      <c r="BZ115" s="661"/>
      <c r="CA115" s="661" t="s">
        <v>138</v>
      </c>
      <c r="CB115" s="661"/>
      <c r="CC115" s="661"/>
      <c r="CD115" s="661"/>
      <c r="CE115" s="661"/>
      <c r="CF115" s="679" t="s">
        <v>138</v>
      </c>
      <c r="CG115" s="683"/>
      <c r="CH115" s="683"/>
      <c r="CI115" s="683"/>
      <c r="CJ115" s="683"/>
      <c r="CK115" s="695"/>
      <c r="CL115" s="419"/>
      <c r="CM115" s="621" t="s">
        <v>26</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138</v>
      </c>
      <c r="DH115" s="456"/>
      <c r="DI115" s="456"/>
      <c r="DJ115" s="456"/>
      <c r="DK115" s="512"/>
      <c r="DL115" s="528" t="s">
        <v>138</v>
      </c>
      <c r="DM115" s="456"/>
      <c r="DN115" s="456"/>
      <c r="DO115" s="456"/>
      <c r="DP115" s="512"/>
      <c r="DQ115" s="528" t="s">
        <v>138</v>
      </c>
      <c r="DR115" s="456"/>
      <c r="DS115" s="456"/>
      <c r="DT115" s="456"/>
      <c r="DU115" s="512"/>
      <c r="DV115" s="552" t="s">
        <v>138</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138</v>
      </c>
      <c r="AB116" s="456"/>
      <c r="AC116" s="456"/>
      <c r="AD116" s="456"/>
      <c r="AE116" s="512"/>
      <c r="AF116" s="528" t="s">
        <v>138</v>
      </c>
      <c r="AG116" s="456"/>
      <c r="AH116" s="456"/>
      <c r="AI116" s="456"/>
      <c r="AJ116" s="512"/>
      <c r="AK116" s="528" t="s">
        <v>138</v>
      </c>
      <c r="AL116" s="456"/>
      <c r="AM116" s="456"/>
      <c r="AN116" s="456"/>
      <c r="AO116" s="512"/>
      <c r="AP116" s="552" t="s">
        <v>138</v>
      </c>
      <c r="AQ116" s="560"/>
      <c r="AR116" s="560"/>
      <c r="AS116" s="560"/>
      <c r="AT116" s="570"/>
      <c r="AU116" s="582"/>
      <c r="AV116" s="594"/>
      <c r="AW116" s="594"/>
      <c r="AX116" s="594"/>
      <c r="AY116" s="594"/>
      <c r="AZ116" s="433" t="s">
        <v>218</v>
      </c>
      <c r="BA116" s="437"/>
      <c r="BB116" s="437"/>
      <c r="BC116" s="437"/>
      <c r="BD116" s="437"/>
      <c r="BE116" s="437"/>
      <c r="BF116" s="437"/>
      <c r="BG116" s="437"/>
      <c r="BH116" s="437"/>
      <c r="BI116" s="437"/>
      <c r="BJ116" s="437"/>
      <c r="BK116" s="437"/>
      <c r="BL116" s="437"/>
      <c r="BM116" s="437"/>
      <c r="BN116" s="437"/>
      <c r="BO116" s="437"/>
      <c r="BP116" s="486"/>
      <c r="BQ116" s="653" t="s">
        <v>138</v>
      </c>
      <c r="BR116" s="661"/>
      <c r="BS116" s="661"/>
      <c r="BT116" s="661"/>
      <c r="BU116" s="661"/>
      <c r="BV116" s="661" t="s">
        <v>138</v>
      </c>
      <c r="BW116" s="661"/>
      <c r="BX116" s="661"/>
      <c r="BY116" s="661"/>
      <c r="BZ116" s="661"/>
      <c r="CA116" s="661" t="s">
        <v>138</v>
      </c>
      <c r="CB116" s="661"/>
      <c r="CC116" s="661"/>
      <c r="CD116" s="661"/>
      <c r="CE116" s="661"/>
      <c r="CF116" s="679" t="s">
        <v>138</v>
      </c>
      <c r="CG116" s="683"/>
      <c r="CH116" s="683"/>
      <c r="CI116" s="683"/>
      <c r="CJ116" s="683"/>
      <c r="CK116" s="695"/>
      <c r="CL116" s="419"/>
      <c r="CM116" s="432" t="s">
        <v>487</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v>64881</v>
      </c>
      <c r="DH116" s="456"/>
      <c r="DI116" s="456"/>
      <c r="DJ116" s="456"/>
      <c r="DK116" s="512"/>
      <c r="DL116" s="528">
        <v>55167</v>
      </c>
      <c r="DM116" s="456"/>
      <c r="DN116" s="456"/>
      <c r="DO116" s="456"/>
      <c r="DP116" s="512"/>
      <c r="DQ116" s="528">
        <v>45483</v>
      </c>
      <c r="DR116" s="456"/>
      <c r="DS116" s="456"/>
      <c r="DT116" s="456"/>
      <c r="DU116" s="512"/>
      <c r="DV116" s="552">
        <v>0.2</v>
      </c>
      <c r="DW116" s="560"/>
      <c r="DX116" s="560"/>
      <c r="DY116" s="560"/>
      <c r="DZ116" s="570"/>
    </row>
    <row r="117" spans="1:130" s="369" customFormat="1" ht="26.25" customHeight="1">
      <c r="A117" s="388" t="s">
        <v>277</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325</v>
      </c>
      <c r="Z117" s="479"/>
      <c r="AA117" s="496">
        <v>5139151</v>
      </c>
      <c r="AB117" s="501"/>
      <c r="AC117" s="501"/>
      <c r="AD117" s="501"/>
      <c r="AE117" s="513"/>
      <c r="AF117" s="529">
        <v>5001010</v>
      </c>
      <c r="AG117" s="501"/>
      <c r="AH117" s="501"/>
      <c r="AI117" s="501"/>
      <c r="AJ117" s="513"/>
      <c r="AK117" s="529">
        <v>4962636</v>
      </c>
      <c r="AL117" s="501"/>
      <c r="AM117" s="501"/>
      <c r="AN117" s="501"/>
      <c r="AO117" s="513"/>
      <c r="AP117" s="553"/>
      <c r="AQ117" s="561"/>
      <c r="AR117" s="561"/>
      <c r="AS117" s="561"/>
      <c r="AT117" s="571"/>
      <c r="AU117" s="582"/>
      <c r="AV117" s="594"/>
      <c r="AW117" s="594"/>
      <c r="AX117" s="594"/>
      <c r="AY117" s="594"/>
      <c r="AZ117" s="433" t="s">
        <v>488</v>
      </c>
      <c r="BA117" s="437"/>
      <c r="BB117" s="437"/>
      <c r="BC117" s="437"/>
      <c r="BD117" s="437"/>
      <c r="BE117" s="437"/>
      <c r="BF117" s="437"/>
      <c r="BG117" s="437"/>
      <c r="BH117" s="437"/>
      <c r="BI117" s="437"/>
      <c r="BJ117" s="437"/>
      <c r="BK117" s="437"/>
      <c r="BL117" s="437"/>
      <c r="BM117" s="437"/>
      <c r="BN117" s="437"/>
      <c r="BO117" s="437"/>
      <c r="BP117" s="486"/>
      <c r="BQ117" s="653" t="s">
        <v>138</v>
      </c>
      <c r="BR117" s="661"/>
      <c r="BS117" s="661"/>
      <c r="BT117" s="661"/>
      <c r="BU117" s="661"/>
      <c r="BV117" s="661" t="s">
        <v>138</v>
      </c>
      <c r="BW117" s="661"/>
      <c r="BX117" s="661"/>
      <c r="BY117" s="661"/>
      <c r="BZ117" s="661"/>
      <c r="CA117" s="661" t="s">
        <v>138</v>
      </c>
      <c r="CB117" s="661"/>
      <c r="CC117" s="661"/>
      <c r="CD117" s="661"/>
      <c r="CE117" s="661"/>
      <c r="CF117" s="679" t="s">
        <v>138</v>
      </c>
      <c r="CG117" s="683"/>
      <c r="CH117" s="683"/>
      <c r="CI117" s="683"/>
      <c r="CJ117" s="683"/>
      <c r="CK117" s="695"/>
      <c r="CL117" s="419"/>
      <c r="CM117" s="432" t="s">
        <v>339</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138</v>
      </c>
      <c r="DH117" s="456"/>
      <c r="DI117" s="456"/>
      <c r="DJ117" s="456"/>
      <c r="DK117" s="512"/>
      <c r="DL117" s="528" t="s">
        <v>138</v>
      </c>
      <c r="DM117" s="456"/>
      <c r="DN117" s="456"/>
      <c r="DO117" s="456"/>
      <c r="DP117" s="512"/>
      <c r="DQ117" s="528" t="s">
        <v>138</v>
      </c>
      <c r="DR117" s="456"/>
      <c r="DS117" s="456"/>
      <c r="DT117" s="456"/>
      <c r="DU117" s="512"/>
      <c r="DV117" s="552" t="s">
        <v>138</v>
      </c>
      <c r="DW117" s="560"/>
      <c r="DX117" s="560"/>
      <c r="DY117" s="560"/>
      <c r="DZ117" s="570"/>
    </row>
    <row r="118" spans="1:130" s="369" customFormat="1" ht="26.25" customHeight="1">
      <c r="A118" s="388" t="s">
        <v>88</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418</v>
      </c>
      <c r="AB118" s="412"/>
      <c r="AC118" s="412"/>
      <c r="AD118" s="412"/>
      <c r="AE118" s="479"/>
      <c r="AF118" s="493" t="s">
        <v>152</v>
      </c>
      <c r="AG118" s="412"/>
      <c r="AH118" s="412"/>
      <c r="AI118" s="412"/>
      <c r="AJ118" s="479"/>
      <c r="AK118" s="493" t="s">
        <v>257</v>
      </c>
      <c r="AL118" s="412"/>
      <c r="AM118" s="412"/>
      <c r="AN118" s="412"/>
      <c r="AO118" s="479"/>
      <c r="AP118" s="493" t="s">
        <v>474</v>
      </c>
      <c r="AQ118" s="412"/>
      <c r="AR118" s="412"/>
      <c r="AS118" s="412"/>
      <c r="AT118" s="568"/>
      <c r="AU118" s="582"/>
      <c r="AV118" s="594"/>
      <c r="AW118" s="594"/>
      <c r="AX118" s="594"/>
      <c r="AY118" s="594"/>
      <c r="AZ118" s="622" t="s">
        <v>489</v>
      </c>
      <c r="BA118" s="430"/>
      <c r="BB118" s="430"/>
      <c r="BC118" s="430"/>
      <c r="BD118" s="430"/>
      <c r="BE118" s="430"/>
      <c r="BF118" s="430"/>
      <c r="BG118" s="430"/>
      <c r="BH118" s="430"/>
      <c r="BI118" s="430"/>
      <c r="BJ118" s="430"/>
      <c r="BK118" s="430"/>
      <c r="BL118" s="430"/>
      <c r="BM118" s="430"/>
      <c r="BN118" s="430"/>
      <c r="BO118" s="430"/>
      <c r="BP118" s="483"/>
      <c r="BQ118" s="654" t="s">
        <v>138</v>
      </c>
      <c r="BR118" s="662"/>
      <c r="BS118" s="662"/>
      <c r="BT118" s="662"/>
      <c r="BU118" s="662"/>
      <c r="BV118" s="662" t="s">
        <v>138</v>
      </c>
      <c r="BW118" s="662"/>
      <c r="BX118" s="662"/>
      <c r="BY118" s="662"/>
      <c r="BZ118" s="662"/>
      <c r="CA118" s="662" t="s">
        <v>138</v>
      </c>
      <c r="CB118" s="662"/>
      <c r="CC118" s="662"/>
      <c r="CD118" s="662"/>
      <c r="CE118" s="662"/>
      <c r="CF118" s="679" t="s">
        <v>138</v>
      </c>
      <c r="CG118" s="683"/>
      <c r="CH118" s="683"/>
      <c r="CI118" s="683"/>
      <c r="CJ118" s="683"/>
      <c r="CK118" s="695"/>
      <c r="CL118" s="419"/>
      <c r="CM118" s="432" t="s">
        <v>490</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138</v>
      </c>
      <c r="DH118" s="456"/>
      <c r="DI118" s="456"/>
      <c r="DJ118" s="456"/>
      <c r="DK118" s="512"/>
      <c r="DL118" s="528" t="s">
        <v>138</v>
      </c>
      <c r="DM118" s="456"/>
      <c r="DN118" s="456"/>
      <c r="DO118" s="456"/>
      <c r="DP118" s="512"/>
      <c r="DQ118" s="528" t="s">
        <v>138</v>
      </c>
      <c r="DR118" s="456"/>
      <c r="DS118" s="456"/>
      <c r="DT118" s="456"/>
      <c r="DU118" s="512"/>
      <c r="DV118" s="552" t="s">
        <v>138</v>
      </c>
      <c r="DW118" s="560"/>
      <c r="DX118" s="560"/>
      <c r="DY118" s="560"/>
      <c r="DZ118" s="570"/>
    </row>
    <row r="119" spans="1:130" s="369" customFormat="1" ht="26.25" customHeight="1">
      <c r="A119" s="394" t="s">
        <v>386</v>
      </c>
      <c r="B119" s="418"/>
      <c r="C119" s="431" t="s">
        <v>477</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v>190872</v>
      </c>
      <c r="AB119" s="500"/>
      <c r="AC119" s="500"/>
      <c r="AD119" s="500"/>
      <c r="AE119" s="511"/>
      <c r="AF119" s="527">
        <v>190872</v>
      </c>
      <c r="AG119" s="500"/>
      <c r="AH119" s="500"/>
      <c r="AI119" s="500"/>
      <c r="AJ119" s="511"/>
      <c r="AK119" s="527">
        <v>190872</v>
      </c>
      <c r="AL119" s="500"/>
      <c r="AM119" s="500"/>
      <c r="AN119" s="500"/>
      <c r="AO119" s="511"/>
      <c r="AP119" s="551">
        <v>1</v>
      </c>
      <c r="AQ119" s="559"/>
      <c r="AR119" s="559"/>
      <c r="AS119" s="559"/>
      <c r="AT119" s="569"/>
      <c r="AU119" s="583"/>
      <c r="AV119" s="595"/>
      <c r="AW119" s="595"/>
      <c r="AX119" s="595"/>
      <c r="AY119" s="595"/>
      <c r="AZ119" s="623" t="s">
        <v>277</v>
      </c>
      <c r="BA119" s="623"/>
      <c r="BB119" s="623"/>
      <c r="BC119" s="623"/>
      <c r="BD119" s="623"/>
      <c r="BE119" s="623"/>
      <c r="BF119" s="623"/>
      <c r="BG119" s="623"/>
      <c r="BH119" s="623"/>
      <c r="BI119" s="623"/>
      <c r="BJ119" s="623"/>
      <c r="BK119" s="623"/>
      <c r="BL119" s="623"/>
      <c r="BM119" s="623"/>
      <c r="BN119" s="623"/>
      <c r="BO119" s="478" t="s">
        <v>159</v>
      </c>
      <c r="BP119" s="648"/>
      <c r="BQ119" s="654">
        <v>63942151</v>
      </c>
      <c r="BR119" s="662"/>
      <c r="BS119" s="662"/>
      <c r="BT119" s="662"/>
      <c r="BU119" s="662"/>
      <c r="BV119" s="662">
        <v>61603137</v>
      </c>
      <c r="BW119" s="662"/>
      <c r="BX119" s="662"/>
      <c r="BY119" s="662"/>
      <c r="BZ119" s="662"/>
      <c r="CA119" s="662">
        <v>60100891</v>
      </c>
      <c r="CB119" s="662"/>
      <c r="CC119" s="662"/>
      <c r="CD119" s="662"/>
      <c r="CE119" s="662"/>
      <c r="CF119" s="557"/>
      <c r="CG119" s="565"/>
      <c r="CH119" s="565"/>
      <c r="CI119" s="565"/>
      <c r="CJ119" s="691"/>
      <c r="CK119" s="696"/>
      <c r="CL119" s="420"/>
      <c r="CM119" s="434" t="s">
        <v>491</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138</v>
      </c>
      <c r="DH119" s="502"/>
      <c r="DI119" s="502"/>
      <c r="DJ119" s="502"/>
      <c r="DK119" s="514"/>
      <c r="DL119" s="530" t="s">
        <v>138</v>
      </c>
      <c r="DM119" s="502"/>
      <c r="DN119" s="502"/>
      <c r="DO119" s="502"/>
      <c r="DP119" s="514"/>
      <c r="DQ119" s="530" t="s">
        <v>138</v>
      </c>
      <c r="DR119" s="502"/>
      <c r="DS119" s="502"/>
      <c r="DT119" s="502"/>
      <c r="DU119" s="514"/>
      <c r="DV119" s="737" t="s">
        <v>138</v>
      </c>
      <c r="DW119" s="739"/>
      <c r="DX119" s="739"/>
      <c r="DY119" s="739"/>
      <c r="DZ119" s="746"/>
    </row>
    <row r="120" spans="1:130" s="369" customFormat="1" ht="26.25" customHeight="1">
      <c r="A120" s="395"/>
      <c r="B120" s="419"/>
      <c r="C120" s="432" t="s">
        <v>128</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138</v>
      </c>
      <c r="AB120" s="456"/>
      <c r="AC120" s="456"/>
      <c r="AD120" s="456"/>
      <c r="AE120" s="512"/>
      <c r="AF120" s="528" t="s">
        <v>138</v>
      </c>
      <c r="AG120" s="456"/>
      <c r="AH120" s="456"/>
      <c r="AI120" s="456"/>
      <c r="AJ120" s="512"/>
      <c r="AK120" s="528" t="s">
        <v>138</v>
      </c>
      <c r="AL120" s="456"/>
      <c r="AM120" s="456"/>
      <c r="AN120" s="456"/>
      <c r="AO120" s="512"/>
      <c r="AP120" s="552" t="s">
        <v>138</v>
      </c>
      <c r="AQ120" s="560"/>
      <c r="AR120" s="560"/>
      <c r="AS120" s="560"/>
      <c r="AT120" s="570"/>
      <c r="AU120" s="584" t="s">
        <v>479</v>
      </c>
      <c r="AV120" s="596"/>
      <c r="AW120" s="596"/>
      <c r="AX120" s="596"/>
      <c r="AY120" s="608"/>
      <c r="AZ120" s="620" t="s">
        <v>210</v>
      </c>
      <c r="BA120" s="413"/>
      <c r="BB120" s="413"/>
      <c r="BC120" s="413"/>
      <c r="BD120" s="413"/>
      <c r="BE120" s="413"/>
      <c r="BF120" s="413"/>
      <c r="BG120" s="413"/>
      <c r="BH120" s="413"/>
      <c r="BI120" s="413"/>
      <c r="BJ120" s="413"/>
      <c r="BK120" s="413"/>
      <c r="BL120" s="413"/>
      <c r="BM120" s="413"/>
      <c r="BN120" s="413"/>
      <c r="BO120" s="413"/>
      <c r="BP120" s="480"/>
      <c r="BQ120" s="652">
        <v>7217233</v>
      </c>
      <c r="BR120" s="660"/>
      <c r="BS120" s="660"/>
      <c r="BT120" s="660"/>
      <c r="BU120" s="660"/>
      <c r="BV120" s="660">
        <v>7868107</v>
      </c>
      <c r="BW120" s="660"/>
      <c r="BX120" s="660"/>
      <c r="BY120" s="660"/>
      <c r="BZ120" s="660"/>
      <c r="CA120" s="660">
        <v>7687937</v>
      </c>
      <c r="CB120" s="660"/>
      <c r="CC120" s="660"/>
      <c r="CD120" s="660"/>
      <c r="CE120" s="660"/>
      <c r="CF120" s="678">
        <v>41.5</v>
      </c>
      <c r="CG120" s="682"/>
      <c r="CH120" s="682"/>
      <c r="CI120" s="682"/>
      <c r="CJ120" s="682"/>
      <c r="CK120" s="697" t="s">
        <v>273</v>
      </c>
      <c r="CL120" s="707"/>
      <c r="CM120" s="707"/>
      <c r="CN120" s="707"/>
      <c r="CO120" s="710"/>
      <c r="CP120" s="714" t="s">
        <v>464</v>
      </c>
      <c r="CQ120" s="717"/>
      <c r="CR120" s="717"/>
      <c r="CS120" s="717"/>
      <c r="CT120" s="717"/>
      <c r="CU120" s="717"/>
      <c r="CV120" s="717"/>
      <c r="CW120" s="717"/>
      <c r="CX120" s="717"/>
      <c r="CY120" s="717"/>
      <c r="CZ120" s="717"/>
      <c r="DA120" s="717"/>
      <c r="DB120" s="717"/>
      <c r="DC120" s="717"/>
      <c r="DD120" s="717"/>
      <c r="DE120" s="717"/>
      <c r="DF120" s="720"/>
      <c r="DG120" s="652">
        <v>14390144</v>
      </c>
      <c r="DH120" s="660"/>
      <c r="DI120" s="660"/>
      <c r="DJ120" s="660"/>
      <c r="DK120" s="660"/>
      <c r="DL120" s="660">
        <v>14083425</v>
      </c>
      <c r="DM120" s="660"/>
      <c r="DN120" s="660"/>
      <c r="DO120" s="660"/>
      <c r="DP120" s="660"/>
      <c r="DQ120" s="660">
        <v>13012703</v>
      </c>
      <c r="DR120" s="660"/>
      <c r="DS120" s="660"/>
      <c r="DT120" s="660"/>
      <c r="DU120" s="660"/>
      <c r="DV120" s="735">
        <v>70.3</v>
      </c>
      <c r="DW120" s="735"/>
      <c r="DX120" s="735"/>
      <c r="DY120" s="735"/>
      <c r="DZ120" s="744"/>
    </row>
    <row r="121" spans="1:130" s="369" customFormat="1" ht="26.25" customHeight="1">
      <c r="A121" s="395"/>
      <c r="B121" s="419"/>
      <c r="C121" s="433" t="s">
        <v>127</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138</v>
      </c>
      <c r="AB121" s="456"/>
      <c r="AC121" s="456"/>
      <c r="AD121" s="456"/>
      <c r="AE121" s="512"/>
      <c r="AF121" s="528" t="s">
        <v>138</v>
      </c>
      <c r="AG121" s="456"/>
      <c r="AH121" s="456"/>
      <c r="AI121" s="456"/>
      <c r="AJ121" s="512"/>
      <c r="AK121" s="528" t="s">
        <v>138</v>
      </c>
      <c r="AL121" s="456"/>
      <c r="AM121" s="456"/>
      <c r="AN121" s="456"/>
      <c r="AO121" s="512"/>
      <c r="AP121" s="552" t="s">
        <v>138</v>
      </c>
      <c r="AQ121" s="560"/>
      <c r="AR121" s="560"/>
      <c r="AS121" s="560"/>
      <c r="AT121" s="570"/>
      <c r="AU121" s="585"/>
      <c r="AV121" s="597"/>
      <c r="AW121" s="597"/>
      <c r="AX121" s="597"/>
      <c r="AY121" s="609"/>
      <c r="AZ121" s="621" t="s">
        <v>305</v>
      </c>
      <c r="BA121" s="429"/>
      <c r="BB121" s="429"/>
      <c r="BC121" s="429"/>
      <c r="BD121" s="429"/>
      <c r="BE121" s="429"/>
      <c r="BF121" s="429"/>
      <c r="BG121" s="429"/>
      <c r="BH121" s="429"/>
      <c r="BI121" s="429"/>
      <c r="BJ121" s="429"/>
      <c r="BK121" s="429"/>
      <c r="BL121" s="429"/>
      <c r="BM121" s="429"/>
      <c r="BN121" s="429"/>
      <c r="BO121" s="429"/>
      <c r="BP121" s="482"/>
      <c r="BQ121" s="653">
        <v>2459258</v>
      </c>
      <c r="BR121" s="661"/>
      <c r="BS121" s="661"/>
      <c r="BT121" s="661"/>
      <c r="BU121" s="661"/>
      <c r="BV121" s="661">
        <v>2686151</v>
      </c>
      <c r="BW121" s="661"/>
      <c r="BX121" s="661"/>
      <c r="BY121" s="661"/>
      <c r="BZ121" s="661"/>
      <c r="CA121" s="661">
        <v>2650825</v>
      </c>
      <c r="CB121" s="661"/>
      <c r="CC121" s="661"/>
      <c r="CD121" s="661"/>
      <c r="CE121" s="661"/>
      <c r="CF121" s="679">
        <v>14.3</v>
      </c>
      <c r="CG121" s="683"/>
      <c r="CH121" s="683"/>
      <c r="CI121" s="683"/>
      <c r="CJ121" s="683"/>
      <c r="CK121" s="698"/>
      <c r="CL121" s="708"/>
      <c r="CM121" s="708"/>
      <c r="CN121" s="708"/>
      <c r="CO121" s="711"/>
      <c r="CP121" s="715" t="s">
        <v>227</v>
      </c>
      <c r="CQ121" s="409"/>
      <c r="CR121" s="409"/>
      <c r="CS121" s="409"/>
      <c r="CT121" s="409"/>
      <c r="CU121" s="409"/>
      <c r="CV121" s="409"/>
      <c r="CW121" s="409"/>
      <c r="CX121" s="409"/>
      <c r="CY121" s="409"/>
      <c r="CZ121" s="409"/>
      <c r="DA121" s="409"/>
      <c r="DB121" s="409"/>
      <c r="DC121" s="409"/>
      <c r="DD121" s="409"/>
      <c r="DE121" s="409"/>
      <c r="DF121" s="721"/>
      <c r="DG121" s="653">
        <v>5504801</v>
      </c>
      <c r="DH121" s="661"/>
      <c r="DI121" s="661"/>
      <c r="DJ121" s="661"/>
      <c r="DK121" s="661"/>
      <c r="DL121" s="661">
        <v>5251304</v>
      </c>
      <c r="DM121" s="661"/>
      <c r="DN121" s="661"/>
      <c r="DO121" s="661"/>
      <c r="DP121" s="661"/>
      <c r="DQ121" s="661">
        <v>4998988</v>
      </c>
      <c r="DR121" s="661"/>
      <c r="DS121" s="661"/>
      <c r="DT121" s="661"/>
      <c r="DU121" s="661"/>
      <c r="DV121" s="736">
        <v>27</v>
      </c>
      <c r="DW121" s="736"/>
      <c r="DX121" s="736"/>
      <c r="DY121" s="736"/>
      <c r="DZ121" s="745"/>
    </row>
    <row r="122" spans="1:130" s="369" customFormat="1" ht="26.25" customHeight="1">
      <c r="A122" s="395"/>
      <c r="B122" s="419"/>
      <c r="C122" s="432" t="s">
        <v>486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138</v>
      </c>
      <c r="AB122" s="456"/>
      <c r="AC122" s="456"/>
      <c r="AD122" s="456"/>
      <c r="AE122" s="512"/>
      <c r="AF122" s="528" t="s">
        <v>138</v>
      </c>
      <c r="AG122" s="456"/>
      <c r="AH122" s="456"/>
      <c r="AI122" s="456"/>
      <c r="AJ122" s="512"/>
      <c r="AK122" s="528" t="s">
        <v>138</v>
      </c>
      <c r="AL122" s="456"/>
      <c r="AM122" s="456"/>
      <c r="AN122" s="456"/>
      <c r="AO122" s="512"/>
      <c r="AP122" s="552" t="s">
        <v>138</v>
      </c>
      <c r="AQ122" s="560"/>
      <c r="AR122" s="560"/>
      <c r="AS122" s="560"/>
      <c r="AT122" s="570"/>
      <c r="AU122" s="585"/>
      <c r="AV122" s="597"/>
      <c r="AW122" s="597"/>
      <c r="AX122" s="597"/>
      <c r="AY122" s="609"/>
      <c r="AZ122" s="622" t="s">
        <v>493</v>
      </c>
      <c r="BA122" s="430"/>
      <c r="BB122" s="430"/>
      <c r="BC122" s="430"/>
      <c r="BD122" s="430"/>
      <c r="BE122" s="430"/>
      <c r="BF122" s="430"/>
      <c r="BG122" s="430"/>
      <c r="BH122" s="430"/>
      <c r="BI122" s="430"/>
      <c r="BJ122" s="430"/>
      <c r="BK122" s="430"/>
      <c r="BL122" s="430"/>
      <c r="BM122" s="430"/>
      <c r="BN122" s="430"/>
      <c r="BO122" s="430"/>
      <c r="BP122" s="483"/>
      <c r="BQ122" s="654">
        <v>37422748</v>
      </c>
      <c r="BR122" s="662"/>
      <c r="BS122" s="662"/>
      <c r="BT122" s="662"/>
      <c r="BU122" s="662"/>
      <c r="BV122" s="662">
        <v>36978985</v>
      </c>
      <c r="BW122" s="662"/>
      <c r="BX122" s="662"/>
      <c r="BY122" s="662"/>
      <c r="BZ122" s="662"/>
      <c r="CA122" s="662">
        <v>36414794</v>
      </c>
      <c r="CB122" s="662"/>
      <c r="CC122" s="662"/>
      <c r="CD122" s="662"/>
      <c r="CE122" s="662"/>
      <c r="CF122" s="680">
        <v>196.8</v>
      </c>
      <c r="CG122" s="684"/>
      <c r="CH122" s="684"/>
      <c r="CI122" s="684"/>
      <c r="CJ122" s="684"/>
      <c r="CK122" s="698"/>
      <c r="CL122" s="708"/>
      <c r="CM122" s="708"/>
      <c r="CN122" s="708"/>
      <c r="CO122" s="711"/>
      <c r="CP122" s="715" t="s">
        <v>356</v>
      </c>
      <c r="CQ122" s="409"/>
      <c r="CR122" s="409"/>
      <c r="CS122" s="409"/>
      <c r="CT122" s="409"/>
      <c r="CU122" s="409"/>
      <c r="CV122" s="409"/>
      <c r="CW122" s="409"/>
      <c r="CX122" s="409"/>
      <c r="CY122" s="409"/>
      <c r="CZ122" s="409"/>
      <c r="DA122" s="409"/>
      <c r="DB122" s="409"/>
      <c r="DC122" s="409"/>
      <c r="DD122" s="409"/>
      <c r="DE122" s="409"/>
      <c r="DF122" s="721"/>
      <c r="DG122" s="653">
        <v>3101006</v>
      </c>
      <c r="DH122" s="661"/>
      <c r="DI122" s="661"/>
      <c r="DJ122" s="661"/>
      <c r="DK122" s="661"/>
      <c r="DL122" s="661">
        <v>3079664</v>
      </c>
      <c r="DM122" s="661"/>
      <c r="DN122" s="661"/>
      <c r="DO122" s="661"/>
      <c r="DP122" s="661"/>
      <c r="DQ122" s="661">
        <v>3212536</v>
      </c>
      <c r="DR122" s="661"/>
      <c r="DS122" s="661"/>
      <c r="DT122" s="661"/>
      <c r="DU122" s="661"/>
      <c r="DV122" s="736">
        <v>17.399999999999999</v>
      </c>
      <c r="DW122" s="736"/>
      <c r="DX122" s="736"/>
      <c r="DY122" s="736"/>
      <c r="DZ122" s="745"/>
    </row>
    <row r="123" spans="1:130" s="369" customFormat="1" ht="26.25" customHeight="1">
      <c r="A123" s="395"/>
      <c r="B123" s="419"/>
      <c r="C123" s="432" t="s">
        <v>487</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138</v>
      </c>
      <c r="AB123" s="456"/>
      <c r="AC123" s="456"/>
      <c r="AD123" s="456"/>
      <c r="AE123" s="512"/>
      <c r="AF123" s="528" t="s">
        <v>138</v>
      </c>
      <c r="AG123" s="456"/>
      <c r="AH123" s="456"/>
      <c r="AI123" s="456"/>
      <c r="AJ123" s="512"/>
      <c r="AK123" s="528" t="s">
        <v>138</v>
      </c>
      <c r="AL123" s="456"/>
      <c r="AM123" s="456"/>
      <c r="AN123" s="456"/>
      <c r="AO123" s="512"/>
      <c r="AP123" s="552" t="s">
        <v>138</v>
      </c>
      <c r="AQ123" s="560"/>
      <c r="AR123" s="560"/>
      <c r="AS123" s="560"/>
      <c r="AT123" s="570"/>
      <c r="AU123" s="586"/>
      <c r="AV123" s="598"/>
      <c r="AW123" s="598"/>
      <c r="AX123" s="598"/>
      <c r="AY123" s="598"/>
      <c r="AZ123" s="623" t="s">
        <v>277</v>
      </c>
      <c r="BA123" s="623"/>
      <c r="BB123" s="623"/>
      <c r="BC123" s="623"/>
      <c r="BD123" s="623"/>
      <c r="BE123" s="623"/>
      <c r="BF123" s="623"/>
      <c r="BG123" s="623"/>
      <c r="BH123" s="623"/>
      <c r="BI123" s="623"/>
      <c r="BJ123" s="623"/>
      <c r="BK123" s="623"/>
      <c r="BL123" s="623"/>
      <c r="BM123" s="623"/>
      <c r="BN123" s="623"/>
      <c r="BO123" s="478" t="s">
        <v>494</v>
      </c>
      <c r="BP123" s="648"/>
      <c r="BQ123" s="655">
        <v>47099239</v>
      </c>
      <c r="BR123" s="663"/>
      <c r="BS123" s="663"/>
      <c r="BT123" s="663"/>
      <c r="BU123" s="663"/>
      <c r="BV123" s="663">
        <v>47533243</v>
      </c>
      <c r="BW123" s="663"/>
      <c r="BX123" s="663"/>
      <c r="BY123" s="663"/>
      <c r="BZ123" s="663"/>
      <c r="CA123" s="663">
        <v>46753556</v>
      </c>
      <c r="CB123" s="663"/>
      <c r="CC123" s="663"/>
      <c r="CD123" s="663"/>
      <c r="CE123" s="663"/>
      <c r="CF123" s="557"/>
      <c r="CG123" s="565"/>
      <c r="CH123" s="565"/>
      <c r="CI123" s="565"/>
      <c r="CJ123" s="691"/>
      <c r="CK123" s="698"/>
      <c r="CL123" s="708"/>
      <c r="CM123" s="708"/>
      <c r="CN123" s="708"/>
      <c r="CO123" s="711"/>
      <c r="CP123" s="715" t="s">
        <v>463</v>
      </c>
      <c r="CQ123" s="409"/>
      <c r="CR123" s="409"/>
      <c r="CS123" s="409"/>
      <c r="CT123" s="409"/>
      <c r="CU123" s="409"/>
      <c r="CV123" s="409"/>
      <c r="CW123" s="409"/>
      <c r="CX123" s="409"/>
      <c r="CY123" s="409"/>
      <c r="CZ123" s="409"/>
      <c r="DA123" s="409"/>
      <c r="DB123" s="409"/>
      <c r="DC123" s="409"/>
      <c r="DD123" s="409"/>
      <c r="DE123" s="409"/>
      <c r="DF123" s="721"/>
      <c r="DG123" s="495">
        <v>1710166</v>
      </c>
      <c r="DH123" s="456"/>
      <c r="DI123" s="456"/>
      <c r="DJ123" s="456"/>
      <c r="DK123" s="512"/>
      <c r="DL123" s="528">
        <v>1672050</v>
      </c>
      <c r="DM123" s="456"/>
      <c r="DN123" s="456"/>
      <c r="DO123" s="456"/>
      <c r="DP123" s="512"/>
      <c r="DQ123" s="528">
        <v>1651603</v>
      </c>
      <c r="DR123" s="456"/>
      <c r="DS123" s="456"/>
      <c r="DT123" s="456"/>
      <c r="DU123" s="512"/>
      <c r="DV123" s="552">
        <v>8.9</v>
      </c>
      <c r="DW123" s="560"/>
      <c r="DX123" s="560"/>
      <c r="DY123" s="560"/>
      <c r="DZ123" s="570"/>
    </row>
    <row r="124" spans="1:130" s="369" customFormat="1" ht="26.25" customHeight="1">
      <c r="A124" s="395"/>
      <c r="B124" s="419"/>
      <c r="C124" s="432" t="s">
        <v>339</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138</v>
      </c>
      <c r="AB124" s="456"/>
      <c r="AC124" s="456"/>
      <c r="AD124" s="456"/>
      <c r="AE124" s="512"/>
      <c r="AF124" s="528" t="s">
        <v>138</v>
      </c>
      <c r="AG124" s="456"/>
      <c r="AH124" s="456"/>
      <c r="AI124" s="456"/>
      <c r="AJ124" s="512"/>
      <c r="AK124" s="528" t="s">
        <v>138</v>
      </c>
      <c r="AL124" s="456"/>
      <c r="AM124" s="456"/>
      <c r="AN124" s="456"/>
      <c r="AO124" s="512"/>
      <c r="AP124" s="552" t="s">
        <v>138</v>
      </c>
      <c r="AQ124" s="560"/>
      <c r="AR124" s="560"/>
      <c r="AS124" s="560"/>
      <c r="AT124" s="570"/>
      <c r="AU124" s="587" t="s">
        <v>495</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87.9</v>
      </c>
      <c r="BR124" s="664"/>
      <c r="BS124" s="664"/>
      <c r="BT124" s="664"/>
      <c r="BU124" s="664"/>
      <c r="BV124" s="664">
        <v>74.2</v>
      </c>
      <c r="BW124" s="664"/>
      <c r="BX124" s="664"/>
      <c r="BY124" s="664"/>
      <c r="BZ124" s="664"/>
      <c r="CA124" s="664">
        <v>72.099999999999994</v>
      </c>
      <c r="CB124" s="664"/>
      <c r="CC124" s="664"/>
      <c r="CD124" s="664"/>
      <c r="CE124" s="664"/>
      <c r="CF124" s="558"/>
      <c r="CG124" s="566"/>
      <c r="CH124" s="566"/>
      <c r="CI124" s="566"/>
      <c r="CJ124" s="692"/>
      <c r="CK124" s="699"/>
      <c r="CL124" s="699"/>
      <c r="CM124" s="699"/>
      <c r="CN124" s="699"/>
      <c r="CO124" s="712"/>
      <c r="CP124" s="715" t="s">
        <v>496</v>
      </c>
      <c r="CQ124" s="409"/>
      <c r="CR124" s="409"/>
      <c r="CS124" s="409"/>
      <c r="CT124" s="409"/>
      <c r="CU124" s="409"/>
      <c r="CV124" s="409"/>
      <c r="CW124" s="409"/>
      <c r="CX124" s="409"/>
      <c r="CY124" s="409"/>
      <c r="CZ124" s="409"/>
      <c r="DA124" s="409"/>
      <c r="DB124" s="409"/>
      <c r="DC124" s="409"/>
      <c r="DD124" s="409"/>
      <c r="DE124" s="409"/>
      <c r="DF124" s="721"/>
      <c r="DG124" s="497">
        <v>348743</v>
      </c>
      <c r="DH124" s="502"/>
      <c r="DI124" s="502"/>
      <c r="DJ124" s="502"/>
      <c r="DK124" s="514"/>
      <c r="DL124" s="530">
        <v>284401</v>
      </c>
      <c r="DM124" s="502"/>
      <c r="DN124" s="502"/>
      <c r="DO124" s="502"/>
      <c r="DP124" s="514"/>
      <c r="DQ124" s="530">
        <v>188293</v>
      </c>
      <c r="DR124" s="502"/>
      <c r="DS124" s="502"/>
      <c r="DT124" s="502"/>
      <c r="DU124" s="514"/>
      <c r="DV124" s="737">
        <v>1</v>
      </c>
      <c r="DW124" s="739"/>
      <c r="DX124" s="739"/>
      <c r="DY124" s="739"/>
      <c r="DZ124" s="746"/>
    </row>
    <row r="125" spans="1:130" s="369" customFormat="1" ht="26.25" customHeight="1">
      <c r="A125" s="395"/>
      <c r="B125" s="419"/>
      <c r="C125" s="432" t="s">
        <v>490</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138</v>
      </c>
      <c r="AB125" s="456"/>
      <c r="AC125" s="456"/>
      <c r="AD125" s="456"/>
      <c r="AE125" s="512"/>
      <c r="AF125" s="528" t="s">
        <v>138</v>
      </c>
      <c r="AG125" s="456"/>
      <c r="AH125" s="456"/>
      <c r="AI125" s="456"/>
      <c r="AJ125" s="512"/>
      <c r="AK125" s="528" t="s">
        <v>138</v>
      </c>
      <c r="AL125" s="456"/>
      <c r="AM125" s="456"/>
      <c r="AN125" s="456"/>
      <c r="AO125" s="512"/>
      <c r="AP125" s="552" t="s">
        <v>138</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499</v>
      </c>
      <c r="CL125" s="707"/>
      <c r="CM125" s="707"/>
      <c r="CN125" s="707"/>
      <c r="CO125" s="710"/>
      <c r="CP125" s="620" t="s">
        <v>129</v>
      </c>
      <c r="CQ125" s="413"/>
      <c r="CR125" s="413"/>
      <c r="CS125" s="413"/>
      <c r="CT125" s="413"/>
      <c r="CU125" s="413"/>
      <c r="CV125" s="413"/>
      <c r="CW125" s="413"/>
      <c r="CX125" s="413"/>
      <c r="CY125" s="413"/>
      <c r="CZ125" s="413"/>
      <c r="DA125" s="413"/>
      <c r="DB125" s="413"/>
      <c r="DC125" s="413"/>
      <c r="DD125" s="413"/>
      <c r="DE125" s="413"/>
      <c r="DF125" s="480"/>
      <c r="DG125" s="652" t="s">
        <v>138</v>
      </c>
      <c r="DH125" s="660"/>
      <c r="DI125" s="660"/>
      <c r="DJ125" s="660"/>
      <c r="DK125" s="660"/>
      <c r="DL125" s="660" t="s">
        <v>138</v>
      </c>
      <c r="DM125" s="660"/>
      <c r="DN125" s="660"/>
      <c r="DO125" s="660"/>
      <c r="DP125" s="660"/>
      <c r="DQ125" s="660" t="s">
        <v>138</v>
      </c>
      <c r="DR125" s="660"/>
      <c r="DS125" s="660"/>
      <c r="DT125" s="660"/>
      <c r="DU125" s="660"/>
      <c r="DV125" s="735" t="s">
        <v>138</v>
      </c>
      <c r="DW125" s="735"/>
      <c r="DX125" s="735"/>
      <c r="DY125" s="735"/>
      <c r="DZ125" s="744"/>
    </row>
    <row r="126" spans="1:130" s="369" customFormat="1" ht="26.25" customHeight="1">
      <c r="A126" s="395"/>
      <c r="B126" s="419"/>
      <c r="C126" s="432" t="s">
        <v>491</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v>13134</v>
      </c>
      <c r="AB126" s="456"/>
      <c r="AC126" s="456"/>
      <c r="AD126" s="456"/>
      <c r="AE126" s="512"/>
      <c r="AF126" s="528">
        <v>9757</v>
      </c>
      <c r="AG126" s="456"/>
      <c r="AH126" s="456"/>
      <c r="AI126" s="456"/>
      <c r="AJ126" s="512"/>
      <c r="AK126" s="528">
        <v>9706</v>
      </c>
      <c r="AL126" s="456"/>
      <c r="AM126" s="456"/>
      <c r="AN126" s="456"/>
      <c r="AO126" s="512"/>
      <c r="AP126" s="552">
        <v>0.1</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428</v>
      </c>
      <c r="CQ126" s="429"/>
      <c r="CR126" s="429"/>
      <c r="CS126" s="429"/>
      <c r="CT126" s="429"/>
      <c r="CU126" s="429"/>
      <c r="CV126" s="429"/>
      <c r="CW126" s="429"/>
      <c r="CX126" s="429"/>
      <c r="CY126" s="429"/>
      <c r="CZ126" s="429"/>
      <c r="DA126" s="429"/>
      <c r="DB126" s="429"/>
      <c r="DC126" s="429"/>
      <c r="DD126" s="429"/>
      <c r="DE126" s="429"/>
      <c r="DF126" s="482"/>
      <c r="DG126" s="653" t="s">
        <v>138</v>
      </c>
      <c r="DH126" s="661"/>
      <c r="DI126" s="661"/>
      <c r="DJ126" s="661"/>
      <c r="DK126" s="661"/>
      <c r="DL126" s="661" t="s">
        <v>138</v>
      </c>
      <c r="DM126" s="661"/>
      <c r="DN126" s="661"/>
      <c r="DO126" s="661"/>
      <c r="DP126" s="661"/>
      <c r="DQ126" s="661" t="s">
        <v>138</v>
      </c>
      <c r="DR126" s="661"/>
      <c r="DS126" s="661"/>
      <c r="DT126" s="661"/>
      <c r="DU126" s="661"/>
      <c r="DV126" s="736" t="s">
        <v>138</v>
      </c>
      <c r="DW126" s="736"/>
      <c r="DX126" s="736"/>
      <c r="DY126" s="736"/>
      <c r="DZ126" s="745"/>
    </row>
    <row r="127" spans="1:130" s="369" customFormat="1" ht="26.25" customHeight="1">
      <c r="A127" s="396"/>
      <c r="B127" s="420"/>
      <c r="C127" s="434" t="s">
        <v>70</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138</v>
      </c>
      <c r="AB127" s="456"/>
      <c r="AC127" s="456"/>
      <c r="AD127" s="456"/>
      <c r="AE127" s="512"/>
      <c r="AF127" s="528" t="s">
        <v>138</v>
      </c>
      <c r="AG127" s="456"/>
      <c r="AH127" s="456"/>
      <c r="AI127" s="456"/>
      <c r="AJ127" s="512"/>
      <c r="AK127" s="528" t="s">
        <v>138</v>
      </c>
      <c r="AL127" s="456"/>
      <c r="AM127" s="456"/>
      <c r="AN127" s="456"/>
      <c r="AO127" s="512"/>
      <c r="AP127" s="552" t="s">
        <v>138</v>
      </c>
      <c r="AQ127" s="560"/>
      <c r="AR127" s="560"/>
      <c r="AS127" s="560"/>
      <c r="AT127" s="570"/>
      <c r="AU127" s="589"/>
      <c r="AV127" s="589"/>
      <c r="AW127" s="589"/>
      <c r="AX127" s="600" t="s">
        <v>500</v>
      </c>
      <c r="AY127" s="610"/>
      <c r="AZ127" s="610"/>
      <c r="BA127" s="610"/>
      <c r="BB127" s="610"/>
      <c r="BC127" s="610"/>
      <c r="BD127" s="610"/>
      <c r="BE127" s="630"/>
      <c r="BF127" s="632" t="s">
        <v>501</v>
      </c>
      <c r="BG127" s="610"/>
      <c r="BH127" s="610"/>
      <c r="BI127" s="610"/>
      <c r="BJ127" s="610"/>
      <c r="BK127" s="610"/>
      <c r="BL127" s="630"/>
      <c r="BM127" s="632" t="s">
        <v>429</v>
      </c>
      <c r="BN127" s="610"/>
      <c r="BO127" s="610"/>
      <c r="BP127" s="610"/>
      <c r="BQ127" s="610"/>
      <c r="BR127" s="610"/>
      <c r="BS127" s="630"/>
      <c r="BT127" s="632" t="s">
        <v>415</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412</v>
      </c>
      <c r="CQ127" s="429"/>
      <c r="CR127" s="429"/>
      <c r="CS127" s="429"/>
      <c r="CT127" s="429"/>
      <c r="CU127" s="429"/>
      <c r="CV127" s="429"/>
      <c r="CW127" s="429"/>
      <c r="CX127" s="429"/>
      <c r="CY127" s="429"/>
      <c r="CZ127" s="429"/>
      <c r="DA127" s="429"/>
      <c r="DB127" s="429"/>
      <c r="DC127" s="429"/>
      <c r="DD127" s="429"/>
      <c r="DE127" s="429"/>
      <c r="DF127" s="482"/>
      <c r="DG127" s="653" t="s">
        <v>138</v>
      </c>
      <c r="DH127" s="661"/>
      <c r="DI127" s="661"/>
      <c r="DJ127" s="661"/>
      <c r="DK127" s="661"/>
      <c r="DL127" s="661" t="s">
        <v>138</v>
      </c>
      <c r="DM127" s="661"/>
      <c r="DN127" s="661"/>
      <c r="DO127" s="661"/>
      <c r="DP127" s="661"/>
      <c r="DQ127" s="661" t="s">
        <v>138</v>
      </c>
      <c r="DR127" s="661"/>
      <c r="DS127" s="661"/>
      <c r="DT127" s="661"/>
      <c r="DU127" s="661"/>
      <c r="DV127" s="736" t="s">
        <v>138</v>
      </c>
      <c r="DW127" s="736"/>
      <c r="DX127" s="736"/>
      <c r="DY127" s="736"/>
      <c r="DZ127" s="745"/>
    </row>
    <row r="128" spans="1:130" s="369" customFormat="1" ht="26.25" customHeight="1">
      <c r="A128" s="397" t="s">
        <v>502</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221</v>
      </c>
      <c r="X128" s="473"/>
      <c r="Y128" s="473"/>
      <c r="Z128" s="488"/>
      <c r="AA128" s="494">
        <v>196686</v>
      </c>
      <c r="AB128" s="500"/>
      <c r="AC128" s="500"/>
      <c r="AD128" s="500"/>
      <c r="AE128" s="511"/>
      <c r="AF128" s="527">
        <v>216760</v>
      </c>
      <c r="AG128" s="500"/>
      <c r="AH128" s="500"/>
      <c r="AI128" s="500"/>
      <c r="AJ128" s="511"/>
      <c r="AK128" s="527">
        <v>212564</v>
      </c>
      <c r="AL128" s="500"/>
      <c r="AM128" s="500"/>
      <c r="AN128" s="500"/>
      <c r="AO128" s="511"/>
      <c r="AP128" s="554"/>
      <c r="AQ128" s="562"/>
      <c r="AR128" s="562"/>
      <c r="AS128" s="562"/>
      <c r="AT128" s="572"/>
      <c r="AU128" s="589"/>
      <c r="AV128" s="589"/>
      <c r="AW128" s="589"/>
      <c r="AX128" s="389" t="s">
        <v>311</v>
      </c>
      <c r="AY128" s="413"/>
      <c r="AZ128" s="413"/>
      <c r="BA128" s="413"/>
      <c r="BB128" s="413"/>
      <c r="BC128" s="413"/>
      <c r="BD128" s="413"/>
      <c r="BE128" s="480"/>
      <c r="BF128" s="633" t="s">
        <v>138</v>
      </c>
      <c r="BG128" s="637"/>
      <c r="BH128" s="637"/>
      <c r="BI128" s="637"/>
      <c r="BJ128" s="637"/>
      <c r="BK128" s="637"/>
      <c r="BL128" s="643"/>
      <c r="BM128" s="633">
        <v>12.33</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403</v>
      </c>
      <c r="CQ128" s="611"/>
      <c r="CR128" s="611"/>
      <c r="CS128" s="611"/>
      <c r="CT128" s="611"/>
      <c r="CU128" s="611"/>
      <c r="CV128" s="611"/>
      <c r="CW128" s="611"/>
      <c r="CX128" s="611"/>
      <c r="CY128" s="611"/>
      <c r="CZ128" s="611"/>
      <c r="DA128" s="611"/>
      <c r="DB128" s="611"/>
      <c r="DC128" s="611"/>
      <c r="DD128" s="611"/>
      <c r="DE128" s="611"/>
      <c r="DF128" s="631"/>
      <c r="DG128" s="724" t="s">
        <v>138</v>
      </c>
      <c r="DH128" s="727"/>
      <c r="DI128" s="727"/>
      <c r="DJ128" s="727"/>
      <c r="DK128" s="727"/>
      <c r="DL128" s="727" t="s">
        <v>138</v>
      </c>
      <c r="DM128" s="727"/>
      <c r="DN128" s="727"/>
      <c r="DO128" s="727"/>
      <c r="DP128" s="727"/>
      <c r="DQ128" s="727" t="s">
        <v>138</v>
      </c>
      <c r="DR128" s="727"/>
      <c r="DS128" s="727"/>
      <c r="DT128" s="727"/>
      <c r="DU128" s="727"/>
      <c r="DV128" s="738" t="s">
        <v>138</v>
      </c>
      <c r="DW128" s="738"/>
      <c r="DX128" s="738"/>
      <c r="DY128" s="738"/>
      <c r="DZ128" s="747"/>
    </row>
    <row r="129" spans="1:131" s="369" customFormat="1" ht="26.25" customHeight="1">
      <c r="A129" s="390" t="s">
        <v>164</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238</v>
      </c>
      <c r="X129" s="476"/>
      <c r="Y129" s="476"/>
      <c r="Z129" s="489"/>
      <c r="AA129" s="495">
        <v>22244565</v>
      </c>
      <c r="AB129" s="456"/>
      <c r="AC129" s="456"/>
      <c r="AD129" s="456"/>
      <c r="AE129" s="512"/>
      <c r="AF129" s="528">
        <v>22080513</v>
      </c>
      <c r="AG129" s="456"/>
      <c r="AH129" s="456"/>
      <c r="AI129" s="456"/>
      <c r="AJ129" s="512"/>
      <c r="AK129" s="528">
        <v>21742445</v>
      </c>
      <c r="AL129" s="456"/>
      <c r="AM129" s="456"/>
      <c r="AN129" s="456"/>
      <c r="AO129" s="512"/>
      <c r="AP129" s="555"/>
      <c r="AQ129" s="563"/>
      <c r="AR129" s="563"/>
      <c r="AS129" s="563"/>
      <c r="AT129" s="573"/>
      <c r="AU129" s="591"/>
      <c r="AV129" s="591"/>
      <c r="AW129" s="591"/>
      <c r="AX129" s="601" t="s">
        <v>119</v>
      </c>
      <c r="AY129" s="429"/>
      <c r="AZ129" s="429"/>
      <c r="BA129" s="429"/>
      <c r="BB129" s="429"/>
      <c r="BC129" s="429"/>
      <c r="BD129" s="429"/>
      <c r="BE129" s="482"/>
      <c r="BF129" s="634" t="s">
        <v>138</v>
      </c>
      <c r="BG129" s="638"/>
      <c r="BH129" s="638"/>
      <c r="BI129" s="638"/>
      <c r="BJ129" s="638"/>
      <c r="BK129" s="638"/>
      <c r="BL129" s="644"/>
      <c r="BM129" s="634">
        <v>17.329999999999998</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503</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504</v>
      </c>
      <c r="X130" s="476"/>
      <c r="Y130" s="476"/>
      <c r="Z130" s="489"/>
      <c r="AA130" s="495">
        <v>3099935</v>
      </c>
      <c r="AB130" s="456"/>
      <c r="AC130" s="456"/>
      <c r="AD130" s="456"/>
      <c r="AE130" s="512"/>
      <c r="AF130" s="528">
        <v>3139828</v>
      </c>
      <c r="AG130" s="456"/>
      <c r="AH130" s="456"/>
      <c r="AI130" s="456"/>
      <c r="AJ130" s="512"/>
      <c r="AK130" s="528">
        <v>3237460</v>
      </c>
      <c r="AL130" s="456"/>
      <c r="AM130" s="456"/>
      <c r="AN130" s="456"/>
      <c r="AO130" s="512"/>
      <c r="AP130" s="555"/>
      <c r="AQ130" s="563"/>
      <c r="AR130" s="563"/>
      <c r="AS130" s="563"/>
      <c r="AT130" s="573"/>
      <c r="AU130" s="591"/>
      <c r="AV130" s="591"/>
      <c r="AW130" s="591"/>
      <c r="AX130" s="601" t="s">
        <v>438</v>
      </c>
      <c r="AY130" s="429"/>
      <c r="AZ130" s="429"/>
      <c r="BA130" s="429"/>
      <c r="BB130" s="429"/>
      <c r="BC130" s="429"/>
      <c r="BD130" s="429"/>
      <c r="BE130" s="482"/>
      <c r="BF130" s="635">
        <v>8.8000000000000007</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166</v>
      </c>
      <c r="X131" s="477"/>
      <c r="Y131" s="477"/>
      <c r="Z131" s="490"/>
      <c r="AA131" s="497">
        <v>19144630</v>
      </c>
      <c r="AB131" s="502"/>
      <c r="AC131" s="502"/>
      <c r="AD131" s="502"/>
      <c r="AE131" s="514"/>
      <c r="AF131" s="530">
        <v>18940685</v>
      </c>
      <c r="AG131" s="502"/>
      <c r="AH131" s="502"/>
      <c r="AI131" s="502"/>
      <c r="AJ131" s="514"/>
      <c r="AK131" s="530">
        <v>18504985</v>
      </c>
      <c r="AL131" s="502"/>
      <c r="AM131" s="502"/>
      <c r="AN131" s="502"/>
      <c r="AO131" s="514"/>
      <c r="AP131" s="556"/>
      <c r="AQ131" s="564"/>
      <c r="AR131" s="564"/>
      <c r="AS131" s="564"/>
      <c r="AT131" s="574"/>
      <c r="AU131" s="591"/>
      <c r="AV131" s="591"/>
      <c r="AW131" s="591"/>
      <c r="AX131" s="602" t="s">
        <v>476</v>
      </c>
      <c r="AY131" s="611"/>
      <c r="AZ131" s="611"/>
      <c r="BA131" s="611"/>
      <c r="BB131" s="611"/>
      <c r="BC131" s="611"/>
      <c r="BD131" s="611"/>
      <c r="BE131" s="631"/>
      <c r="BF131" s="636">
        <v>72.099999999999994</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25</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505</v>
      </c>
      <c r="W132" s="472"/>
      <c r="X132" s="472"/>
      <c r="Y132" s="472"/>
      <c r="Z132" s="491"/>
      <c r="AA132" s="498">
        <v>9.6242636170000004</v>
      </c>
      <c r="AB132" s="503"/>
      <c r="AC132" s="503"/>
      <c r="AD132" s="503"/>
      <c r="AE132" s="515"/>
      <c r="AF132" s="531">
        <v>8.6819563280000001</v>
      </c>
      <c r="AG132" s="503"/>
      <c r="AH132" s="503"/>
      <c r="AI132" s="503"/>
      <c r="AJ132" s="515"/>
      <c r="AK132" s="531">
        <v>8.1740784980000001</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79</v>
      </c>
      <c r="W133" s="410"/>
      <c r="X133" s="410"/>
      <c r="Y133" s="410"/>
      <c r="Z133" s="492"/>
      <c r="AA133" s="499">
        <v>10.6</v>
      </c>
      <c r="AB133" s="504"/>
      <c r="AC133" s="504"/>
      <c r="AD133" s="504"/>
      <c r="AE133" s="516"/>
      <c r="AF133" s="499">
        <v>9.4</v>
      </c>
      <c r="AG133" s="504"/>
      <c r="AH133" s="504"/>
      <c r="AI133" s="504"/>
      <c r="AJ133" s="516"/>
      <c r="AK133" s="499">
        <v>8.8000000000000007</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4"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UiGpNbVO54mMmbujMs3F/D7APZmx3UOv4iJhKiRTbSpxuURhktOwexV8Qt1PLX3ixzQawuSYlccplTWCs2Ar2A==" saltValue="n6OKLBIS/HtJCvDPLd/pu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7734375" style="749" customWidth="1"/>
    <col min="121" max="121" width="0" style="750" hidden="1" customWidth="1"/>
    <col min="122" max="16384" width="9" style="750" hidden="1" customWidth="1"/>
  </cols>
  <sheetData>
    <row r="1" spans="1:120" ht="13.2">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50"/>
    </row>
    <row r="17" spans="119:120" ht="13.2">
      <c r="DP17" s="750"/>
    </row>
    <row r="18" spans="119:120" ht="13.2"/>
    <row r="19" spans="119:120" ht="13.2"/>
    <row r="20" spans="119:120" ht="13.2">
      <c r="DO20" s="750"/>
      <c r="DP20" s="750"/>
    </row>
    <row r="21" spans="119:120" ht="13.2">
      <c r="DP21" s="750"/>
    </row>
    <row r="22" spans="119:120" ht="13.2"/>
    <row r="23" spans="119:120" ht="13.2">
      <c r="DO23" s="750"/>
      <c r="DP23" s="750"/>
    </row>
    <row r="24" spans="119:120" ht="13.2">
      <c r="DP24" s="750"/>
    </row>
    <row r="25" spans="119:120" ht="13.2">
      <c r="DP25" s="750"/>
    </row>
    <row r="26" spans="119:120" ht="13.2">
      <c r="DO26" s="750"/>
      <c r="DP26" s="750"/>
    </row>
    <row r="27" spans="119:120" ht="13.2"/>
    <row r="28" spans="119:120" ht="13.2">
      <c r="DO28" s="750"/>
      <c r="DP28" s="750"/>
    </row>
    <row r="29" spans="119:120" ht="13.2">
      <c r="DP29" s="750"/>
    </row>
    <row r="30" spans="119:120" ht="13.2"/>
    <row r="31" spans="119:120" ht="13.2">
      <c r="DO31" s="750"/>
      <c r="DP31" s="750"/>
    </row>
    <row r="32" spans="119:120" ht="13.2"/>
    <row r="33" spans="98:120" ht="13.2">
      <c r="DO33" s="750"/>
      <c r="DP33" s="750"/>
    </row>
    <row r="34" spans="98:120" ht="13.2">
      <c r="DM34" s="750"/>
    </row>
    <row r="35" spans="98:120" ht="13.2">
      <c r="CT35" s="750"/>
      <c r="CU35" s="750"/>
      <c r="CV35" s="750"/>
      <c r="CY35" s="750"/>
      <c r="CZ35" s="750"/>
      <c r="DA35" s="750"/>
      <c r="DD35" s="750"/>
      <c r="DE35" s="750"/>
      <c r="DF35" s="750"/>
      <c r="DI35" s="750"/>
      <c r="DJ35" s="750"/>
      <c r="DK35" s="750"/>
      <c r="DM35" s="750"/>
      <c r="DN35" s="750"/>
      <c r="DO35" s="750"/>
      <c r="DP35" s="750"/>
    </row>
    <row r="36" spans="98:120" ht="13.2"/>
    <row r="37" spans="98:120" ht="13.2">
      <c r="CW37" s="750"/>
      <c r="DB37" s="750"/>
      <c r="DG37" s="750"/>
      <c r="DL37" s="750"/>
      <c r="DP37" s="750"/>
    </row>
    <row r="38" spans="98:120" ht="13.2">
      <c r="CT38" s="750"/>
      <c r="CU38" s="750"/>
      <c r="CV38" s="750"/>
      <c r="CW38" s="750"/>
      <c r="CY38" s="750"/>
      <c r="CZ38" s="750"/>
      <c r="DA38" s="750"/>
      <c r="DB38" s="750"/>
      <c r="DD38" s="750"/>
      <c r="DE38" s="750"/>
      <c r="DF38" s="750"/>
      <c r="DG38" s="750"/>
      <c r="DI38" s="750"/>
      <c r="DJ38" s="750"/>
      <c r="DK38" s="750"/>
      <c r="DL38" s="750"/>
      <c r="DN38" s="750"/>
      <c r="DO38" s="750"/>
      <c r="DP38" s="75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50"/>
      <c r="DO49" s="750"/>
      <c r="DP49" s="75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50"/>
      <c r="CS63" s="750"/>
      <c r="CX63" s="750"/>
      <c r="DC63" s="750"/>
      <c r="DH63" s="750"/>
    </row>
    <row r="64" spans="22:120" ht="13.2">
      <c r="V64" s="750"/>
    </row>
    <row r="65" spans="15:120" ht="13.2">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ht="13.2">
      <c r="Q66" s="750"/>
      <c r="S66" s="750"/>
      <c r="U66" s="750"/>
      <c r="DM66" s="750"/>
    </row>
    <row r="67" spans="15:120" ht="13.2">
      <c r="O67" s="750"/>
      <c r="P67" s="750"/>
      <c r="R67" s="750"/>
      <c r="T67" s="750"/>
      <c r="Y67" s="750"/>
      <c r="CT67" s="750"/>
      <c r="CV67" s="750"/>
      <c r="CW67" s="750"/>
      <c r="CY67" s="750"/>
      <c r="DA67" s="750"/>
      <c r="DB67" s="750"/>
      <c r="DD67" s="750"/>
      <c r="DF67" s="750"/>
      <c r="DG67" s="750"/>
      <c r="DI67" s="750"/>
      <c r="DK67" s="750"/>
      <c r="DL67" s="750"/>
      <c r="DN67" s="750"/>
      <c r="DO67" s="750"/>
      <c r="DP67" s="750"/>
    </row>
    <row r="68" spans="15:120" ht="13.2"/>
    <row r="69" spans="15:120" ht="13.2"/>
    <row r="70" spans="15:120" ht="13.2"/>
    <row r="71" spans="15:120" ht="13.2"/>
    <row r="72" spans="15:120" ht="13.2">
      <c r="DP72" s="750"/>
    </row>
    <row r="73" spans="15:120" ht="13.2">
      <c r="DP73" s="75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50"/>
      <c r="CX96" s="750"/>
      <c r="DC96" s="750"/>
      <c r="DH96" s="750"/>
    </row>
    <row r="97" spans="24:120" ht="13.2">
      <c r="CS97" s="750"/>
      <c r="CX97" s="750"/>
      <c r="DC97" s="750"/>
      <c r="DH97" s="750"/>
      <c r="DP97" s="749" t="s">
        <v>93</v>
      </c>
    </row>
    <row r="98" spans="24:120" ht="13.2" hidden="1">
      <c r="CS98" s="750"/>
      <c r="CX98" s="750"/>
      <c r="DC98" s="750"/>
      <c r="DH98" s="750"/>
    </row>
    <row r="99" spans="24:120" ht="13.2" hidden="1">
      <c r="CS99" s="750"/>
      <c r="CX99" s="750"/>
      <c r="DC99" s="750"/>
      <c r="DH99" s="750"/>
    </row>
    <row r="100" spans="24:120" ht="13.2"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t="13.2" hidden="1">
      <c r="CT103" s="750"/>
      <c r="CV103" s="750"/>
      <c r="CW103" s="750"/>
      <c r="CY103" s="750"/>
      <c r="DA103" s="750"/>
      <c r="DB103" s="750"/>
      <c r="DD103" s="750"/>
      <c r="DF103" s="750"/>
      <c r="DG103" s="750"/>
      <c r="DI103" s="750"/>
      <c r="DK103" s="750"/>
      <c r="DL103" s="750"/>
      <c r="DM103" s="750"/>
      <c r="DN103" s="750"/>
      <c r="DO103" s="750"/>
      <c r="DP103" s="750"/>
    </row>
    <row r="104" spans="24:120" ht="13.2" hidden="1">
      <c r="CV104" s="750"/>
      <c r="CW104" s="750"/>
      <c r="DA104" s="750"/>
      <c r="DB104" s="750"/>
      <c r="DF104" s="750"/>
      <c r="DG104" s="750"/>
      <c r="DK104" s="750"/>
      <c r="DL104" s="750"/>
      <c r="DN104" s="750"/>
      <c r="DO104" s="750"/>
      <c r="DP104" s="75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V/2jAifnkIQGaDAv2QkONeQQx/TUovac+qn6mxsfM+uPmnnf55jNHCxFUG/HSxZ4gSG5oVCD1gXwmrKMJpbpAQ==" saltValue="sD0Ur5iecohxeuNrkG3LI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90" zoomScaleNormal="90" zoomScaleSheetLayoutView="55" workbookViewId="0"/>
  </sheetViews>
  <sheetFormatPr defaultColWidth="0" defaultRowHeight="13.5" customHeight="1" zeroHeight="1"/>
  <cols>
    <col min="1" max="116" width="2.6640625" style="749" customWidth="1"/>
    <col min="117" max="16384" width="9" style="750" hidden="1" customWidth="1"/>
  </cols>
  <sheetData>
    <row r="1" spans="2:116" ht="13.2">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ht="13.2"/>
    <row r="3" spans="2:116" ht="13.2"/>
    <row r="4" spans="2:116" ht="13.2">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ht="13.2">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ht="13.2"/>
    <row r="20" spans="9:116" ht="13.2"/>
    <row r="21" spans="9:116" ht="13.2">
      <c r="DL21" s="750"/>
    </row>
    <row r="22" spans="9:116" ht="13.2">
      <c r="DI22" s="750"/>
      <c r="DJ22" s="750"/>
      <c r="DK22" s="750"/>
      <c r="DL22" s="750"/>
    </row>
    <row r="23" spans="9:116" ht="13.2">
      <c r="CY23" s="750"/>
      <c r="CZ23" s="750"/>
      <c r="DA23" s="750"/>
      <c r="DB23" s="750"/>
      <c r="DC23" s="750"/>
      <c r="DD23" s="750"/>
      <c r="DE23" s="750"/>
      <c r="DF23" s="750"/>
      <c r="DG23" s="750"/>
      <c r="DH23" s="750"/>
      <c r="DI23" s="750"/>
      <c r="DJ23" s="750"/>
      <c r="DK23" s="750"/>
      <c r="DL23" s="75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750"/>
      <c r="DA35" s="750"/>
      <c r="DB35" s="750"/>
      <c r="DC35" s="750"/>
      <c r="DD35" s="750"/>
      <c r="DE35" s="750"/>
      <c r="DF35" s="750"/>
      <c r="DG35" s="750"/>
      <c r="DH35" s="750"/>
      <c r="DI35" s="750"/>
      <c r="DJ35" s="750"/>
      <c r="DK35" s="750"/>
      <c r="DL35" s="750"/>
    </row>
    <row r="36" spans="15:116" ht="13.2"/>
    <row r="37" spans="15:116" ht="13.2">
      <c r="DL37" s="750"/>
    </row>
    <row r="38" spans="15:116" ht="13.2">
      <c r="DI38" s="750"/>
      <c r="DJ38" s="750"/>
      <c r="DK38" s="750"/>
      <c r="DL38" s="750"/>
    </row>
    <row r="39" spans="15:116" ht="13.2"/>
    <row r="40" spans="15:116" ht="13.2"/>
    <row r="41" spans="15:116" ht="13.2"/>
    <row r="42" spans="15:116" ht="13.2"/>
    <row r="43" spans="15:116" ht="13.2">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ht="13.2">
      <c r="DL44" s="750"/>
    </row>
    <row r="45" spans="15:116" ht="13.2"/>
    <row r="46" spans="15:116" ht="13.2">
      <c r="DA46" s="750"/>
      <c r="DB46" s="750"/>
      <c r="DC46" s="750"/>
      <c r="DD46" s="750"/>
      <c r="DE46" s="750"/>
      <c r="DF46" s="750"/>
      <c r="DG46" s="750"/>
      <c r="DH46" s="750"/>
      <c r="DI46" s="750"/>
      <c r="DJ46" s="750"/>
      <c r="DK46" s="750"/>
      <c r="DL46" s="750"/>
    </row>
    <row r="47" spans="15:116" ht="13.2"/>
    <row r="48" spans="15:116" ht="13.2"/>
    <row r="49" spans="104:116" ht="13.2"/>
    <row r="50" spans="104:116" ht="13.2">
      <c r="CZ50" s="750"/>
      <c r="DA50" s="750"/>
      <c r="DB50" s="750"/>
      <c r="DC50" s="750"/>
      <c r="DD50" s="750"/>
      <c r="DE50" s="750"/>
      <c r="DF50" s="750"/>
      <c r="DG50" s="750"/>
      <c r="DH50" s="750"/>
      <c r="DI50" s="750"/>
      <c r="DJ50" s="750"/>
      <c r="DK50" s="750"/>
      <c r="DL50" s="750"/>
    </row>
    <row r="51" spans="104:116" ht="13.2"/>
    <row r="52" spans="104:116" ht="13.2"/>
    <row r="53" spans="104:116" ht="13.2">
      <c r="DL53" s="75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750"/>
      <c r="DD67" s="750"/>
      <c r="DE67" s="750"/>
      <c r="DF67" s="750"/>
      <c r="DG67" s="750"/>
      <c r="DH67" s="750"/>
      <c r="DI67" s="750"/>
      <c r="DJ67" s="750"/>
      <c r="DK67" s="750"/>
      <c r="DL67" s="75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HflKMkmaLCZh4mqVMa9XBUmJznfv1X2beefS4IqAjJJDLjpgEya2dhrHinqZYBhusZwgSCUmlSmVRjnWldF7Q==" saltValue="nqg9YuD3OXt6XCY2UHIjow==" spinCount="100000" sheet="1" objects="1" scenarios="1"/>
  <phoneticPr fontId="6"/>
  <printOptions horizontalCentered="1" verticalCentered="1"/>
  <pageMargins left="0" right="0" top="0" bottom="0" header="0" footer="0"/>
  <pageSetup paperSize="9" scale="47" fitToWidth="1" fitToHeight="1" orientation="landscape" usePrinterDefaults="1"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44140625" style="365" customWidth="1"/>
    <col min="37" max="44" width="17" style="365" customWidth="1"/>
    <col min="45" max="45" width="6.109375" style="751" customWidth="1"/>
    <col min="46" max="46" width="3" style="752" customWidth="1"/>
    <col min="47" max="47" width="19.109375" style="365" hidden="1" customWidth="1"/>
    <col min="48" max="52" width="12.6640625" style="365" hidden="1" customWidth="1"/>
    <col min="53" max="16384" width="8.6640625" style="365" hidden="1" customWidth="1"/>
  </cols>
  <sheetData>
    <row r="1" spans="1:46" ht="13.2">
      <c r="AS1" s="763"/>
      <c r="AT1" s="763"/>
    </row>
    <row r="2" spans="1:46" ht="13.2">
      <c r="AS2" s="763"/>
      <c r="AT2" s="763"/>
    </row>
    <row r="3" spans="1:46" ht="13.2">
      <c r="AS3" s="763"/>
      <c r="AT3" s="763"/>
    </row>
    <row r="4" spans="1:46" ht="13.2">
      <c r="AS4" s="763"/>
      <c r="AT4" s="763"/>
    </row>
    <row r="5" spans="1:46" ht="16.2">
      <c r="A5" s="754" t="s">
        <v>507</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ht="13.2">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198</v>
      </c>
      <c r="AL6" s="757"/>
      <c r="AM6" s="757"/>
      <c r="AN6" s="757"/>
      <c r="AO6" s="763"/>
      <c r="AP6" s="763"/>
      <c r="AQ6" s="763"/>
      <c r="AR6" s="763"/>
    </row>
    <row r="7" spans="1:46" ht="13.2">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80</v>
      </c>
      <c r="AP7" s="820"/>
      <c r="AQ7" s="831" t="s">
        <v>508</v>
      </c>
      <c r="AR7" s="845"/>
    </row>
    <row r="8" spans="1:46" ht="13.2">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509</v>
      </c>
      <c r="AQ8" s="832" t="s">
        <v>510</v>
      </c>
      <c r="AR8" s="846" t="s">
        <v>511</v>
      </c>
    </row>
    <row r="9" spans="1:46" ht="13.2">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512</v>
      </c>
      <c r="AL9" s="780"/>
      <c r="AM9" s="780"/>
      <c r="AN9" s="797"/>
      <c r="AO9" s="810">
        <v>5476482</v>
      </c>
      <c r="AP9" s="810">
        <v>74376</v>
      </c>
      <c r="AQ9" s="833">
        <v>61846</v>
      </c>
      <c r="AR9" s="847">
        <v>20.3</v>
      </c>
    </row>
    <row r="10" spans="1:46" ht="13.2">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506</v>
      </c>
      <c r="AL10" s="780"/>
      <c r="AM10" s="780"/>
      <c r="AN10" s="797"/>
      <c r="AO10" s="811">
        <v>355310</v>
      </c>
      <c r="AP10" s="811">
        <v>4825</v>
      </c>
      <c r="AQ10" s="834">
        <v>5819</v>
      </c>
      <c r="AR10" s="848">
        <v>-17.100000000000001</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201</v>
      </c>
      <c r="AL11" s="780"/>
      <c r="AM11" s="780"/>
      <c r="AN11" s="797"/>
      <c r="AO11" s="811">
        <v>33207</v>
      </c>
      <c r="AP11" s="811">
        <v>451</v>
      </c>
      <c r="AQ11" s="834">
        <v>5868</v>
      </c>
      <c r="AR11" s="848">
        <v>-92.3</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400</v>
      </c>
      <c r="AL12" s="780"/>
      <c r="AM12" s="780"/>
      <c r="AN12" s="797"/>
      <c r="AO12" s="811">
        <v>133701</v>
      </c>
      <c r="AP12" s="811">
        <v>1816</v>
      </c>
      <c r="AQ12" s="834">
        <v>1247</v>
      </c>
      <c r="AR12" s="848">
        <v>45.6</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236</v>
      </c>
      <c r="AL13" s="780"/>
      <c r="AM13" s="780"/>
      <c r="AN13" s="797"/>
      <c r="AO13" s="811" t="s">
        <v>138</v>
      </c>
      <c r="AP13" s="811" t="s">
        <v>138</v>
      </c>
      <c r="AQ13" s="834">
        <v>0</v>
      </c>
      <c r="AR13" s="848" t="s">
        <v>138</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293</v>
      </c>
      <c r="AL14" s="780"/>
      <c r="AM14" s="780"/>
      <c r="AN14" s="797"/>
      <c r="AO14" s="811">
        <v>227092</v>
      </c>
      <c r="AP14" s="811">
        <v>3084</v>
      </c>
      <c r="AQ14" s="834">
        <v>2376</v>
      </c>
      <c r="AR14" s="848">
        <v>29.8</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513</v>
      </c>
      <c r="AL15" s="780"/>
      <c r="AM15" s="780"/>
      <c r="AN15" s="797"/>
      <c r="AO15" s="811">
        <v>203360</v>
      </c>
      <c r="AP15" s="811">
        <v>2762</v>
      </c>
      <c r="AQ15" s="834">
        <v>1663</v>
      </c>
      <c r="AR15" s="848">
        <v>66.099999999999994</v>
      </c>
    </row>
    <row r="16" spans="1:46" ht="13.2">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313</v>
      </c>
      <c r="AL16" s="781"/>
      <c r="AM16" s="781"/>
      <c r="AN16" s="798"/>
      <c r="AO16" s="811">
        <v>-343635</v>
      </c>
      <c r="AP16" s="811">
        <v>-4667</v>
      </c>
      <c r="AQ16" s="834">
        <v>-5271</v>
      </c>
      <c r="AR16" s="848">
        <v>-11.5</v>
      </c>
    </row>
    <row r="17" spans="1:46" ht="13.2">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277</v>
      </c>
      <c r="AL17" s="781"/>
      <c r="AM17" s="781"/>
      <c r="AN17" s="798"/>
      <c r="AO17" s="811">
        <v>6085517</v>
      </c>
      <c r="AP17" s="811">
        <v>82648</v>
      </c>
      <c r="AQ17" s="834">
        <v>73548</v>
      </c>
      <c r="AR17" s="848">
        <v>12.4</v>
      </c>
    </row>
    <row r="18" spans="1:46" ht="13.2">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ht="13.2">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181</v>
      </c>
      <c r="AL19" s="763"/>
      <c r="AM19" s="763"/>
      <c r="AN19" s="763"/>
      <c r="AO19" s="763"/>
      <c r="AP19" s="763"/>
      <c r="AQ19" s="763"/>
      <c r="AR19" s="763"/>
    </row>
    <row r="20" spans="1:46" ht="13.2">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515</v>
      </c>
      <c r="AP20" s="822" t="s">
        <v>336</v>
      </c>
      <c r="AQ20" s="835" t="s">
        <v>36</v>
      </c>
      <c r="AR20" s="849"/>
    </row>
    <row r="21" spans="1:46" s="753" customFormat="1" ht="13.2">
      <c r="A21" s="755"/>
      <c r="AK21" s="770" t="s">
        <v>516</v>
      </c>
      <c r="AL21" s="783"/>
      <c r="AM21" s="783"/>
      <c r="AN21" s="800"/>
      <c r="AO21" s="813">
        <v>8.9499999999999993</v>
      </c>
      <c r="AP21" s="823">
        <v>7.24</v>
      </c>
      <c r="AQ21" s="836">
        <v>1.71</v>
      </c>
      <c r="AS21" s="855"/>
      <c r="AT21" s="755"/>
    </row>
    <row r="22" spans="1:46" s="753" customFormat="1" ht="13.2">
      <c r="A22" s="755"/>
      <c r="AK22" s="770" t="s">
        <v>517</v>
      </c>
      <c r="AL22" s="783"/>
      <c r="AM22" s="783"/>
      <c r="AN22" s="800"/>
      <c r="AO22" s="814">
        <v>98.6</v>
      </c>
      <c r="AP22" s="824">
        <v>98.4</v>
      </c>
      <c r="AQ22" s="837">
        <v>0.2</v>
      </c>
      <c r="AR22" s="825"/>
      <c r="AS22" s="855"/>
      <c r="AT22" s="755"/>
    </row>
    <row r="23" spans="1:46" s="753" customFormat="1" ht="13.2">
      <c r="A23" s="755"/>
      <c r="AP23" s="825"/>
      <c r="AQ23" s="825"/>
      <c r="AR23" s="825"/>
      <c r="AS23" s="855"/>
      <c r="AT23" s="755"/>
    </row>
    <row r="24" spans="1:46" s="753" customFormat="1" ht="13.2">
      <c r="A24" s="755"/>
      <c r="AP24" s="825"/>
      <c r="AQ24" s="825"/>
      <c r="AR24" s="825"/>
      <c r="AS24" s="855"/>
      <c r="AT24" s="755"/>
    </row>
    <row r="25" spans="1:46" s="753" customFormat="1" ht="13.2">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ht="13.2">
      <c r="A26" s="757" t="s">
        <v>393</v>
      </c>
      <c r="AP26" s="825"/>
      <c r="AQ26" s="825"/>
      <c r="AR26" s="825"/>
      <c r="AS26" s="757"/>
      <c r="AT26" s="757"/>
    </row>
    <row r="27" spans="1:46" ht="13.2">
      <c r="A27" s="758" t="s">
        <v>422</v>
      </c>
      <c r="AO27" s="763"/>
      <c r="AP27" s="763"/>
      <c r="AQ27" s="763"/>
      <c r="AR27" s="763"/>
      <c r="AS27" s="763"/>
      <c r="AT27" s="763"/>
    </row>
    <row r="28" spans="1:46" ht="16.2">
      <c r="A28" s="754" t="s">
        <v>264</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ht="13.2">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124</v>
      </c>
      <c r="AL29" s="757"/>
      <c r="AM29" s="757"/>
      <c r="AN29" s="757"/>
      <c r="AO29" s="763"/>
      <c r="AP29" s="763"/>
      <c r="AQ29" s="763"/>
      <c r="AR29" s="763"/>
      <c r="AS29" s="858"/>
    </row>
    <row r="30" spans="1:46" ht="13.2">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80</v>
      </c>
      <c r="AP30" s="820"/>
      <c r="AQ30" s="831" t="s">
        <v>508</v>
      </c>
      <c r="AR30" s="845"/>
    </row>
    <row r="31" spans="1:46" ht="13.2">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509</v>
      </c>
      <c r="AQ31" s="832" t="s">
        <v>510</v>
      </c>
      <c r="AR31" s="846" t="s">
        <v>511</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518</v>
      </c>
      <c r="AL32" s="784"/>
      <c r="AM32" s="784"/>
      <c r="AN32" s="801"/>
      <c r="AO32" s="811">
        <v>3185848</v>
      </c>
      <c r="AP32" s="811">
        <v>43267</v>
      </c>
      <c r="AQ32" s="838">
        <v>39633</v>
      </c>
      <c r="AR32" s="848">
        <v>9.1999999999999993</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519</v>
      </c>
      <c r="AL33" s="784"/>
      <c r="AM33" s="784"/>
      <c r="AN33" s="801"/>
      <c r="AO33" s="811" t="s">
        <v>138</v>
      </c>
      <c r="AP33" s="811" t="s">
        <v>138</v>
      </c>
      <c r="AQ33" s="838" t="s">
        <v>138</v>
      </c>
      <c r="AR33" s="848" t="s">
        <v>138</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521</v>
      </c>
      <c r="AL34" s="784"/>
      <c r="AM34" s="784"/>
      <c r="AN34" s="801"/>
      <c r="AO34" s="811" t="s">
        <v>138</v>
      </c>
      <c r="AP34" s="811" t="s">
        <v>138</v>
      </c>
      <c r="AQ34" s="838">
        <v>58</v>
      </c>
      <c r="AR34" s="848" t="s">
        <v>138</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522</v>
      </c>
      <c r="AL35" s="784"/>
      <c r="AM35" s="784"/>
      <c r="AN35" s="801"/>
      <c r="AO35" s="811">
        <v>1576210</v>
      </c>
      <c r="AP35" s="811">
        <v>21407</v>
      </c>
      <c r="AQ35" s="838">
        <v>13693</v>
      </c>
      <c r="AR35" s="848">
        <v>56.3</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33</v>
      </c>
      <c r="AL36" s="784"/>
      <c r="AM36" s="784"/>
      <c r="AN36" s="801"/>
      <c r="AO36" s="811" t="s">
        <v>138</v>
      </c>
      <c r="AP36" s="811" t="s">
        <v>138</v>
      </c>
      <c r="AQ36" s="838">
        <v>1763</v>
      </c>
      <c r="AR36" s="848" t="s">
        <v>138</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351</v>
      </c>
      <c r="AL37" s="784"/>
      <c r="AM37" s="784"/>
      <c r="AN37" s="801"/>
      <c r="AO37" s="811">
        <v>200578</v>
      </c>
      <c r="AP37" s="811">
        <v>2724</v>
      </c>
      <c r="AQ37" s="838">
        <v>897</v>
      </c>
      <c r="AR37" s="848">
        <v>203.7</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523</v>
      </c>
      <c r="AL38" s="785"/>
      <c r="AM38" s="785"/>
      <c r="AN38" s="802"/>
      <c r="AO38" s="815" t="s">
        <v>138</v>
      </c>
      <c r="AP38" s="815" t="s">
        <v>138</v>
      </c>
      <c r="AQ38" s="839">
        <v>1</v>
      </c>
      <c r="AR38" s="837" t="s">
        <v>138</v>
      </c>
      <c r="AS38" s="858"/>
    </row>
    <row r="39" spans="1:46" ht="13.2">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77</v>
      </c>
      <c r="AL39" s="785"/>
      <c r="AM39" s="785"/>
      <c r="AN39" s="802"/>
      <c r="AO39" s="811">
        <v>-212564</v>
      </c>
      <c r="AP39" s="811">
        <v>-2887</v>
      </c>
      <c r="AQ39" s="838">
        <v>-5566</v>
      </c>
      <c r="AR39" s="848">
        <v>-48.1</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524</v>
      </c>
      <c r="AL40" s="784"/>
      <c r="AM40" s="784"/>
      <c r="AN40" s="801"/>
      <c r="AO40" s="811">
        <v>-3237460</v>
      </c>
      <c r="AP40" s="811">
        <v>-43968</v>
      </c>
      <c r="AQ40" s="838">
        <v>-36175</v>
      </c>
      <c r="AR40" s="848">
        <v>21.5</v>
      </c>
      <c r="AS40" s="858"/>
    </row>
    <row r="41" spans="1:46" ht="13.2">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388</v>
      </c>
      <c r="AL41" s="786"/>
      <c r="AM41" s="786"/>
      <c r="AN41" s="803"/>
      <c r="AO41" s="811">
        <v>1512612</v>
      </c>
      <c r="AP41" s="811">
        <v>20543</v>
      </c>
      <c r="AQ41" s="838">
        <v>14303</v>
      </c>
      <c r="AR41" s="848">
        <v>43.6</v>
      </c>
      <c r="AS41" s="858"/>
    </row>
    <row r="42" spans="1:46" ht="13.2">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54</v>
      </c>
      <c r="AL42" s="763"/>
      <c r="AM42" s="763"/>
      <c r="AN42" s="763"/>
      <c r="AO42" s="763"/>
      <c r="AP42" s="763"/>
      <c r="AQ42" s="825"/>
      <c r="AR42" s="825"/>
      <c r="AS42" s="858"/>
    </row>
    <row r="43" spans="1:46" ht="13.2">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ht="13.2">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ht="13.2">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ht="13.2">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525</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ht="13.2">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215</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80</v>
      </c>
      <c r="AN49" s="804" t="s">
        <v>447</v>
      </c>
      <c r="AO49" s="816"/>
      <c r="AP49" s="816"/>
      <c r="AQ49" s="816"/>
      <c r="AR49" s="850"/>
    </row>
    <row r="50" spans="1:44" ht="13.2">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497</v>
      </c>
      <c r="AO50" s="817" t="s">
        <v>498</v>
      </c>
      <c r="AP50" s="828" t="s">
        <v>526</v>
      </c>
      <c r="AQ50" s="841" t="s">
        <v>385</v>
      </c>
      <c r="AR50" s="851" t="s">
        <v>527</v>
      </c>
    </row>
    <row r="51" spans="1:44" ht="13.2">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29</v>
      </c>
      <c r="AL51" s="787"/>
      <c r="AM51" s="793">
        <v>5742344</v>
      </c>
      <c r="AN51" s="806">
        <v>73804</v>
      </c>
      <c r="AO51" s="818">
        <v>51.8</v>
      </c>
      <c r="AP51" s="829">
        <v>63956</v>
      </c>
      <c r="AQ51" s="842">
        <v>25.7</v>
      </c>
      <c r="AR51" s="852">
        <v>26.1</v>
      </c>
    </row>
    <row r="52" spans="1:44" ht="13.2">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279</v>
      </c>
      <c r="AM52" s="794">
        <v>3414572</v>
      </c>
      <c r="AN52" s="807">
        <v>43886</v>
      </c>
      <c r="AO52" s="819">
        <v>69.5</v>
      </c>
      <c r="AP52" s="830">
        <v>29239</v>
      </c>
      <c r="AQ52" s="843">
        <v>8.8000000000000007</v>
      </c>
      <c r="AR52" s="853">
        <v>60.7</v>
      </c>
    </row>
    <row r="53" spans="1:44" ht="13.2">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391</v>
      </c>
      <c r="AL53" s="787"/>
      <c r="AM53" s="793">
        <v>4475375</v>
      </c>
      <c r="AN53" s="806">
        <v>58297</v>
      </c>
      <c r="AO53" s="818">
        <v>-21</v>
      </c>
      <c r="AP53" s="829">
        <v>66255</v>
      </c>
      <c r="AQ53" s="842">
        <v>3.6</v>
      </c>
      <c r="AR53" s="852">
        <v>-24.6</v>
      </c>
    </row>
    <row r="54" spans="1:44" ht="13.2">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279</v>
      </c>
      <c r="AM54" s="794">
        <v>2633945</v>
      </c>
      <c r="AN54" s="807">
        <v>34310</v>
      </c>
      <c r="AO54" s="819">
        <v>-21.8</v>
      </c>
      <c r="AP54" s="830">
        <v>31822</v>
      </c>
      <c r="AQ54" s="843">
        <v>8.8000000000000007</v>
      </c>
      <c r="AR54" s="853">
        <v>-30.6</v>
      </c>
    </row>
    <row r="55" spans="1:44" ht="13.2">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233</v>
      </c>
      <c r="AL55" s="787"/>
      <c r="AM55" s="793">
        <v>5661938</v>
      </c>
      <c r="AN55" s="806">
        <v>74747</v>
      </c>
      <c r="AO55" s="818">
        <v>28.2</v>
      </c>
      <c r="AP55" s="829">
        <v>54227</v>
      </c>
      <c r="AQ55" s="842">
        <v>-18.2</v>
      </c>
      <c r="AR55" s="852">
        <v>46.4</v>
      </c>
    </row>
    <row r="56" spans="1:44" ht="13.2">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279</v>
      </c>
      <c r="AM56" s="794">
        <v>1955105</v>
      </c>
      <c r="AN56" s="807">
        <v>25811</v>
      </c>
      <c r="AO56" s="819">
        <v>-24.8</v>
      </c>
      <c r="AP56" s="830">
        <v>29694</v>
      </c>
      <c r="AQ56" s="843">
        <v>-6.7</v>
      </c>
      <c r="AR56" s="853">
        <v>-18.100000000000001</v>
      </c>
    </row>
    <row r="57" spans="1:44" ht="13.2">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37</v>
      </c>
      <c r="AL57" s="787"/>
      <c r="AM57" s="793">
        <v>3698557</v>
      </c>
      <c r="AN57" s="806">
        <v>49509</v>
      </c>
      <c r="AO57" s="818">
        <v>-33.799999999999997</v>
      </c>
      <c r="AP57" s="829">
        <v>57295</v>
      </c>
      <c r="AQ57" s="842">
        <v>5.7</v>
      </c>
      <c r="AR57" s="852">
        <v>-39.5</v>
      </c>
    </row>
    <row r="58" spans="1:44" ht="13.2">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279</v>
      </c>
      <c r="AM58" s="794">
        <v>2132799</v>
      </c>
      <c r="AN58" s="807">
        <v>28550</v>
      </c>
      <c r="AO58" s="819">
        <v>10.6</v>
      </c>
      <c r="AP58" s="830">
        <v>32771</v>
      </c>
      <c r="AQ58" s="843">
        <v>10.4</v>
      </c>
      <c r="AR58" s="853">
        <v>0.2</v>
      </c>
    </row>
    <row r="59" spans="1:44" ht="13.2">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231</v>
      </c>
      <c r="AL59" s="787"/>
      <c r="AM59" s="793">
        <v>4760435</v>
      </c>
      <c r="AN59" s="806">
        <v>64652</v>
      </c>
      <c r="AO59" s="818">
        <v>30.6</v>
      </c>
      <c r="AP59" s="829">
        <v>54110</v>
      </c>
      <c r="AQ59" s="842">
        <v>-5.6</v>
      </c>
      <c r="AR59" s="852">
        <v>36.200000000000003</v>
      </c>
    </row>
    <row r="60" spans="1:44" ht="13.2">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279</v>
      </c>
      <c r="AM60" s="794">
        <v>2427455</v>
      </c>
      <c r="AN60" s="807">
        <v>32967</v>
      </c>
      <c r="AO60" s="819">
        <v>15.5</v>
      </c>
      <c r="AP60" s="830">
        <v>30620</v>
      </c>
      <c r="AQ60" s="843">
        <v>-6.6</v>
      </c>
      <c r="AR60" s="853">
        <v>22.1</v>
      </c>
    </row>
    <row r="61" spans="1:44" ht="13.2">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528</v>
      </c>
      <c r="AL61" s="790"/>
      <c r="AM61" s="793">
        <v>4867730</v>
      </c>
      <c r="AN61" s="806">
        <v>64202</v>
      </c>
      <c r="AO61" s="818">
        <v>11.2</v>
      </c>
      <c r="AP61" s="829">
        <v>59169</v>
      </c>
      <c r="AQ61" s="844">
        <v>2.2000000000000002</v>
      </c>
      <c r="AR61" s="852">
        <v>9</v>
      </c>
    </row>
    <row r="62" spans="1:44" ht="13.2">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279</v>
      </c>
      <c r="AM62" s="794">
        <v>2512775</v>
      </c>
      <c r="AN62" s="807">
        <v>33105</v>
      </c>
      <c r="AO62" s="819">
        <v>9.8000000000000007</v>
      </c>
      <c r="AP62" s="830">
        <v>30829</v>
      </c>
      <c r="AQ62" s="843">
        <v>2.9</v>
      </c>
      <c r="AR62" s="853">
        <v>6.9</v>
      </c>
    </row>
    <row r="63" spans="1:44" ht="13.2">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ht="13.2">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ht="13.2">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ht="13.2">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t="13.2" hidden="1">
      <c r="AK70" s="763"/>
      <c r="AL70" s="763"/>
      <c r="AM70" s="763"/>
      <c r="AN70" s="763"/>
      <c r="AO70" s="763"/>
      <c r="AP70" s="763"/>
      <c r="AQ70" s="763"/>
      <c r="AR70" s="763"/>
    </row>
    <row r="71" spans="1:46" ht="13.2" hidden="1">
      <c r="AK71" s="763"/>
      <c r="AL71" s="763"/>
      <c r="AM71" s="763"/>
      <c r="AN71" s="763"/>
      <c r="AO71" s="763"/>
      <c r="AP71" s="763"/>
      <c r="AQ71" s="763"/>
      <c r="AR71" s="763"/>
    </row>
    <row r="72" spans="1:46" ht="13.2" hidden="1">
      <c r="AK72" s="763"/>
      <c r="AL72" s="763"/>
      <c r="AM72" s="763"/>
      <c r="AN72" s="763"/>
      <c r="AO72" s="763"/>
      <c r="AP72" s="763"/>
      <c r="AQ72" s="763"/>
      <c r="AR72" s="763"/>
    </row>
    <row r="73" spans="1:46" ht="13.2" hidden="1">
      <c r="AK73" s="763"/>
      <c r="AL73" s="763"/>
      <c r="AM73" s="763"/>
      <c r="AN73" s="763"/>
      <c r="AO73" s="763"/>
      <c r="AP73" s="763"/>
      <c r="AQ73" s="763"/>
      <c r="AR73" s="763"/>
    </row>
    <row r="74" spans="1:46" ht="13.2" hidden="1"/>
  </sheetData>
  <sheetProtection algorithmName="SHA-512" hashValue="sC62e2mjzpzBzALsKDz5Ovl3s9ikf0sKlI1ycMcdz8oT0dBdElIuEP4DbJIbOpu0En8VRuZjfe2Gs+vgKQwkRA==" saltValue="cDY0lu3b6oLFzeOlMiPV1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441406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ht="13.2">
      <c r="B2" s="750"/>
      <c r="DG2" s="750"/>
    </row>
    <row r="3" spans="2:125" ht="13.2">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ht="13.2"/>
    <row r="5" spans="2:125" ht="13.2"/>
    <row r="6" spans="2:125" ht="13.2"/>
    <row r="7" spans="2:125" ht="13.2"/>
    <row r="8" spans="2:125" ht="13.2"/>
    <row r="9" spans="2:125" ht="13.2">
      <c r="DU9" s="750"/>
    </row>
    <row r="10" spans="2:125" ht="13.2"/>
    <row r="11" spans="2:125" ht="13.2"/>
    <row r="12" spans="2:125" ht="13.2"/>
    <row r="13" spans="2:125" ht="13.2"/>
    <row r="14" spans="2:125" ht="13.2"/>
    <row r="15" spans="2:125" ht="13.2"/>
    <row r="16" spans="2:125" ht="13.2"/>
    <row r="17" spans="125:125" ht="13.2">
      <c r="DU17" s="750"/>
    </row>
    <row r="18" spans="125:125" ht="13.2"/>
    <row r="19" spans="125:125" ht="13.2"/>
    <row r="20" spans="125:125" ht="13.2">
      <c r="DU20" s="750"/>
    </row>
    <row r="21" spans="125:125" ht="13.2">
      <c r="DU21" s="750"/>
    </row>
    <row r="22" spans="125:125" ht="13.2"/>
    <row r="23" spans="125:125" ht="13.2"/>
    <row r="24" spans="125:125" ht="13.2"/>
    <row r="25" spans="125:125" ht="13.2"/>
    <row r="26" spans="125:125" ht="13.2"/>
    <row r="27" spans="125:125" ht="13.2"/>
    <row r="28" spans="125:125" ht="13.2">
      <c r="DU28" s="750"/>
    </row>
    <row r="29" spans="125:125" ht="13.2"/>
    <row r="30" spans="125:125" ht="13.2"/>
    <row r="31" spans="125:125" ht="13.2"/>
    <row r="32" spans="125:125" ht="13.2"/>
    <row r="33" spans="2:125" ht="13.2">
      <c r="B33" s="750"/>
      <c r="G33" s="750"/>
      <c r="I33" s="750"/>
    </row>
    <row r="34" spans="2:125" ht="13.2">
      <c r="C34" s="750"/>
      <c r="P34" s="750"/>
      <c r="DE34" s="750"/>
      <c r="DH34" s="750"/>
    </row>
    <row r="35" spans="2:125" ht="13.2">
      <c r="D35" s="750"/>
      <c r="E35" s="750"/>
      <c r="DG35" s="750"/>
      <c r="DJ35" s="750"/>
      <c r="DP35" s="750"/>
      <c r="DQ35" s="750"/>
      <c r="DR35" s="750"/>
      <c r="DS35" s="750"/>
      <c r="DT35" s="750"/>
      <c r="DU35" s="750"/>
    </row>
    <row r="36" spans="2:125" ht="13.2">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ht="13.2">
      <c r="DU37" s="750"/>
    </row>
    <row r="38" spans="2:125" ht="13.2">
      <c r="DT38" s="750"/>
      <c r="DU38" s="750"/>
    </row>
    <row r="39" spans="2:125" ht="13.2"/>
    <row r="40" spans="2:125" ht="13.2">
      <c r="DH40" s="750"/>
    </row>
    <row r="41" spans="2:125" ht="13.2">
      <c r="DE41" s="750"/>
    </row>
    <row r="42" spans="2:125" ht="13.2">
      <c r="DG42" s="750"/>
      <c r="DJ42" s="750"/>
    </row>
    <row r="43" spans="2:125" ht="13.2">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ht="13.2">
      <c r="DU44" s="750"/>
    </row>
    <row r="45" spans="2:125" ht="13.2"/>
    <row r="46" spans="2:125" ht="13.2"/>
    <row r="47" spans="2:125" ht="13.2"/>
    <row r="48" spans="2:125" ht="13.2">
      <c r="DT48" s="750"/>
      <c r="DU48" s="750"/>
    </row>
    <row r="49" spans="120:125" ht="13.2">
      <c r="DU49" s="750"/>
    </row>
    <row r="50" spans="120:125" ht="13.2">
      <c r="DU50" s="750"/>
    </row>
    <row r="51" spans="120:125" ht="13.2">
      <c r="DP51" s="750"/>
      <c r="DQ51" s="750"/>
      <c r="DR51" s="750"/>
      <c r="DS51" s="750"/>
      <c r="DT51" s="750"/>
      <c r="DU51" s="750"/>
    </row>
    <row r="52" spans="120:125" ht="13.2"/>
    <row r="53" spans="120:125" ht="13.2"/>
    <row r="54" spans="120:125" ht="13.2">
      <c r="DU54" s="750"/>
    </row>
    <row r="55" spans="120:125" ht="13.2"/>
    <row r="56" spans="120:125" ht="13.2"/>
    <row r="57" spans="120:125" ht="13.2"/>
    <row r="58" spans="120:125" ht="13.2">
      <c r="DU58" s="750"/>
    </row>
    <row r="59" spans="120:125" ht="13.2"/>
    <row r="60" spans="120:125" ht="13.2"/>
    <row r="61" spans="120:125" ht="13.2"/>
    <row r="62" spans="120:125" ht="13.2"/>
    <row r="63" spans="120:125" ht="13.2">
      <c r="DU63" s="750"/>
    </row>
    <row r="64" spans="120:125" ht="13.2">
      <c r="DT64" s="750"/>
      <c r="DU64" s="750"/>
    </row>
    <row r="65" spans="123:125" ht="13.2"/>
    <row r="66" spans="123:125" ht="13.2"/>
    <row r="67" spans="123:125" ht="13.2"/>
    <row r="68" spans="123:125" ht="13.2"/>
    <row r="69" spans="123:125" ht="13.2">
      <c r="DS69" s="750"/>
      <c r="DT69" s="750"/>
      <c r="DU69" s="75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50"/>
    </row>
    <row r="83" spans="116:125" ht="13.2">
      <c r="DM83" s="750"/>
      <c r="DN83" s="750"/>
      <c r="DO83" s="750"/>
      <c r="DP83" s="750"/>
      <c r="DQ83" s="750"/>
      <c r="DR83" s="750"/>
      <c r="DS83" s="750"/>
      <c r="DT83" s="750"/>
      <c r="DU83" s="750"/>
    </row>
    <row r="84" spans="116:125" ht="13.2"/>
    <row r="85" spans="116:125" ht="13.2"/>
    <row r="86" spans="116:125" ht="13.2"/>
    <row r="87" spans="116:125" ht="13.2"/>
    <row r="88" spans="116:125" ht="13.2">
      <c r="DU88" s="750"/>
    </row>
    <row r="89" spans="116:125" ht="13.2"/>
    <row r="90" spans="116:125" ht="13.2"/>
    <row r="91" spans="116:125" ht="13.2"/>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93</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5cdjRu7KDuvdyuf/gju8ubS8r0d+mhcfg/YSKE/ShEpx8LUXh5osDXj3ilXt7KX8I5SZBCqfndRciwBVXxysw==" saltValue="rjgihsKhOCfbKuF0SdSx0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441406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ht="13.2">
      <c r="B2" s="750"/>
      <c r="T2" s="750"/>
    </row>
    <row r="3" spans="1:125" ht="13.2">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50"/>
      <c r="G33" s="750"/>
      <c r="I33" s="750"/>
    </row>
    <row r="34" spans="2:125" ht="13.2">
      <c r="C34" s="750"/>
      <c r="P34" s="750"/>
      <c r="R34" s="750"/>
      <c r="U34" s="750"/>
    </row>
    <row r="35" spans="2:125" ht="13.2">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ht="13.2">
      <c r="F36" s="750"/>
      <c r="H36" s="750"/>
      <c r="J36" s="750"/>
      <c r="K36" s="750"/>
      <c r="L36" s="750"/>
      <c r="M36" s="750"/>
      <c r="N36" s="750"/>
      <c r="O36" s="750"/>
      <c r="Q36" s="750"/>
      <c r="S36" s="750"/>
      <c r="V36" s="750"/>
    </row>
    <row r="37" spans="2:125" ht="13.2"/>
    <row r="38" spans="2:125" ht="13.2"/>
    <row r="39" spans="2:125" ht="13.2"/>
    <row r="40" spans="2:125" ht="13.2">
      <c r="U40" s="750"/>
    </row>
    <row r="41" spans="2:125" ht="13.2">
      <c r="R41" s="750"/>
    </row>
    <row r="42" spans="2:125" ht="13.2">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ht="13.2">
      <c r="Q43" s="750"/>
      <c r="S43" s="750"/>
      <c r="V43" s="75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kuICEDHxLU7Cc0bBzvNe0Byex2Oj+1yQY7gCyOOsP3PZ3tSyWd3K1ZnqsJQzn5BeK3CACnen7VD1FjPo16VaQ==" saltValue="DadYxpKrzXrTNc76Bei3M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1875" style="365" customWidth="1"/>
    <col min="2" max="16" width="14.6640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8</v>
      </c>
      <c r="C46" s="864"/>
      <c r="D46" s="864"/>
      <c r="E46" s="868" t="s">
        <v>13</v>
      </c>
      <c r="F46" s="872" t="s">
        <v>530</v>
      </c>
      <c r="G46" s="876" t="s">
        <v>531</v>
      </c>
      <c r="H46" s="876" t="s">
        <v>532</v>
      </c>
      <c r="I46" s="876" t="s">
        <v>533</v>
      </c>
      <c r="J46" s="881" t="s">
        <v>410</v>
      </c>
    </row>
    <row r="47" spans="2:10" ht="57.75" customHeight="1">
      <c r="B47" s="861"/>
      <c r="C47" s="865" t="s">
        <v>3</v>
      </c>
      <c r="D47" s="865"/>
      <c r="E47" s="869"/>
      <c r="F47" s="873">
        <v>8.4600000000000009</v>
      </c>
      <c r="G47" s="877">
        <v>6.78</v>
      </c>
      <c r="H47" s="877">
        <v>8.2799999999999994</v>
      </c>
      <c r="I47" s="877">
        <v>8.9</v>
      </c>
      <c r="J47" s="882">
        <v>7.59</v>
      </c>
    </row>
    <row r="48" spans="2:10" ht="57.75" customHeight="1">
      <c r="B48" s="862"/>
      <c r="C48" s="866" t="s">
        <v>7</v>
      </c>
      <c r="D48" s="866"/>
      <c r="E48" s="870"/>
      <c r="F48" s="874">
        <v>6.01</v>
      </c>
      <c r="G48" s="878">
        <v>9.3000000000000007</v>
      </c>
      <c r="H48" s="878">
        <v>7.64</v>
      </c>
      <c r="I48" s="878">
        <v>5.51</v>
      </c>
      <c r="J48" s="883">
        <v>7.59</v>
      </c>
    </row>
    <row r="49" spans="2:10" ht="57.75" customHeight="1">
      <c r="B49" s="863"/>
      <c r="C49" s="867" t="s">
        <v>12</v>
      </c>
      <c r="D49" s="867"/>
      <c r="E49" s="871"/>
      <c r="F49" s="875">
        <v>0.73</v>
      </c>
      <c r="G49" s="879">
        <v>3.27</v>
      </c>
      <c r="H49" s="879">
        <v>1.84</v>
      </c>
      <c r="I49" s="879" t="s">
        <v>534</v>
      </c>
      <c r="J49" s="884">
        <v>0.55000000000000004</v>
      </c>
    </row>
    <row r="50" spans="2:10" ht="13.5" customHeight="1"/>
    <row r="51" spans="2:10" ht="13.5" hidden="1" customHeight="1"/>
    <row r="52" spans="2:10" ht="13.5" hidden="1" customHeight="1"/>
    <row r="53" spans="2:10" ht="13.5" hidden="1" customHeight="1"/>
  </sheetData>
  <sheetProtection algorithmName="SHA-512" hashValue="RFSKmf+dynAL7OXeTzz+o/XdZmHG+SUX7U4Qq0UDrJ0PeRoTgrH8pQ54kH5vWagTMJAyTOLbXWdILxWRYxKnXQ==" saltValue="Y4UB2zjsNv9cwuCOYA1Em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2019-10-29T08:02:12Z</cp:lastPrinted>
  <dcterms:created xsi:type="dcterms:W3CDTF">2019-02-14T01:30:12Z</dcterms:created>
  <dcterms:modified xsi:type="dcterms:W3CDTF">2019-11-08T07:56:24Z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2019-11-08T07:56:24Z</vt:filetime>
  </property>
</Properties>
</file>