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tabRatio="601" activeTab="0"/>
  </bookViews>
  <sheets>
    <sheet name="指標－１" sheetId="1" r:id="rId1"/>
    <sheet name="指標－２" sheetId="2" r:id="rId2"/>
    <sheet name="指標－３" sheetId="3" r:id="rId3"/>
    <sheet name="指標－４" sheetId="4" r:id="rId4"/>
    <sheet name="指標－５" sheetId="5" r:id="rId5"/>
    <sheet name="指標－６" sheetId="6" r:id="rId6"/>
    <sheet name="指標－７" sheetId="7" r:id="rId7"/>
  </sheets>
  <definedNames>
    <definedName name="_xlnm.Print_Area" localSheetId="0">'指標－１'!$A$1:$K$37</definedName>
    <definedName name="_xlnm.Print_Area" localSheetId="1">'指標－２'!$A$1:$K$39</definedName>
    <definedName name="_xlnm.Print_Area" localSheetId="2">'指標－３'!$A$1:$S$41</definedName>
    <definedName name="_xlnm.Print_Area" localSheetId="3">'指標－４'!$A$1:$K$35</definedName>
    <definedName name="_xlnm.Print_Area" localSheetId="4">'指標－５'!$A$1:$H$37</definedName>
    <definedName name="_xlnm.Print_Area" localSheetId="5">'指標－６'!$A:$I</definedName>
    <definedName name="_xlnm.Print_Area" localSheetId="6">'指標－７'!$A$1:$H$38</definedName>
  </definedNames>
  <calcPr fullCalcOnLoad="1"/>
</workbook>
</file>

<file path=xl/sharedStrings.xml><?xml version="1.0" encoding="utf-8"?>
<sst xmlns="http://schemas.openxmlformats.org/spreadsheetml/2006/main" count="511" uniqueCount="309">
  <si>
    <t>気　　象</t>
  </si>
  <si>
    <t>世　　帯</t>
  </si>
  <si>
    <t>人　　　　　　　　　　　　　　口</t>
  </si>
  <si>
    <t>平均</t>
  </si>
  <si>
    <t>降水量</t>
  </si>
  <si>
    <t>世帯数</t>
  </si>
  <si>
    <t>人口総数</t>
  </si>
  <si>
    <t>自　　然　　動　　態</t>
  </si>
  <si>
    <t>社　　会　　動　　態</t>
  </si>
  <si>
    <t xml:space="preserve"> 年月</t>
  </si>
  <si>
    <t>気温</t>
  </si>
  <si>
    <t>出　生</t>
  </si>
  <si>
    <t>死　亡</t>
  </si>
  <si>
    <t>自然増減</t>
  </si>
  <si>
    <t>転　入</t>
  </si>
  <si>
    <t>転　出</t>
  </si>
  <si>
    <t>社会増減</t>
  </si>
  <si>
    <t>℃</t>
  </si>
  <si>
    <t>㎜</t>
  </si>
  <si>
    <t>世帯</t>
  </si>
  <si>
    <t>人</t>
  </si>
  <si>
    <t>対前月比(%)</t>
  </si>
  <si>
    <t>－</t>
  </si>
  <si>
    <t>対前年同月比(%)</t>
  </si>
  <si>
    <t>資料出所</t>
  </si>
  <si>
    <t>秋田地方気象台</t>
  </si>
  <si>
    <t>秋田市</t>
  </si>
  <si>
    <t>※国勢調査（10月１日）</t>
  </si>
  <si>
    <t>◎総務省統計局推計（10月１日）</t>
  </si>
  <si>
    <t>☆県推計（10月１日）</t>
  </si>
  <si>
    <t>各月の世帯数・人口総数は県推計</t>
  </si>
  <si>
    <t>賃　　　　　　　　　　　　　金　　　　　　　　　　　　　雇　　　　　　　　　　　　　用</t>
  </si>
  <si>
    <t>全産業平均</t>
  </si>
  <si>
    <t>実質賃金</t>
  </si>
  <si>
    <t>職　　業　　紹　　介</t>
  </si>
  <si>
    <t>雇用保険</t>
  </si>
  <si>
    <t>現金給与総額</t>
  </si>
  <si>
    <t>雇用指数</t>
  </si>
  <si>
    <t>離職率</t>
  </si>
  <si>
    <t>新規求職</t>
  </si>
  <si>
    <t>新規求人</t>
  </si>
  <si>
    <t>受給者</t>
  </si>
  <si>
    <t>（１人１カ月）</t>
  </si>
  <si>
    <t>労働者数</t>
  </si>
  <si>
    <t>（県内）</t>
  </si>
  <si>
    <t>求人倍率</t>
  </si>
  <si>
    <t>実人員</t>
  </si>
  <si>
    <t>円</t>
  </si>
  <si>
    <t>％</t>
  </si>
  <si>
    <t>倍</t>
  </si>
  <si>
    <t>物　　　　　　　　　　　　　価　　　　　　　　　　　　　家　　　　　　　　　　　　　計</t>
  </si>
  <si>
    <t>消　　　　　費　　　　　者　　　　　物　　　　　価　　　　　指　　　　　数</t>
  </si>
  <si>
    <t>総　　合</t>
  </si>
  <si>
    <t>食料</t>
  </si>
  <si>
    <t>住　　居</t>
  </si>
  <si>
    <t>被服</t>
  </si>
  <si>
    <t>保健</t>
  </si>
  <si>
    <t>交通</t>
  </si>
  <si>
    <t>教育</t>
  </si>
  <si>
    <t>教養</t>
  </si>
  <si>
    <t>諸雑費</t>
  </si>
  <si>
    <t>対前</t>
  </si>
  <si>
    <t>対前年</t>
  </si>
  <si>
    <t>及び</t>
  </si>
  <si>
    <t>医療</t>
  </si>
  <si>
    <t>通信</t>
  </si>
  <si>
    <t>娯楽</t>
  </si>
  <si>
    <t>月比</t>
  </si>
  <si>
    <t>同月比</t>
  </si>
  <si>
    <t>履物</t>
  </si>
  <si>
    <t>総合と住居の（）内は、持家の帰属家賃分を除いた数値である。なお、各年は対前年比。</t>
  </si>
  <si>
    <t>勤　　　労　　　者　　　世　　　帯</t>
  </si>
  <si>
    <t>実収入</t>
  </si>
  <si>
    <t>実支出</t>
  </si>
  <si>
    <t>可処分</t>
  </si>
  <si>
    <t>消費支出</t>
  </si>
  <si>
    <t>対前年　同月比</t>
  </si>
  <si>
    <t>鉱          工          業          生          産          指          数</t>
  </si>
  <si>
    <t>全                    国</t>
  </si>
  <si>
    <t>秋　　　　　田　　　　　県</t>
  </si>
  <si>
    <t>鉱工業</t>
  </si>
  <si>
    <t>製造工業</t>
  </si>
  <si>
    <t>鉱　業</t>
  </si>
  <si>
    <t>産業総合</t>
  </si>
  <si>
    <t>対前月比</t>
  </si>
  <si>
    <t>金　　　　　　　　　　融</t>
  </si>
  <si>
    <t>企　業　倒　産</t>
  </si>
  <si>
    <t>大型小売店</t>
  </si>
  <si>
    <t>手形交換高</t>
  </si>
  <si>
    <t>不渡手形実数</t>
  </si>
  <si>
    <t>件数</t>
  </si>
  <si>
    <t>負債総額</t>
  </si>
  <si>
    <t>預金残高</t>
  </si>
  <si>
    <t>貸出残高</t>
  </si>
  <si>
    <t>百万円</t>
  </si>
  <si>
    <t>件</t>
  </si>
  <si>
    <t>万円</t>
  </si>
  <si>
    <t>東京商工リサーチ秋田支店</t>
  </si>
  <si>
    <t>東北経済産業局</t>
  </si>
  <si>
    <t>乗 用 車</t>
  </si>
  <si>
    <t>交    通    事    故</t>
  </si>
  <si>
    <t>自 動 車</t>
  </si>
  <si>
    <t>火　　　　　災</t>
  </si>
  <si>
    <t>（新車）</t>
  </si>
  <si>
    <t>発生件数</t>
  </si>
  <si>
    <t>保有台数</t>
  </si>
  <si>
    <t>損害額</t>
  </si>
  <si>
    <t>販売台数</t>
  </si>
  <si>
    <t>台</t>
  </si>
  <si>
    <t>ｔ</t>
  </si>
  <si>
    <t>千円</t>
  </si>
  <si>
    <t>秋田県自動車販売店協会</t>
  </si>
  <si>
    <t>公共機関からの受注工事</t>
  </si>
  <si>
    <t>着工新設住宅</t>
  </si>
  <si>
    <t>電　力　消　費　量</t>
  </si>
  <si>
    <t>請 負 契 約 額</t>
  </si>
  <si>
    <t>床面積</t>
  </si>
  <si>
    <t>戸　　　数</t>
  </si>
  <si>
    <t>電　　　灯</t>
  </si>
  <si>
    <t>電　　　力</t>
  </si>
  <si>
    <t>の合計</t>
  </si>
  <si>
    <t>予定額</t>
  </si>
  <si>
    <t>千㎡</t>
  </si>
  <si>
    <t>戸</t>
  </si>
  <si>
    <t>千kWh</t>
  </si>
  <si>
    <t>国　土　交　通　省　総　合　政　策　局</t>
  </si>
  <si>
    <t>各年、各月は「建設統計月報」による。各年は年度期間（４月～翌年３月）</t>
  </si>
  <si>
    <t>各年は年度期間（４月～翌年３月）</t>
  </si>
  <si>
    <t>平成13年　</t>
  </si>
  <si>
    <t>（各月１日）</t>
  </si>
  <si>
    <t>県 総 合 防 災 課</t>
  </si>
  <si>
    <t>区分</t>
  </si>
  <si>
    <t xml:space="preserve"> 年月</t>
  </si>
  <si>
    <t>常　　用</t>
  </si>
  <si>
    <t>有　　効</t>
  </si>
  <si>
    <t>指　　数</t>
  </si>
  <si>
    <t>総　合</t>
  </si>
  <si>
    <t>備　　考</t>
  </si>
  <si>
    <t>死　者</t>
  </si>
  <si>
    <t>傷　者</t>
  </si>
  <si>
    <t>工　事</t>
  </si>
  <si>
    <t>秋田労働局職業安定部</t>
  </si>
  <si>
    <t>名目賃金</t>
  </si>
  <si>
    <t>指数(現金</t>
  </si>
  <si>
    <t>給与総額)</t>
  </si>
  <si>
    <t>販  売  額</t>
  </si>
  <si>
    <t>平成14年　</t>
  </si>
  <si>
    <t>☆394,749</t>
  </si>
  <si>
    <t>各年は対前年比（原指数による）。各月及び対前月比は季節調整済指数、対前年同月比は原指数による。</t>
  </si>
  <si>
    <t>東北電力秋田支店</t>
  </si>
  <si>
    <t>秋田運輸支局</t>
  </si>
  <si>
    <t>備　　考</t>
  </si>
  <si>
    <t>全国、秋田県：平成12年＝100</t>
  </si>
  <si>
    <t>　ただし、自然増減、社会増減は外国人を含む。)</t>
  </si>
  <si>
    <t>　人口」(前年10月～当該年9月までの合計)による。(日本人のみ。</t>
  </si>
  <si>
    <t>－</t>
  </si>
  <si>
    <t>県  警  交  通  企  画  課</t>
  </si>
  <si>
    <t>東北農政局
秋田農政事務所</t>
  </si>
  <si>
    <t>平成15年　</t>
  </si>
  <si>
    <t>☆396,346</t>
  </si>
  <si>
    <t>◎1,176,339</t>
  </si>
  <si>
    <t>秋田県の主な統計指標</t>
  </si>
  <si>
    <t>秋田財務事務所理財課</t>
  </si>
  <si>
    <t>億円</t>
  </si>
  <si>
    <t>県　内　金　融　機　関</t>
  </si>
  <si>
    <t>各年は３月末現在
県内金融機関（県内に所在する都市銀行１行、地方銀行９行、第二地方銀行２行、信用金庫３庫、信用組合１組）</t>
  </si>
  <si>
    <t xml:space="preserve">「秋田県企業倒産状況」による。
（負債総額1,000万円以上） </t>
  </si>
  <si>
    <t>普通乗用、小型乗用、輸入車、軽乗用車の計
｢車種別新車登録･届出台数｣による｡</t>
  </si>
  <si>
    <t>各年は12月末現在</t>
  </si>
  <si>
    <t>国、県、市町村、その他の施工分。</t>
  </si>
  <si>
    <t>単位未満四捨五入のため、計の一致しない個所がある。</t>
  </si>
  <si>
    <t>平成15年</t>
  </si>
  <si>
    <t>「－」該当なし  「X」秘匿値  「…」不詳  「△」マイナス  「p」速報値  「r」修正値</t>
  </si>
  <si>
    <t>検査数量</t>
  </si>
  <si>
    <t>平成16年　</t>
  </si>
  <si>
    <t>☆398,607</t>
  </si>
  <si>
    <t>◎1,167,477</t>
  </si>
  <si>
    <t>建設工事受注動態統計調査(請負契約額)の結果である。</t>
  </si>
  <si>
    <t>平成16年</t>
  </si>
  <si>
    <t>県内９手形交換所</t>
  </si>
  <si>
    <t>県調査統計課</t>
  </si>
  <si>
    <t>-</t>
  </si>
  <si>
    <t>◎1,159,022</t>
  </si>
  <si>
    <t>着 工 建 築 物</t>
  </si>
  <si>
    <t>品位等</t>
  </si>
  <si>
    <t>国内産玄米の</t>
  </si>
  <si>
    <t>平成17年12月</t>
  </si>
  <si>
    <t>平成17年　</t>
  </si>
  <si>
    <t>平成18年１月</t>
  </si>
  <si>
    <t>各年は「消防防災年報」による。</t>
  </si>
  <si>
    <t>平成18年２月</t>
  </si>
  <si>
    <t>平成18年１月</t>
  </si>
  <si>
    <t>平成18年３月</t>
  </si>
  <si>
    <t>経済産業省</t>
  </si>
  <si>
    <t>ただし、平成17年は暦年期間（１月～12月）の積み上げ値である。</t>
  </si>
  <si>
    <t>平成18年３月</t>
  </si>
  <si>
    <t>平成18年２月</t>
  </si>
  <si>
    <t>平成17年</t>
  </si>
  <si>
    <t>平成18年３月</t>
  </si>
  <si>
    <t>平成18年４月</t>
  </si>
  <si>
    <t>平成18年２月</t>
  </si>
  <si>
    <t>平成18年４月</t>
  </si>
  <si>
    <t>平成18年３月</t>
  </si>
  <si>
    <t>平成18年５月</t>
  </si>
  <si>
    <t>各年は「商業販売統計年報」（経済産業省）による。各月は「東北地域大型小売店販売額動向（速報）」による。対前年同月比は既存店値。</t>
  </si>
  <si>
    <t>平成18年６月</t>
  </si>
  <si>
    <t>区分</t>
  </si>
  <si>
    <t>家計の収入と支出（１世帯１カ月当たり）</t>
  </si>
  <si>
    <t>光熱</t>
  </si>
  <si>
    <t>家具</t>
  </si>
  <si>
    <t>・</t>
  </si>
  <si>
    <t>水道</t>
  </si>
  <si>
    <t>家事
用品</t>
  </si>
  <si>
    <t>所　得</t>
  </si>
  <si>
    <t>平成16年　</t>
  </si>
  <si>
    <t>平成18年３月</t>
  </si>
  <si>
    <t>平成18年４月</t>
  </si>
  <si>
    <t>総　　務　　省　　統　　計　　局</t>
  </si>
  <si>
    <t>備　　考</t>
  </si>
  <si>
    <t>秋田市（標本調査）</t>
  </si>
  <si>
    <t>各年は「家計調査年報」による年平均値である。</t>
  </si>
  <si>
    <t>「－」該当なし  「X」秘匿値  「…」不詳  「△」マイナス  「p」速報値  「r」修正値</t>
  </si>
  <si>
    <t>平成18年５月</t>
  </si>
  <si>
    <t xml:space="preserve">新規求職、新規求人（県内）はパートを含む全数。有効求人倍率はパートを含む全数で、季節調整値。雇用保険は、一般＋短期＋高年齢者（受給者実人員＋受給者数）。各年・各月は「労働市場年報」による。各年は、年度期間（4月～翌年3月）である（有効求人倍率のみ暦年）。
</t>
  </si>
  <si>
    <t>平成18年７月</t>
  </si>
  <si>
    <t>平成18年６月</t>
  </si>
  <si>
    <t>平成18年７月</t>
  </si>
  <si>
    <t>平成18年８月</t>
  </si>
  <si>
    <t>平成18年８月</t>
  </si>
  <si>
    <t>平成18年９月</t>
  </si>
  <si>
    <t>平成18年９月</t>
  </si>
  <si>
    <t>平成18年10月</t>
  </si>
  <si>
    <t>平成17年9月以降は平成17年産米、平成18年9月以降は平成18年産米、各年は当年産米最終実績</t>
  </si>
  <si>
    <t>平成18年10月</t>
  </si>
  <si>
    <t>平成18年11月</t>
  </si>
  <si>
    <t xml:space="preserve">  ※393,038</t>
  </si>
  <si>
    <t xml:space="preserve">  ※1,145,501</t>
  </si>
  <si>
    <t>平成18年12月</t>
  </si>
  <si>
    <t>平成18年11月</t>
  </si>
  <si>
    <t>平成18年　</t>
  </si>
  <si>
    <t>☆394,911</t>
  </si>
  <si>
    <t>１　平成14年～16年の自然動態・社会動態は総務省統計局「推計</t>
  </si>
  <si>
    <t>☆1,134,036</t>
  </si>
  <si>
    <t>　県年齢別人口流動調査」による。(外国人を含む。)</t>
  </si>
  <si>
    <t>２　平成17年、平成18及び各月(前月1日～末日までの合計)は「秋田</t>
  </si>
  <si>
    <t>平成19年１月</t>
  </si>
  <si>
    <t>平成18年12月</t>
  </si>
  <si>
    <t>平成18年　</t>
  </si>
  <si>
    <t>各年は秋田手形交換所（秋田県内法定手形交換所分）による。
ただし、平成18年は暦年期間（１月～12月）の積み上げ値である。</t>
  </si>
  <si>
    <t>平成19年２月</t>
  </si>
  <si>
    <t>100.2(100.4)</t>
  </si>
  <si>
    <t>99.0( 99.2)</t>
  </si>
  <si>
    <t>100.5(100.8)</t>
  </si>
  <si>
    <t>100.1(100.1)</t>
  </si>
  <si>
    <t>100.0(100.0)</t>
  </si>
  <si>
    <t>100.7(100.9)</t>
  </si>
  <si>
    <t>100.5(100.7)</t>
  </si>
  <si>
    <t>100.3(100.4)</t>
  </si>
  <si>
    <t>100.7(100.8)</t>
  </si>
  <si>
    <t>101.0(101.3)</t>
  </si>
  <si>
    <t>101.2(101.3)</t>
  </si>
  <si>
    <t>100.8(100.9)</t>
  </si>
  <si>
    <t>101.4(101.6)</t>
  </si>
  <si>
    <t>101.3(101.6)</t>
  </si>
  <si>
    <t>100.8(101.1)</t>
  </si>
  <si>
    <t>100.0(100.1)</t>
  </si>
  <si>
    <t>100.1(100.3)</t>
  </si>
  <si>
    <t>99.1( 99.3)</t>
  </si>
  <si>
    <t>98.9( 99.2)</t>
  </si>
  <si>
    <t>99.6( 99.6)</t>
  </si>
  <si>
    <t>99.4( 99.6)</t>
  </si>
  <si>
    <t>99.7( 99.8)</t>
  </si>
  <si>
    <t>99.5( 99.6)</t>
  </si>
  <si>
    <t>99.8( 99.6)</t>
  </si>
  <si>
    <t>100.0( 99.7)</t>
  </si>
  <si>
    <t>99.9( 99.6)</t>
  </si>
  <si>
    <t>99.2( 99.2)</t>
  </si>
  <si>
    <t>99.5( 99.5)</t>
  </si>
  <si>
    <t>100.0( 99.9)</t>
  </si>
  <si>
    <t>99.6(100.4)</t>
  </si>
  <si>
    <t>99.2(100.4)</t>
  </si>
  <si>
    <t>19. 4　No.348(1)</t>
  </si>
  <si>
    <t>19. 4　No.348(2)</t>
  </si>
  <si>
    <t>19. 4　No.348(3)</t>
  </si>
  <si>
    <t>19. 4  No.348(4)</t>
  </si>
  <si>
    <t>19. 4　No.348(5)</t>
  </si>
  <si>
    <t>19. 4　No.348(6)</t>
  </si>
  <si>
    <t>19. 4　No.348(7)</t>
  </si>
  <si>
    <t>平成19年３月</t>
  </si>
  <si>
    <t>平成19年２月</t>
  </si>
  <si>
    <t>p   85.6</t>
  </si>
  <si>
    <t>p   85.5</t>
  </si>
  <si>
    <t>p  137.0</t>
  </si>
  <si>
    <t>p   87.3</t>
  </si>
  <si>
    <t>r  0.63</t>
  </si>
  <si>
    <t>r  0.61</t>
  </si>
  <si>
    <t>r  0.62</t>
  </si>
  <si>
    <t>r  0.64</t>
  </si>
  <si>
    <t>0.1</t>
  </si>
  <si>
    <t>△0.7(△0.8)</t>
  </si>
  <si>
    <t>△0.8(△0.8)</t>
  </si>
  <si>
    <t>99.0( 99.3)</t>
  </si>
  <si>
    <t>平成17年＝100</t>
  </si>
  <si>
    <t>0.0(  0.1)</t>
  </si>
  <si>
    <t>△0.6(△0.3)</t>
  </si>
  <si>
    <t>各年は「交通統計」による。
ただし、平成17、18年は暦年期間（１月～12月）の積み上げ値である。</t>
  </si>
  <si>
    <t xml:space="preserve">規模30人以上の事業所（サービス業を含む）
常用労働者数の各年は平均人員である。
（注）指数は標本事業所の抽出替え(平成16年１月)によるギャップを、賃金指数については平成14年２月に、また雇用指数については平成11年２月にそれぞれ遡って修正したものである。（平成12年＝ 100）なお、実数については修正していない。
離職率の対前月比は対前月差、対前年同月比は対前年同月差である。  </t>
  </si>
  <si>
    <t>p  36</t>
  </si>
  <si>
    <t>p  259,554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</si>
</sst>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.0;&quot;△ &quot;#,##0.0"/>
    <numFmt numFmtId="180" formatCode="0_ "/>
    <numFmt numFmtId="181" formatCode="0.0_ "/>
    <numFmt numFmtId="182" formatCode="0.0;&quot;△ &quot;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;&quot;△ &quot;0"/>
    <numFmt numFmtId="189" formatCode="#,##0.0"/>
    <numFmt numFmtId="190" formatCode="0.00000000"/>
    <numFmt numFmtId="191" formatCode="#,##0.000;[Red]\-#,##0.000"/>
    <numFmt numFmtId="192" formatCode="#,##0.0_ "/>
    <numFmt numFmtId="193" formatCode="#,##0.0_ ;[Red]\-#,##0.0\ "/>
    <numFmt numFmtId="194" formatCode="##,###"/>
    <numFmt numFmtId="195" formatCode="0.0\ "/>
    <numFmt numFmtId="196" formatCode="#,##0_ ;[Red]\-#,##0\ "/>
    <numFmt numFmtId="197" formatCode="#,##0.0;[Red]#,##0.0"/>
    <numFmt numFmtId="198" formatCode="0.0;&quot;▲ &quot;0.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sz val="10"/>
      <color indexed="10"/>
      <name val="ＭＳ 明朝"/>
      <family val="1"/>
    </font>
    <font>
      <b/>
      <sz val="9"/>
      <name val="ＭＳ ゴシック"/>
      <family val="3"/>
    </font>
    <font>
      <sz val="9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38" fontId="7" fillId="0" borderId="10" xfId="49" applyNumberFormat="1" applyFont="1" applyFill="1" applyBorder="1" applyAlignment="1">
      <alignment horizontal="right"/>
    </xf>
    <xf numFmtId="38" fontId="7" fillId="0" borderId="10" xfId="49" applyNumberFormat="1" applyFont="1" applyFill="1" applyBorder="1" applyAlignment="1">
      <alignment/>
    </xf>
    <xf numFmtId="38" fontId="6" fillId="0" borderId="0" xfId="49" applyFont="1" applyFill="1" applyAlignment="1">
      <alignment horizontal="centerContinuous"/>
    </xf>
    <xf numFmtId="38" fontId="6" fillId="0" borderId="0" xfId="49" applyFont="1" applyFill="1" applyAlignment="1">
      <alignment/>
    </xf>
    <xf numFmtId="38" fontId="7" fillId="0" borderId="11" xfId="49" applyFont="1" applyFill="1" applyBorder="1" applyAlignment="1">
      <alignment horizontal="center"/>
    </xf>
    <xf numFmtId="38" fontId="7" fillId="0" borderId="10" xfId="49" applyFont="1" applyFill="1" applyBorder="1" applyAlignment="1">
      <alignment horizontal="center"/>
    </xf>
    <xf numFmtId="38" fontId="7" fillId="0" borderId="12" xfId="49" applyFont="1" applyFill="1" applyBorder="1" applyAlignment="1">
      <alignment horizontal="center"/>
    </xf>
    <xf numFmtId="38" fontId="7" fillId="0" borderId="10" xfId="49" applyFont="1" applyFill="1" applyBorder="1" applyAlignment="1">
      <alignment horizontal="right"/>
    </xf>
    <xf numFmtId="38" fontId="7" fillId="0" borderId="12" xfId="49" applyNumberFormat="1" applyFont="1" applyFill="1" applyBorder="1" applyAlignment="1">
      <alignment/>
    </xf>
    <xf numFmtId="179" fontId="7" fillId="0" borderId="13" xfId="49" applyNumberFormat="1" applyFont="1" applyFill="1" applyBorder="1" applyAlignment="1">
      <alignment horizontal="right" vertical="center"/>
    </xf>
    <xf numFmtId="179" fontId="7" fillId="0" borderId="14" xfId="49" applyNumberFormat="1" applyFont="1" applyFill="1" applyBorder="1" applyAlignment="1">
      <alignment vertical="center"/>
    </xf>
    <xf numFmtId="38" fontId="7" fillId="0" borderId="15" xfId="49" applyFont="1" applyFill="1" applyBorder="1" applyAlignment="1">
      <alignment horizontal="center" vertical="center" wrapText="1"/>
    </xf>
    <xf numFmtId="38" fontId="6" fillId="0" borderId="0" xfId="49" applyFont="1" applyFill="1" applyAlignment="1">
      <alignment/>
    </xf>
    <xf numFmtId="38" fontId="7" fillId="0" borderId="14" xfId="49" applyNumberFormat="1" applyFont="1" applyFill="1" applyBorder="1" applyAlignment="1">
      <alignment horizontal="right"/>
    </xf>
    <xf numFmtId="38" fontId="7" fillId="0" borderId="14" xfId="49" applyFont="1" applyFill="1" applyBorder="1" applyAlignment="1">
      <alignment horizontal="right"/>
    </xf>
    <xf numFmtId="38" fontId="4" fillId="0" borderId="0" xfId="49" applyFont="1" applyFill="1" applyAlignment="1">
      <alignment horizontal="centerContinuous"/>
    </xf>
    <xf numFmtId="38" fontId="10" fillId="0" borderId="0" xfId="49" applyFont="1" applyFill="1" applyAlignment="1">
      <alignment horizontal="right"/>
    </xf>
    <xf numFmtId="38" fontId="7" fillId="0" borderId="16" xfId="49" applyFont="1" applyFill="1" applyBorder="1" applyAlignment="1">
      <alignment horizontal="right"/>
    </xf>
    <xf numFmtId="38" fontId="7" fillId="0" borderId="17" xfId="49" applyFont="1" applyFill="1" applyBorder="1" applyAlignment="1">
      <alignment horizontal="centerContinuous"/>
    </xf>
    <xf numFmtId="38" fontId="7" fillId="0" borderId="18" xfId="49" applyFont="1" applyFill="1" applyBorder="1" applyAlignment="1">
      <alignment horizontal="centerContinuous"/>
    </xf>
    <xf numFmtId="38" fontId="7" fillId="0" borderId="18" xfId="49" applyFont="1" applyFill="1" applyBorder="1" applyAlignment="1">
      <alignment horizontal="center"/>
    </xf>
    <xf numFmtId="38" fontId="7" fillId="0" borderId="19" xfId="49" applyFont="1" applyFill="1" applyBorder="1" applyAlignment="1">
      <alignment horizontal="centerContinuous"/>
    </xf>
    <xf numFmtId="38" fontId="7" fillId="0" borderId="20" xfId="49" applyFont="1" applyFill="1" applyBorder="1" applyAlignment="1">
      <alignment/>
    </xf>
    <xf numFmtId="38" fontId="7" fillId="0" borderId="14" xfId="49" applyFont="1" applyFill="1" applyBorder="1" applyAlignment="1">
      <alignment horizontal="center"/>
    </xf>
    <xf numFmtId="38" fontId="7" fillId="0" borderId="0" xfId="49" applyFont="1" applyFill="1" applyBorder="1" applyAlignment="1">
      <alignment horizontal="centerContinuous"/>
    </xf>
    <xf numFmtId="38" fontId="7" fillId="0" borderId="14" xfId="49" applyFont="1" applyFill="1" applyBorder="1" applyAlignment="1">
      <alignment horizontal="centerContinuous"/>
    </xf>
    <xf numFmtId="38" fontId="7" fillId="0" borderId="21" xfId="49" applyFont="1" applyFill="1" applyBorder="1" applyAlignment="1">
      <alignment horizontal="centerContinuous"/>
    </xf>
    <xf numFmtId="38" fontId="7" fillId="0" borderId="22" xfId="49" applyFont="1" applyFill="1" applyBorder="1" applyAlignment="1">
      <alignment/>
    </xf>
    <xf numFmtId="38" fontId="7" fillId="0" borderId="23" xfId="49" applyFont="1" applyFill="1" applyBorder="1" applyAlignment="1">
      <alignment horizontal="center"/>
    </xf>
    <xf numFmtId="38" fontId="7" fillId="0" borderId="23" xfId="49" applyFont="1" applyFill="1" applyBorder="1" applyAlignment="1">
      <alignment/>
    </xf>
    <xf numFmtId="38" fontId="7" fillId="0" borderId="13" xfId="49" applyFont="1" applyFill="1" applyBorder="1" applyAlignment="1">
      <alignment horizontal="center"/>
    </xf>
    <xf numFmtId="38" fontId="7" fillId="0" borderId="24" xfId="49" applyFont="1" applyFill="1" applyBorder="1" applyAlignment="1">
      <alignment horizontal="center"/>
    </xf>
    <xf numFmtId="38" fontId="7" fillId="0" borderId="21" xfId="49" applyFont="1" applyFill="1" applyBorder="1" applyAlignment="1">
      <alignment horizontal="right"/>
    </xf>
    <xf numFmtId="38" fontId="7" fillId="0" borderId="20" xfId="49" applyFont="1" applyFill="1" applyBorder="1" applyAlignment="1">
      <alignment horizontal="left"/>
    </xf>
    <xf numFmtId="177" fontId="7" fillId="0" borderId="14" xfId="49" applyNumberFormat="1" applyFont="1" applyFill="1" applyBorder="1" applyAlignment="1">
      <alignment horizontal="right"/>
    </xf>
    <xf numFmtId="178" fontId="7" fillId="0" borderId="14" xfId="49" applyNumberFormat="1" applyFont="1" applyFill="1" applyBorder="1" applyAlignment="1">
      <alignment horizontal="right"/>
    </xf>
    <xf numFmtId="178" fontId="7" fillId="0" borderId="21" xfId="49" applyNumberFormat="1" applyFont="1" applyFill="1" applyBorder="1" applyAlignment="1">
      <alignment horizontal="right"/>
    </xf>
    <xf numFmtId="38" fontId="7" fillId="0" borderId="22" xfId="49" applyFont="1" applyFill="1" applyBorder="1" applyAlignment="1">
      <alignment horizontal="left"/>
    </xf>
    <xf numFmtId="177" fontId="7" fillId="0" borderId="23" xfId="49" applyNumberFormat="1" applyFont="1" applyFill="1" applyBorder="1" applyAlignment="1">
      <alignment horizontal="right"/>
    </xf>
    <xf numFmtId="38" fontId="7" fillId="0" borderId="23" xfId="49" applyFont="1" applyFill="1" applyBorder="1" applyAlignment="1">
      <alignment horizontal="right"/>
    </xf>
    <xf numFmtId="178" fontId="7" fillId="0" borderId="23" xfId="49" applyNumberFormat="1" applyFont="1" applyFill="1" applyBorder="1" applyAlignment="1">
      <alignment horizontal="right"/>
    </xf>
    <xf numFmtId="178" fontId="7" fillId="0" borderId="25" xfId="49" applyNumberFormat="1" applyFont="1" applyFill="1" applyBorder="1" applyAlignment="1">
      <alignment horizontal="right"/>
    </xf>
    <xf numFmtId="38" fontId="7" fillId="0" borderId="20" xfId="49" applyFont="1" applyFill="1" applyBorder="1" applyAlignment="1">
      <alignment/>
    </xf>
    <xf numFmtId="179" fontId="7" fillId="0" borderId="14" xfId="49" applyNumberFormat="1" applyFont="1" applyFill="1" applyBorder="1" applyAlignment="1">
      <alignment horizontal="right"/>
    </xf>
    <xf numFmtId="38" fontId="7" fillId="0" borderId="14" xfId="49" applyFont="1" applyFill="1" applyBorder="1" applyAlignment="1">
      <alignment/>
    </xf>
    <xf numFmtId="38" fontId="7" fillId="0" borderId="26" xfId="49" applyFont="1" applyFill="1" applyBorder="1" applyAlignment="1">
      <alignment horizontal="center" vertical="center" wrapText="1"/>
    </xf>
    <xf numFmtId="38" fontId="7" fillId="0" borderId="13" xfId="49" applyFont="1" applyFill="1" applyBorder="1" applyAlignment="1">
      <alignment horizontal="right" vertical="center"/>
    </xf>
    <xf numFmtId="182" fontId="7" fillId="0" borderId="13" xfId="49" applyNumberFormat="1" applyFont="1" applyFill="1" applyBorder="1" applyAlignment="1">
      <alignment vertical="center"/>
    </xf>
    <xf numFmtId="182" fontId="7" fillId="0" borderId="13" xfId="49" applyNumberFormat="1" applyFont="1" applyFill="1" applyBorder="1" applyAlignment="1">
      <alignment horizontal="right" vertical="center"/>
    </xf>
    <xf numFmtId="38" fontId="7" fillId="0" borderId="24" xfId="49" applyFont="1" applyFill="1" applyBorder="1" applyAlignment="1">
      <alignment horizontal="right" vertical="center"/>
    </xf>
    <xf numFmtId="38" fontId="7" fillId="0" borderId="20" xfId="49" applyFont="1" applyFill="1" applyBorder="1" applyAlignment="1">
      <alignment horizontal="center" vertical="center" wrapText="1"/>
    </xf>
    <xf numFmtId="38" fontId="7" fillId="0" borderId="14" xfId="49" applyFont="1" applyFill="1" applyBorder="1" applyAlignment="1">
      <alignment horizontal="right" vertical="center"/>
    </xf>
    <xf numFmtId="38" fontId="7" fillId="0" borderId="21" xfId="49" applyFont="1" applyFill="1" applyBorder="1" applyAlignment="1">
      <alignment horizontal="right" vertical="center"/>
    </xf>
    <xf numFmtId="38" fontId="7" fillId="0" borderId="26" xfId="49" applyFont="1" applyFill="1" applyBorder="1" applyAlignment="1">
      <alignment horizontal="center"/>
    </xf>
    <xf numFmtId="38" fontId="7" fillId="0" borderId="27" xfId="49" applyFont="1" applyFill="1" applyBorder="1" applyAlignment="1">
      <alignment horizontal="centerContinuous"/>
    </xf>
    <xf numFmtId="38" fontId="7" fillId="0" borderId="13" xfId="49" applyFont="1" applyFill="1" applyBorder="1" applyAlignment="1">
      <alignment horizontal="centerContinuous"/>
    </xf>
    <xf numFmtId="38" fontId="7" fillId="0" borderId="20" xfId="49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38" fontId="7" fillId="0" borderId="21" xfId="49" applyFont="1" applyFill="1" applyBorder="1" applyAlignment="1">
      <alignment/>
    </xf>
    <xf numFmtId="38" fontId="7" fillId="0" borderId="28" xfId="49" applyFont="1" applyFill="1" applyBorder="1" applyAlignment="1">
      <alignment horizontal="center"/>
    </xf>
    <xf numFmtId="38" fontId="7" fillId="0" borderId="29" xfId="49" applyFont="1" applyFill="1" applyBorder="1" applyAlignment="1">
      <alignment/>
    </xf>
    <xf numFmtId="38" fontId="7" fillId="0" borderId="30" xfId="49" applyFont="1" applyFill="1" applyBorder="1" applyAlignment="1">
      <alignment/>
    </xf>
    <xf numFmtId="38" fontId="8" fillId="0" borderId="29" xfId="49" applyFont="1" applyFill="1" applyBorder="1" applyAlignment="1">
      <alignment/>
    </xf>
    <xf numFmtId="38" fontId="7" fillId="0" borderId="31" xfId="49" applyFont="1" applyFill="1" applyBorder="1" applyAlignment="1">
      <alignment/>
    </xf>
    <xf numFmtId="38" fontId="8" fillId="0" borderId="0" xfId="49" applyFont="1" applyFill="1" applyAlignment="1">
      <alignment vertical="center"/>
    </xf>
    <xf numFmtId="38" fontId="9" fillId="0" borderId="0" xfId="49" applyFont="1" applyFill="1" applyAlignment="1">
      <alignment horizontal="right"/>
    </xf>
    <xf numFmtId="38" fontId="8" fillId="0" borderId="0" xfId="49" applyFont="1" applyFill="1" applyAlignment="1">
      <alignment/>
    </xf>
    <xf numFmtId="38" fontId="7" fillId="0" borderId="14" xfId="49" applyFont="1" applyFill="1" applyBorder="1" applyAlignment="1">
      <alignment/>
    </xf>
    <xf numFmtId="38" fontId="7" fillId="0" borderId="32" xfId="49" applyFont="1" applyFill="1" applyBorder="1" applyAlignment="1">
      <alignment horizontal="centerContinuous"/>
    </xf>
    <xf numFmtId="38" fontId="7" fillId="0" borderId="23" xfId="49" applyFont="1" applyFill="1" applyBorder="1" applyAlignment="1">
      <alignment horizontal="centerContinuous"/>
    </xf>
    <xf numFmtId="38" fontId="7" fillId="0" borderId="25" xfId="49" applyFont="1" applyFill="1" applyBorder="1" applyAlignment="1">
      <alignment horizontal="center"/>
    </xf>
    <xf numFmtId="38" fontId="7" fillId="0" borderId="21" xfId="49" applyFont="1" applyFill="1" applyBorder="1" applyAlignment="1">
      <alignment horizontal="center"/>
    </xf>
    <xf numFmtId="38" fontId="7" fillId="0" borderId="23" xfId="49" applyFont="1" applyFill="1" applyBorder="1" applyAlignment="1">
      <alignment/>
    </xf>
    <xf numFmtId="40" fontId="7" fillId="0" borderId="14" xfId="49" applyNumberFormat="1" applyFont="1" applyFill="1" applyBorder="1" applyAlignment="1">
      <alignment horizontal="right"/>
    </xf>
    <xf numFmtId="38" fontId="7" fillId="0" borderId="23" xfId="49" applyNumberFormat="1" applyFont="1" applyFill="1" applyBorder="1" applyAlignment="1">
      <alignment horizontal="right"/>
    </xf>
    <xf numFmtId="40" fontId="7" fillId="0" borderId="23" xfId="49" applyNumberFormat="1" applyFont="1" applyFill="1" applyBorder="1" applyAlignment="1">
      <alignment horizontal="right"/>
    </xf>
    <xf numFmtId="38" fontId="7" fillId="0" borderId="12" xfId="49" applyFont="1" applyFill="1" applyBorder="1" applyAlignment="1">
      <alignment horizontal="right"/>
    </xf>
    <xf numFmtId="179" fontId="7" fillId="0" borderId="13" xfId="49" applyNumberFormat="1" applyFont="1" applyFill="1" applyBorder="1" applyAlignment="1">
      <alignment vertical="center"/>
    </xf>
    <xf numFmtId="179" fontId="7" fillId="0" borderId="33" xfId="49" applyNumberFormat="1" applyFont="1" applyFill="1" applyBorder="1" applyAlignment="1">
      <alignment vertical="center"/>
    </xf>
    <xf numFmtId="38" fontId="7" fillId="0" borderId="25" xfId="49" applyFont="1" applyFill="1" applyBorder="1" applyAlignment="1">
      <alignment horizontal="centerContinuous"/>
    </xf>
    <xf numFmtId="38" fontId="7" fillId="0" borderId="0" xfId="49" applyFont="1" applyFill="1" applyBorder="1" applyAlignment="1">
      <alignment horizontal="center"/>
    </xf>
    <xf numFmtId="38" fontId="7" fillId="0" borderId="25" xfId="49" applyFont="1" applyFill="1" applyBorder="1" applyAlignment="1">
      <alignment/>
    </xf>
    <xf numFmtId="182" fontId="7" fillId="0" borderId="20" xfId="49" applyNumberFormat="1" applyFont="1" applyFill="1" applyBorder="1" applyAlignment="1">
      <alignment horizontal="left"/>
    </xf>
    <xf numFmtId="182" fontId="7" fillId="0" borderId="14" xfId="49" applyNumberFormat="1" applyFont="1" applyFill="1" applyBorder="1" applyAlignment="1">
      <alignment/>
    </xf>
    <xf numFmtId="182" fontId="7" fillId="0" borderId="14" xfId="49" applyNumberFormat="1" applyFont="1" applyFill="1" applyBorder="1" applyAlignment="1">
      <alignment horizontal="right"/>
    </xf>
    <xf numFmtId="182" fontId="7" fillId="0" borderId="21" xfId="49" applyNumberFormat="1" applyFont="1" applyFill="1" applyBorder="1" applyAlignment="1">
      <alignment horizontal="right"/>
    </xf>
    <xf numFmtId="182" fontId="6" fillId="0" borderId="0" xfId="49" applyNumberFormat="1" applyFont="1" applyFill="1" applyAlignment="1">
      <alignment/>
    </xf>
    <xf numFmtId="182" fontId="7" fillId="0" borderId="22" xfId="49" applyNumberFormat="1" applyFont="1" applyFill="1" applyBorder="1" applyAlignment="1">
      <alignment horizontal="left"/>
    </xf>
    <xf numFmtId="182" fontId="7" fillId="0" borderId="23" xfId="49" applyNumberFormat="1" applyFont="1" applyFill="1" applyBorder="1" applyAlignment="1">
      <alignment/>
    </xf>
    <xf numFmtId="182" fontId="7" fillId="0" borderId="25" xfId="49" applyNumberFormat="1" applyFont="1" applyFill="1" applyBorder="1" applyAlignment="1">
      <alignment/>
    </xf>
    <xf numFmtId="182" fontId="7" fillId="0" borderId="20" xfId="49" applyNumberFormat="1" applyFont="1" applyFill="1" applyBorder="1" applyAlignment="1">
      <alignment/>
    </xf>
    <xf numFmtId="182" fontId="6" fillId="0" borderId="14" xfId="49" applyNumberFormat="1" applyFont="1" applyFill="1" applyBorder="1" applyAlignment="1">
      <alignment horizontal="right"/>
    </xf>
    <xf numFmtId="182" fontId="7" fillId="0" borderId="26" xfId="49" applyNumberFormat="1" applyFont="1" applyFill="1" applyBorder="1" applyAlignment="1">
      <alignment horizontal="center" vertical="center" wrapText="1"/>
    </xf>
    <xf numFmtId="182" fontId="7" fillId="0" borderId="24" xfId="49" applyNumberFormat="1" applyFont="1" applyFill="1" applyBorder="1" applyAlignment="1">
      <alignment vertical="center"/>
    </xf>
    <xf numFmtId="182" fontId="7" fillId="0" borderId="20" xfId="49" applyNumberFormat="1" applyFont="1" applyFill="1" applyBorder="1" applyAlignment="1">
      <alignment horizontal="center" vertical="center" wrapText="1"/>
    </xf>
    <xf numFmtId="182" fontId="7" fillId="0" borderId="14" xfId="49" applyNumberFormat="1" applyFont="1" applyFill="1" applyBorder="1" applyAlignment="1">
      <alignment vertical="center"/>
    </xf>
    <xf numFmtId="182" fontId="7" fillId="0" borderId="14" xfId="49" applyNumberFormat="1" applyFont="1" applyFill="1" applyBorder="1" applyAlignment="1">
      <alignment horizontal="right" vertical="center"/>
    </xf>
    <xf numFmtId="182" fontId="7" fillId="0" borderId="21" xfId="49" applyNumberFormat="1" applyFont="1" applyFill="1" applyBorder="1" applyAlignment="1">
      <alignment vertical="center"/>
    </xf>
    <xf numFmtId="38" fontId="7" fillId="0" borderId="34" xfId="49" applyFont="1" applyFill="1" applyBorder="1" applyAlignment="1">
      <alignment horizontal="center"/>
    </xf>
    <xf numFmtId="179" fontId="7" fillId="0" borderId="24" xfId="49" applyNumberFormat="1" applyFont="1" applyFill="1" applyBorder="1" applyAlignment="1">
      <alignment horizontal="right" vertical="center"/>
    </xf>
    <xf numFmtId="179" fontId="7" fillId="0" borderId="14" xfId="49" applyNumberFormat="1" applyFont="1" applyFill="1" applyBorder="1" applyAlignment="1">
      <alignment horizontal="right" vertical="center"/>
    </xf>
    <xf numFmtId="179" fontId="7" fillId="0" borderId="21" xfId="49" applyNumberFormat="1" applyFont="1" applyFill="1" applyBorder="1" applyAlignment="1">
      <alignment vertical="center"/>
    </xf>
    <xf numFmtId="0" fontId="7" fillId="0" borderId="26" xfId="49" applyNumberFormat="1" applyFont="1" applyFill="1" applyBorder="1" applyAlignment="1">
      <alignment horizontal="center"/>
    </xf>
    <xf numFmtId="0" fontId="7" fillId="0" borderId="27" xfId="49" applyNumberFormat="1" applyFont="1" applyFill="1" applyBorder="1" applyAlignment="1">
      <alignment horizontal="centerContinuous"/>
    </xf>
    <xf numFmtId="0" fontId="7" fillId="0" borderId="13" xfId="49" applyNumberFormat="1" applyFont="1" applyFill="1" applyBorder="1" applyAlignment="1">
      <alignment horizontal="centerContinuous"/>
    </xf>
    <xf numFmtId="0" fontId="7" fillId="0" borderId="24" xfId="49" applyNumberFormat="1" applyFont="1" applyFill="1" applyBorder="1" applyAlignment="1">
      <alignment horizontal="center"/>
    </xf>
    <xf numFmtId="0" fontId="6" fillId="0" borderId="0" xfId="49" applyNumberFormat="1" applyFont="1" applyFill="1" applyAlignment="1">
      <alignment/>
    </xf>
    <xf numFmtId="0" fontId="7" fillId="0" borderId="20" xfId="49" applyNumberFormat="1" applyFont="1" applyFill="1" applyBorder="1" applyAlignment="1">
      <alignment horizontal="center"/>
    </xf>
    <xf numFmtId="0" fontId="8" fillId="0" borderId="0" xfId="49" applyNumberFormat="1" applyFont="1" applyFill="1" applyAlignment="1">
      <alignment/>
    </xf>
    <xf numFmtId="0" fontId="8" fillId="0" borderId="20" xfId="49" applyNumberFormat="1" applyFont="1" applyFill="1" applyBorder="1" applyAlignment="1">
      <alignment/>
    </xf>
    <xf numFmtId="0" fontId="8" fillId="0" borderId="28" xfId="49" applyNumberFormat="1" applyFont="1" applyFill="1" applyBorder="1" applyAlignment="1">
      <alignment/>
    </xf>
    <xf numFmtId="38" fontId="7" fillId="0" borderId="35" xfId="49" applyFont="1" applyFill="1" applyBorder="1" applyAlignment="1">
      <alignment horizontal="center"/>
    </xf>
    <xf numFmtId="38" fontId="7" fillId="0" borderId="14" xfId="49" applyNumberFormat="1" applyFont="1" applyFill="1" applyBorder="1" applyAlignment="1">
      <alignment/>
    </xf>
    <xf numFmtId="38" fontId="7" fillId="0" borderId="23" xfId="49" applyNumberFormat="1" applyFont="1" applyFill="1" applyBorder="1" applyAlignment="1">
      <alignment/>
    </xf>
    <xf numFmtId="178" fontId="7" fillId="0" borderId="23" xfId="49" applyNumberFormat="1" applyFont="1" applyFill="1" applyBorder="1" applyAlignment="1">
      <alignment/>
    </xf>
    <xf numFmtId="38" fontId="7" fillId="0" borderId="25" xfId="49" applyFont="1" applyFill="1" applyBorder="1" applyAlignment="1">
      <alignment horizontal="right"/>
    </xf>
    <xf numFmtId="178" fontId="7" fillId="0" borderId="0" xfId="49" applyNumberFormat="1" applyFont="1" applyFill="1" applyBorder="1" applyAlignment="1">
      <alignment horizontal="right"/>
    </xf>
    <xf numFmtId="38" fontId="7" fillId="0" borderId="0" xfId="49" applyFont="1" applyFill="1" applyBorder="1" applyAlignment="1">
      <alignment horizontal="right"/>
    </xf>
    <xf numFmtId="178" fontId="7" fillId="0" borderId="14" xfId="49" applyNumberFormat="1" applyFont="1" applyFill="1" applyBorder="1" applyAlignment="1">
      <alignment/>
    </xf>
    <xf numFmtId="38" fontId="7" fillId="0" borderId="21" xfId="49" applyFont="1" applyFill="1" applyBorder="1" applyAlignment="1">
      <alignment/>
    </xf>
    <xf numFmtId="179" fontId="7" fillId="0" borderId="33" xfId="49" applyNumberFormat="1" applyFont="1" applyFill="1" applyBorder="1" applyAlignment="1">
      <alignment horizontal="right" vertical="center"/>
    </xf>
    <xf numFmtId="179" fontId="7" fillId="0" borderId="36" xfId="49" applyNumberFormat="1" applyFont="1" applyFill="1" applyBorder="1" applyAlignment="1">
      <alignment vertical="center"/>
    </xf>
    <xf numFmtId="38" fontId="7" fillId="0" borderId="26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wrapText="1"/>
    </xf>
    <xf numFmtId="38" fontId="7" fillId="0" borderId="27" xfId="49" applyFont="1" applyFill="1" applyBorder="1" applyAlignment="1">
      <alignment horizontal="centerContinuous" vertical="center"/>
    </xf>
    <xf numFmtId="38" fontId="7" fillId="0" borderId="13" xfId="49" applyFont="1" applyFill="1" applyBorder="1" applyAlignment="1">
      <alignment horizontal="centerContinuous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horizontal="centerContinuous" vertical="center"/>
    </xf>
    <xf numFmtId="38" fontId="11" fillId="0" borderId="0" xfId="49" applyFont="1" applyFill="1" applyAlignment="1">
      <alignment/>
    </xf>
    <xf numFmtId="38" fontId="12" fillId="0" borderId="0" xfId="49" applyFont="1" applyFill="1" applyAlignment="1">
      <alignment/>
    </xf>
    <xf numFmtId="38" fontId="7" fillId="0" borderId="24" xfId="49" applyFont="1" applyFill="1" applyBorder="1" applyAlignment="1">
      <alignment horizontal="centerContinuous"/>
    </xf>
    <xf numFmtId="38" fontId="8" fillId="0" borderId="32" xfId="49" applyFont="1" applyFill="1" applyBorder="1" applyAlignment="1">
      <alignment/>
    </xf>
    <xf numFmtId="38" fontId="8" fillId="0" borderId="23" xfId="49" applyFont="1" applyFill="1" applyBorder="1" applyAlignment="1">
      <alignment/>
    </xf>
    <xf numFmtId="38" fontId="7" fillId="0" borderId="32" xfId="49" applyFont="1" applyFill="1" applyBorder="1" applyAlignment="1">
      <alignment/>
    </xf>
    <xf numFmtId="38" fontId="7" fillId="0" borderId="22" xfId="49" applyFont="1" applyFill="1" applyBorder="1" applyAlignment="1">
      <alignment vertical="top"/>
    </xf>
    <xf numFmtId="38" fontId="7" fillId="0" borderId="23" xfId="49" applyFont="1" applyFill="1" applyBorder="1" applyAlignment="1">
      <alignment horizontal="right" vertical="top"/>
    </xf>
    <xf numFmtId="38" fontId="7" fillId="0" borderId="23" xfId="49" applyFont="1" applyFill="1" applyBorder="1" applyAlignment="1">
      <alignment horizontal="center" vertical="top"/>
    </xf>
    <xf numFmtId="38" fontId="7" fillId="0" borderId="23" xfId="49" applyFont="1" applyFill="1" applyBorder="1" applyAlignment="1">
      <alignment vertical="top"/>
    </xf>
    <xf numFmtId="38" fontId="7" fillId="0" borderId="23" xfId="49" applyFont="1" applyFill="1" applyBorder="1" applyAlignment="1">
      <alignment horizontal="center" vertical="top" wrapText="1"/>
    </xf>
    <xf numFmtId="38" fontId="7" fillId="0" borderId="25" xfId="49" applyFont="1" applyFill="1" applyBorder="1" applyAlignment="1">
      <alignment horizontal="centerContinuous" vertical="top" wrapText="1"/>
    </xf>
    <xf numFmtId="38" fontId="6" fillId="0" borderId="0" xfId="49" applyFont="1" applyFill="1" applyAlignment="1">
      <alignment vertical="top"/>
    </xf>
    <xf numFmtId="179" fontId="7" fillId="0" borderId="21" xfId="49" applyNumberFormat="1" applyFont="1" applyFill="1" applyBorder="1" applyAlignment="1">
      <alignment horizontal="right"/>
    </xf>
    <xf numFmtId="179" fontId="7" fillId="0" borderId="23" xfId="49" applyNumberFormat="1" applyFont="1" applyFill="1" applyBorder="1" applyAlignment="1">
      <alignment horizontal="right"/>
    </xf>
    <xf numFmtId="177" fontId="7" fillId="0" borderId="25" xfId="49" applyNumberFormat="1" applyFont="1" applyFill="1" applyBorder="1" applyAlignment="1">
      <alignment horizontal="right"/>
    </xf>
    <xf numFmtId="177" fontId="7" fillId="0" borderId="24" xfId="49" applyNumberFormat="1" applyFont="1" applyFill="1" applyBorder="1" applyAlignment="1">
      <alignment horizontal="right" vertical="center"/>
    </xf>
    <xf numFmtId="179" fontId="7" fillId="0" borderId="21" xfId="49" applyNumberFormat="1" applyFont="1" applyFill="1" applyBorder="1" applyAlignment="1">
      <alignment horizontal="right" vertical="center"/>
    </xf>
    <xf numFmtId="38" fontId="7" fillId="0" borderId="37" xfId="49" applyFont="1" applyFill="1" applyBorder="1" applyAlignment="1">
      <alignment horizontal="center"/>
    </xf>
    <xf numFmtId="38" fontId="8" fillId="0" borderId="38" xfId="49" applyFont="1" applyFill="1" applyBorder="1" applyAlignment="1">
      <alignment/>
    </xf>
    <xf numFmtId="38" fontId="8" fillId="0" borderId="38" xfId="49" applyFont="1" applyFill="1" applyBorder="1" applyAlignment="1">
      <alignment/>
    </xf>
    <xf numFmtId="38" fontId="7" fillId="0" borderId="38" xfId="49" applyFont="1" applyFill="1" applyBorder="1" applyAlignment="1">
      <alignment/>
    </xf>
    <xf numFmtId="38" fontId="7" fillId="0" borderId="38" xfId="49" applyFont="1" applyFill="1" applyBorder="1" applyAlignment="1">
      <alignment horizontal="right"/>
    </xf>
    <xf numFmtId="38" fontId="7" fillId="0" borderId="39" xfId="49" applyFont="1" applyFill="1" applyBorder="1" applyAlignment="1">
      <alignment/>
    </xf>
    <xf numFmtId="38" fontId="8" fillId="0" borderId="21" xfId="49" applyFont="1" applyFill="1" applyBorder="1" applyAlignment="1">
      <alignment/>
    </xf>
    <xf numFmtId="38" fontId="8" fillId="0" borderId="0" xfId="49" applyFont="1" applyFill="1" applyBorder="1" applyAlignment="1">
      <alignment/>
    </xf>
    <xf numFmtId="38" fontId="6" fillId="0" borderId="20" xfId="49" applyFont="1" applyFill="1" applyBorder="1" applyAlignment="1">
      <alignment/>
    </xf>
    <xf numFmtId="38" fontId="6" fillId="0" borderId="0" xfId="49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38" fontId="6" fillId="0" borderId="14" xfId="49" applyFont="1" applyFill="1" applyBorder="1" applyAlignment="1">
      <alignment/>
    </xf>
    <xf numFmtId="38" fontId="6" fillId="0" borderId="28" xfId="49" applyFont="1" applyFill="1" applyBorder="1" applyAlignment="1">
      <alignment/>
    </xf>
    <xf numFmtId="38" fontId="6" fillId="0" borderId="29" xfId="49" applyFont="1" applyFill="1" applyBorder="1" applyAlignment="1">
      <alignment horizontal="right"/>
    </xf>
    <xf numFmtId="38" fontId="6" fillId="0" borderId="29" xfId="49" applyFont="1" applyFill="1" applyBorder="1" applyAlignment="1">
      <alignment/>
    </xf>
    <xf numFmtId="38" fontId="6" fillId="0" borderId="30" xfId="49" applyFont="1" applyFill="1" applyBorder="1" applyAlignment="1">
      <alignment/>
    </xf>
    <xf numFmtId="38" fontId="8" fillId="0" borderId="31" xfId="49" applyFont="1" applyFill="1" applyBorder="1" applyAlignment="1">
      <alignment/>
    </xf>
    <xf numFmtId="38" fontId="6" fillId="0" borderId="0" xfId="49" applyFont="1" applyFill="1" applyAlignment="1">
      <alignment horizontal="right"/>
    </xf>
    <xf numFmtId="179" fontId="7" fillId="0" borderId="40" xfId="49" applyNumberFormat="1" applyFont="1" applyFill="1" applyBorder="1" applyAlignment="1">
      <alignment vertical="center"/>
    </xf>
    <xf numFmtId="38" fontId="13" fillId="0" borderId="0" xfId="49" applyFont="1" applyFill="1" applyBorder="1" applyAlignment="1">
      <alignment/>
    </xf>
    <xf numFmtId="178" fontId="7" fillId="0" borderId="40" xfId="49" applyNumberFormat="1" applyFont="1" applyFill="1" applyBorder="1" applyAlignment="1">
      <alignment horizontal="right"/>
    </xf>
    <xf numFmtId="179" fontId="7" fillId="0" borderId="0" xfId="49" applyNumberFormat="1" applyFont="1" applyFill="1" applyBorder="1" applyAlignment="1">
      <alignment vertical="center"/>
    </xf>
    <xf numFmtId="49" fontId="7" fillId="0" borderId="14" xfId="49" applyNumberFormat="1" applyFont="1" applyFill="1" applyBorder="1" applyAlignment="1">
      <alignment horizontal="right" vertical="center"/>
    </xf>
    <xf numFmtId="179" fontId="7" fillId="0" borderId="41" xfId="49" applyNumberFormat="1" applyFont="1" applyFill="1" applyBorder="1" applyAlignment="1">
      <alignment vertical="center"/>
    </xf>
    <xf numFmtId="38" fontId="7" fillId="0" borderId="42" xfId="49" applyFont="1" applyFill="1" applyBorder="1" applyAlignment="1">
      <alignment horizontal="distributed" indent="5"/>
    </xf>
    <xf numFmtId="38" fontId="7" fillId="0" borderId="27" xfId="49" applyFont="1" applyFill="1" applyBorder="1" applyAlignment="1">
      <alignment horizontal="distributed" indent="5"/>
    </xf>
    <xf numFmtId="38" fontId="7" fillId="0" borderId="24" xfId="49" applyFont="1" applyFill="1" applyBorder="1" applyAlignment="1">
      <alignment horizontal="distributed" indent="5"/>
    </xf>
    <xf numFmtId="38" fontId="7" fillId="0" borderId="42" xfId="49" applyFont="1" applyFill="1" applyBorder="1" applyAlignment="1">
      <alignment horizontal="distributed" indent="3"/>
    </xf>
    <xf numFmtId="38" fontId="7" fillId="0" borderId="27" xfId="49" applyFont="1" applyFill="1" applyBorder="1" applyAlignment="1">
      <alignment horizontal="distributed" indent="3"/>
    </xf>
    <xf numFmtId="38" fontId="7" fillId="0" borderId="13" xfId="49" applyFont="1" applyFill="1" applyBorder="1" applyAlignment="1">
      <alignment horizontal="distributed" indent="3"/>
    </xf>
    <xf numFmtId="38" fontId="7" fillId="0" borderId="42" xfId="49" applyFont="1" applyFill="1" applyBorder="1" applyAlignment="1">
      <alignment horizontal="distributed" indent="2"/>
    </xf>
    <xf numFmtId="38" fontId="7" fillId="0" borderId="27" xfId="49" applyFont="1" applyFill="1" applyBorder="1" applyAlignment="1">
      <alignment horizontal="distributed" indent="2"/>
    </xf>
    <xf numFmtId="38" fontId="7" fillId="0" borderId="24" xfId="49" applyFont="1" applyFill="1" applyBorder="1" applyAlignment="1">
      <alignment horizontal="distributed" indent="2"/>
    </xf>
    <xf numFmtId="0" fontId="8" fillId="0" borderId="43" xfId="49" applyNumberFormat="1" applyFont="1" applyFill="1" applyBorder="1" applyAlignment="1">
      <alignment vertical="top" wrapText="1"/>
    </xf>
    <xf numFmtId="0" fontId="8" fillId="0" borderId="38" xfId="49" applyNumberFormat="1" applyFont="1" applyFill="1" applyBorder="1" applyAlignment="1">
      <alignment vertical="top" wrapText="1"/>
    </xf>
    <xf numFmtId="0" fontId="8" fillId="0" borderId="44" xfId="49" applyNumberFormat="1" applyFont="1" applyFill="1" applyBorder="1" applyAlignment="1">
      <alignment vertical="top" wrapText="1"/>
    </xf>
    <xf numFmtId="0" fontId="8" fillId="0" borderId="45" xfId="49" applyNumberFormat="1" applyFont="1" applyFill="1" applyBorder="1" applyAlignment="1">
      <alignment vertical="top" wrapText="1"/>
    </xf>
    <xf numFmtId="0" fontId="8" fillId="0" borderId="0" xfId="49" applyNumberFormat="1" applyFont="1" applyFill="1" applyBorder="1" applyAlignment="1">
      <alignment vertical="top" wrapText="1"/>
    </xf>
    <xf numFmtId="0" fontId="8" fillId="0" borderId="21" xfId="49" applyNumberFormat="1" applyFont="1" applyFill="1" applyBorder="1" applyAlignment="1">
      <alignment vertical="top" wrapText="1"/>
    </xf>
    <xf numFmtId="0" fontId="8" fillId="0" borderId="46" xfId="49" applyNumberFormat="1" applyFont="1" applyFill="1" applyBorder="1" applyAlignment="1">
      <alignment vertical="top" wrapText="1"/>
    </xf>
    <xf numFmtId="0" fontId="8" fillId="0" borderId="29" xfId="49" applyNumberFormat="1" applyFont="1" applyFill="1" applyBorder="1" applyAlignment="1">
      <alignment vertical="top" wrapText="1"/>
    </xf>
    <xf numFmtId="0" fontId="8" fillId="0" borderId="31" xfId="49" applyNumberFormat="1" applyFont="1" applyFill="1" applyBorder="1" applyAlignment="1">
      <alignment vertical="top" wrapText="1"/>
    </xf>
    <xf numFmtId="38" fontId="8" fillId="0" borderId="43" xfId="49" applyFont="1" applyFill="1" applyBorder="1" applyAlignment="1">
      <alignment vertical="top" wrapText="1"/>
    </xf>
    <xf numFmtId="38" fontId="8" fillId="0" borderId="38" xfId="49" applyFont="1" applyFill="1" applyBorder="1" applyAlignment="1">
      <alignment vertical="top" wrapText="1"/>
    </xf>
    <xf numFmtId="38" fontId="8" fillId="0" borderId="39" xfId="49" applyFont="1" applyFill="1" applyBorder="1" applyAlignment="1">
      <alignment vertical="top" wrapText="1"/>
    </xf>
    <xf numFmtId="38" fontId="8" fillId="0" borderId="45" xfId="49" applyFont="1" applyFill="1" applyBorder="1" applyAlignment="1">
      <alignment vertical="top" wrapText="1"/>
    </xf>
    <xf numFmtId="38" fontId="8" fillId="0" borderId="0" xfId="49" applyFont="1" applyFill="1" applyBorder="1" applyAlignment="1">
      <alignment vertical="top" wrapText="1"/>
    </xf>
    <xf numFmtId="38" fontId="8" fillId="0" borderId="14" xfId="49" applyFont="1" applyFill="1" applyBorder="1" applyAlignment="1">
      <alignment vertical="top" wrapText="1"/>
    </xf>
    <xf numFmtId="38" fontId="8" fillId="0" borderId="46" xfId="49" applyFont="1" applyFill="1" applyBorder="1" applyAlignment="1">
      <alignment vertical="top" wrapText="1"/>
    </xf>
    <xf numFmtId="38" fontId="8" fillId="0" borderId="29" xfId="49" applyFont="1" applyFill="1" applyBorder="1" applyAlignment="1">
      <alignment vertical="top" wrapText="1"/>
    </xf>
    <xf numFmtId="38" fontId="8" fillId="0" borderId="30" xfId="49" applyFont="1" applyFill="1" applyBorder="1" applyAlignment="1">
      <alignment vertical="top" wrapText="1"/>
    </xf>
    <xf numFmtId="38" fontId="7" fillId="0" borderId="13" xfId="49" applyFont="1" applyFill="1" applyBorder="1" applyAlignment="1">
      <alignment horizontal="distributed" indent="5"/>
    </xf>
    <xf numFmtId="38" fontId="7" fillId="0" borderId="24" xfId="49" applyFont="1" applyFill="1" applyBorder="1" applyAlignment="1">
      <alignment horizontal="distributed" indent="3"/>
    </xf>
    <xf numFmtId="0" fontId="8" fillId="0" borderId="47" xfId="49" applyNumberFormat="1" applyFont="1" applyFill="1" applyBorder="1" applyAlignment="1">
      <alignment vertical="top" wrapText="1"/>
    </xf>
    <xf numFmtId="0" fontId="8" fillId="0" borderId="40" xfId="49" applyNumberFormat="1" applyFont="1" applyFill="1" applyBorder="1" applyAlignment="1">
      <alignment vertical="top" wrapText="1"/>
    </xf>
    <xf numFmtId="0" fontId="8" fillId="0" borderId="48" xfId="49" applyNumberFormat="1" applyFont="1" applyFill="1" applyBorder="1" applyAlignment="1">
      <alignment vertical="top" wrapText="1"/>
    </xf>
    <xf numFmtId="0" fontId="8" fillId="0" borderId="39" xfId="49" applyNumberFormat="1" applyFont="1" applyFill="1" applyBorder="1" applyAlignment="1">
      <alignment vertical="top" wrapText="1"/>
    </xf>
    <xf numFmtId="0" fontId="8" fillId="0" borderId="14" xfId="49" applyNumberFormat="1" applyFont="1" applyFill="1" applyBorder="1" applyAlignment="1">
      <alignment vertical="top" wrapText="1"/>
    </xf>
    <xf numFmtId="0" fontId="8" fillId="0" borderId="30" xfId="49" applyNumberFormat="1" applyFont="1" applyFill="1" applyBorder="1" applyAlignment="1">
      <alignment vertical="top" wrapText="1"/>
    </xf>
    <xf numFmtId="38" fontId="8" fillId="0" borderId="49" xfId="49" applyFont="1" applyFill="1" applyBorder="1" applyAlignment="1">
      <alignment vertical="top" wrapText="1"/>
    </xf>
    <xf numFmtId="38" fontId="8" fillId="0" borderId="10" xfId="49" applyFont="1" applyFill="1" applyBorder="1" applyAlignment="1">
      <alignment vertical="top" wrapText="1"/>
    </xf>
    <xf numFmtId="38" fontId="8" fillId="0" borderId="50" xfId="49" applyFont="1" applyFill="1" applyBorder="1" applyAlignment="1">
      <alignment vertical="top" wrapText="1"/>
    </xf>
    <xf numFmtId="38" fontId="8" fillId="0" borderId="44" xfId="49" applyFont="1" applyFill="1" applyBorder="1" applyAlignment="1">
      <alignment vertical="top" wrapText="1"/>
    </xf>
    <xf numFmtId="38" fontId="8" fillId="0" borderId="21" xfId="49" applyFont="1" applyFill="1" applyBorder="1" applyAlignment="1">
      <alignment vertical="top" wrapText="1"/>
    </xf>
    <xf numFmtId="38" fontId="8" fillId="0" borderId="31" xfId="49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457200"/>
          <a:ext cx="8001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13" customWidth="1"/>
    <col min="2" max="2" width="6.625" style="13" customWidth="1"/>
    <col min="3" max="3" width="8.625" style="13" customWidth="1"/>
    <col min="4" max="5" width="12.625" style="13" customWidth="1"/>
    <col min="6" max="11" width="7.625" style="13" customWidth="1"/>
    <col min="12" max="16384" width="9.00390625" style="13" customWidth="1"/>
  </cols>
  <sheetData>
    <row r="1" spans="1:11" ht="21">
      <c r="A1" s="16" t="s">
        <v>161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5" thickBot="1">
      <c r="K2" s="17" t="s">
        <v>281</v>
      </c>
    </row>
    <row r="3" spans="1:11" ht="12">
      <c r="A3" s="18" t="s">
        <v>131</v>
      </c>
      <c r="B3" s="19" t="s">
        <v>0</v>
      </c>
      <c r="C3" s="20"/>
      <c r="D3" s="21" t="s">
        <v>1</v>
      </c>
      <c r="E3" s="19" t="s">
        <v>2</v>
      </c>
      <c r="F3" s="19"/>
      <c r="G3" s="19"/>
      <c r="H3" s="19"/>
      <c r="I3" s="19"/>
      <c r="J3" s="19"/>
      <c r="K3" s="22"/>
    </row>
    <row r="4" spans="1:11" ht="12">
      <c r="A4" s="23"/>
      <c r="B4" s="24" t="s">
        <v>3</v>
      </c>
      <c r="C4" s="24" t="s">
        <v>4</v>
      </c>
      <c r="D4" s="24" t="s">
        <v>5</v>
      </c>
      <c r="E4" s="24" t="s">
        <v>6</v>
      </c>
      <c r="F4" s="25" t="s">
        <v>7</v>
      </c>
      <c r="G4" s="25"/>
      <c r="H4" s="26"/>
      <c r="I4" s="25" t="s">
        <v>8</v>
      </c>
      <c r="J4" s="25"/>
      <c r="K4" s="27"/>
    </row>
    <row r="5" spans="1:11" ht="12">
      <c r="A5" s="28" t="s">
        <v>132</v>
      </c>
      <c r="B5" s="29" t="s">
        <v>10</v>
      </c>
      <c r="C5" s="30"/>
      <c r="D5" s="30"/>
      <c r="E5" s="30"/>
      <c r="F5" s="31" t="s">
        <v>11</v>
      </c>
      <c r="G5" s="31" t="s">
        <v>12</v>
      </c>
      <c r="H5" s="31" t="s">
        <v>13</v>
      </c>
      <c r="I5" s="31" t="s">
        <v>14</v>
      </c>
      <c r="J5" s="31" t="s">
        <v>15</v>
      </c>
      <c r="K5" s="32" t="s">
        <v>16</v>
      </c>
    </row>
    <row r="6" spans="1:11" ht="12">
      <c r="A6" s="23"/>
      <c r="B6" s="15" t="s">
        <v>17</v>
      </c>
      <c r="C6" s="15" t="s">
        <v>18</v>
      </c>
      <c r="D6" s="15" t="s">
        <v>19</v>
      </c>
      <c r="E6" s="15" t="s">
        <v>20</v>
      </c>
      <c r="F6" s="15" t="s">
        <v>20</v>
      </c>
      <c r="G6" s="15" t="s">
        <v>20</v>
      </c>
      <c r="H6" s="15" t="s">
        <v>20</v>
      </c>
      <c r="I6" s="15" t="s">
        <v>20</v>
      </c>
      <c r="J6" s="15" t="s">
        <v>20</v>
      </c>
      <c r="K6" s="33" t="s">
        <v>20</v>
      </c>
    </row>
    <row r="7" spans="1:11" ht="12">
      <c r="A7" s="34" t="s">
        <v>146</v>
      </c>
      <c r="B7" s="35">
        <v>11.8</v>
      </c>
      <c r="C7" s="35">
        <v>1926.5</v>
      </c>
      <c r="D7" s="15" t="s">
        <v>147</v>
      </c>
      <c r="E7" s="15" t="s">
        <v>160</v>
      </c>
      <c r="F7" s="15">
        <v>8592</v>
      </c>
      <c r="G7" s="15">
        <v>12121</v>
      </c>
      <c r="H7" s="36">
        <v>-3534</v>
      </c>
      <c r="I7" s="15">
        <v>15908</v>
      </c>
      <c r="J7" s="15">
        <v>19931</v>
      </c>
      <c r="K7" s="37">
        <v>-3994</v>
      </c>
    </row>
    <row r="8" spans="1:11" ht="12">
      <c r="A8" s="34" t="s">
        <v>158</v>
      </c>
      <c r="B8" s="35">
        <v>11.8</v>
      </c>
      <c r="C8" s="35">
        <v>1573</v>
      </c>
      <c r="D8" s="15" t="s">
        <v>159</v>
      </c>
      <c r="E8" s="15" t="s">
        <v>176</v>
      </c>
      <c r="F8" s="15">
        <v>8210</v>
      </c>
      <c r="G8" s="15">
        <v>12501</v>
      </c>
      <c r="H8" s="36">
        <v>-4301</v>
      </c>
      <c r="I8" s="15">
        <v>15501</v>
      </c>
      <c r="J8" s="15">
        <v>19972</v>
      </c>
      <c r="K8" s="37">
        <v>-4561</v>
      </c>
    </row>
    <row r="9" spans="1:11" ht="12">
      <c r="A9" s="34" t="s">
        <v>174</v>
      </c>
      <c r="B9" s="35">
        <v>12.5</v>
      </c>
      <c r="C9" s="35">
        <v>1784</v>
      </c>
      <c r="D9" s="15" t="s">
        <v>175</v>
      </c>
      <c r="E9" s="15" t="s">
        <v>182</v>
      </c>
      <c r="F9" s="15">
        <v>7962</v>
      </c>
      <c r="G9" s="15">
        <v>12723</v>
      </c>
      <c r="H9" s="36">
        <v>-4761</v>
      </c>
      <c r="I9" s="15">
        <v>17715</v>
      </c>
      <c r="J9" s="15">
        <v>21090</v>
      </c>
      <c r="K9" s="37">
        <v>-3375</v>
      </c>
    </row>
    <row r="10" spans="1:11" ht="12">
      <c r="A10" s="34" t="s">
        <v>187</v>
      </c>
      <c r="B10" s="35">
        <v>11.7</v>
      </c>
      <c r="C10" s="35">
        <v>1821</v>
      </c>
      <c r="D10" s="15" t="s">
        <v>235</v>
      </c>
      <c r="E10" s="15" t="s">
        <v>236</v>
      </c>
      <c r="F10" s="15">
        <v>7851</v>
      </c>
      <c r="G10" s="15">
        <v>13027</v>
      </c>
      <c r="H10" s="36">
        <v>-5176</v>
      </c>
      <c r="I10" s="15">
        <v>16987</v>
      </c>
      <c r="J10" s="15">
        <v>21438</v>
      </c>
      <c r="K10" s="37">
        <v>-4451</v>
      </c>
    </row>
    <row r="11" spans="1:11" ht="12">
      <c r="A11" s="34" t="s">
        <v>239</v>
      </c>
      <c r="B11" s="35">
        <v>11.9</v>
      </c>
      <c r="C11" s="35">
        <v>1477</v>
      </c>
      <c r="D11" s="15" t="s">
        <v>240</v>
      </c>
      <c r="E11" s="15" t="s">
        <v>242</v>
      </c>
      <c r="F11" s="15">
        <v>7655</v>
      </c>
      <c r="G11" s="15">
        <v>13580</v>
      </c>
      <c r="H11" s="36">
        <v>-5925</v>
      </c>
      <c r="I11" s="15">
        <v>15561</v>
      </c>
      <c r="J11" s="15">
        <v>21101</v>
      </c>
      <c r="K11" s="37">
        <v>-5540</v>
      </c>
    </row>
    <row r="12" spans="1:11" ht="12">
      <c r="A12" s="38"/>
      <c r="B12" s="39"/>
      <c r="C12" s="39"/>
      <c r="D12" s="40"/>
      <c r="E12" s="40"/>
      <c r="F12" s="40"/>
      <c r="G12" s="40"/>
      <c r="H12" s="41"/>
      <c r="I12" s="40"/>
      <c r="J12" s="40"/>
      <c r="K12" s="42"/>
    </row>
    <row r="13" spans="1:11" ht="12">
      <c r="A13" s="43" t="s">
        <v>192</v>
      </c>
      <c r="B13" s="44">
        <v>3.7</v>
      </c>
      <c r="C13" s="35">
        <v>119</v>
      </c>
      <c r="D13" s="15">
        <v>393551</v>
      </c>
      <c r="E13" s="15">
        <v>1141930</v>
      </c>
      <c r="F13" s="45">
        <v>563</v>
      </c>
      <c r="G13" s="45">
        <v>1211</v>
      </c>
      <c r="H13" s="36">
        <v>-648</v>
      </c>
      <c r="I13" s="45">
        <v>848</v>
      </c>
      <c r="J13" s="45">
        <v>1099</v>
      </c>
      <c r="K13" s="37">
        <v>-251</v>
      </c>
    </row>
    <row r="14" spans="1:11" ht="12">
      <c r="A14" s="43" t="s">
        <v>199</v>
      </c>
      <c r="B14" s="44">
        <v>8.1</v>
      </c>
      <c r="C14" s="35">
        <v>134.5</v>
      </c>
      <c r="D14" s="15">
        <v>392709</v>
      </c>
      <c r="E14" s="15">
        <v>1137363</v>
      </c>
      <c r="F14" s="45">
        <v>657</v>
      </c>
      <c r="G14" s="45">
        <v>1228</v>
      </c>
      <c r="H14" s="36">
        <v>-571</v>
      </c>
      <c r="I14" s="45">
        <v>2725</v>
      </c>
      <c r="J14" s="45">
        <v>6721</v>
      </c>
      <c r="K14" s="37">
        <v>-3996</v>
      </c>
    </row>
    <row r="15" spans="1:11" ht="12">
      <c r="A15" s="43" t="s">
        <v>203</v>
      </c>
      <c r="B15" s="44">
        <v>14.9</v>
      </c>
      <c r="C15" s="35">
        <v>112.5</v>
      </c>
      <c r="D15" s="15">
        <v>394247</v>
      </c>
      <c r="E15" s="15">
        <v>1137040</v>
      </c>
      <c r="F15" s="45">
        <v>638</v>
      </c>
      <c r="G15" s="45">
        <v>1076</v>
      </c>
      <c r="H15" s="36">
        <v>-438</v>
      </c>
      <c r="I15" s="45">
        <v>2934</v>
      </c>
      <c r="J15" s="45">
        <v>2819</v>
      </c>
      <c r="K15" s="37">
        <v>115</v>
      </c>
    </row>
    <row r="16" spans="1:11" ht="12">
      <c r="A16" s="43" t="s">
        <v>205</v>
      </c>
      <c r="B16" s="44">
        <v>19.5</v>
      </c>
      <c r="C16" s="35">
        <v>75.5</v>
      </c>
      <c r="D16" s="15">
        <v>394568</v>
      </c>
      <c r="E16" s="15">
        <v>1136434</v>
      </c>
      <c r="F16" s="45">
        <v>722</v>
      </c>
      <c r="G16" s="45">
        <v>1153</v>
      </c>
      <c r="H16" s="36">
        <v>-431</v>
      </c>
      <c r="I16" s="45">
        <v>1118</v>
      </c>
      <c r="J16" s="45">
        <v>1293</v>
      </c>
      <c r="K16" s="37">
        <v>-175</v>
      </c>
    </row>
    <row r="17" spans="1:11" ht="12">
      <c r="A17" s="43" t="s">
        <v>224</v>
      </c>
      <c r="B17" s="44">
        <v>22.2</v>
      </c>
      <c r="C17" s="35">
        <v>230</v>
      </c>
      <c r="D17" s="15">
        <v>394694</v>
      </c>
      <c r="E17" s="15">
        <v>1135654</v>
      </c>
      <c r="F17" s="45">
        <v>604</v>
      </c>
      <c r="G17" s="45">
        <v>1131</v>
      </c>
      <c r="H17" s="36">
        <v>-527</v>
      </c>
      <c r="I17" s="45">
        <v>875</v>
      </c>
      <c r="J17" s="45">
        <v>1128</v>
      </c>
      <c r="K17" s="37">
        <v>-253</v>
      </c>
    </row>
    <row r="18" spans="1:11" ht="12">
      <c r="A18" s="43" t="s">
        <v>227</v>
      </c>
      <c r="B18" s="44">
        <v>26.5</v>
      </c>
      <c r="C18" s="35">
        <v>79.5</v>
      </c>
      <c r="D18" s="15">
        <v>394806</v>
      </c>
      <c r="E18" s="15">
        <v>1135186</v>
      </c>
      <c r="F18" s="45">
        <v>687</v>
      </c>
      <c r="G18" s="45">
        <v>1047</v>
      </c>
      <c r="H18" s="36">
        <v>-360</v>
      </c>
      <c r="I18" s="45">
        <v>1233</v>
      </c>
      <c r="J18" s="45">
        <v>1341</v>
      </c>
      <c r="K18" s="37">
        <v>-108</v>
      </c>
    </row>
    <row r="19" spans="1:11" ht="12">
      <c r="A19" s="43" t="s">
        <v>229</v>
      </c>
      <c r="B19" s="44">
        <v>20.5</v>
      </c>
      <c r="C19" s="35">
        <v>63</v>
      </c>
      <c r="D19" s="15">
        <v>394957</v>
      </c>
      <c r="E19" s="15">
        <v>1134828</v>
      </c>
      <c r="F19" s="45">
        <v>676</v>
      </c>
      <c r="G19" s="45">
        <v>1017</v>
      </c>
      <c r="H19" s="36">
        <v>-341</v>
      </c>
      <c r="I19" s="45">
        <v>1196</v>
      </c>
      <c r="J19" s="45">
        <v>1213</v>
      </c>
      <c r="K19" s="37">
        <v>-17</v>
      </c>
    </row>
    <row r="20" spans="1:11" ht="12">
      <c r="A20" s="43" t="s">
        <v>231</v>
      </c>
      <c r="B20" s="44">
        <v>14.4</v>
      </c>
      <c r="C20" s="35">
        <v>117.5</v>
      </c>
      <c r="D20" s="15">
        <v>394911</v>
      </c>
      <c r="E20" s="15">
        <v>1134036</v>
      </c>
      <c r="F20" s="45">
        <v>617</v>
      </c>
      <c r="G20" s="45">
        <v>1033</v>
      </c>
      <c r="H20" s="36">
        <v>-416</v>
      </c>
      <c r="I20" s="45">
        <v>965</v>
      </c>
      <c r="J20" s="45">
        <v>1341</v>
      </c>
      <c r="K20" s="37">
        <v>-376</v>
      </c>
    </row>
    <row r="21" spans="1:11" ht="12">
      <c r="A21" s="43" t="s">
        <v>234</v>
      </c>
      <c r="B21" s="44">
        <v>8.9</v>
      </c>
      <c r="C21" s="35">
        <v>198.5</v>
      </c>
      <c r="D21" s="15">
        <v>394984</v>
      </c>
      <c r="E21" s="15">
        <v>1133394</v>
      </c>
      <c r="F21" s="45">
        <v>690</v>
      </c>
      <c r="G21" s="45">
        <v>1081</v>
      </c>
      <c r="H21" s="36">
        <v>-391</v>
      </c>
      <c r="I21" s="45">
        <v>1146</v>
      </c>
      <c r="J21" s="45">
        <v>1397</v>
      </c>
      <c r="K21" s="37">
        <v>-251</v>
      </c>
    </row>
    <row r="22" spans="1:11" ht="12">
      <c r="A22" s="43" t="s">
        <v>237</v>
      </c>
      <c r="B22" s="44">
        <v>3.6</v>
      </c>
      <c r="C22" s="35">
        <v>145</v>
      </c>
      <c r="D22" s="15">
        <v>394990</v>
      </c>
      <c r="E22" s="15">
        <v>1132692</v>
      </c>
      <c r="F22" s="45">
        <v>650</v>
      </c>
      <c r="G22" s="45">
        <v>1159</v>
      </c>
      <c r="H22" s="36">
        <f>+F22-G22</f>
        <v>-509</v>
      </c>
      <c r="I22" s="45">
        <v>824</v>
      </c>
      <c r="J22" s="45">
        <v>1017</v>
      </c>
      <c r="K22" s="37">
        <f>+I22-J22</f>
        <v>-193</v>
      </c>
    </row>
    <row r="23" spans="1:11" ht="12">
      <c r="A23" s="43" t="s">
        <v>245</v>
      </c>
      <c r="B23" s="44">
        <v>2.7</v>
      </c>
      <c r="C23" s="35">
        <v>115</v>
      </c>
      <c r="D23" s="15">
        <v>395091</v>
      </c>
      <c r="E23" s="15">
        <v>1132082</v>
      </c>
      <c r="F23" s="45">
        <v>635</v>
      </c>
      <c r="G23" s="45">
        <v>1146</v>
      </c>
      <c r="H23" s="36">
        <v>-511</v>
      </c>
      <c r="I23" s="45">
        <v>762</v>
      </c>
      <c r="J23" s="45">
        <v>861</v>
      </c>
      <c r="K23" s="37">
        <v>-99</v>
      </c>
    </row>
    <row r="24" spans="1:11" ht="12">
      <c r="A24" s="43" t="s">
        <v>249</v>
      </c>
      <c r="B24" s="44">
        <v>2.7</v>
      </c>
      <c r="C24" s="35">
        <v>55</v>
      </c>
      <c r="D24" s="15">
        <v>395016</v>
      </c>
      <c r="E24" s="15">
        <v>1131096</v>
      </c>
      <c r="F24" s="45">
        <v>625</v>
      </c>
      <c r="G24" s="45">
        <v>1303</v>
      </c>
      <c r="H24" s="36">
        <f>+F24-G24</f>
        <v>-678</v>
      </c>
      <c r="I24" s="45">
        <v>759</v>
      </c>
      <c r="J24" s="45">
        <v>1067</v>
      </c>
      <c r="K24" s="37">
        <f>+I24-J24</f>
        <v>-308</v>
      </c>
    </row>
    <row r="25" spans="1:11" ht="12">
      <c r="A25" s="43" t="s">
        <v>288</v>
      </c>
      <c r="B25" s="44">
        <v>3.5</v>
      </c>
      <c r="C25" s="35">
        <v>129</v>
      </c>
      <c r="D25" s="15">
        <v>394889</v>
      </c>
      <c r="E25" s="15">
        <v>1130302</v>
      </c>
      <c r="F25" s="45">
        <v>611</v>
      </c>
      <c r="G25" s="45">
        <v>1102</v>
      </c>
      <c r="H25" s="36">
        <v>-491</v>
      </c>
      <c r="I25" s="45">
        <v>809</v>
      </c>
      <c r="J25" s="45">
        <v>1112</v>
      </c>
      <c r="K25" s="37">
        <v>-303</v>
      </c>
    </row>
    <row r="26" spans="1:11" ht="12">
      <c r="A26" s="43"/>
      <c r="B26" s="35"/>
      <c r="C26" s="35"/>
      <c r="D26" s="15"/>
      <c r="E26" s="15"/>
      <c r="F26" s="15"/>
      <c r="G26" s="15"/>
      <c r="H26" s="36"/>
      <c r="I26" s="15"/>
      <c r="J26" s="15"/>
      <c r="K26" s="37"/>
    </row>
    <row r="27" spans="1:11" ht="24" customHeight="1">
      <c r="A27" s="46" t="s">
        <v>21</v>
      </c>
      <c r="B27" s="47" t="s">
        <v>22</v>
      </c>
      <c r="C27" s="47" t="s">
        <v>22</v>
      </c>
      <c r="D27" s="48">
        <f>(D25-D24)/D24*100</f>
        <v>-0.03215059643153695</v>
      </c>
      <c r="E27" s="48">
        <f>(E25-E24)/E24*100</f>
        <v>-0.07019740145840847</v>
      </c>
      <c r="F27" s="48">
        <f>(F25-F24)/F24*100</f>
        <v>-2.2399999999999998</v>
      </c>
      <c r="G27" s="48">
        <f>(G25-G24)/G24*100</f>
        <v>-15.425940138142746</v>
      </c>
      <c r="H27" s="49" t="s">
        <v>155</v>
      </c>
      <c r="I27" s="48">
        <f>(I25-I24)/I24*100</f>
        <v>6.587615283267458</v>
      </c>
      <c r="J27" s="48">
        <f>(J25-J24)/J24*100</f>
        <v>4.217432052483598</v>
      </c>
      <c r="K27" s="50" t="s">
        <v>22</v>
      </c>
    </row>
    <row r="28" spans="1:11" ht="24" customHeight="1">
      <c r="A28" s="51" t="s">
        <v>23</v>
      </c>
      <c r="B28" s="52" t="s">
        <v>22</v>
      </c>
      <c r="C28" s="52" t="s">
        <v>22</v>
      </c>
      <c r="D28" s="48">
        <f>(D25-D13)/D13*100</f>
        <v>0.33998134930415624</v>
      </c>
      <c r="E28" s="48">
        <f>(E25-E13)/E13*100</f>
        <v>-1.0182760764670338</v>
      </c>
      <c r="F28" s="48">
        <f>(F25-F13)/F13*100</f>
        <v>8.52575488454707</v>
      </c>
      <c r="G28" s="48">
        <f>(G25-G13)/G13*100</f>
        <v>-9.000825763831543</v>
      </c>
      <c r="H28" s="49" t="s">
        <v>155</v>
      </c>
      <c r="I28" s="48">
        <f>(I25-I13)/I13*100</f>
        <v>-4.599056603773585</v>
      </c>
      <c r="J28" s="48">
        <f>(J25-J13)/J13*100</f>
        <v>1.1828935395814377</v>
      </c>
      <c r="K28" s="53" t="s">
        <v>22</v>
      </c>
    </row>
    <row r="29" spans="1:11" ht="12">
      <c r="A29" s="54" t="s">
        <v>24</v>
      </c>
      <c r="B29" s="55" t="s">
        <v>25</v>
      </c>
      <c r="C29" s="56"/>
      <c r="D29" s="172" t="s">
        <v>180</v>
      </c>
      <c r="E29" s="173"/>
      <c r="F29" s="173"/>
      <c r="G29" s="173"/>
      <c r="H29" s="173"/>
      <c r="I29" s="173"/>
      <c r="J29" s="173"/>
      <c r="K29" s="174"/>
    </row>
    <row r="30" spans="1:11" ht="12">
      <c r="A30" s="57" t="s">
        <v>137</v>
      </c>
      <c r="B30" s="58" t="s">
        <v>26</v>
      </c>
      <c r="C30" s="45"/>
      <c r="D30" s="58" t="s">
        <v>27</v>
      </c>
      <c r="E30" s="45"/>
      <c r="F30" s="58" t="s">
        <v>241</v>
      </c>
      <c r="G30" s="59"/>
      <c r="H30" s="59"/>
      <c r="I30" s="59"/>
      <c r="J30" s="59"/>
      <c r="K30" s="60"/>
    </row>
    <row r="31" spans="1:11" ht="12">
      <c r="A31" s="57"/>
      <c r="B31" s="59"/>
      <c r="C31" s="45"/>
      <c r="D31" s="58" t="s">
        <v>28</v>
      </c>
      <c r="E31" s="45"/>
      <c r="F31" s="58" t="s">
        <v>154</v>
      </c>
      <c r="G31" s="59"/>
      <c r="H31" s="59"/>
      <c r="I31" s="59"/>
      <c r="J31" s="59"/>
      <c r="K31" s="60"/>
    </row>
    <row r="32" spans="1:11" ht="12">
      <c r="A32" s="57"/>
      <c r="B32" s="59"/>
      <c r="C32" s="45"/>
      <c r="D32" s="58" t="s">
        <v>29</v>
      </c>
      <c r="E32" s="45"/>
      <c r="F32" s="58" t="s">
        <v>153</v>
      </c>
      <c r="G32" s="59"/>
      <c r="H32" s="59"/>
      <c r="I32" s="59"/>
      <c r="J32" s="59"/>
      <c r="K32" s="60"/>
    </row>
    <row r="33" spans="1:11" ht="12">
      <c r="A33" s="57"/>
      <c r="B33" s="59"/>
      <c r="C33" s="45"/>
      <c r="D33" s="58" t="s">
        <v>30</v>
      </c>
      <c r="E33" s="45"/>
      <c r="F33" s="58" t="s">
        <v>244</v>
      </c>
      <c r="G33" s="59"/>
      <c r="H33" s="59"/>
      <c r="I33" s="59"/>
      <c r="J33" s="59"/>
      <c r="K33" s="60"/>
    </row>
    <row r="34" spans="1:11" ht="12.75" thickBot="1">
      <c r="A34" s="61"/>
      <c r="B34" s="62"/>
      <c r="C34" s="63"/>
      <c r="D34" s="64" t="s">
        <v>129</v>
      </c>
      <c r="E34" s="63"/>
      <c r="F34" s="64" t="s">
        <v>243</v>
      </c>
      <c r="G34" s="62"/>
      <c r="H34" s="62"/>
      <c r="I34" s="62"/>
      <c r="J34" s="62"/>
      <c r="K34" s="65"/>
    </row>
    <row r="35" ht="12">
      <c r="A35" s="66"/>
    </row>
    <row r="36" spans="1:11" ht="21">
      <c r="A36" s="16"/>
      <c r="B36" s="3"/>
      <c r="C36" s="3"/>
      <c r="D36" s="3"/>
      <c r="E36" s="3"/>
      <c r="F36" s="3"/>
      <c r="G36" s="3"/>
      <c r="H36" s="3"/>
      <c r="I36" s="3"/>
      <c r="J36" s="3"/>
      <c r="K36" s="67" t="s">
        <v>172</v>
      </c>
    </row>
    <row r="75" ht="12">
      <c r="A75" s="68"/>
    </row>
  </sheetData>
  <sheetProtection/>
  <mergeCells count="1">
    <mergeCell ref="D29:K29"/>
  </mergeCells>
  <printOptions horizontalCentered="1"/>
  <pageMargins left="0.7874015748031497" right="0.7874015748031497" top="0.7874015748031497" bottom="0.77" header="0" footer="0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0.625" style="13" customWidth="1"/>
    <col min="3" max="3" width="8.625" style="13" customWidth="1"/>
    <col min="4" max="4" width="7.625" style="13" customWidth="1"/>
    <col min="5" max="5" width="8.625" style="13" customWidth="1"/>
    <col min="6" max="6" width="7.625" style="13" customWidth="1"/>
    <col min="7" max="7" width="6.625" style="13" customWidth="1"/>
    <col min="8" max="10" width="9.125" style="13" customWidth="1"/>
    <col min="11" max="11" width="9.625" style="13" customWidth="1"/>
    <col min="12" max="16384" width="9.00390625" style="13" customWidth="1"/>
  </cols>
  <sheetData>
    <row r="1" spans="1:11" ht="21">
      <c r="A1" s="16" t="s">
        <v>161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5" thickBot="1">
      <c r="K2" s="17" t="s">
        <v>282</v>
      </c>
    </row>
    <row r="3" spans="1:11" ht="12">
      <c r="A3" s="18" t="s">
        <v>131</v>
      </c>
      <c r="B3" s="19" t="s">
        <v>31</v>
      </c>
      <c r="C3" s="19"/>
      <c r="D3" s="19"/>
      <c r="E3" s="19"/>
      <c r="F3" s="19"/>
      <c r="G3" s="19"/>
      <c r="H3" s="19"/>
      <c r="I3" s="19"/>
      <c r="J3" s="19"/>
      <c r="K3" s="22"/>
    </row>
    <row r="4" spans="1:11" ht="12">
      <c r="A4" s="23"/>
      <c r="B4" s="24" t="s">
        <v>32</v>
      </c>
      <c r="C4" s="24" t="s">
        <v>142</v>
      </c>
      <c r="D4" s="24" t="s">
        <v>33</v>
      </c>
      <c r="E4" s="24" t="s">
        <v>133</v>
      </c>
      <c r="F4" s="69"/>
      <c r="G4" s="69"/>
      <c r="H4" s="70" t="s">
        <v>34</v>
      </c>
      <c r="I4" s="70"/>
      <c r="J4" s="71"/>
      <c r="K4" s="72" t="s">
        <v>35</v>
      </c>
    </row>
    <row r="5" spans="1:11" ht="12">
      <c r="A5" s="23"/>
      <c r="B5" s="24" t="s">
        <v>36</v>
      </c>
      <c r="C5" s="24" t="s">
        <v>143</v>
      </c>
      <c r="D5" s="24"/>
      <c r="E5" s="24"/>
      <c r="F5" s="24" t="s">
        <v>37</v>
      </c>
      <c r="G5" s="24" t="s">
        <v>38</v>
      </c>
      <c r="H5" s="26" t="s">
        <v>39</v>
      </c>
      <c r="I5" s="26" t="s">
        <v>40</v>
      </c>
      <c r="J5" s="24" t="s">
        <v>134</v>
      </c>
      <c r="K5" s="73" t="s">
        <v>41</v>
      </c>
    </row>
    <row r="6" spans="1:11" ht="12">
      <c r="A6" s="28" t="s">
        <v>9</v>
      </c>
      <c r="B6" s="29" t="s">
        <v>42</v>
      </c>
      <c r="C6" s="29" t="s">
        <v>144</v>
      </c>
      <c r="D6" s="29" t="s">
        <v>135</v>
      </c>
      <c r="E6" s="29" t="s">
        <v>43</v>
      </c>
      <c r="F6" s="74"/>
      <c r="G6" s="74"/>
      <c r="H6" s="29"/>
      <c r="I6" s="29" t="s">
        <v>44</v>
      </c>
      <c r="J6" s="29" t="s">
        <v>45</v>
      </c>
      <c r="K6" s="72" t="s">
        <v>46</v>
      </c>
    </row>
    <row r="7" spans="1:11" ht="12">
      <c r="A7" s="23"/>
      <c r="B7" s="15" t="s">
        <v>47</v>
      </c>
      <c r="C7" s="15"/>
      <c r="D7" s="15"/>
      <c r="E7" s="15" t="s">
        <v>20</v>
      </c>
      <c r="F7" s="15"/>
      <c r="G7" s="15" t="s">
        <v>48</v>
      </c>
      <c r="H7" s="15" t="s">
        <v>20</v>
      </c>
      <c r="I7" s="15" t="s">
        <v>20</v>
      </c>
      <c r="J7" s="15" t="s">
        <v>49</v>
      </c>
      <c r="K7" s="33" t="s">
        <v>20</v>
      </c>
    </row>
    <row r="8" spans="1:11" ht="12">
      <c r="A8" s="34" t="s">
        <v>128</v>
      </c>
      <c r="B8" s="14">
        <v>320071</v>
      </c>
      <c r="C8" s="35">
        <v>96.8</v>
      </c>
      <c r="D8" s="35">
        <v>97.6</v>
      </c>
      <c r="E8" s="15">
        <v>176436</v>
      </c>
      <c r="F8" s="35">
        <v>101.5</v>
      </c>
      <c r="G8" s="35">
        <v>1.7</v>
      </c>
      <c r="H8" s="36" t="s">
        <v>181</v>
      </c>
      <c r="I8" s="15" t="s">
        <v>181</v>
      </c>
      <c r="J8" s="75">
        <v>0.47</v>
      </c>
      <c r="K8" s="37">
        <v>189588</v>
      </c>
    </row>
    <row r="9" spans="1:11" ht="12">
      <c r="A9" s="34" t="s">
        <v>146</v>
      </c>
      <c r="B9" s="14">
        <v>316295</v>
      </c>
      <c r="C9" s="35">
        <v>95.6</v>
      </c>
      <c r="D9" s="35">
        <v>97.6</v>
      </c>
      <c r="E9" s="15">
        <v>169873</v>
      </c>
      <c r="F9" s="35">
        <v>100.2</v>
      </c>
      <c r="G9" s="35">
        <v>1.8</v>
      </c>
      <c r="H9" s="36">
        <v>107251</v>
      </c>
      <c r="I9" s="15">
        <v>77009</v>
      </c>
      <c r="J9" s="75">
        <v>0.41</v>
      </c>
      <c r="K9" s="37">
        <v>175187</v>
      </c>
    </row>
    <row r="10" spans="1:11" ht="12">
      <c r="A10" s="34" t="s">
        <v>158</v>
      </c>
      <c r="B10" s="14">
        <v>309271</v>
      </c>
      <c r="C10" s="35">
        <v>93.9</v>
      </c>
      <c r="D10" s="35">
        <v>96.2</v>
      </c>
      <c r="E10" s="15">
        <v>169823</v>
      </c>
      <c r="F10" s="35">
        <v>102.5</v>
      </c>
      <c r="G10" s="35">
        <v>1.6</v>
      </c>
      <c r="H10" s="36">
        <v>104892</v>
      </c>
      <c r="I10" s="15">
        <v>80244</v>
      </c>
      <c r="J10" s="75">
        <v>0.45</v>
      </c>
      <c r="K10" s="37">
        <v>127636</v>
      </c>
    </row>
    <row r="11" spans="1:11" ht="12">
      <c r="A11" s="34" t="s">
        <v>174</v>
      </c>
      <c r="B11" s="14">
        <v>306856</v>
      </c>
      <c r="C11" s="35">
        <v>92.6</v>
      </c>
      <c r="D11" s="35">
        <v>95.2</v>
      </c>
      <c r="E11" s="15">
        <v>192578</v>
      </c>
      <c r="F11" s="35">
        <v>104.2</v>
      </c>
      <c r="G11" s="35">
        <v>1.7</v>
      </c>
      <c r="H11" s="36">
        <v>97672</v>
      </c>
      <c r="I11" s="15">
        <v>86869</v>
      </c>
      <c r="J11" s="75">
        <v>0.59</v>
      </c>
      <c r="K11" s="37">
        <v>104660</v>
      </c>
    </row>
    <row r="12" spans="1:12" ht="12">
      <c r="A12" s="34" t="s">
        <v>187</v>
      </c>
      <c r="B12" s="14">
        <v>305938</v>
      </c>
      <c r="C12" s="35">
        <v>93.6</v>
      </c>
      <c r="D12" s="35">
        <v>96.3</v>
      </c>
      <c r="E12" s="15">
        <v>189295</v>
      </c>
      <c r="F12" s="35">
        <v>103.1</v>
      </c>
      <c r="G12" s="35">
        <v>1.5</v>
      </c>
      <c r="H12" s="36">
        <v>99178</v>
      </c>
      <c r="I12" s="15">
        <v>82668</v>
      </c>
      <c r="J12" s="75">
        <v>0.56</v>
      </c>
      <c r="K12" s="37">
        <v>98239</v>
      </c>
      <c r="L12" s="13">
        <v>98239</v>
      </c>
    </row>
    <row r="13" spans="1:11" ht="12">
      <c r="A13" s="38"/>
      <c r="B13" s="76"/>
      <c r="C13" s="39"/>
      <c r="D13" s="39"/>
      <c r="E13" s="40"/>
      <c r="F13" s="39"/>
      <c r="G13" s="39"/>
      <c r="H13" s="41"/>
      <c r="I13" s="40"/>
      <c r="J13" s="77"/>
      <c r="K13" s="42"/>
    </row>
    <row r="14" spans="1:11" ht="12">
      <c r="A14" s="43" t="s">
        <v>191</v>
      </c>
      <c r="B14" s="14">
        <v>254915</v>
      </c>
      <c r="C14" s="35">
        <v>78</v>
      </c>
      <c r="D14" s="35">
        <v>79.4</v>
      </c>
      <c r="E14" s="15">
        <v>187435</v>
      </c>
      <c r="F14" s="35">
        <v>102</v>
      </c>
      <c r="G14" s="44">
        <v>1.1</v>
      </c>
      <c r="H14" s="36">
        <v>9217</v>
      </c>
      <c r="I14" s="15">
        <v>7022</v>
      </c>
      <c r="J14" s="75" t="s">
        <v>294</v>
      </c>
      <c r="K14" s="37">
        <v>8919</v>
      </c>
    </row>
    <row r="15" spans="1:11" ht="12">
      <c r="A15" s="43" t="s">
        <v>200</v>
      </c>
      <c r="B15" s="14">
        <v>255361</v>
      </c>
      <c r="C15" s="35">
        <v>78.1</v>
      </c>
      <c r="D15" s="35">
        <v>79.8</v>
      </c>
      <c r="E15" s="15">
        <v>187630</v>
      </c>
      <c r="F15" s="35">
        <v>102.2</v>
      </c>
      <c r="G15" s="44">
        <v>1.1</v>
      </c>
      <c r="H15" s="36">
        <v>8958</v>
      </c>
      <c r="I15" s="15">
        <v>7577</v>
      </c>
      <c r="J15" s="75">
        <v>0.63</v>
      </c>
      <c r="K15" s="37">
        <v>8915</v>
      </c>
    </row>
    <row r="16" spans="1:11" ht="12">
      <c r="A16" s="43" t="s">
        <v>195</v>
      </c>
      <c r="B16" s="14">
        <v>258416</v>
      </c>
      <c r="C16" s="35">
        <v>79.1</v>
      </c>
      <c r="D16" s="35">
        <v>80.7</v>
      </c>
      <c r="E16" s="15">
        <v>186724</v>
      </c>
      <c r="F16" s="35">
        <v>101.7</v>
      </c>
      <c r="G16" s="44">
        <v>1.6</v>
      </c>
      <c r="H16" s="36">
        <v>9493</v>
      </c>
      <c r="I16" s="15">
        <v>8242</v>
      </c>
      <c r="J16" s="75">
        <v>0.59</v>
      </c>
      <c r="K16" s="37">
        <v>7518</v>
      </c>
    </row>
    <row r="17" spans="1:11" ht="12">
      <c r="A17" s="43" t="s">
        <v>201</v>
      </c>
      <c r="B17" s="14">
        <v>254317</v>
      </c>
      <c r="C17" s="35">
        <v>77.8</v>
      </c>
      <c r="D17" s="35">
        <v>79.1</v>
      </c>
      <c r="E17" s="15">
        <v>187253</v>
      </c>
      <c r="F17" s="35">
        <v>101.9</v>
      </c>
      <c r="G17" s="44">
        <v>3.4</v>
      </c>
      <c r="H17" s="36">
        <v>11365</v>
      </c>
      <c r="I17" s="15">
        <v>6825</v>
      </c>
      <c r="J17" s="75">
        <v>0.6</v>
      </c>
      <c r="K17" s="37">
        <v>7372</v>
      </c>
    </row>
    <row r="18" spans="1:11" ht="12">
      <c r="A18" s="43" t="s">
        <v>203</v>
      </c>
      <c r="B18" s="14">
        <v>253183</v>
      </c>
      <c r="C18" s="35">
        <v>77.5</v>
      </c>
      <c r="D18" s="35">
        <v>78.5</v>
      </c>
      <c r="E18" s="15">
        <v>187426</v>
      </c>
      <c r="F18" s="35">
        <v>102</v>
      </c>
      <c r="G18" s="44">
        <v>1.3</v>
      </c>
      <c r="H18" s="36">
        <v>8849</v>
      </c>
      <c r="I18" s="15">
        <v>7173</v>
      </c>
      <c r="J18" s="75" t="s">
        <v>295</v>
      </c>
      <c r="K18" s="37">
        <v>9544</v>
      </c>
    </row>
    <row r="19" spans="1:11" ht="12">
      <c r="A19" s="43" t="s">
        <v>205</v>
      </c>
      <c r="B19" s="14">
        <v>464675</v>
      </c>
      <c r="C19" s="35">
        <v>142.1</v>
      </c>
      <c r="D19" s="35">
        <v>144</v>
      </c>
      <c r="E19" s="15">
        <v>190263</v>
      </c>
      <c r="F19" s="35">
        <v>103.6</v>
      </c>
      <c r="G19" s="44">
        <v>1.1</v>
      </c>
      <c r="H19" s="36">
        <v>7428</v>
      </c>
      <c r="I19" s="15">
        <v>7373</v>
      </c>
      <c r="J19" s="75" t="s">
        <v>296</v>
      </c>
      <c r="K19" s="37">
        <v>8222</v>
      </c>
    </row>
    <row r="20" spans="1:11" ht="12">
      <c r="A20" s="43" t="s">
        <v>226</v>
      </c>
      <c r="B20" s="14">
        <v>324052</v>
      </c>
      <c r="C20" s="35">
        <v>99.1</v>
      </c>
      <c r="D20" s="35">
        <v>100.8</v>
      </c>
      <c r="E20" s="15">
        <v>190635</v>
      </c>
      <c r="F20" s="35">
        <v>103.8</v>
      </c>
      <c r="G20" s="44">
        <v>1.3</v>
      </c>
      <c r="H20" s="36">
        <v>6626</v>
      </c>
      <c r="I20" s="15">
        <v>6879</v>
      </c>
      <c r="J20" s="75">
        <v>0.61</v>
      </c>
      <c r="K20" s="37">
        <v>7361</v>
      </c>
    </row>
    <row r="21" spans="1:11" ht="12">
      <c r="A21" s="43" t="s">
        <v>227</v>
      </c>
      <c r="B21" s="14">
        <v>263858</v>
      </c>
      <c r="C21" s="35">
        <v>80.7</v>
      </c>
      <c r="D21" s="35">
        <v>81.7</v>
      </c>
      <c r="E21" s="15">
        <v>189481</v>
      </c>
      <c r="F21" s="35">
        <v>103.2</v>
      </c>
      <c r="G21" s="44">
        <v>1.7</v>
      </c>
      <c r="H21" s="36">
        <v>6383</v>
      </c>
      <c r="I21" s="15">
        <v>8008</v>
      </c>
      <c r="J21" s="75" t="s">
        <v>295</v>
      </c>
      <c r="K21" s="37">
        <v>7302</v>
      </c>
    </row>
    <row r="22" spans="1:11" ht="12">
      <c r="A22" s="43" t="s">
        <v>229</v>
      </c>
      <c r="B22" s="14">
        <v>251496</v>
      </c>
      <c r="C22" s="35">
        <v>76.9</v>
      </c>
      <c r="D22" s="35">
        <v>77.9</v>
      </c>
      <c r="E22" s="15">
        <v>189185</v>
      </c>
      <c r="F22" s="35">
        <v>103</v>
      </c>
      <c r="G22" s="44">
        <v>1.5</v>
      </c>
      <c r="H22" s="36">
        <v>7314</v>
      </c>
      <c r="I22" s="15">
        <v>7626</v>
      </c>
      <c r="J22" s="75" t="s">
        <v>295</v>
      </c>
      <c r="K22" s="37">
        <v>6563</v>
      </c>
    </row>
    <row r="23" spans="1:11" ht="12">
      <c r="A23" s="43" t="s">
        <v>231</v>
      </c>
      <c r="B23" s="14">
        <v>251330</v>
      </c>
      <c r="C23" s="35">
        <v>76.9</v>
      </c>
      <c r="D23" s="35">
        <v>78.1</v>
      </c>
      <c r="E23" s="15">
        <v>188485</v>
      </c>
      <c r="F23" s="35">
        <v>102.6</v>
      </c>
      <c r="G23" s="44">
        <v>1.5</v>
      </c>
      <c r="H23" s="36">
        <v>6897</v>
      </c>
      <c r="I23" s="15">
        <v>7626</v>
      </c>
      <c r="J23" s="75" t="s">
        <v>296</v>
      </c>
      <c r="K23" s="37">
        <v>6371</v>
      </c>
    </row>
    <row r="24" spans="1:11" ht="12">
      <c r="A24" s="43" t="s">
        <v>234</v>
      </c>
      <c r="B24" s="14">
        <v>270194</v>
      </c>
      <c r="C24" s="35">
        <v>82.7</v>
      </c>
      <c r="D24" s="35">
        <v>84.6</v>
      </c>
      <c r="E24" s="15">
        <v>188496</v>
      </c>
      <c r="F24" s="35">
        <v>102.6</v>
      </c>
      <c r="G24" s="44">
        <v>1.1</v>
      </c>
      <c r="H24" s="36">
        <v>6504</v>
      </c>
      <c r="I24" s="15">
        <v>7133</v>
      </c>
      <c r="J24" s="75" t="s">
        <v>297</v>
      </c>
      <c r="K24" s="37">
        <v>6024</v>
      </c>
    </row>
    <row r="25" spans="1:11" ht="12">
      <c r="A25" s="43" t="s">
        <v>246</v>
      </c>
      <c r="B25" s="14">
        <v>573458</v>
      </c>
      <c r="C25" s="35">
        <v>175.4</v>
      </c>
      <c r="D25" s="35">
        <v>179.3</v>
      </c>
      <c r="E25" s="15">
        <v>187720</v>
      </c>
      <c r="F25" s="35">
        <v>102.2</v>
      </c>
      <c r="G25" s="44">
        <v>1.4</v>
      </c>
      <c r="H25" s="36">
        <v>6804</v>
      </c>
      <c r="I25" s="15">
        <v>5601</v>
      </c>
      <c r="J25" s="75">
        <v>0.65</v>
      </c>
      <c r="K25" s="37">
        <v>6299</v>
      </c>
    </row>
    <row r="26" spans="1:11" ht="12">
      <c r="A26" s="43" t="s">
        <v>245</v>
      </c>
      <c r="B26" s="14">
        <v>250804</v>
      </c>
      <c r="C26" s="35">
        <v>76.7</v>
      </c>
      <c r="D26" s="35">
        <v>76.4</v>
      </c>
      <c r="E26" s="15">
        <v>186913</v>
      </c>
      <c r="F26" s="35">
        <v>101.8</v>
      </c>
      <c r="G26" s="44">
        <v>1.2</v>
      </c>
      <c r="H26" s="36">
        <v>9817</v>
      </c>
      <c r="I26" s="15">
        <v>6929</v>
      </c>
      <c r="J26" s="75">
        <v>0.63</v>
      </c>
      <c r="K26" s="37">
        <v>8147</v>
      </c>
    </row>
    <row r="27" spans="1:11" ht="12">
      <c r="A27" s="43"/>
      <c r="B27" s="35"/>
      <c r="C27" s="35"/>
      <c r="D27" s="15"/>
      <c r="E27" s="15"/>
      <c r="F27" s="15"/>
      <c r="G27" s="78"/>
      <c r="H27" s="36"/>
      <c r="I27" s="15"/>
      <c r="J27" s="75"/>
      <c r="K27" s="37"/>
    </row>
    <row r="28" spans="1:11" ht="24" customHeight="1">
      <c r="A28" s="46" t="s">
        <v>21</v>
      </c>
      <c r="B28" s="47" t="s">
        <v>22</v>
      </c>
      <c r="C28" s="79">
        <f>(C26-C25)/C25*100</f>
        <v>-56.27137970353478</v>
      </c>
      <c r="D28" s="79">
        <f>(D26-D25)/D25*100</f>
        <v>-57.389849414389296</v>
      </c>
      <c r="E28" s="79">
        <f>(E26-E25)/E25*100</f>
        <v>-0.4298955891753675</v>
      </c>
      <c r="F28" s="79">
        <f>(F26-F25)/F25*100</f>
        <v>-0.3913894324853284</v>
      </c>
      <c r="G28" s="79">
        <v>-0.2</v>
      </c>
      <c r="H28" s="79">
        <f>(H26-H25)/H25*100</f>
        <v>44.2827748383304</v>
      </c>
      <c r="I28" s="79">
        <f>(I26-I25)/I25*100</f>
        <v>23.71005177646849</v>
      </c>
      <c r="J28" s="79">
        <f>(J26-J25)/J25*100</f>
        <v>-3.0769230769230793</v>
      </c>
      <c r="K28" s="80">
        <f>(K26-K25)/K25*100</f>
        <v>29.337990157167802</v>
      </c>
    </row>
    <row r="29" spans="1:11" ht="24" customHeight="1">
      <c r="A29" s="51" t="s">
        <v>23</v>
      </c>
      <c r="B29" s="52" t="s">
        <v>22</v>
      </c>
      <c r="C29" s="11">
        <f>(C26-C14)/C14*100</f>
        <v>-1.6666666666666632</v>
      </c>
      <c r="D29" s="11">
        <f>(D26-D14)/D14*100</f>
        <v>-3.778337531486146</v>
      </c>
      <c r="E29" s="11">
        <f>(E26-E14)/E14*100</f>
        <v>-0.27849654546909597</v>
      </c>
      <c r="F29" s="11">
        <f>(F26-F14)/F14*100</f>
        <v>-0.1960784313725518</v>
      </c>
      <c r="G29" s="170" t="s">
        <v>298</v>
      </c>
      <c r="H29" s="11">
        <f>(H26-H14)/H14*100</f>
        <v>6.509710317890854</v>
      </c>
      <c r="I29" s="11">
        <f>(I26-I14)/I14*100</f>
        <v>-1.3244090002848192</v>
      </c>
      <c r="J29" s="11">
        <f>(J26-0.63)/0.63*100</f>
        <v>0</v>
      </c>
      <c r="K29" s="80">
        <f>(K26-K14)/K14*100</f>
        <v>-8.655678887767687</v>
      </c>
    </row>
    <row r="30" spans="1:11" ht="12">
      <c r="A30" s="54" t="s">
        <v>24</v>
      </c>
      <c r="B30" s="175" t="s">
        <v>180</v>
      </c>
      <c r="C30" s="176"/>
      <c r="D30" s="176"/>
      <c r="E30" s="176"/>
      <c r="F30" s="176"/>
      <c r="G30" s="177"/>
      <c r="H30" s="178" t="s">
        <v>141</v>
      </c>
      <c r="I30" s="179"/>
      <c r="J30" s="179"/>
      <c r="K30" s="180"/>
    </row>
    <row r="31" spans="1:11" ht="15.75" customHeight="1">
      <c r="A31" s="57" t="s">
        <v>137</v>
      </c>
      <c r="B31" s="190" t="s">
        <v>306</v>
      </c>
      <c r="C31" s="191"/>
      <c r="D31" s="191"/>
      <c r="E31" s="191"/>
      <c r="F31" s="191"/>
      <c r="G31" s="192"/>
      <c r="H31" s="181" t="s">
        <v>223</v>
      </c>
      <c r="I31" s="182"/>
      <c r="J31" s="182"/>
      <c r="K31" s="183"/>
    </row>
    <row r="32" spans="1:11" ht="15.75" customHeight="1">
      <c r="A32" s="57"/>
      <c r="B32" s="193"/>
      <c r="C32" s="194"/>
      <c r="D32" s="194"/>
      <c r="E32" s="194"/>
      <c r="F32" s="194"/>
      <c r="G32" s="195"/>
      <c r="H32" s="184"/>
      <c r="I32" s="185"/>
      <c r="J32" s="185"/>
      <c r="K32" s="186"/>
    </row>
    <row r="33" spans="1:11" ht="15.75" customHeight="1">
      <c r="A33" s="57"/>
      <c r="B33" s="193"/>
      <c r="C33" s="194"/>
      <c r="D33" s="194"/>
      <c r="E33" s="194"/>
      <c r="F33" s="194"/>
      <c r="G33" s="195"/>
      <c r="H33" s="184"/>
      <c r="I33" s="185"/>
      <c r="J33" s="185"/>
      <c r="K33" s="186"/>
    </row>
    <row r="34" spans="1:11" ht="15.75" customHeight="1">
      <c r="A34" s="57"/>
      <c r="B34" s="193"/>
      <c r="C34" s="194"/>
      <c r="D34" s="194"/>
      <c r="E34" s="194"/>
      <c r="F34" s="194"/>
      <c r="G34" s="195"/>
      <c r="H34" s="184"/>
      <c r="I34" s="185"/>
      <c r="J34" s="185"/>
      <c r="K34" s="186"/>
    </row>
    <row r="35" spans="1:11" ht="15.75" customHeight="1">
      <c r="A35" s="57"/>
      <c r="B35" s="193"/>
      <c r="C35" s="194"/>
      <c r="D35" s="194"/>
      <c r="E35" s="194"/>
      <c r="F35" s="194"/>
      <c r="G35" s="195"/>
      <c r="H35" s="184"/>
      <c r="I35" s="185"/>
      <c r="J35" s="185"/>
      <c r="K35" s="186"/>
    </row>
    <row r="36" spans="1:11" ht="15.75" customHeight="1" thickBot="1">
      <c r="A36" s="61"/>
      <c r="B36" s="196"/>
      <c r="C36" s="197"/>
      <c r="D36" s="197"/>
      <c r="E36" s="197"/>
      <c r="F36" s="197"/>
      <c r="G36" s="198"/>
      <c r="H36" s="187"/>
      <c r="I36" s="188"/>
      <c r="J36" s="188"/>
      <c r="K36" s="189"/>
    </row>
    <row r="37" ht="3" customHeight="1"/>
    <row r="38" spans="1:11" ht="13.5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67" t="s">
        <v>172</v>
      </c>
    </row>
  </sheetData>
  <sheetProtection/>
  <mergeCells count="4">
    <mergeCell ref="B30:G30"/>
    <mergeCell ref="H30:K30"/>
    <mergeCell ref="H31:K36"/>
    <mergeCell ref="B31:G36"/>
  </mergeCells>
  <printOptions/>
  <pageMargins left="0.7874015748031497" right="0.7874015748031497" top="0.7874015748031497" bottom="0.7874015748031497" header="0" footer="0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3" customWidth="1"/>
    <col min="2" max="2" width="10.75390625" style="165" customWidth="1"/>
    <col min="3" max="4" width="5.625" style="13" customWidth="1"/>
    <col min="5" max="5" width="5.875" style="13" customWidth="1"/>
    <col min="6" max="6" width="10.75390625" style="165" customWidth="1"/>
    <col min="7" max="14" width="5.875" style="13" customWidth="1"/>
    <col min="15" max="18" width="8.875" style="13" customWidth="1"/>
    <col min="19" max="19" width="6.625" style="13" customWidth="1"/>
    <col min="20" max="20" width="11.25390625" style="13" bestFit="1" customWidth="1"/>
    <col min="21" max="16384" width="9.00390625" style="13" customWidth="1"/>
  </cols>
  <sheetData>
    <row r="1" spans="1:19" ht="21">
      <c r="A1" s="16" t="s">
        <v>161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ht="15" thickBot="1">
      <c r="B2" s="13"/>
      <c r="F2" s="13"/>
      <c r="S2" s="17" t="s">
        <v>283</v>
      </c>
    </row>
    <row r="3" spans="1:19" ht="12">
      <c r="A3" s="18" t="s">
        <v>206</v>
      </c>
      <c r="B3" s="19" t="s">
        <v>50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2"/>
      <c r="O3" s="19"/>
      <c r="P3" s="19"/>
      <c r="Q3" s="19"/>
      <c r="R3" s="19"/>
      <c r="S3" s="22"/>
    </row>
    <row r="4" spans="1:19" ht="12">
      <c r="A4" s="23"/>
      <c r="B4" s="55" t="s">
        <v>51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70" t="s">
        <v>207</v>
      </c>
      <c r="P4" s="70"/>
      <c r="Q4" s="70"/>
      <c r="R4" s="70"/>
      <c r="S4" s="81"/>
    </row>
    <row r="5" spans="1:19" ht="12" customHeight="1">
      <c r="A5" s="23"/>
      <c r="B5" s="82" t="s">
        <v>52</v>
      </c>
      <c r="C5" s="135"/>
      <c r="D5" s="74"/>
      <c r="E5" s="24" t="s">
        <v>53</v>
      </c>
      <c r="F5" s="24" t="s">
        <v>54</v>
      </c>
      <c r="G5" s="24" t="s">
        <v>208</v>
      </c>
      <c r="H5" s="24" t="s">
        <v>209</v>
      </c>
      <c r="I5" s="24" t="s">
        <v>55</v>
      </c>
      <c r="J5" s="24" t="s">
        <v>56</v>
      </c>
      <c r="K5" s="24" t="s">
        <v>57</v>
      </c>
      <c r="L5" s="24" t="s">
        <v>58</v>
      </c>
      <c r="M5" s="24" t="s">
        <v>59</v>
      </c>
      <c r="N5" s="24" t="s">
        <v>60</v>
      </c>
      <c r="O5" s="70" t="s">
        <v>71</v>
      </c>
      <c r="P5" s="70"/>
      <c r="Q5" s="70"/>
      <c r="R5" s="70"/>
      <c r="S5" s="81"/>
    </row>
    <row r="6" spans="1:19" ht="12" customHeight="1">
      <c r="A6" s="23"/>
      <c r="B6" s="15"/>
      <c r="C6" s="24" t="s">
        <v>61</v>
      </c>
      <c r="D6" s="69" t="s">
        <v>62</v>
      </c>
      <c r="E6" s="69"/>
      <c r="F6" s="15"/>
      <c r="G6" s="24" t="s">
        <v>210</v>
      </c>
      <c r="H6" s="24" t="s">
        <v>210</v>
      </c>
      <c r="I6" s="24" t="s">
        <v>63</v>
      </c>
      <c r="J6" s="24" t="s">
        <v>64</v>
      </c>
      <c r="K6" s="24" t="s">
        <v>65</v>
      </c>
      <c r="L6" s="24"/>
      <c r="M6" s="24" t="s">
        <v>66</v>
      </c>
      <c r="N6" s="24"/>
      <c r="O6" s="24" t="s">
        <v>72</v>
      </c>
      <c r="P6" s="24" t="s">
        <v>73</v>
      </c>
      <c r="Q6" s="24" t="s">
        <v>74</v>
      </c>
      <c r="R6" s="82" t="s">
        <v>75</v>
      </c>
      <c r="S6" s="81"/>
    </row>
    <row r="7" spans="1:19" s="142" customFormat="1" ht="22.5">
      <c r="A7" s="136" t="s">
        <v>9</v>
      </c>
      <c r="B7" s="137"/>
      <c r="C7" s="138" t="s">
        <v>67</v>
      </c>
      <c r="D7" s="139" t="s">
        <v>68</v>
      </c>
      <c r="E7" s="139"/>
      <c r="F7" s="137"/>
      <c r="G7" s="138" t="s">
        <v>211</v>
      </c>
      <c r="H7" s="140" t="s">
        <v>212</v>
      </c>
      <c r="I7" s="138" t="s">
        <v>69</v>
      </c>
      <c r="J7" s="139"/>
      <c r="K7" s="139"/>
      <c r="L7" s="139"/>
      <c r="M7" s="139"/>
      <c r="N7" s="139"/>
      <c r="O7" s="138"/>
      <c r="P7" s="139"/>
      <c r="Q7" s="138" t="s">
        <v>213</v>
      </c>
      <c r="R7" s="139"/>
      <c r="S7" s="141" t="s">
        <v>76</v>
      </c>
    </row>
    <row r="8" spans="1:19" ht="12">
      <c r="A8" s="23"/>
      <c r="B8" s="15"/>
      <c r="C8" s="24"/>
      <c r="D8" s="69"/>
      <c r="E8" s="69"/>
      <c r="F8" s="15"/>
      <c r="G8" s="69"/>
      <c r="H8" s="69"/>
      <c r="I8" s="24"/>
      <c r="J8" s="69"/>
      <c r="K8" s="69"/>
      <c r="L8" s="69"/>
      <c r="M8" s="69"/>
      <c r="N8" s="69"/>
      <c r="O8" s="15" t="s">
        <v>47</v>
      </c>
      <c r="P8" s="15" t="s">
        <v>47</v>
      </c>
      <c r="Q8" s="15" t="s">
        <v>47</v>
      </c>
      <c r="R8" s="15" t="s">
        <v>47</v>
      </c>
      <c r="S8" s="33" t="s">
        <v>48</v>
      </c>
    </row>
    <row r="9" spans="1:19" ht="12">
      <c r="A9" s="34" t="s">
        <v>146</v>
      </c>
      <c r="B9" s="35" t="s">
        <v>252</v>
      </c>
      <c r="C9" s="15" t="s">
        <v>22</v>
      </c>
      <c r="D9" s="44">
        <v>-1.1</v>
      </c>
      <c r="E9" s="35">
        <v>102</v>
      </c>
      <c r="F9" s="15" t="s">
        <v>280</v>
      </c>
      <c r="G9" s="35">
        <v>95.1</v>
      </c>
      <c r="H9" s="35">
        <v>105.5</v>
      </c>
      <c r="I9" s="35">
        <v>101.9</v>
      </c>
      <c r="J9" s="44">
        <v>98.1</v>
      </c>
      <c r="K9" s="44">
        <v>100</v>
      </c>
      <c r="L9" s="44">
        <v>98.1</v>
      </c>
      <c r="M9" s="44">
        <v>104.3</v>
      </c>
      <c r="N9" s="44">
        <v>99</v>
      </c>
      <c r="O9" s="114">
        <v>599231</v>
      </c>
      <c r="P9" s="14">
        <v>437390</v>
      </c>
      <c r="Q9" s="15">
        <v>518379</v>
      </c>
      <c r="R9" s="15">
        <v>356538</v>
      </c>
      <c r="S9" s="143">
        <v>16.1</v>
      </c>
    </row>
    <row r="10" spans="1:19" ht="12">
      <c r="A10" s="34" t="s">
        <v>158</v>
      </c>
      <c r="B10" s="35" t="s">
        <v>250</v>
      </c>
      <c r="C10" s="15" t="s">
        <v>22</v>
      </c>
      <c r="D10" s="44">
        <v>-0.3</v>
      </c>
      <c r="E10" s="35">
        <v>100.9</v>
      </c>
      <c r="F10" s="15" t="s">
        <v>279</v>
      </c>
      <c r="G10" s="35">
        <v>95.1</v>
      </c>
      <c r="H10" s="35">
        <v>102.9</v>
      </c>
      <c r="I10" s="35">
        <v>100.7</v>
      </c>
      <c r="J10" s="44">
        <v>101</v>
      </c>
      <c r="K10" s="44">
        <v>99.5</v>
      </c>
      <c r="L10" s="44">
        <v>98.5</v>
      </c>
      <c r="M10" s="44">
        <v>103.8</v>
      </c>
      <c r="N10" s="44">
        <v>99.7</v>
      </c>
      <c r="O10" s="114">
        <v>607833</v>
      </c>
      <c r="P10" s="14">
        <v>453622</v>
      </c>
      <c r="Q10" s="15">
        <v>519627</v>
      </c>
      <c r="R10" s="15">
        <v>365416</v>
      </c>
      <c r="S10" s="143">
        <v>2.5</v>
      </c>
    </row>
    <row r="11" spans="1:19" ht="12">
      <c r="A11" s="34" t="s">
        <v>214</v>
      </c>
      <c r="B11" s="35" t="s">
        <v>253</v>
      </c>
      <c r="C11" s="15" t="s">
        <v>22</v>
      </c>
      <c r="D11" s="44">
        <v>-0.1</v>
      </c>
      <c r="E11" s="35">
        <v>100.6</v>
      </c>
      <c r="F11" s="15" t="s">
        <v>278</v>
      </c>
      <c r="G11" s="35">
        <v>96.2</v>
      </c>
      <c r="H11" s="35">
        <v>101.1</v>
      </c>
      <c r="I11" s="35">
        <v>100.6</v>
      </c>
      <c r="J11" s="44">
        <v>101</v>
      </c>
      <c r="K11" s="44">
        <v>99.8</v>
      </c>
      <c r="L11" s="44">
        <v>99.3</v>
      </c>
      <c r="M11" s="44">
        <v>101.9</v>
      </c>
      <c r="N11" s="44">
        <v>99.9</v>
      </c>
      <c r="O11" s="114">
        <v>585269</v>
      </c>
      <c r="P11" s="14">
        <v>437852</v>
      </c>
      <c r="Q11" s="15">
        <v>499772</v>
      </c>
      <c r="R11" s="15">
        <v>352355</v>
      </c>
      <c r="S11" s="103">
        <v>-3.574282461632769</v>
      </c>
    </row>
    <row r="12" spans="1:19" ht="12">
      <c r="A12" s="34" t="s">
        <v>187</v>
      </c>
      <c r="B12" s="35" t="s">
        <v>254</v>
      </c>
      <c r="C12" s="15"/>
      <c r="D12" s="44">
        <v>-0.1</v>
      </c>
      <c r="E12" s="35">
        <v>100</v>
      </c>
      <c r="F12" s="15" t="s">
        <v>254</v>
      </c>
      <c r="G12" s="35">
        <v>100</v>
      </c>
      <c r="H12" s="35">
        <v>100</v>
      </c>
      <c r="I12" s="35">
        <v>100</v>
      </c>
      <c r="J12" s="44">
        <v>100</v>
      </c>
      <c r="K12" s="44">
        <v>100</v>
      </c>
      <c r="L12" s="44">
        <v>100</v>
      </c>
      <c r="M12" s="44">
        <v>100</v>
      </c>
      <c r="N12" s="44">
        <v>100</v>
      </c>
      <c r="O12" s="114">
        <v>580935</v>
      </c>
      <c r="P12" s="14">
        <v>409895</v>
      </c>
      <c r="Q12" s="15">
        <v>494633</v>
      </c>
      <c r="R12" s="15">
        <v>323593</v>
      </c>
      <c r="S12" s="103">
        <f>(R12-R11)/R11*100</f>
        <v>-8.16279036766897</v>
      </c>
    </row>
    <row r="13" spans="1:19" ht="12">
      <c r="A13" s="34" t="s">
        <v>247</v>
      </c>
      <c r="B13" s="35" t="s">
        <v>255</v>
      </c>
      <c r="C13" s="15"/>
      <c r="D13" s="44">
        <v>0.7</v>
      </c>
      <c r="E13" s="35">
        <v>100.9</v>
      </c>
      <c r="F13" s="15" t="s">
        <v>277</v>
      </c>
      <c r="G13" s="35">
        <v>106.6</v>
      </c>
      <c r="H13" s="35">
        <v>97</v>
      </c>
      <c r="I13" s="35">
        <v>99.1</v>
      </c>
      <c r="J13" s="44">
        <v>100.5</v>
      </c>
      <c r="K13" s="44">
        <v>101.4</v>
      </c>
      <c r="L13" s="44">
        <v>101.5</v>
      </c>
      <c r="M13" s="44">
        <v>99</v>
      </c>
      <c r="N13" s="44">
        <v>100.7</v>
      </c>
      <c r="O13" s="114">
        <v>614252</v>
      </c>
      <c r="P13" s="14">
        <v>438576</v>
      </c>
      <c r="Q13" s="15">
        <v>521341</v>
      </c>
      <c r="R13" s="15">
        <v>345664</v>
      </c>
      <c r="S13" s="103">
        <v>6.8</v>
      </c>
    </row>
    <row r="14" spans="1:19" ht="12">
      <c r="A14" s="38"/>
      <c r="B14" s="39"/>
      <c r="C14" s="40"/>
      <c r="D14" s="39"/>
      <c r="E14" s="39"/>
      <c r="F14" s="40"/>
      <c r="G14" s="39"/>
      <c r="H14" s="39"/>
      <c r="I14" s="39"/>
      <c r="J14" s="144"/>
      <c r="K14" s="144"/>
      <c r="L14" s="144"/>
      <c r="M14" s="144"/>
      <c r="N14" s="144"/>
      <c r="O14" s="115"/>
      <c r="P14" s="76"/>
      <c r="Q14" s="40"/>
      <c r="R14" s="40"/>
      <c r="S14" s="145"/>
    </row>
    <row r="15" spans="1:19" ht="12">
      <c r="A15" s="43" t="s">
        <v>190</v>
      </c>
      <c r="B15" s="35" t="s">
        <v>257</v>
      </c>
      <c r="C15" s="44">
        <v>-0.2</v>
      </c>
      <c r="D15" s="44">
        <v>0.5</v>
      </c>
      <c r="E15" s="35">
        <v>100.8</v>
      </c>
      <c r="F15" s="15" t="s">
        <v>269</v>
      </c>
      <c r="G15" s="44">
        <v>107.4</v>
      </c>
      <c r="H15" s="35">
        <v>97</v>
      </c>
      <c r="I15" s="35">
        <v>95.3</v>
      </c>
      <c r="J15" s="35">
        <v>100.9</v>
      </c>
      <c r="K15" s="35">
        <v>100</v>
      </c>
      <c r="L15" s="35">
        <v>100.2</v>
      </c>
      <c r="M15" s="35">
        <v>98.1</v>
      </c>
      <c r="N15" s="35">
        <v>100.5</v>
      </c>
      <c r="O15" s="14">
        <v>581906</v>
      </c>
      <c r="P15" s="14">
        <v>392990</v>
      </c>
      <c r="Q15" s="15">
        <v>496891</v>
      </c>
      <c r="R15" s="15">
        <v>307975</v>
      </c>
      <c r="S15" s="103">
        <v>2</v>
      </c>
    </row>
    <row r="16" spans="1:19" ht="12">
      <c r="A16" s="43" t="s">
        <v>215</v>
      </c>
      <c r="B16" s="35" t="s">
        <v>256</v>
      </c>
      <c r="C16" s="44">
        <v>0.2</v>
      </c>
      <c r="D16" s="44">
        <v>0.3</v>
      </c>
      <c r="E16" s="35">
        <v>100.6</v>
      </c>
      <c r="F16" s="15" t="s">
        <v>270</v>
      </c>
      <c r="G16" s="44">
        <v>107</v>
      </c>
      <c r="H16" s="35">
        <v>96.9</v>
      </c>
      <c r="I16" s="35">
        <v>96.9</v>
      </c>
      <c r="J16" s="35">
        <v>100.8</v>
      </c>
      <c r="K16" s="35">
        <v>100.9</v>
      </c>
      <c r="L16" s="35">
        <v>100.2</v>
      </c>
      <c r="M16" s="35">
        <v>99.2</v>
      </c>
      <c r="N16" s="35">
        <v>100.6</v>
      </c>
      <c r="O16" s="14">
        <v>568494</v>
      </c>
      <c r="P16" s="14">
        <v>505335</v>
      </c>
      <c r="Q16" s="15">
        <v>474175</v>
      </c>
      <c r="R16" s="15">
        <v>411015</v>
      </c>
      <c r="S16" s="103">
        <v>17.5</v>
      </c>
    </row>
    <row r="17" spans="1:19" ht="12">
      <c r="A17" s="43" t="s">
        <v>216</v>
      </c>
      <c r="B17" s="35" t="s">
        <v>258</v>
      </c>
      <c r="C17" s="44">
        <v>0.2</v>
      </c>
      <c r="D17" s="44">
        <v>0.3</v>
      </c>
      <c r="E17" s="35">
        <v>101.3</v>
      </c>
      <c r="F17" s="15" t="s">
        <v>271</v>
      </c>
      <c r="G17" s="44">
        <v>106.7</v>
      </c>
      <c r="H17" s="35">
        <v>97.9</v>
      </c>
      <c r="I17" s="35">
        <v>99.3</v>
      </c>
      <c r="J17" s="35">
        <v>99.9</v>
      </c>
      <c r="K17" s="35">
        <v>100.2</v>
      </c>
      <c r="L17" s="35">
        <v>104.7</v>
      </c>
      <c r="M17" s="35">
        <v>98.7</v>
      </c>
      <c r="N17" s="35">
        <v>100.2</v>
      </c>
      <c r="O17" s="14">
        <v>600399</v>
      </c>
      <c r="P17" s="14">
        <v>477323</v>
      </c>
      <c r="Q17" s="15">
        <v>506642</v>
      </c>
      <c r="R17" s="15">
        <v>383566</v>
      </c>
      <c r="S17" s="103">
        <v>9.1</v>
      </c>
    </row>
    <row r="18" spans="1:19" ht="12">
      <c r="A18" s="43" t="s">
        <v>222</v>
      </c>
      <c r="B18" s="35" t="s">
        <v>259</v>
      </c>
      <c r="C18" s="44">
        <v>0.3</v>
      </c>
      <c r="D18" s="44">
        <v>0.5</v>
      </c>
      <c r="E18" s="35">
        <v>101.3</v>
      </c>
      <c r="F18" s="15" t="s">
        <v>272</v>
      </c>
      <c r="G18" s="44">
        <v>107.8</v>
      </c>
      <c r="H18" s="35">
        <v>98.3</v>
      </c>
      <c r="I18" s="35">
        <v>99.8</v>
      </c>
      <c r="J18" s="35">
        <v>100</v>
      </c>
      <c r="K18" s="35">
        <v>101.4</v>
      </c>
      <c r="L18" s="35">
        <v>104.7</v>
      </c>
      <c r="M18" s="35">
        <v>99.5</v>
      </c>
      <c r="N18" s="35">
        <v>100.2</v>
      </c>
      <c r="O18" s="14">
        <v>513900</v>
      </c>
      <c r="P18" s="14">
        <v>422729</v>
      </c>
      <c r="Q18" s="15">
        <v>415929</v>
      </c>
      <c r="R18" s="15">
        <v>324757</v>
      </c>
      <c r="S18" s="166">
        <v>-0.2</v>
      </c>
    </row>
    <row r="19" spans="1:19" ht="12">
      <c r="A19" s="43" t="s">
        <v>225</v>
      </c>
      <c r="B19" s="35" t="s">
        <v>260</v>
      </c>
      <c r="C19" s="44">
        <v>0.2</v>
      </c>
      <c r="D19" s="44">
        <v>1.5</v>
      </c>
      <c r="E19" s="35">
        <v>101.4</v>
      </c>
      <c r="F19" s="15" t="s">
        <v>273</v>
      </c>
      <c r="G19" s="44">
        <v>107.7</v>
      </c>
      <c r="H19" s="35">
        <v>97.9</v>
      </c>
      <c r="I19" s="35">
        <v>99.6</v>
      </c>
      <c r="J19" s="35">
        <v>99.8</v>
      </c>
      <c r="K19" s="35">
        <v>101.4</v>
      </c>
      <c r="L19" s="35">
        <v>104.7</v>
      </c>
      <c r="M19" s="35">
        <v>100.1</v>
      </c>
      <c r="N19" s="35">
        <v>100.3</v>
      </c>
      <c r="O19" s="14">
        <v>895901</v>
      </c>
      <c r="P19" s="14">
        <v>440809</v>
      </c>
      <c r="Q19" s="15">
        <v>730458</v>
      </c>
      <c r="R19" s="15">
        <v>275366</v>
      </c>
      <c r="S19" s="166">
        <v>-14.4</v>
      </c>
    </row>
    <row r="20" spans="1:19" ht="12">
      <c r="A20" s="43" t="s">
        <v>224</v>
      </c>
      <c r="B20" s="35" t="s">
        <v>261</v>
      </c>
      <c r="C20" s="44">
        <v>-0.4</v>
      </c>
      <c r="D20" s="44">
        <v>1</v>
      </c>
      <c r="E20" s="35">
        <v>100</v>
      </c>
      <c r="F20" s="15" t="s">
        <v>274</v>
      </c>
      <c r="G20" s="44">
        <v>106.6</v>
      </c>
      <c r="H20" s="35">
        <v>97.7</v>
      </c>
      <c r="I20" s="35">
        <v>99</v>
      </c>
      <c r="J20" s="35">
        <v>100.2</v>
      </c>
      <c r="K20" s="35">
        <v>101.8</v>
      </c>
      <c r="L20" s="35">
        <v>104.7</v>
      </c>
      <c r="M20" s="35">
        <v>100.1</v>
      </c>
      <c r="N20" s="35">
        <v>101.6</v>
      </c>
      <c r="O20" s="14">
        <v>583626</v>
      </c>
      <c r="P20" s="14">
        <v>408079</v>
      </c>
      <c r="Q20" s="15">
        <v>494825</v>
      </c>
      <c r="R20" s="15">
        <v>319278</v>
      </c>
      <c r="S20" s="103">
        <v>-9.7</v>
      </c>
    </row>
    <row r="21" spans="1:19" ht="12">
      <c r="A21" s="43" t="s">
        <v>228</v>
      </c>
      <c r="B21" s="35" t="s">
        <v>262</v>
      </c>
      <c r="C21" s="44">
        <v>0.6</v>
      </c>
      <c r="D21" s="44">
        <v>1.4</v>
      </c>
      <c r="E21" s="35">
        <v>101.2</v>
      </c>
      <c r="F21" s="15" t="s">
        <v>275</v>
      </c>
      <c r="G21" s="44">
        <v>107.2</v>
      </c>
      <c r="H21" s="35">
        <v>96.8</v>
      </c>
      <c r="I21" s="35">
        <v>97.6</v>
      </c>
      <c r="J21" s="35">
        <v>99.9</v>
      </c>
      <c r="K21" s="35">
        <v>103.4</v>
      </c>
      <c r="L21" s="35">
        <v>104.7</v>
      </c>
      <c r="M21" s="35">
        <v>101.2</v>
      </c>
      <c r="N21" s="35">
        <v>101</v>
      </c>
      <c r="O21" s="14">
        <v>598387</v>
      </c>
      <c r="P21" s="14">
        <v>410931</v>
      </c>
      <c r="Q21" s="15">
        <v>517044</v>
      </c>
      <c r="R21" s="15">
        <v>329588</v>
      </c>
      <c r="S21" s="103">
        <v>5.7</v>
      </c>
    </row>
    <row r="22" spans="1:20" ht="12">
      <c r="A22" s="43" t="s">
        <v>230</v>
      </c>
      <c r="B22" s="35" t="s">
        <v>263</v>
      </c>
      <c r="C22" s="44">
        <v>-0.1</v>
      </c>
      <c r="D22" s="44">
        <v>1</v>
      </c>
      <c r="E22" s="35">
        <v>101.6</v>
      </c>
      <c r="F22" s="15" t="s">
        <v>269</v>
      </c>
      <c r="G22" s="44">
        <v>107.4</v>
      </c>
      <c r="H22" s="35">
        <v>97.1</v>
      </c>
      <c r="I22" s="35">
        <v>100</v>
      </c>
      <c r="J22" s="35">
        <v>100.3</v>
      </c>
      <c r="K22" s="35">
        <v>102.7</v>
      </c>
      <c r="L22" s="35">
        <v>104.7</v>
      </c>
      <c r="M22" s="35">
        <v>99.9</v>
      </c>
      <c r="N22" s="35">
        <v>100.7</v>
      </c>
      <c r="O22" s="14">
        <v>482484</v>
      </c>
      <c r="P22" s="14">
        <v>360866</v>
      </c>
      <c r="Q22" s="15">
        <v>416904</v>
      </c>
      <c r="R22" s="15">
        <v>295286</v>
      </c>
      <c r="S22" s="166">
        <v>0.6</v>
      </c>
      <c r="T22" s="169"/>
    </row>
    <row r="23" spans="1:20" ht="12">
      <c r="A23" s="43" t="s">
        <v>233</v>
      </c>
      <c r="B23" s="35" t="s">
        <v>264</v>
      </c>
      <c r="C23" s="44">
        <v>-0.5</v>
      </c>
      <c r="D23" s="44">
        <v>0.5</v>
      </c>
      <c r="E23" s="35">
        <v>101</v>
      </c>
      <c r="F23" s="15" t="s">
        <v>276</v>
      </c>
      <c r="G23" s="44">
        <v>106.5</v>
      </c>
      <c r="H23" s="35">
        <v>96.2</v>
      </c>
      <c r="I23" s="35">
        <v>101</v>
      </c>
      <c r="J23" s="35">
        <v>101</v>
      </c>
      <c r="K23" s="35">
        <v>102</v>
      </c>
      <c r="L23" s="35">
        <v>104.7</v>
      </c>
      <c r="M23" s="35">
        <v>98.7</v>
      </c>
      <c r="N23" s="35">
        <v>101</v>
      </c>
      <c r="O23" s="14">
        <v>534035</v>
      </c>
      <c r="P23" s="14">
        <v>466987</v>
      </c>
      <c r="Q23" s="15">
        <v>467417</v>
      </c>
      <c r="R23" s="15">
        <v>400638</v>
      </c>
      <c r="S23" s="103">
        <v>39.2</v>
      </c>
      <c r="T23" s="169"/>
    </row>
    <row r="24" spans="1:20" ht="12">
      <c r="A24" s="43" t="s">
        <v>238</v>
      </c>
      <c r="B24" s="35" t="s">
        <v>265</v>
      </c>
      <c r="C24" s="44">
        <v>-0.8</v>
      </c>
      <c r="D24" s="44">
        <v>0.2</v>
      </c>
      <c r="E24" s="35">
        <v>99.5</v>
      </c>
      <c r="F24" s="15" t="s">
        <v>267</v>
      </c>
      <c r="G24" s="44">
        <v>104.8</v>
      </c>
      <c r="H24" s="35">
        <v>96.2</v>
      </c>
      <c r="I24" s="35">
        <v>101.4</v>
      </c>
      <c r="J24" s="35">
        <v>100.9</v>
      </c>
      <c r="K24" s="35">
        <v>101.1</v>
      </c>
      <c r="L24" s="35">
        <v>104.7</v>
      </c>
      <c r="M24" s="35">
        <v>97.2</v>
      </c>
      <c r="N24" s="35">
        <v>100.7</v>
      </c>
      <c r="O24" s="14">
        <v>474487</v>
      </c>
      <c r="P24" s="14">
        <v>416772</v>
      </c>
      <c r="Q24" s="15">
        <v>413323</v>
      </c>
      <c r="R24" s="15">
        <v>355609</v>
      </c>
      <c r="S24" s="103">
        <v>28.2</v>
      </c>
      <c r="T24" s="169"/>
    </row>
    <row r="25" spans="1:20" ht="12">
      <c r="A25" s="43" t="s">
        <v>246</v>
      </c>
      <c r="B25" s="35" t="s">
        <v>266</v>
      </c>
      <c r="C25" s="44">
        <v>0.1</v>
      </c>
      <c r="D25" s="44">
        <v>0</v>
      </c>
      <c r="E25" s="35">
        <v>100</v>
      </c>
      <c r="F25" s="15" t="s">
        <v>268</v>
      </c>
      <c r="G25" s="44">
        <v>104.5</v>
      </c>
      <c r="H25" s="35">
        <v>95.3</v>
      </c>
      <c r="I25" s="35">
        <v>101.5</v>
      </c>
      <c r="J25" s="35">
        <v>100.9</v>
      </c>
      <c r="K25" s="35">
        <v>101.1</v>
      </c>
      <c r="L25" s="35">
        <v>101.9</v>
      </c>
      <c r="M25" s="35">
        <v>97.5</v>
      </c>
      <c r="N25" s="35">
        <v>100.5</v>
      </c>
      <c r="O25" s="14">
        <v>1046148</v>
      </c>
      <c r="P25" s="14">
        <v>502770</v>
      </c>
      <c r="Q25" s="15">
        <v>908034</v>
      </c>
      <c r="R25" s="15">
        <v>364656</v>
      </c>
      <c r="S25" s="103">
        <v>-4.5</v>
      </c>
      <c r="T25" s="169"/>
    </row>
    <row r="26" spans="1:20" ht="12">
      <c r="A26" s="43" t="s">
        <v>245</v>
      </c>
      <c r="B26" s="35" t="s">
        <v>250</v>
      </c>
      <c r="C26" s="44">
        <v>0.1</v>
      </c>
      <c r="D26" s="44">
        <v>-0.3</v>
      </c>
      <c r="E26" s="35">
        <v>101.5</v>
      </c>
      <c r="F26" s="15" t="s">
        <v>251</v>
      </c>
      <c r="G26" s="44">
        <v>105.2</v>
      </c>
      <c r="H26" s="35">
        <v>95</v>
      </c>
      <c r="I26" s="35">
        <v>95.1</v>
      </c>
      <c r="J26" s="35">
        <v>100.7</v>
      </c>
      <c r="K26" s="35">
        <v>100.9</v>
      </c>
      <c r="L26" s="35">
        <v>102</v>
      </c>
      <c r="M26" s="35">
        <v>97.1</v>
      </c>
      <c r="N26" s="35">
        <v>100.5</v>
      </c>
      <c r="O26" s="14">
        <v>402119</v>
      </c>
      <c r="P26" s="14">
        <v>374101</v>
      </c>
      <c r="Q26" s="15">
        <v>358222</v>
      </c>
      <c r="R26" s="15">
        <v>330203</v>
      </c>
      <c r="S26" s="103">
        <v>-13.2</v>
      </c>
      <c r="T26" s="169" t="e">
        <f>(R26-#REF!)/#REF!*100</f>
        <v>#REF!</v>
      </c>
    </row>
    <row r="27" spans="1:20" ht="12">
      <c r="A27" s="43" t="s">
        <v>289</v>
      </c>
      <c r="B27" s="35" t="s">
        <v>272</v>
      </c>
      <c r="C27" s="44">
        <v>-0.7</v>
      </c>
      <c r="D27" s="44">
        <v>-0.8</v>
      </c>
      <c r="E27" s="35">
        <v>100.3</v>
      </c>
      <c r="F27" s="15" t="s">
        <v>301</v>
      </c>
      <c r="G27" s="44">
        <v>104.3</v>
      </c>
      <c r="H27" s="35">
        <v>94.5</v>
      </c>
      <c r="I27" s="35">
        <v>94.7</v>
      </c>
      <c r="J27" s="35">
        <v>100.5</v>
      </c>
      <c r="K27" s="35">
        <v>99.8</v>
      </c>
      <c r="L27" s="35">
        <v>102</v>
      </c>
      <c r="M27" s="35">
        <v>96.9</v>
      </c>
      <c r="N27" s="35">
        <v>100.4</v>
      </c>
      <c r="O27" s="14">
        <v>481458</v>
      </c>
      <c r="P27" s="14">
        <v>310419</v>
      </c>
      <c r="Q27" s="15">
        <v>438938</v>
      </c>
      <c r="R27" s="15">
        <v>267898</v>
      </c>
      <c r="S27" s="103">
        <v>-13</v>
      </c>
      <c r="T27" s="171">
        <f>(R27-R15)/R15*100</f>
        <v>-13.01306924263333</v>
      </c>
    </row>
    <row r="28" spans="1:19" ht="12">
      <c r="A28" s="43"/>
      <c r="B28" s="35"/>
      <c r="C28" s="15"/>
      <c r="D28" s="15"/>
      <c r="E28" s="15"/>
      <c r="F28" s="15"/>
      <c r="G28" s="36"/>
      <c r="H28" s="15"/>
      <c r="I28" s="15"/>
      <c r="J28" s="36"/>
      <c r="K28" s="36"/>
      <c r="L28" s="15"/>
      <c r="M28" s="15"/>
      <c r="N28" s="36"/>
      <c r="O28" s="14"/>
      <c r="P28" s="14"/>
      <c r="Q28" s="15"/>
      <c r="R28" s="15"/>
      <c r="S28" s="143"/>
    </row>
    <row r="29" spans="1:19" ht="12">
      <c r="A29" s="46" t="s">
        <v>21</v>
      </c>
      <c r="B29" s="47" t="s">
        <v>299</v>
      </c>
      <c r="C29" s="10" t="s">
        <v>22</v>
      </c>
      <c r="D29" s="47" t="s">
        <v>22</v>
      </c>
      <c r="E29" s="79">
        <v>-1.2</v>
      </c>
      <c r="F29" s="47" t="s">
        <v>303</v>
      </c>
      <c r="G29" s="79">
        <v>-0.9</v>
      </c>
      <c r="H29" s="79">
        <v>-0.5</v>
      </c>
      <c r="I29" s="79">
        <v>-0.4</v>
      </c>
      <c r="J29" s="79">
        <v>-0.2</v>
      </c>
      <c r="K29" s="79">
        <v>-1.1</v>
      </c>
      <c r="L29" s="79">
        <v>0</v>
      </c>
      <c r="M29" s="79">
        <v>-0.2</v>
      </c>
      <c r="N29" s="79">
        <v>-0.1</v>
      </c>
      <c r="O29" s="79">
        <f>(O27-O26)/O26*100</f>
        <v>19.73022911128298</v>
      </c>
      <c r="P29" s="79">
        <f>(P27-P26)/P26*100</f>
        <v>-17.022675694531692</v>
      </c>
      <c r="Q29" s="79">
        <f>(Q27-Q26)/Q26*100</f>
        <v>22.532396111908255</v>
      </c>
      <c r="R29" s="79">
        <f>(R27-R26)/R26*100</f>
        <v>-18.868695923416805</v>
      </c>
      <c r="S29" s="146" t="s">
        <v>22</v>
      </c>
    </row>
    <row r="30" spans="1:19" ht="22.5">
      <c r="A30" s="51" t="s">
        <v>23</v>
      </c>
      <c r="B30" s="52" t="s">
        <v>300</v>
      </c>
      <c r="C30" s="102" t="s">
        <v>22</v>
      </c>
      <c r="D30" s="52" t="s">
        <v>22</v>
      </c>
      <c r="E30" s="11">
        <v>-0.5</v>
      </c>
      <c r="F30" s="102" t="s">
        <v>304</v>
      </c>
      <c r="G30" s="11">
        <v>-2.9</v>
      </c>
      <c r="H30" s="11">
        <v>-2.6</v>
      </c>
      <c r="I30" s="11">
        <v>-0.6</v>
      </c>
      <c r="J30" s="11">
        <v>-0.4</v>
      </c>
      <c r="K30" s="11">
        <v>-0.2</v>
      </c>
      <c r="L30" s="11">
        <v>1.8</v>
      </c>
      <c r="M30" s="11">
        <v>-1.2</v>
      </c>
      <c r="N30" s="11">
        <v>-0.1</v>
      </c>
      <c r="O30" s="79">
        <f>(O27-O15)/O15*100</f>
        <v>-17.261894532793956</v>
      </c>
      <c r="P30" s="79">
        <f>(P27-P15)/P15*100</f>
        <v>-21.010967200183213</v>
      </c>
      <c r="Q30" s="79">
        <f>(Q27-Q15)/Q15*100</f>
        <v>-11.66312128816984</v>
      </c>
      <c r="R30" s="10" t="s">
        <v>155</v>
      </c>
      <c r="S30" s="147" t="s">
        <v>22</v>
      </c>
    </row>
    <row r="31" spans="1:19" ht="12">
      <c r="A31" s="54" t="s">
        <v>24</v>
      </c>
      <c r="B31" s="172" t="s">
        <v>180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99"/>
      <c r="O31" s="55" t="s">
        <v>217</v>
      </c>
      <c r="P31" s="55"/>
      <c r="Q31" s="55"/>
      <c r="R31" s="55"/>
      <c r="S31" s="132"/>
    </row>
    <row r="32" spans="1:19" ht="12">
      <c r="A32" s="148" t="s">
        <v>218</v>
      </c>
      <c r="B32" s="149" t="s">
        <v>302</v>
      </c>
      <c r="C32" s="150"/>
      <c r="D32" s="151"/>
      <c r="E32" s="150"/>
      <c r="F32" s="152"/>
      <c r="G32" s="151"/>
      <c r="H32" s="151"/>
      <c r="I32" s="151"/>
      <c r="J32" s="151"/>
      <c r="K32" s="151"/>
      <c r="L32" s="151"/>
      <c r="M32" s="151"/>
      <c r="N32" s="153"/>
      <c r="O32" s="58" t="s">
        <v>219</v>
      </c>
      <c r="P32" s="59"/>
      <c r="Q32" s="58"/>
      <c r="R32" s="59"/>
      <c r="S32" s="154"/>
    </row>
    <row r="33" spans="1:19" ht="12">
      <c r="A33" s="57"/>
      <c r="B33" s="155" t="s">
        <v>70</v>
      </c>
      <c r="C33" s="58"/>
      <c r="D33" s="59"/>
      <c r="E33" s="58"/>
      <c r="F33" s="119"/>
      <c r="G33" s="59"/>
      <c r="H33" s="59"/>
      <c r="I33" s="59"/>
      <c r="J33" s="59"/>
      <c r="K33" s="59"/>
      <c r="L33" s="59"/>
      <c r="M33" s="59"/>
      <c r="N33" s="45"/>
      <c r="O33" s="58" t="s">
        <v>220</v>
      </c>
      <c r="P33" s="59"/>
      <c r="Q33" s="58"/>
      <c r="R33" s="59"/>
      <c r="S33" s="154"/>
    </row>
    <row r="34" spans="1:19" ht="12">
      <c r="A34" s="57"/>
      <c r="B34" s="155"/>
      <c r="C34" s="58"/>
      <c r="D34" s="59"/>
      <c r="E34" s="58"/>
      <c r="F34" s="119"/>
      <c r="G34" s="59"/>
      <c r="H34" s="59"/>
      <c r="I34" s="59"/>
      <c r="J34" s="59"/>
      <c r="K34" s="59"/>
      <c r="L34" s="59"/>
      <c r="M34" s="59"/>
      <c r="N34" s="45"/>
      <c r="O34" s="58"/>
      <c r="P34" s="59"/>
      <c r="Q34" s="58"/>
      <c r="R34" s="59"/>
      <c r="S34" s="154"/>
    </row>
    <row r="35" spans="1:19" ht="12">
      <c r="A35" s="156"/>
      <c r="B35" s="157"/>
      <c r="C35" s="158"/>
      <c r="D35" s="158"/>
      <c r="E35" s="158"/>
      <c r="F35" s="157"/>
      <c r="G35" s="158"/>
      <c r="H35" s="158"/>
      <c r="I35" s="158"/>
      <c r="J35" s="158"/>
      <c r="K35" s="158"/>
      <c r="L35" s="158"/>
      <c r="M35" s="158"/>
      <c r="N35" s="159"/>
      <c r="O35" s="58"/>
      <c r="P35" s="167"/>
      <c r="Q35" s="58"/>
      <c r="R35" s="59"/>
      <c r="S35" s="154"/>
    </row>
    <row r="36" spans="1:19" ht="12.75" thickBot="1">
      <c r="A36" s="160"/>
      <c r="B36" s="161"/>
      <c r="C36" s="162"/>
      <c r="D36" s="162"/>
      <c r="E36" s="162"/>
      <c r="F36" s="161"/>
      <c r="G36" s="162"/>
      <c r="H36" s="162"/>
      <c r="I36" s="162"/>
      <c r="J36" s="162"/>
      <c r="K36" s="162"/>
      <c r="L36" s="162"/>
      <c r="M36" s="162"/>
      <c r="N36" s="163"/>
      <c r="O36" s="62"/>
      <c r="P36" s="62"/>
      <c r="Q36" s="64"/>
      <c r="R36" s="62"/>
      <c r="S36" s="164"/>
    </row>
    <row r="38" spans="1:19" ht="21">
      <c r="A38" s="16"/>
      <c r="B38" s="3"/>
      <c r="C38" s="3"/>
      <c r="D38" s="3"/>
      <c r="E38" s="3"/>
      <c r="F38" s="3"/>
      <c r="G38" s="3"/>
      <c r="H38" s="3"/>
      <c r="I38" s="3"/>
      <c r="J38" s="3"/>
      <c r="S38" s="67" t="s">
        <v>221</v>
      </c>
    </row>
    <row r="76" ht="12">
      <c r="A76" s="68"/>
    </row>
    <row r="77" ht="12">
      <c r="A77" s="68"/>
    </row>
  </sheetData>
  <sheetProtection/>
  <mergeCells count="1">
    <mergeCell ref="B31:N31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3" customWidth="1"/>
    <col min="2" max="11" width="8.50390625" style="13" customWidth="1"/>
    <col min="12" max="16384" width="9.00390625" style="13" customWidth="1"/>
  </cols>
  <sheetData>
    <row r="1" spans="1:11" ht="21">
      <c r="A1" s="16" t="s">
        <v>161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5" thickBot="1">
      <c r="K2" s="17" t="s">
        <v>284</v>
      </c>
    </row>
    <row r="3" spans="1:11" ht="12">
      <c r="A3" s="18" t="s">
        <v>131</v>
      </c>
      <c r="B3" s="19" t="s">
        <v>77</v>
      </c>
      <c r="C3" s="19"/>
      <c r="D3" s="19"/>
      <c r="E3" s="19"/>
      <c r="F3" s="19"/>
      <c r="G3" s="19"/>
      <c r="H3" s="19"/>
      <c r="I3" s="19"/>
      <c r="J3" s="19"/>
      <c r="K3" s="22"/>
    </row>
    <row r="4" spans="1:11" ht="12">
      <c r="A4" s="23"/>
      <c r="B4" s="70" t="s">
        <v>78</v>
      </c>
      <c r="C4" s="70"/>
      <c r="D4" s="70"/>
      <c r="E4" s="70"/>
      <c r="F4" s="71"/>
      <c r="G4" s="70" t="s">
        <v>79</v>
      </c>
      <c r="H4" s="70"/>
      <c r="I4" s="70"/>
      <c r="J4" s="70"/>
      <c r="K4" s="81"/>
    </row>
    <row r="5" spans="1:11" ht="12">
      <c r="A5" s="23"/>
      <c r="B5" s="82" t="s">
        <v>80</v>
      </c>
      <c r="C5" s="74"/>
      <c r="D5" s="24" t="s">
        <v>81</v>
      </c>
      <c r="E5" s="24" t="s">
        <v>82</v>
      </c>
      <c r="F5" s="24" t="s">
        <v>83</v>
      </c>
      <c r="G5" s="82" t="s">
        <v>80</v>
      </c>
      <c r="H5" s="69"/>
      <c r="I5" s="24" t="s">
        <v>81</v>
      </c>
      <c r="J5" s="24" t="s">
        <v>82</v>
      </c>
      <c r="K5" s="73" t="s">
        <v>83</v>
      </c>
    </row>
    <row r="6" spans="1:11" ht="12">
      <c r="A6" s="28" t="s">
        <v>9</v>
      </c>
      <c r="B6" s="29" t="s">
        <v>136</v>
      </c>
      <c r="C6" s="29" t="s">
        <v>84</v>
      </c>
      <c r="D6" s="74"/>
      <c r="E6" s="74"/>
      <c r="F6" s="74"/>
      <c r="G6" s="29" t="s">
        <v>136</v>
      </c>
      <c r="H6" s="31" t="s">
        <v>84</v>
      </c>
      <c r="I6" s="74"/>
      <c r="J6" s="74"/>
      <c r="K6" s="83"/>
    </row>
    <row r="7" spans="1:11" ht="12">
      <c r="A7" s="23"/>
      <c r="B7" s="15"/>
      <c r="C7" s="15" t="s">
        <v>48</v>
      </c>
      <c r="D7" s="15"/>
      <c r="E7" s="15"/>
      <c r="F7" s="15"/>
      <c r="G7" s="15"/>
      <c r="H7" s="15" t="s">
        <v>48</v>
      </c>
      <c r="I7" s="15"/>
      <c r="J7" s="15"/>
      <c r="K7" s="33"/>
    </row>
    <row r="8" spans="1:11" s="88" customFormat="1" ht="12">
      <c r="A8" s="84" t="s">
        <v>146</v>
      </c>
      <c r="B8" s="86">
        <v>92</v>
      </c>
      <c r="C8" s="86">
        <v>-1.2875536480686725</v>
      </c>
      <c r="D8" s="86">
        <v>92</v>
      </c>
      <c r="E8" s="85">
        <v>93.7</v>
      </c>
      <c r="F8" s="86">
        <v>92.6</v>
      </c>
      <c r="G8" s="86">
        <v>82.4</v>
      </c>
      <c r="H8" s="86">
        <v>-4</v>
      </c>
      <c r="I8" s="86">
        <v>82.4</v>
      </c>
      <c r="J8" s="85">
        <v>98.1</v>
      </c>
      <c r="K8" s="87">
        <v>83.6</v>
      </c>
    </row>
    <row r="9" spans="1:11" s="88" customFormat="1" ht="12">
      <c r="A9" s="84" t="s">
        <v>158</v>
      </c>
      <c r="B9" s="86">
        <v>95</v>
      </c>
      <c r="C9" s="86">
        <f>(95-B8)/B8*100</f>
        <v>3.260869565217391</v>
      </c>
      <c r="D9" s="86">
        <v>95</v>
      </c>
      <c r="E9" s="86">
        <v>95.6</v>
      </c>
      <c r="F9" s="86">
        <v>95.4</v>
      </c>
      <c r="G9" s="86">
        <v>81.6</v>
      </c>
      <c r="H9" s="86">
        <v>-1</v>
      </c>
      <c r="I9" s="86">
        <v>81.6</v>
      </c>
      <c r="J9" s="85">
        <v>113.5</v>
      </c>
      <c r="K9" s="87">
        <v>85.5</v>
      </c>
    </row>
    <row r="10" spans="1:11" s="88" customFormat="1" ht="12">
      <c r="A10" s="84" t="s">
        <v>174</v>
      </c>
      <c r="B10" s="86">
        <v>100.2</v>
      </c>
      <c r="C10" s="86">
        <v>5.5</v>
      </c>
      <c r="D10" s="86">
        <v>100.2</v>
      </c>
      <c r="E10" s="86">
        <v>95.4</v>
      </c>
      <c r="F10" s="86">
        <v>100.5</v>
      </c>
      <c r="G10" s="86">
        <v>86.5</v>
      </c>
      <c r="H10" s="86">
        <v>6</v>
      </c>
      <c r="I10" s="86">
        <v>86.5</v>
      </c>
      <c r="J10" s="85">
        <v>108</v>
      </c>
      <c r="K10" s="87">
        <v>88.6</v>
      </c>
    </row>
    <row r="11" spans="1:11" s="88" customFormat="1" ht="12">
      <c r="A11" s="84" t="s">
        <v>187</v>
      </c>
      <c r="B11" s="86">
        <v>101.3</v>
      </c>
      <c r="C11" s="86">
        <v>1.1</v>
      </c>
      <c r="D11" s="86">
        <v>101.3</v>
      </c>
      <c r="E11" s="86">
        <v>99.4</v>
      </c>
      <c r="F11" s="86">
        <v>101.7</v>
      </c>
      <c r="G11" s="86">
        <v>87</v>
      </c>
      <c r="H11" s="86">
        <v>0.6</v>
      </c>
      <c r="I11" s="86">
        <v>86.9</v>
      </c>
      <c r="J11" s="85">
        <v>150.7</v>
      </c>
      <c r="K11" s="87">
        <v>91.7</v>
      </c>
    </row>
    <row r="12" spans="1:11" s="88" customFormat="1" ht="12">
      <c r="A12" s="84" t="s">
        <v>247</v>
      </c>
      <c r="B12" s="86">
        <v>106</v>
      </c>
      <c r="C12" s="86">
        <v>4.6</v>
      </c>
      <c r="D12" s="86">
        <v>106</v>
      </c>
      <c r="E12" s="86">
        <v>103.1</v>
      </c>
      <c r="F12" s="86">
        <v>106.1</v>
      </c>
      <c r="G12" s="86">
        <v>88.1</v>
      </c>
      <c r="H12" s="86">
        <v>1.3</v>
      </c>
      <c r="I12" s="86">
        <v>88</v>
      </c>
      <c r="J12" s="85">
        <v>143.8</v>
      </c>
      <c r="K12" s="87">
        <v>91</v>
      </c>
    </row>
    <row r="13" spans="1:11" s="88" customFormat="1" ht="12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1"/>
    </row>
    <row r="14" spans="1:11" s="88" customFormat="1" ht="12">
      <c r="A14" s="92" t="s">
        <v>191</v>
      </c>
      <c r="B14" s="86">
        <v>104.8</v>
      </c>
      <c r="C14" s="93">
        <v>-0.1</v>
      </c>
      <c r="D14" s="86">
        <v>104.8</v>
      </c>
      <c r="E14" s="86">
        <v>104.5</v>
      </c>
      <c r="F14" s="86">
        <v>105.1</v>
      </c>
      <c r="G14" s="86">
        <v>86.5</v>
      </c>
      <c r="H14" s="86">
        <v>-0.5</v>
      </c>
      <c r="I14" s="86">
        <v>86.4</v>
      </c>
      <c r="J14" s="86">
        <v>142.2</v>
      </c>
      <c r="K14" s="87">
        <v>92.5</v>
      </c>
    </row>
    <row r="15" spans="1:11" s="88" customFormat="1" ht="12">
      <c r="A15" s="92" t="s">
        <v>196</v>
      </c>
      <c r="B15" s="86">
        <v>103.5</v>
      </c>
      <c r="C15" s="93">
        <v>-1.2</v>
      </c>
      <c r="D15" s="86">
        <v>103.5</v>
      </c>
      <c r="E15" s="86">
        <v>99.1</v>
      </c>
      <c r="F15" s="86">
        <v>103.8</v>
      </c>
      <c r="G15" s="86">
        <v>85.6</v>
      </c>
      <c r="H15" s="86">
        <v>-1.3</v>
      </c>
      <c r="I15" s="86">
        <v>85.5</v>
      </c>
      <c r="J15" s="86">
        <v>137.6</v>
      </c>
      <c r="K15" s="87">
        <v>90.3</v>
      </c>
    </row>
    <row r="16" spans="1:11" s="88" customFormat="1" ht="12">
      <c r="A16" s="92" t="s">
        <v>202</v>
      </c>
      <c r="B16" s="86">
        <v>103.7</v>
      </c>
      <c r="C16" s="93">
        <v>0.2</v>
      </c>
      <c r="D16" s="86">
        <v>103.7</v>
      </c>
      <c r="E16" s="86">
        <v>101.2</v>
      </c>
      <c r="F16" s="86">
        <v>104</v>
      </c>
      <c r="G16" s="86">
        <v>84.5</v>
      </c>
      <c r="H16" s="86">
        <v>-1.4</v>
      </c>
      <c r="I16" s="86">
        <v>84.4</v>
      </c>
      <c r="J16" s="86">
        <v>143.4</v>
      </c>
      <c r="K16" s="87">
        <v>86.3</v>
      </c>
    </row>
    <row r="17" spans="1:11" s="88" customFormat="1" ht="12">
      <c r="A17" s="92" t="s">
        <v>201</v>
      </c>
      <c r="B17" s="86">
        <v>105.1</v>
      </c>
      <c r="C17" s="93">
        <v>1.4</v>
      </c>
      <c r="D17" s="86">
        <v>105.1</v>
      </c>
      <c r="E17" s="86">
        <v>100</v>
      </c>
      <c r="F17" s="86">
        <v>105.5</v>
      </c>
      <c r="G17" s="86">
        <v>89.5</v>
      </c>
      <c r="H17" s="86">
        <v>6</v>
      </c>
      <c r="I17" s="86">
        <v>89.4</v>
      </c>
      <c r="J17" s="86">
        <v>145.6</v>
      </c>
      <c r="K17" s="87">
        <v>89.5</v>
      </c>
    </row>
    <row r="18" spans="1:11" s="88" customFormat="1" ht="12">
      <c r="A18" s="92" t="s">
        <v>222</v>
      </c>
      <c r="B18" s="86">
        <v>103.7</v>
      </c>
      <c r="C18" s="93">
        <v>-1.3</v>
      </c>
      <c r="D18" s="86">
        <v>103.7</v>
      </c>
      <c r="E18" s="86">
        <v>100.3</v>
      </c>
      <c r="F18" s="86">
        <v>104</v>
      </c>
      <c r="G18" s="86">
        <v>89.4</v>
      </c>
      <c r="H18" s="86">
        <v>-0.1</v>
      </c>
      <c r="I18" s="86">
        <v>89.3</v>
      </c>
      <c r="J18" s="86">
        <v>142.1</v>
      </c>
      <c r="K18" s="87">
        <v>90.6</v>
      </c>
    </row>
    <row r="19" spans="1:11" s="88" customFormat="1" ht="12">
      <c r="A19" s="92" t="s">
        <v>205</v>
      </c>
      <c r="B19" s="86">
        <v>105.9</v>
      </c>
      <c r="C19" s="93">
        <v>2.1</v>
      </c>
      <c r="D19" s="86">
        <v>105.8</v>
      </c>
      <c r="E19" s="86">
        <v>101.8</v>
      </c>
      <c r="F19" s="86">
        <v>105.9</v>
      </c>
      <c r="G19" s="86">
        <v>86.5</v>
      </c>
      <c r="H19" s="86">
        <v>-3.1</v>
      </c>
      <c r="I19" s="86">
        <v>86.4</v>
      </c>
      <c r="J19" s="86">
        <v>139.8</v>
      </c>
      <c r="K19" s="87">
        <v>84.2</v>
      </c>
    </row>
    <row r="20" spans="1:11" s="88" customFormat="1" ht="12">
      <c r="A20" s="92" t="s">
        <v>224</v>
      </c>
      <c r="B20" s="86">
        <v>104.9</v>
      </c>
      <c r="C20" s="93">
        <v>-0.9</v>
      </c>
      <c r="D20" s="86">
        <v>104.9</v>
      </c>
      <c r="E20" s="86">
        <v>106.4</v>
      </c>
      <c r="F20" s="86">
        <v>105</v>
      </c>
      <c r="G20" s="86">
        <v>86.6</v>
      </c>
      <c r="H20" s="86">
        <v>0.1</v>
      </c>
      <c r="I20" s="86">
        <v>86.6</v>
      </c>
      <c r="J20" s="86">
        <v>156.6</v>
      </c>
      <c r="K20" s="87">
        <v>87.1</v>
      </c>
    </row>
    <row r="21" spans="1:11" s="88" customFormat="1" ht="12">
      <c r="A21" s="92" t="s">
        <v>228</v>
      </c>
      <c r="B21" s="86">
        <v>106.8</v>
      </c>
      <c r="C21" s="93">
        <v>1.8</v>
      </c>
      <c r="D21" s="86">
        <v>106.8</v>
      </c>
      <c r="E21" s="86">
        <v>106.5</v>
      </c>
      <c r="F21" s="86">
        <v>107</v>
      </c>
      <c r="G21" s="86">
        <v>92.1</v>
      </c>
      <c r="H21" s="86">
        <v>6.4</v>
      </c>
      <c r="I21" s="86">
        <v>92</v>
      </c>
      <c r="J21" s="86">
        <v>141.4</v>
      </c>
      <c r="K21" s="87">
        <v>97.4</v>
      </c>
    </row>
    <row r="22" spans="1:11" s="88" customFormat="1" ht="12">
      <c r="A22" s="92" t="s">
        <v>230</v>
      </c>
      <c r="B22" s="86">
        <v>106.1</v>
      </c>
      <c r="C22" s="93">
        <v>-0.7</v>
      </c>
      <c r="D22" s="86">
        <v>106.1</v>
      </c>
      <c r="E22" s="86">
        <v>103.6</v>
      </c>
      <c r="F22" s="86">
        <v>106.1</v>
      </c>
      <c r="G22" s="86">
        <v>87.1</v>
      </c>
      <c r="H22" s="86">
        <v>-5.4</v>
      </c>
      <c r="I22" s="86">
        <v>87</v>
      </c>
      <c r="J22" s="86">
        <v>147.3</v>
      </c>
      <c r="K22" s="87">
        <v>90.8</v>
      </c>
    </row>
    <row r="23" spans="1:11" s="88" customFormat="1" ht="12">
      <c r="A23" s="92" t="s">
        <v>233</v>
      </c>
      <c r="B23" s="86">
        <v>107.8</v>
      </c>
      <c r="C23" s="93">
        <v>1.6</v>
      </c>
      <c r="D23" s="86">
        <v>107.8</v>
      </c>
      <c r="E23" s="86">
        <v>104.7</v>
      </c>
      <c r="F23" s="86">
        <v>107.9</v>
      </c>
      <c r="G23" s="86">
        <v>90.2</v>
      </c>
      <c r="H23" s="86">
        <v>3.6</v>
      </c>
      <c r="I23" s="86">
        <v>90.1</v>
      </c>
      <c r="J23" s="86">
        <v>147.8</v>
      </c>
      <c r="K23" s="87">
        <v>94.1</v>
      </c>
    </row>
    <row r="24" spans="1:11" s="88" customFormat="1" ht="12">
      <c r="A24" s="92" t="s">
        <v>234</v>
      </c>
      <c r="B24" s="86">
        <v>108.7</v>
      </c>
      <c r="C24" s="93">
        <v>0.8</v>
      </c>
      <c r="D24" s="86">
        <v>108.7</v>
      </c>
      <c r="E24" s="86">
        <v>104.9</v>
      </c>
      <c r="F24" s="86">
        <v>108.7</v>
      </c>
      <c r="G24" s="86">
        <v>91.8</v>
      </c>
      <c r="H24" s="86">
        <v>1.8</v>
      </c>
      <c r="I24" s="86">
        <v>91.6</v>
      </c>
      <c r="J24" s="86">
        <v>142</v>
      </c>
      <c r="K24" s="87">
        <v>98.1</v>
      </c>
    </row>
    <row r="25" spans="1:11" s="88" customFormat="1" ht="12">
      <c r="A25" s="92" t="s">
        <v>246</v>
      </c>
      <c r="B25" s="86">
        <v>109.7</v>
      </c>
      <c r="C25" s="93">
        <v>0.9</v>
      </c>
      <c r="D25" s="86">
        <v>109.7</v>
      </c>
      <c r="E25" s="86">
        <v>101.9</v>
      </c>
      <c r="F25" s="86">
        <v>109.8</v>
      </c>
      <c r="G25" s="86">
        <v>87.4</v>
      </c>
      <c r="H25" s="86">
        <v>-4.8</v>
      </c>
      <c r="I25" s="86">
        <v>87.4</v>
      </c>
      <c r="J25" s="86">
        <v>142.3</v>
      </c>
      <c r="K25" s="87">
        <v>91.5</v>
      </c>
    </row>
    <row r="26" spans="1:11" s="88" customFormat="1" ht="12">
      <c r="A26" s="92" t="s">
        <v>245</v>
      </c>
      <c r="B26" s="86">
        <v>107.8</v>
      </c>
      <c r="C26" s="93">
        <v>-1.7</v>
      </c>
      <c r="D26" s="86">
        <v>107.8</v>
      </c>
      <c r="E26" s="86">
        <v>108</v>
      </c>
      <c r="F26" s="86">
        <v>107.7</v>
      </c>
      <c r="G26" s="86" t="s">
        <v>290</v>
      </c>
      <c r="H26" s="86">
        <v>-2.1</v>
      </c>
      <c r="I26" s="86" t="s">
        <v>291</v>
      </c>
      <c r="J26" s="86" t="s">
        <v>292</v>
      </c>
      <c r="K26" s="87" t="s">
        <v>293</v>
      </c>
    </row>
    <row r="27" spans="1:11" s="88" customFormat="1" ht="12">
      <c r="A27" s="92"/>
      <c r="B27" s="86"/>
      <c r="C27" s="86"/>
      <c r="D27" s="86"/>
      <c r="E27" s="86"/>
      <c r="F27" s="86"/>
      <c r="G27" s="86"/>
      <c r="H27" s="86"/>
      <c r="I27" s="86"/>
      <c r="J27" s="86"/>
      <c r="K27" s="87"/>
    </row>
    <row r="28" spans="1:11" s="88" customFormat="1" ht="24" customHeight="1">
      <c r="A28" s="94" t="s">
        <v>21</v>
      </c>
      <c r="B28" s="49" t="s">
        <v>22</v>
      </c>
      <c r="C28" s="49" t="s">
        <v>22</v>
      </c>
      <c r="D28" s="48">
        <v>-1.7</v>
      </c>
      <c r="E28" s="48">
        <v>6</v>
      </c>
      <c r="F28" s="48">
        <v>-1.9</v>
      </c>
      <c r="G28" s="49" t="s">
        <v>22</v>
      </c>
      <c r="H28" s="49" t="s">
        <v>22</v>
      </c>
      <c r="I28" s="48">
        <v>-2.2</v>
      </c>
      <c r="J28" s="48">
        <v>-3.7</v>
      </c>
      <c r="K28" s="95">
        <v>-4.6</v>
      </c>
    </row>
    <row r="29" spans="1:11" s="88" customFormat="1" ht="24" customHeight="1">
      <c r="A29" s="96" t="s">
        <v>23</v>
      </c>
      <c r="B29" s="97">
        <v>4</v>
      </c>
      <c r="C29" s="98" t="s">
        <v>22</v>
      </c>
      <c r="D29" s="97">
        <v>4.1</v>
      </c>
      <c r="E29" s="97">
        <v>3.9</v>
      </c>
      <c r="F29" s="97">
        <v>3.6</v>
      </c>
      <c r="G29" s="97">
        <v>-0.2</v>
      </c>
      <c r="H29" s="98" t="s">
        <v>22</v>
      </c>
      <c r="I29" s="97">
        <v>-0.1</v>
      </c>
      <c r="J29" s="97">
        <v>-3.6</v>
      </c>
      <c r="K29" s="99">
        <v>-5.1</v>
      </c>
    </row>
    <row r="30" spans="1:11" ht="12">
      <c r="A30" s="54" t="s">
        <v>24</v>
      </c>
      <c r="B30" s="175" t="s">
        <v>193</v>
      </c>
      <c r="C30" s="176"/>
      <c r="D30" s="176"/>
      <c r="E30" s="176"/>
      <c r="F30" s="177"/>
      <c r="G30" s="175" t="s">
        <v>180</v>
      </c>
      <c r="H30" s="176"/>
      <c r="I30" s="176"/>
      <c r="J30" s="176"/>
      <c r="K30" s="200"/>
    </row>
    <row r="31" spans="1:11" ht="12">
      <c r="A31" s="57" t="s">
        <v>137</v>
      </c>
      <c r="B31" s="58" t="s">
        <v>152</v>
      </c>
      <c r="C31" s="59"/>
      <c r="D31" s="58"/>
      <c r="E31" s="59"/>
      <c r="F31" s="58"/>
      <c r="G31" s="59"/>
      <c r="H31" s="59"/>
      <c r="I31" s="59"/>
      <c r="J31" s="59"/>
      <c r="K31" s="60"/>
    </row>
    <row r="32" spans="1:11" ht="12">
      <c r="A32" s="57"/>
      <c r="B32" s="58" t="s">
        <v>148</v>
      </c>
      <c r="C32" s="59"/>
      <c r="D32" s="58"/>
      <c r="E32" s="59"/>
      <c r="F32" s="58"/>
      <c r="G32" s="59"/>
      <c r="H32" s="59"/>
      <c r="I32" s="59"/>
      <c r="J32" s="59"/>
      <c r="K32" s="60"/>
    </row>
    <row r="33" spans="1:11" ht="12.75" thickBot="1">
      <c r="A33" s="61"/>
      <c r="B33" s="64"/>
      <c r="C33" s="62"/>
      <c r="D33" s="64"/>
      <c r="E33" s="62"/>
      <c r="F33" s="64"/>
      <c r="G33" s="62"/>
      <c r="H33" s="62"/>
      <c r="I33" s="62"/>
      <c r="J33" s="62"/>
      <c r="K33" s="65"/>
    </row>
    <row r="35" spans="1:11" ht="21">
      <c r="A35" s="16"/>
      <c r="B35" s="3"/>
      <c r="C35" s="3"/>
      <c r="D35" s="3"/>
      <c r="E35" s="3"/>
      <c r="F35" s="3"/>
      <c r="G35" s="3"/>
      <c r="H35" s="3"/>
      <c r="I35" s="3"/>
      <c r="J35" s="3"/>
      <c r="K35" s="67" t="s">
        <v>172</v>
      </c>
    </row>
  </sheetData>
  <sheetProtection/>
  <mergeCells count="2">
    <mergeCell ref="G30:K30"/>
    <mergeCell ref="B30:F30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3" customWidth="1"/>
    <col min="2" max="5" width="11.625" style="13" customWidth="1"/>
    <col min="6" max="6" width="9.125" style="13" customWidth="1"/>
    <col min="7" max="7" width="11.625" style="13" customWidth="1"/>
    <col min="8" max="8" width="17.625" style="13" customWidth="1"/>
    <col min="9" max="16384" width="9.00390625" style="13" customWidth="1"/>
  </cols>
  <sheetData>
    <row r="1" spans="1:9" ht="21">
      <c r="A1" s="16" t="s">
        <v>161</v>
      </c>
      <c r="B1" s="3"/>
      <c r="C1" s="3"/>
      <c r="D1" s="3"/>
      <c r="E1" s="3"/>
      <c r="F1" s="3"/>
      <c r="G1" s="3"/>
      <c r="H1" s="3"/>
      <c r="I1" s="4"/>
    </row>
    <row r="2" ht="15" thickBot="1">
      <c r="H2" s="17" t="s">
        <v>285</v>
      </c>
    </row>
    <row r="3" spans="1:8" ht="12">
      <c r="A3" s="18" t="s">
        <v>131</v>
      </c>
      <c r="B3" s="19" t="s">
        <v>85</v>
      </c>
      <c r="C3" s="19"/>
      <c r="D3" s="19"/>
      <c r="E3" s="20"/>
      <c r="F3" s="19" t="s">
        <v>86</v>
      </c>
      <c r="G3" s="20"/>
      <c r="H3" s="100" t="s">
        <v>87</v>
      </c>
    </row>
    <row r="4" spans="1:8" ht="12">
      <c r="A4" s="23"/>
      <c r="B4" s="70" t="s">
        <v>164</v>
      </c>
      <c r="C4" s="71"/>
      <c r="D4" s="24" t="s">
        <v>88</v>
      </c>
      <c r="E4" s="24" t="s">
        <v>89</v>
      </c>
      <c r="F4" s="24" t="s">
        <v>90</v>
      </c>
      <c r="G4" s="24" t="s">
        <v>91</v>
      </c>
      <c r="H4" s="73" t="s">
        <v>145</v>
      </c>
    </row>
    <row r="5" spans="1:8" ht="12">
      <c r="A5" s="28" t="s">
        <v>9</v>
      </c>
      <c r="B5" s="29" t="s">
        <v>92</v>
      </c>
      <c r="C5" s="29" t="s">
        <v>93</v>
      </c>
      <c r="D5" s="74"/>
      <c r="E5" s="74"/>
      <c r="F5" s="74"/>
      <c r="G5" s="74"/>
      <c r="H5" s="83"/>
    </row>
    <row r="6" spans="1:8" ht="12">
      <c r="A6" s="23"/>
      <c r="B6" s="15" t="s">
        <v>163</v>
      </c>
      <c r="C6" s="15" t="s">
        <v>163</v>
      </c>
      <c r="D6" s="15" t="s">
        <v>94</v>
      </c>
      <c r="E6" s="15" t="s">
        <v>94</v>
      </c>
      <c r="F6" s="15" t="s">
        <v>95</v>
      </c>
      <c r="G6" s="15" t="s">
        <v>96</v>
      </c>
      <c r="H6" s="33" t="s">
        <v>94</v>
      </c>
    </row>
    <row r="7" spans="1:8" ht="12">
      <c r="A7" s="34" t="s">
        <v>146</v>
      </c>
      <c r="B7" s="14">
        <v>34015</v>
      </c>
      <c r="C7" s="14">
        <v>21255</v>
      </c>
      <c r="D7" s="15">
        <v>584120</v>
      </c>
      <c r="E7" s="15">
        <v>3452</v>
      </c>
      <c r="F7" s="15">
        <v>190</v>
      </c>
      <c r="G7" s="15">
        <v>4590300</v>
      </c>
      <c r="H7" s="37">
        <v>121300</v>
      </c>
    </row>
    <row r="8" spans="1:8" ht="12">
      <c r="A8" s="34" t="s">
        <v>158</v>
      </c>
      <c r="B8" s="14">
        <v>33452</v>
      </c>
      <c r="C8" s="14">
        <v>21334</v>
      </c>
      <c r="D8" s="15">
        <v>523650</v>
      </c>
      <c r="E8" s="15">
        <v>1417</v>
      </c>
      <c r="F8" s="15">
        <v>117</v>
      </c>
      <c r="G8" s="15">
        <v>2244600</v>
      </c>
      <c r="H8" s="37">
        <v>125812</v>
      </c>
    </row>
    <row r="9" spans="1:8" ht="12">
      <c r="A9" s="34" t="s">
        <v>174</v>
      </c>
      <c r="B9" s="14">
        <v>33367</v>
      </c>
      <c r="C9" s="14">
        <v>20791</v>
      </c>
      <c r="D9" s="15">
        <v>481154</v>
      </c>
      <c r="E9" s="15">
        <v>1170</v>
      </c>
      <c r="F9" s="15">
        <v>72</v>
      </c>
      <c r="G9" s="15">
        <v>1191700</v>
      </c>
      <c r="H9" s="37">
        <v>122713</v>
      </c>
    </row>
    <row r="10" spans="1:8" ht="12">
      <c r="A10" s="34" t="s">
        <v>187</v>
      </c>
      <c r="B10" s="14">
        <v>33138</v>
      </c>
      <c r="C10" s="14">
        <v>20238</v>
      </c>
      <c r="D10" s="15">
        <v>451580</v>
      </c>
      <c r="E10" s="15">
        <v>1506</v>
      </c>
      <c r="F10" s="15">
        <v>118</v>
      </c>
      <c r="G10" s="15">
        <v>2105400</v>
      </c>
      <c r="H10" s="37">
        <v>118465</v>
      </c>
    </row>
    <row r="11" spans="1:8" ht="12">
      <c r="A11" s="34" t="s">
        <v>247</v>
      </c>
      <c r="B11" s="14">
        <v>32493</v>
      </c>
      <c r="C11" s="14">
        <v>19729</v>
      </c>
      <c r="D11" s="15">
        <v>420736</v>
      </c>
      <c r="E11" s="15">
        <v>1255</v>
      </c>
      <c r="F11" s="15">
        <v>95</v>
      </c>
      <c r="G11" s="15">
        <v>1854500</v>
      </c>
      <c r="H11" s="37"/>
    </row>
    <row r="12" spans="1:8" ht="12">
      <c r="A12" s="38"/>
      <c r="B12" s="76"/>
      <c r="C12" s="76"/>
      <c r="D12" s="40"/>
      <c r="E12" s="40"/>
      <c r="F12" s="40"/>
      <c r="G12" s="40"/>
      <c r="H12" s="42"/>
    </row>
    <row r="13" spans="1:8" ht="12">
      <c r="A13" s="43" t="s">
        <v>188</v>
      </c>
      <c r="B13" s="14">
        <v>32756</v>
      </c>
      <c r="C13" s="14">
        <v>19669</v>
      </c>
      <c r="D13" s="15">
        <v>38683</v>
      </c>
      <c r="E13" s="15">
        <v>175</v>
      </c>
      <c r="F13" s="15">
        <v>3</v>
      </c>
      <c r="G13" s="15">
        <v>110000</v>
      </c>
      <c r="H13" s="37">
        <v>10925</v>
      </c>
    </row>
    <row r="14" spans="1:8" ht="12">
      <c r="A14" s="43" t="s">
        <v>190</v>
      </c>
      <c r="B14" s="14">
        <v>32790</v>
      </c>
      <c r="C14" s="14">
        <v>19753</v>
      </c>
      <c r="D14" s="15">
        <v>32974</v>
      </c>
      <c r="E14" s="15">
        <v>137</v>
      </c>
      <c r="F14" s="15">
        <v>10</v>
      </c>
      <c r="G14" s="15">
        <v>382000</v>
      </c>
      <c r="H14" s="37">
        <v>8591</v>
      </c>
    </row>
    <row r="15" spans="1:8" ht="12">
      <c r="A15" s="43" t="s">
        <v>195</v>
      </c>
      <c r="B15" s="14">
        <v>32493</v>
      </c>
      <c r="C15" s="14">
        <v>19729</v>
      </c>
      <c r="D15" s="15">
        <v>37063</v>
      </c>
      <c r="E15" s="15">
        <v>220</v>
      </c>
      <c r="F15" s="15">
        <v>12</v>
      </c>
      <c r="G15" s="15">
        <v>136400</v>
      </c>
      <c r="H15" s="37">
        <v>9639</v>
      </c>
    </row>
    <row r="16" spans="1:8" ht="12">
      <c r="A16" s="43" t="s">
        <v>201</v>
      </c>
      <c r="B16" s="14">
        <v>33465</v>
      </c>
      <c r="C16" s="14">
        <v>19841</v>
      </c>
      <c r="D16" s="15">
        <v>31010</v>
      </c>
      <c r="E16" s="15">
        <v>123</v>
      </c>
      <c r="F16" s="15">
        <v>7</v>
      </c>
      <c r="G16" s="15">
        <v>202000</v>
      </c>
      <c r="H16" s="37">
        <v>9785</v>
      </c>
    </row>
    <row r="17" spans="1:8" ht="12">
      <c r="A17" s="43" t="s">
        <v>203</v>
      </c>
      <c r="B17" s="14">
        <v>33033</v>
      </c>
      <c r="C17" s="14">
        <v>19562</v>
      </c>
      <c r="D17" s="15">
        <v>39335</v>
      </c>
      <c r="E17" s="15">
        <v>181</v>
      </c>
      <c r="F17" s="15">
        <v>5</v>
      </c>
      <c r="G17" s="15">
        <v>31500</v>
      </c>
      <c r="H17" s="37">
        <v>9667</v>
      </c>
    </row>
    <row r="18" spans="1:8" ht="12">
      <c r="A18" s="43" t="s">
        <v>205</v>
      </c>
      <c r="B18" s="14">
        <v>33483</v>
      </c>
      <c r="C18" s="14">
        <v>19437</v>
      </c>
      <c r="D18" s="15">
        <v>43902</v>
      </c>
      <c r="E18" s="15">
        <v>58</v>
      </c>
      <c r="F18" s="15">
        <v>3</v>
      </c>
      <c r="G18" s="15">
        <v>17500</v>
      </c>
      <c r="H18" s="37">
        <v>9541</v>
      </c>
    </row>
    <row r="19" spans="1:8" ht="12">
      <c r="A19" s="43" t="s">
        <v>224</v>
      </c>
      <c r="B19" s="14">
        <v>33133</v>
      </c>
      <c r="C19" s="14">
        <v>19423</v>
      </c>
      <c r="D19" s="15">
        <v>32925</v>
      </c>
      <c r="E19" s="15">
        <v>55</v>
      </c>
      <c r="F19" s="15">
        <v>9</v>
      </c>
      <c r="G19" s="15">
        <v>475300</v>
      </c>
      <c r="H19" s="37">
        <v>9890</v>
      </c>
    </row>
    <row r="20" spans="1:8" ht="12">
      <c r="A20" s="43" t="s">
        <v>228</v>
      </c>
      <c r="B20" s="14">
        <v>32991</v>
      </c>
      <c r="C20" s="14">
        <v>19396</v>
      </c>
      <c r="D20" s="15">
        <v>37405</v>
      </c>
      <c r="E20" s="15">
        <v>57</v>
      </c>
      <c r="F20" s="15">
        <v>5</v>
      </c>
      <c r="G20" s="15">
        <v>41100</v>
      </c>
      <c r="H20" s="37">
        <v>11149</v>
      </c>
    </row>
    <row r="21" spans="1:8" ht="12">
      <c r="A21" s="43" t="s">
        <v>229</v>
      </c>
      <c r="B21" s="14">
        <v>33160</v>
      </c>
      <c r="C21" s="14">
        <v>19797</v>
      </c>
      <c r="D21" s="15">
        <v>27421</v>
      </c>
      <c r="E21" s="15">
        <v>48</v>
      </c>
      <c r="F21" s="15">
        <v>14</v>
      </c>
      <c r="G21" s="15">
        <v>113400</v>
      </c>
      <c r="H21" s="37">
        <v>8723</v>
      </c>
    </row>
    <row r="22" spans="1:8" ht="12">
      <c r="A22" s="43" t="s">
        <v>231</v>
      </c>
      <c r="B22" s="14">
        <v>32802</v>
      </c>
      <c r="C22" s="14">
        <v>19678</v>
      </c>
      <c r="D22" s="15">
        <v>37802</v>
      </c>
      <c r="E22" s="15">
        <v>115</v>
      </c>
      <c r="F22" s="15">
        <v>10</v>
      </c>
      <c r="G22" s="15">
        <v>152600</v>
      </c>
      <c r="H22" s="37">
        <v>9151</v>
      </c>
    </row>
    <row r="23" spans="1:8" ht="12">
      <c r="A23" s="43" t="s">
        <v>238</v>
      </c>
      <c r="B23" s="14">
        <v>32873</v>
      </c>
      <c r="C23" s="14">
        <v>19388</v>
      </c>
      <c r="D23" s="15">
        <v>30659</v>
      </c>
      <c r="E23" s="15">
        <v>64</v>
      </c>
      <c r="F23" s="15">
        <v>6</v>
      </c>
      <c r="G23" s="15">
        <v>88000</v>
      </c>
      <c r="H23" s="37">
        <v>9411</v>
      </c>
    </row>
    <row r="24" spans="1:8" ht="12">
      <c r="A24" s="43" t="s">
        <v>246</v>
      </c>
      <c r="B24" s="14">
        <v>33585</v>
      </c>
      <c r="C24" s="14">
        <v>19871</v>
      </c>
      <c r="D24" s="15">
        <v>31557</v>
      </c>
      <c r="E24" s="15">
        <v>22</v>
      </c>
      <c r="F24" s="15">
        <v>11</v>
      </c>
      <c r="G24" s="15">
        <v>104700</v>
      </c>
      <c r="H24" s="37">
        <v>11737</v>
      </c>
    </row>
    <row r="25" spans="1:8" ht="12">
      <c r="A25" s="43" t="s">
        <v>245</v>
      </c>
      <c r="B25" s="14">
        <v>32908</v>
      </c>
      <c r="C25" s="14">
        <v>19820</v>
      </c>
      <c r="D25" s="15">
        <v>38114</v>
      </c>
      <c r="E25" s="15">
        <v>107</v>
      </c>
      <c r="F25" s="15">
        <v>8</v>
      </c>
      <c r="G25" s="15">
        <v>58500</v>
      </c>
      <c r="H25" s="37">
        <v>10814</v>
      </c>
    </row>
    <row r="26" spans="1:8" ht="12">
      <c r="A26" s="43" t="s">
        <v>289</v>
      </c>
      <c r="B26" s="14"/>
      <c r="C26" s="14"/>
      <c r="D26" s="15">
        <v>30347</v>
      </c>
      <c r="E26" s="15">
        <v>135</v>
      </c>
      <c r="F26" s="15">
        <v>17</v>
      </c>
      <c r="G26" s="15">
        <v>819100</v>
      </c>
      <c r="H26" s="37"/>
    </row>
    <row r="27" spans="1:8" ht="12">
      <c r="A27" s="43"/>
      <c r="B27" s="14"/>
      <c r="C27" s="35"/>
      <c r="D27" s="15"/>
      <c r="E27" s="15"/>
      <c r="F27" s="15"/>
      <c r="G27" s="15"/>
      <c r="H27" s="37"/>
    </row>
    <row r="28" spans="1:8" ht="24" customHeight="1">
      <c r="A28" s="46" t="s">
        <v>21</v>
      </c>
      <c r="B28" s="49">
        <f>+(B25-B24)/B24*100</f>
        <v>-2.0157808545481615</v>
      </c>
      <c r="C28" s="49">
        <f>+(C25-C24)/C24*100</f>
        <v>-0.2566554275074229</v>
      </c>
      <c r="D28" s="48">
        <f>+(D26-D25)/D25*100</f>
        <v>-20.37833866820591</v>
      </c>
      <c r="E28" s="48">
        <f>+(E26-E25)/E25*100</f>
        <v>26.168224299065418</v>
      </c>
      <c r="F28" s="48">
        <f>+(F26-F25)/F25*100</f>
        <v>112.5</v>
      </c>
      <c r="G28" s="48">
        <f>+(G26-G25)/G25*100</f>
        <v>1300.1709401709402</v>
      </c>
      <c r="H28" s="101" t="s">
        <v>155</v>
      </c>
    </row>
    <row r="29" spans="1:8" ht="24" customHeight="1">
      <c r="A29" s="51" t="s">
        <v>23</v>
      </c>
      <c r="B29" s="102">
        <f>+(B25-B13)/B13*100</f>
        <v>0.46403712296983757</v>
      </c>
      <c r="C29" s="102">
        <f>+(C25-C13)/C13*100</f>
        <v>0.7677055264629621</v>
      </c>
      <c r="D29" s="11">
        <f>+(D26-D14)/D14*100</f>
        <v>-7.96688299872627</v>
      </c>
      <c r="E29" s="11">
        <f>+(E26-E14)/E14*100</f>
        <v>-1.4598540145985401</v>
      </c>
      <c r="F29" s="11">
        <f>+(F26-F14)/F14*100</f>
        <v>70</v>
      </c>
      <c r="G29" s="11">
        <f>+(G26-G14)/G14*100</f>
        <v>114.42408376963351</v>
      </c>
      <c r="H29" s="103">
        <v>-0.3</v>
      </c>
    </row>
    <row r="30" spans="1:8" s="108" customFormat="1" ht="12">
      <c r="A30" s="104" t="s">
        <v>24</v>
      </c>
      <c r="B30" s="105" t="s">
        <v>162</v>
      </c>
      <c r="C30" s="106"/>
      <c r="D30" s="105" t="s">
        <v>179</v>
      </c>
      <c r="E30" s="106"/>
      <c r="F30" s="105" t="s">
        <v>97</v>
      </c>
      <c r="G30" s="106"/>
      <c r="H30" s="107" t="s">
        <v>98</v>
      </c>
    </row>
    <row r="31" spans="1:8" s="110" customFormat="1" ht="12" customHeight="1">
      <c r="A31" s="109" t="s">
        <v>151</v>
      </c>
      <c r="B31" s="181" t="s">
        <v>165</v>
      </c>
      <c r="C31" s="204"/>
      <c r="D31" s="181" t="s">
        <v>248</v>
      </c>
      <c r="E31" s="204"/>
      <c r="F31" s="181" t="s">
        <v>166</v>
      </c>
      <c r="G31" s="204"/>
      <c r="H31" s="201" t="s">
        <v>204</v>
      </c>
    </row>
    <row r="32" spans="1:10" s="110" customFormat="1" ht="12" customHeight="1">
      <c r="A32" s="111"/>
      <c r="B32" s="184"/>
      <c r="C32" s="205"/>
      <c r="D32" s="184"/>
      <c r="E32" s="205"/>
      <c r="F32" s="184"/>
      <c r="G32" s="205"/>
      <c r="H32" s="202"/>
      <c r="J32" s="13"/>
    </row>
    <row r="33" spans="1:8" s="110" customFormat="1" ht="12" customHeight="1">
      <c r="A33" s="111"/>
      <c r="B33" s="184"/>
      <c r="C33" s="205"/>
      <c r="D33" s="184"/>
      <c r="E33" s="205"/>
      <c r="F33" s="184"/>
      <c r="G33" s="205"/>
      <c r="H33" s="202"/>
    </row>
    <row r="34" spans="1:8" s="110" customFormat="1" ht="12" customHeight="1">
      <c r="A34" s="111"/>
      <c r="B34" s="184"/>
      <c r="C34" s="205"/>
      <c r="D34" s="184"/>
      <c r="E34" s="205"/>
      <c r="F34" s="184"/>
      <c r="G34" s="205"/>
      <c r="H34" s="202"/>
    </row>
    <row r="35" spans="1:8" s="110" customFormat="1" ht="12" customHeight="1">
      <c r="A35" s="111"/>
      <c r="B35" s="184"/>
      <c r="C35" s="205"/>
      <c r="D35" s="184"/>
      <c r="E35" s="205"/>
      <c r="F35" s="184"/>
      <c r="G35" s="205"/>
      <c r="H35" s="202"/>
    </row>
    <row r="36" spans="1:8" s="110" customFormat="1" ht="12" customHeight="1" thickBot="1">
      <c r="A36" s="112"/>
      <c r="B36" s="187"/>
      <c r="C36" s="206"/>
      <c r="D36" s="187"/>
      <c r="E36" s="206"/>
      <c r="F36" s="187"/>
      <c r="G36" s="206"/>
      <c r="H36" s="203"/>
    </row>
    <row r="37" spans="1:9" ht="14.25" customHeight="1">
      <c r="A37" s="16"/>
      <c r="B37" s="3"/>
      <c r="C37" s="3"/>
      <c r="D37" s="3"/>
      <c r="E37" s="3"/>
      <c r="F37" s="3"/>
      <c r="G37" s="3"/>
      <c r="H37" s="67" t="s">
        <v>172</v>
      </c>
      <c r="I37" s="3"/>
    </row>
    <row r="40" spans="4:5" ht="12">
      <c r="D40" s="13">
        <f>SUM(D13:D24)</f>
        <v>420736</v>
      </c>
      <c r="E40" s="13">
        <f>SUM(E13:E24)</f>
        <v>1255</v>
      </c>
    </row>
  </sheetData>
  <sheetProtection/>
  <mergeCells count="4">
    <mergeCell ref="H31:H36"/>
    <mergeCell ref="B31:C36"/>
    <mergeCell ref="D31:E36"/>
    <mergeCell ref="F31:G36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3" customWidth="1"/>
    <col min="2" max="2" width="12.625" style="13" customWidth="1"/>
    <col min="3" max="3" width="13.00390625" style="13" customWidth="1"/>
    <col min="4" max="4" width="9.625" style="13" customWidth="1"/>
    <col min="5" max="5" width="8.625" style="13" customWidth="1"/>
    <col min="6" max="6" width="9.625" style="13" customWidth="1"/>
    <col min="7" max="7" width="10.625" style="13" customWidth="1"/>
    <col min="8" max="8" width="8.625" style="13" customWidth="1"/>
    <col min="9" max="9" width="12.625" style="13" customWidth="1"/>
    <col min="10" max="16384" width="9.00390625" style="13" customWidth="1"/>
  </cols>
  <sheetData>
    <row r="1" spans="1:9" s="4" customFormat="1" ht="21">
      <c r="A1" s="16" t="s">
        <v>161</v>
      </c>
      <c r="B1" s="3"/>
      <c r="C1" s="3"/>
      <c r="D1" s="3"/>
      <c r="E1" s="3"/>
      <c r="F1" s="3"/>
      <c r="G1" s="3"/>
      <c r="H1" s="3"/>
      <c r="I1" s="3"/>
    </row>
    <row r="2" s="4" customFormat="1" ht="15" thickBot="1">
      <c r="I2" s="17" t="s">
        <v>286</v>
      </c>
    </row>
    <row r="3" spans="1:9" ht="12">
      <c r="A3" s="18" t="s">
        <v>131</v>
      </c>
      <c r="B3" s="113" t="s">
        <v>99</v>
      </c>
      <c r="C3" s="5" t="s">
        <v>185</v>
      </c>
      <c r="D3" s="19" t="s">
        <v>100</v>
      </c>
      <c r="E3" s="19"/>
      <c r="F3" s="20"/>
      <c r="G3" s="113" t="s">
        <v>101</v>
      </c>
      <c r="H3" s="19" t="s">
        <v>102</v>
      </c>
      <c r="I3" s="22"/>
    </row>
    <row r="4" spans="1:9" ht="12">
      <c r="A4" s="23"/>
      <c r="B4" s="24" t="s">
        <v>103</v>
      </c>
      <c r="C4" s="6" t="s">
        <v>184</v>
      </c>
      <c r="D4" s="24" t="s">
        <v>104</v>
      </c>
      <c r="E4" s="24" t="s">
        <v>138</v>
      </c>
      <c r="F4" s="24" t="s">
        <v>139</v>
      </c>
      <c r="G4" s="24" t="s">
        <v>105</v>
      </c>
      <c r="H4" s="24" t="s">
        <v>104</v>
      </c>
      <c r="I4" s="73" t="s">
        <v>106</v>
      </c>
    </row>
    <row r="5" spans="1:9" ht="12">
      <c r="A5" s="28" t="s">
        <v>9</v>
      </c>
      <c r="B5" s="29" t="s">
        <v>107</v>
      </c>
      <c r="C5" s="7" t="s">
        <v>173</v>
      </c>
      <c r="D5" s="74"/>
      <c r="E5" s="74"/>
      <c r="F5" s="74"/>
      <c r="G5" s="74"/>
      <c r="H5" s="74"/>
      <c r="I5" s="83"/>
    </row>
    <row r="6" spans="1:9" ht="12">
      <c r="A6" s="23"/>
      <c r="B6" s="15" t="s">
        <v>108</v>
      </c>
      <c r="C6" s="8" t="s">
        <v>109</v>
      </c>
      <c r="D6" s="15" t="s">
        <v>95</v>
      </c>
      <c r="E6" s="15" t="s">
        <v>20</v>
      </c>
      <c r="F6" s="15" t="s">
        <v>20</v>
      </c>
      <c r="G6" s="15" t="s">
        <v>108</v>
      </c>
      <c r="H6" s="15" t="s">
        <v>95</v>
      </c>
      <c r="I6" s="33" t="s">
        <v>110</v>
      </c>
    </row>
    <row r="7" spans="1:9" ht="12">
      <c r="A7" s="34" t="s">
        <v>146</v>
      </c>
      <c r="B7" s="114">
        <v>43731</v>
      </c>
      <c r="C7" s="1">
        <v>425760</v>
      </c>
      <c r="D7" s="69">
        <v>5082</v>
      </c>
      <c r="E7" s="69">
        <v>98</v>
      </c>
      <c r="F7" s="69">
        <v>6380</v>
      </c>
      <c r="G7" s="69">
        <v>822575</v>
      </c>
      <c r="H7" s="36">
        <v>476</v>
      </c>
      <c r="I7" s="33">
        <v>1714311</v>
      </c>
    </row>
    <row r="8" spans="1:9" ht="12">
      <c r="A8" s="34" t="s">
        <v>158</v>
      </c>
      <c r="B8" s="114">
        <v>43188</v>
      </c>
      <c r="C8" s="1">
        <v>377488</v>
      </c>
      <c r="D8" s="69">
        <v>5303</v>
      </c>
      <c r="E8" s="69">
        <v>94</v>
      </c>
      <c r="F8" s="69">
        <v>6643</v>
      </c>
      <c r="G8" s="69">
        <v>825973</v>
      </c>
      <c r="H8" s="36">
        <v>491</v>
      </c>
      <c r="I8" s="33">
        <v>1562936</v>
      </c>
    </row>
    <row r="9" spans="1:9" ht="12">
      <c r="A9" s="34" t="s">
        <v>174</v>
      </c>
      <c r="B9" s="114">
        <v>41416</v>
      </c>
      <c r="C9" s="1">
        <v>379521</v>
      </c>
      <c r="D9" s="69">
        <v>5197</v>
      </c>
      <c r="E9" s="69">
        <v>78</v>
      </c>
      <c r="F9" s="69">
        <v>6554</v>
      </c>
      <c r="G9" s="69">
        <v>827756</v>
      </c>
      <c r="H9" s="36">
        <v>504</v>
      </c>
      <c r="I9" s="33">
        <v>1149886</v>
      </c>
    </row>
    <row r="10" spans="1:9" ht="12">
      <c r="A10" s="34" t="s">
        <v>187</v>
      </c>
      <c r="B10" s="114">
        <v>40854</v>
      </c>
      <c r="C10" s="1">
        <v>448944</v>
      </c>
      <c r="D10" s="69">
        <v>4961</v>
      </c>
      <c r="E10" s="69">
        <v>75</v>
      </c>
      <c r="F10" s="69">
        <v>6284</v>
      </c>
      <c r="G10" s="69">
        <v>834399</v>
      </c>
      <c r="H10" s="36">
        <v>414</v>
      </c>
      <c r="I10" s="33">
        <v>1494742</v>
      </c>
    </row>
    <row r="11" spans="1:9" ht="12">
      <c r="A11" s="34" t="s">
        <v>247</v>
      </c>
      <c r="B11" s="114">
        <v>40108</v>
      </c>
      <c r="C11" s="1"/>
      <c r="D11" s="69">
        <v>4720</v>
      </c>
      <c r="E11" s="69">
        <v>74</v>
      </c>
      <c r="F11" s="69">
        <v>5877</v>
      </c>
      <c r="G11" s="69">
        <v>833324</v>
      </c>
      <c r="H11" s="36"/>
      <c r="I11" s="33"/>
    </row>
    <row r="12" spans="1:9" ht="12">
      <c r="A12" s="38"/>
      <c r="B12" s="115"/>
      <c r="C12" s="9"/>
      <c r="D12" s="74"/>
      <c r="E12" s="74"/>
      <c r="F12" s="74"/>
      <c r="G12" s="74"/>
      <c r="H12" s="116"/>
      <c r="I12" s="117"/>
    </row>
    <row r="13" spans="1:12" ht="12">
      <c r="A13" s="43" t="s">
        <v>190</v>
      </c>
      <c r="B13" s="114">
        <v>3160</v>
      </c>
      <c r="C13" s="2">
        <v>390993</v>
      </c>
      <c r="D13" s="69">
        <v>408</v>
      </c>
      <c r="E13" s="69">
        <v>5</v>
      </c>
      <c r="F13" s="69">
        <v>512</v>
      </c>
      <c r="G13" s="69">
        <v>834660</v>
      </c>
      <c r="H13" s="36">
        <v>26</v>
      </c>
      <c r="I13" s="33">
        <v>85083</v>
      </c>
      <c r="K13" s="118"/>
      <c r="L13" s="119"/>
    </row>
    <row r="14" spans="1:12" ht="12">
      <c r="A14" s="43" t="s">
        <v>195</v>
      </c>
      <c r="B14" s="114">
        <v>6878</v>
      </c>
      <c r="C14" s="2">
        <v>404868</v>
      </c>
      <c r="D14" s="69">
        <v>362</v>
      </c>
      <c r="E14" s="69">
        <v>3</v>
      </c>
      <c r="F14" s="69">
        <v>470</v>
      </c>
      <c r="G14" s="15">
        <v>830421</v>
      </c>
      <c r="H14" s="36">
        <v>21</v>
      </c>
      <c r="I14" s="33">
        <v>122286</v>
      </c>
      <c r="K14" s="118"/>
      <c r="L14" s="119"/>
    </row>
    <row r="15" spans="1:12" ht="12">
      <c r="A15" s="43" t="s">
        <v>201</v>
      </c>
      <c r="B15" s="114">
        <v>3217</v>
      </c>
      <c r="C15" s="2">
        <v>413810</v>
      </c>
      <c r="D15" s="69">
        <v>269</v>
      </c>
      <c r="E15" s="69">
        <v>4</v>
      </c>
      <c r="F15" s="69">
        <v>326</v>
      </c>
      <c r="G15" s="69">
        <v>832376</v>
      </c>
      <c r="H15" s="36">
        <v>35</v>
      </c>
      <c r="I15" s="33">
        <v>74110</v>
      </c>
      <c r="K15" s="118"/>
      <c r="L15" s="119"/>
    </row>
    <row r="16" spans="1:12" ht="12">
      <c r="A16" s="43" t="s">
        <v>203</v>
      </c>
      <c r="B16" s="114">
        <v>2980</v>
      </c>
      <c r="C16" s="2">
        <v>422534</v>
      </c>
      <c r="D16" s="69">
        <v>382</v>
      </c>
      <c r="E16" s="69">
        <v>8</v>
      </c>
      <c r="F16" s="69">
        <v>454</v>
      </c>
      <c r="G16" s="69">
        <v>831072</v>
      </c>
      <c r="H16" s="36">
        <v>34</v>
      </c>
      <c r="I16" s="33">
        <v>220582</v>
      </c>
      <c r="K16" s="118"/>
      <c r="L16" s="119"/>
    </row>
    <row r="17" spans="1:12" ht="12">
      <c r="A17" s="43" t="s">
        <v>205</v>
      </c>
      <c r="B17" s="114">
        <v>3764</v>
      </c>
      <c r="C17" s="2">
        <v>433421</v>
      </c>
      <c r="D17" s="69">
        <v>353</v>
      </c>
      <c r="E17" s="69">
        <v>8</v>
      </c>
      <c r="F17" s="69">
        <v>434</v>
      </c>
      <c r="G17" s="69">
        <v>832097</v>
      </c>
      <c r="H17" s="36">
        <v>16</v>
      </c>
      <c r="I17" s="33">
        <v>158422</v>
      </c>
      <c r="K17" s="118"/>
      <c r="L17" s="119"/>
    </row>
    <row r="18" spans="1:12" ht="12">
      <c r="A18" s="43" t="s">
        <v>224</v>
      </c>
      <c r="B18" s="114">
        <v>3637</v>
      </c>
      <c r="C18" s="2">
        <v>442639</v>
      </c>
      <c r="D18" s="69">
        <v>373</v>
      </c>
      <c r="E18" s="69">
        <v>9</v>
      </c>
      <c r="F18" s="69">
        <v>458</v>
      </c>
      <c r="G18" s="15">
        <v>833262</v>
      </c>
      <c r="H18" s="36">
        <v>11</v>
      </c>
      <c r="I18" s="33">
        <v>10859</v>
      </c>
      <c r="K18" s="118"/>
      <c r="L18" s="119"/>
    </row>
    <row r="19" spans="1:12" ht="12">
      <c r="A19" s="43" t="s">
        <v>228</v>
      </c>
      <c r="B19" s="114">
        <v>2417</v>
      </c>
      <c r="C19" s="2">
        <v>448007</v>
      </c>
      <c r="D19" s="69">
        <v>481</v>
      </c>
      <c r="E19" s="69">
        <v>5</v>
      </c>
      <c r="F19" s="69">
        <v>634</v>
      </c>
      <c r="G19" s="69">
        <v>833226</v>
      </c>
      <c r="H19" s="36">
        <v>33</v>
      </c>
      <c r="I19" s="33">
        <v>341849</v>
      </c>
      <c r="K19" s="118"/>
      <c r="L19" s="119"/>
    </row>
    <row r="20" spans="1:12" ht="12">
      <c r="A20" s="43" t="s">
        <v>229</v>
      </c>
      <c r="B20" s="114">
        <v>3659</v>
      </c>
      <c r="C20" s="2">
        <v>81607</v>
      </c>
      <c r="D20" s="69">
        <v>386</v>
      </c>
      <c r="E20" s="69">
        <v>6</v>
      </c>
      <c r="F20" s="69">
        <v>485</v>
      </c>
      <c r="G20" s="69">
        <v>834886</v>
      </c>
      <c r="H20" s="36">
        <v>34</v>
      </c>
      <c r="I20" s="33">
        <v>112435</v>
      </c>
      <c r="K20" s="118"/>
      <c r="L20" s="119"/>
    </row>
    <row r="21" spans="1:12" ht="12">
      <c r="A21" s="43" t="s">
        <v>231</v>
      </c>
      <c r="B21" s="114">
        <v>2856</v>
      </c>
      <c r="C21" s="2">
        <v>347076</v>
      </c>
      <c r="D21" s="69">
        <v>420</v>
      </c>
      <c r="E21" s="69">
        <v>4</v>
      </c>
      <c r="F21" s="69">
        <v>509</v>
      </c>
      <c r="G21" s="69">
        <v>834453</v>
      </c>
      <c r="H21" s="36">
        <v>27</v>
      </c>
      <c r="I21" s="33">
        <v>89044</v>
      </c>
      <c r="K21" s="118"/>
      <c r="L21" s="119"/>
    </row>
    <row r="22" spans="1:12" ht="12">
      <c r="A22" s="43" t="s">
        <v>238</v>
      </c>
      <c r="B22" s="114">
        <v>2912</v>
      </c>
      <c r="C22" s="2">
        <v>363749</v>
      </c>
      <c r="D22" s="69">
        <v>466</v>
      </c>
      <c r="E22" s="69">
        <v>13</v>
      </c>
      <c r="F22" s="69">
        <v>563</v>
      </c>
      <c r="G22" s="69">
        <v>834668</v>
      </c>
      <c r="H22" s="36">
        <v>28</v>
      </c>
      <c r="I22" s="33">
        <v>74246</v>
      </c>
      <c r="K22" s="118"/>
      <c r="L22" s="119"/>
    </row>
    <row r="23" spans="1:12" ht="12">
      <c r="A23" s="43" t="s">
        <v>246</v>
      </c>
      <c r="B23" s="114">
        <v>2326</v>
      </c>
      <c r="C23" s="2">
        <v>372963</v>
      </c>
      <c r="D23" s="69">
        <v>432</v>
      </c>
      <c r="E23" s="69">
        <v>9</v>
      </c>
      <c r="F23" s="69">
        <v>536</v>
      </c>
      <c r="G23" s="69">
        <v>833324</v>
      </c>
      <c r="H23" s="36">
        <v>28</v>
      </c>
      <c r="I23" s="33">
        <v>77646</v>
      </c>
      <c r="K23" s="118"/>
      <c r="L23" s="119"/>
    </row>
    <row r="24" spans="1:12" ht="12">
      <c r="A24" s="43" t="s">
        <v>245</v>
      </c>
      <c r="B24" s="114">
        <v>2190</v>
      </c>
      <c r="C24" s="2">
        <v>381839</v>
      </c>
      <c r="D24" s="69">
        <v>343</v>
      </c>
      <c r="E24" s="69">
        <v>3</v>
      </c>
      <c r="F24" s="69">
        <v>449</v>
      </c>
      <c r="G24" s="69">
        <v>832620</v>
      </c>
      <c r="H24" s="36">
        <v>33</v>
      </c>
      <c r="I24" s="33">
        <v>95082</v>
      </c>
      <c r="K24" s="118"/>
      <c r="L24" s="119"/>
    </row>
    <row r="25" spans="1:12" ht="12">
      <c r="A25" s="43" t="s">
        <v>289</v>
      </c>
      <c r="B25" s="114">
        <v>3028</v>
      </c>
      <c r="C25" s="2">
        <v>393389</v>
      </c>
      <c r="D25" s="69">
        <v>307</v>
      </c>
      <c r="E25" s="69">
        <v>7</v>
      </c>
      <c r="F25" s="69">
        <v>378</v>
      </c>
      <c r="G25" s="69">
        <v>833004</v>
      </c>
      <c r="H25" s="36" t="s">
        <v>307</v>
      </c>
      <c r="I25" s="33" t="s">
        <v>308</v>
      </c>
      <c r="K25" s="118"/>
      <c r="L25" s="119"/>
    </row>
    <row r="26" spans="1:9" ht="12">
      <c r="A26" s="43"/>
      <c r="B26" s="114"/>
      <c r="C26" s="2"/>
      <c r="D26" s="69"/>
      <c r="E26" s="69"/>
      <c r="F26" s="69"/>
      <c r="G26" s="69"/>
      <c r="H26" s="120"/>
      <c r="I26" s="121"/>
    </row>
    <row r="27" spans="1:9" ht="24" customHeight="1">
      <c r="A27" s="46" t="s">
        <v>21</v>
      </c>
      <c r="B27" s="10">
        <f aca="true" t="shared" si="0" ref="B27:G27">(B25-B24)/B24*100</f>
        <v>38.2648401826484</v>
      </c>
      <c r="C27" s="10">
        <f t="shared" si="0"/>
        <v>3.024835074468559</v>
      </c>
      <c r="D27" s="10">
        <f t="shared" si="0"/>
        <v>-10.495626822157435</v>
      </c>
      <c r="E27" s="10">
        <f t="shared" si="0"/>
        <v>133.33333333333331</v>
      </c>
      <c r="F27" s="10">
        <f t="shared" si="0"/>
        <v>-15.812917594654788</v>
      </c>
      <c r="G27" s="10">
        <f t="shared" si="0"/>
        <v>0.046119478273402036</v>
      </c>
      <c r="H27" s="10">
        <v>9.1</v>
      </c>
      <c r="I27" s="122">
        <v>173</v>
      </c>
    </row>
    <row r="28" spans="1:9" ht="24" customHeight="1">
      <c r="A28" s="51" t="s">
        <v>23</v>
      </c>
      <c r="B28" s="11">
        <f aca="true" t="shared" si="1" ref="B28:G28">(B25-B13)/B13*100</f>
        <v>-4.177215189873418</v>
      </c>
      <c r="C28" s="11">
        <f t="shared" si="1"/>
        <v>0.6127986946057858</v>
      </c>
      <c r="D28" s="11">
        <f t="shared" si="1"/>
        <v>-24.754901960784316</v>
      </c>
      <c r="E28" s="11">
        <f t="shared" si="1"/>
        <v>40</v>
      </c>
      <c r="F28" s="11">
        <f t="shared" si="1"/>
        <v>-26.171875</v>
      </c>
      <c r="G28" s="11">
        <f t="shared" si="1"/>
        <v>-0.19840414060815184</v>
      </c>
      <c r="H28" s="11">
        <v>38.5</v>
      </c>
      <c r="I28" s="123">
        <v>205.1</v>
      </c>
    </row>
    <row r="29" spans="1:9" ht="22.5">
      <c r="A29" s="124" t="s">
        <v>24</v>
      </c>
      <c r="B29" s="125" t="s">
        <v>111</v>
      </c>
      <c r="C29" s="12" t="s">
        <v>157</v>
      </c>
      <c r="D29" s="126" t="s">
        <v>156</v>
      </c>
      <c r="E29" s="126"/>
      <c r="F29" s="127"/>
      <c r="G29" s="128" t="s">
        <v>150</v>
      </c>
      <c r="H29" s="126" t="s">
        <v>130</v>
      </c>
      <c r="I29" s="129"/>
    </row>
    <row r="30" spans="1:11" ht="12.75" customHeight="1">
      <c r="A30" s="57" t="s">
        <v>137</v>
      </c>
      <c r="B30" s="207" t="s">
        <v>167</v>
      </c>
      <c r="C30" s="207" t="s">
        <v>232</v>
      </c>
      <c r="D30" s="191" t="s">
        <v>305</v>
      </c>
      <c r="E30" s="191"/>
      <c r="F30" s="192"/>
      <c r="G30" s="207" t="s">
        <v>168</v>
      </c>
      <c r="H30" s="190" t="s">
        <v>189</v>
      </c>
      <c r="I30" s="210"/>
      <c r="K30" s="130" t="s">
        <v>194</v>
      </c>
    </row>
    <row r="31" spans="1:11" ht="12.75" customHeight="1">
      <c r="A31" s="57"/>
      <c r="B31" s="208"/>
      <c r="C31" s="208"/>
      <c r="D31" s="194"/>
      <c r="E31" s="194"/>
      <c r="F31" s="195"/>
      <c r="G31" s="208"/>
      <c r="H31" s="193"/>
      <c r="I31" s="211"/>
      <c r="K31" s="130"/>
    </row>
    <row r="32" spans="1:9" ht="12.75" customHeight="1">
      <c r="A32" s="57"/>
      <c r="B32" s="208"/>
      <c r="C32" s="208"/>
      <c r="D32" s="194"/>
      <c r="E32" s="194"/>
      <c r="F32" s="195"/>
      <c r="G32" s="208"/>
      <c r="H32" s="193"/>
      <c r="I32" s="211"/>
    </row>
    <row r="33" spans="1:9" ht="12.75" customHeight="1">
      <c r="A33" s="57"/>
      <c r="B33" s="208"/>
      <c r="C33" s="208"/>
      <c r="D33" s="194"/>
      <c r="E33" s="194"/>
      <c r="F33" s="195"/>
      <c r="G33" s="208"/>
      <c r="H33" s="193"/>
      <c r="I33" s="211"/>
    </row>
    <row r="34" spans="1:9" ht="12.75" customHeight="1" thickBot="1">
      <c r="A34" s="61"/>
      <c r="B34" s="209"/>
      <c r="C34" s="209"/>
      <c r="D34" s="197"/>
      <c r="E34" s="197"/>
      <c r="F34" s="198"/>
      <c r="G34" s="209"/>
      <c r="H34" s="196"/>
      <c r="I34" s="212"/>
    </row>
    <row r="35" spans="1:3" ht="12">
      <c r="A35" s="131"/>
      <c r="C35" s="3"/>
    </row>
    <row r="36" spans="1:10" ht="21">
      <c r="A36" s="16"/>
      <c r="B36" s="3"/>
      <c r="D36" s="3"/>
      <c r="E36" s="3"/>
      <c r="F36" s="3"/>
      <c r="G36" s="3"/>
      <c r="I36" s="67" t="s">
        <v>172</v>
      </c>
      <c r="J36" s="3"/>
    </row>
    <row r="74" ht="12">
      <c r="A74" s="68"/>
    </row>
    <row r="75" ht="12">
      <c r="A75" s="68"/>
    </row>
  </sheetData>
  <sheetProtection/>
  <mergeCells count="5">
    <mergeCell ref="B30:B34"/>
    <mergeCell ref="D30:F34"/>
    <mergeCell ref="H30:I34"/>
    <mergeCell ref="G30:G34"/>
    <mergeCell ref="C30:C34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3" customWidth="1"/>
    <col min="2" max="2" width="18.625" style="13" customWidth="1"/>
    <col min="3" max="3" width="9.50390625" style="13" customWidth="1"/>
    <col min="4" max="5" width="11.625" style="13" customWidth="1"/>
    <col min="6" max="6" width="9.50390625" style="13" customWidth="1"/>
    <col min="7" max="8" width="12.625" style="13" customWidth="1"/>
    <col min="9" max="10" width="9.375" style="13" bestFit="1" customWidth="1"/>
    <col min="11" max="16384" width="9.00390625" style="13" customWidth="1"/>
  </cols>
  <sheetData>
    <row r="1" spans="1:8" s="4" customFormat="1" ht="21">
      <c r="A1" s="16" t="s">
        <v>161</v>
      </c>
      <c r="B1" s="3"/>
      <c r="C1" s="3"/>
      <c r="D1" s="3"/>
      <c r="E1" s="3"/>
      <c r="F1" s="3"/>
      <c r="G1" s="3"/>
      <c r="H1" s="3"/>
    </row>
    <row r="2" s="4" customFormat="1" ht="15" thickBot="1">
      <c r="H2" s="17" t="s">
        <v>287</v>
      </c>
    </row>
    <row r="3" spans="1:8" ht="12">
      <c r="A3" s="18" t="s">
        <v>131</v>
      </c>
      <c r="B3" s="21" t="s">
        <v>112</v>
      </c>
      <c r="C3" s="19" t="s">
        <v>183</v>
      </c>
      <c r="D3" s="20"/>
      <c r="E3" s="19" t="s">
        <v>113</v>
      </c>
      <c r="F3" s="20"/>
      <c r="G3" s="19" t="s">
        <v>114</v>
      </c>
      <c r="H3" s="22"/>
    </row>
    <row r="4" spans="1:8" ht="12">
      <c r="A4" s="23"/>
      <c r="B4" s="24" t="s">
        <v>115</v>
      </c>
      <c r="C4" s="24" t="s">
        <v>116</v>
      </c>
      <c r="D4" s="24" t="s">
        <v>140</v>
      </c>
      <c r="E4" s="24" t="s">
        <v>117</v>
      </c>
      <c r="F4" s="24" t="s">
        <v>116</v>
      </c>
      <c r="G4" s="24" t="s">
        <v>118</v>
      </c>
      <c r="H4" s="73" t="s">
        <v>119</v>
      </c>
    </row>
    <row r="5" spans="1:8" ht="12">
      <c r="A5" s="28" t="s">
        <v>9</v>
      </c>
      <c r="B5" s="74"/>
      <c r="C5" s="29" t="s">
        <v>120</v>
      </c>
      <c r="D5" s="29" t="s">
        <v>121</v>
      </c>
      <c r="E5" s="74"/>
      <c r="F5" s="29" t="s">
        <v>120</v>
      </c>
      <c r="G5" s="74"/>
      <c r="H5" s="83"/>
    </row>
    <row r="6" spans="1:8" ht="12">
      <c r="A6" s="23"/>
      <c r="B6" s="15" t="s">
        <v>94</v>
      </c>
      <c r="C6" s="15" t="s">
        <v>122</v>
      </c>
      <c r="D6" s="15" t="s">
        <v>94</v>
      </c>
      <c r="E6" s="15" t="s">
        <v>123</v>
      </c>
      <c r="F6" s="15" t="s">
        <v>122</v>
      </c>
      <c r="G6" s="15" t="s">
        <v>124</v>
      </c>
      <c r="H6" s="33" t="s">
        <v>124</v>
      </c>
    </row>
    <row r="7" spans="1:8" ht="12">
      <c r="A7" s="34" t="s">
        <v>128</v>
      </c>
      <c r="B7" s="14">
        <v>332064</v>
      </c>
      <c r="C7" s="14">
        <v>1612</v>
      </c>
      <c r="D7" s="15">
        <v>222757</v>
      </c>
      <c r="E7" s="15">
        <v>8344</v>
      </c>
      <c r="F7" s="15">
        <v>918</v>
      </c>
      <c r="G7" s="15">
        <v>2103447</v>
      </c>
      <c r="H7" s="37">
        <v>4769261</v>
      </c>
    </row>
    <row r="8" spans="1:8" ht="12">
      <c r="A8" s="34" t="s">
        <v>146</v>
      </c>
      <c r="B8" s="14">
        <v>306478</v>
      </c>
      <c r="C8" s="14">
        <v>1524</v>
      </c>
      <c r="D8" s="15">
        <v>211863</v>
      </c>
      <c r="E8" s="15">
        <v>7128</v>
      </c>
      <c r="F8" s="15">
        <v>781</v>
      </c>
      <c r="G8" s="15">
        <v>2161641</v>
      </c>
      <c r="H8" s="37">
        <v>4817114</v>
      </c>
    </row>
    <row r="9" spans="1:8" ht="12">
      <c r="A9" s="34" t="s">
        <v>171</v>
      </c>
      <c r="B9" s="14">
        <v>215761</v>
      </c>
      <c r="C9" s="14">
        <v>1462</v>
      </c>
      <c r="D9" s="15">
        <v>198157</v>
      </c>
      <c r="E9" s="15">
        <v>6803</v>
      </c>
      <c r="F9" s="15">
        <v>749</v>
      </c>
      <c r="G9" s="15">
        <v>2152297</v>
      </c>
      <c r="H9" s="37">
        <v>4794642</v>
      </c>
    </row>
    <row r="10" spans="1:8" ht="12">
      <c r="A10" s="34" t="s">
        <v>178</v>
      </c>
      <c r="B10" s="14">
        <v>183573</v>
      </c>
      <c r="C10" s="14">
        <v>1466</v>
      </c>
      <c r="D10" s="15">
        <v>196230</v>
      </c>
      <c r="E10" s="15">
        <v>7000</v>
      </c>
      <c r="F10" s="15">
        <v>747</v>
      </c>
      <c r="G10" s="15">
        <v>2231648</v>
      </c>
      <c r="H10" s="37">
        <v>4938096</v>
      </c>
    </row>
    <row r="11" spans="1:8" ht="12">
      <c r="A11" s="34" t="s">
        <v>197</v>
      </c>
      <c r="B11" s="14">
        <v>151301</v>
      </c>
      <c r="C11" s="14">
        <v>1414</v>
      </c>
      <c r="D11" s="15">
        <v>183146</v>
      </c>
      <c r="E11" s="15">
        <v>6392</v>
      </c>
      <c r="F11" s="15">
        <v>700</v>
      </c>
      <c r="G11" s="15">
        <v>2286555</v>
      </c>
      <c r="H11" s="37">
        <v>5072293</v>
      </c>
    </row>
    <row r="12" spans="1:8" ht="12">
      <c r="A12" s="38"/>
      <c r="B12" s="76"/>
      <c r="C12" s="76"/>
      <c r="D12" s="40"/>
      <c r="E12" s="40"/>
      <c r="F12" s="40"/>
      <c r="G12" s="40"/>
      <c r="H12" s="42"/>
    </row>
    <row r="13" spans="1:8" ht="12">
      <c r="A13" s="43" t="s">
        <v>186</v>
      </c>
      <c r="B13" s="14">
        <v>7382</v>
      </c>
      <c r="C13" s="14">
        <v>64</v>
      </c>
      <c r="D13" s="15">
        <v>8119</v>
      </c>
      <c r="E13" s="15">
        <v>423</v>
      </c>
      <c r="F13" s="15">
        <v>37</v>
      </c>
      <c r="G13" s="15">
        <v>197525</v>
      </c>
      <c r="H13" s="37">
        <v>436170</v>
      </c>
    </row>
    <row r="14" spans="1:8" ht="12">
      <c r="A14" s="43" t="s">
        <v>191</v>
      </c>
      <c r="B14" s="14">
        <v>6623</v>
      </c>
      <c r="C14" s="14">
        <v>44</v>
      </c>
      <c r="D14" s="15">
        <v>5630</v>
      </c>
      <c r="E14" s="15">
        <v>383</v>
      </c>
      <c r="F14" s="15">
        <v>29</v>
      </c>
      <c r="G14" s="15">
        <v>259171</v>
      </c>
      <c r="H14" s="37">
        <v>465643</v>
      </c>
    </row>
    <row r="15" spans="1:8" ht="12">
      <c r="A15" s="43" t="s">
        <v>190</v>
      </c>
      <c r="B15" s="14">
        <v>3459</v>
      </c>
      <c r="C15" s="14">
        <v>71</v>
      </c>
      <c r="D15" s="15">
        <v>7251</v>
      </c>
      <c r="E15" s="15">
        <v>264</v>
      </c>
      <c r="F15" s="15">
        <v>31</v>
      </c>
      <c r="G15" s="15">
        <v>212010</v>
      </c>
      <c r="H15" s="37">
        <v>442427</v>
      </c>
    </row>
    <row r="16" spans="1:8" ht="12">
      <c r="A16" s="43" t="s">
        <v>198</v>
      </c>
      <c r="B16" s="14">
        <v>18342</v>
      </c>
      <c r="C16" s="14">
        <v>146</v>
      </c>
      <c r="D16" s="15">
        <v>18749</v>
      </c>
      <c r="E16" s="15">
        <v>672</v>
      </c>
      <c r="F16" s="15">
        <v>77</v>
      </c>
      <c r="G16" s="15">
        <v>211259</v>
      </c>
      <c r="H16" s="37">
        <v>420648</v>
      </c>
    </row>
    <row r="17" spans="1:8" ht="12">
      <c r="A17" s="43" t="s">
        <v>201</v>
      </c>
      <c r="B17" s="14">
        <v>1484</v>
      </c>
      <c r="C17" s="14">
        <v>148</v>
      </c>
      <c r="D17" s="15">
        <v>17637</v>
      </c>
      <c r="E17" s="15">
        <v>580</v>
      </c>
      <c r="F17" s="15">
        <v>70</v>
      </c>
      <c r="G17" s="15">
        <v>201952</v>
      </c>
      <c r="H17" s="37">
        <v>427181</v>
      </c>
    </row>
    <row r="18" spans="1:8" ht="12">
      <c r="A18" s="43" t="s">
        <v>203</v>
      </c>
      <c r="B18" s="14">
        <v>5802</v>
      </c>
      <c r="C18" s="14">
        <v>165</v>
      </c>
      <c r="D18" s="15">
        <v>21010</v>
      </c>
      <c r="E18" s="15">
        <v>843</v>
      </c>
      <c r="F18" s="15">
        <v>90</v>
      </c>
      <c r="G18" s="15">
        <v>184161</v>
      </c>
      <c r="H18" s="37">
        <v>418833</v>
      </c>
    </row>
    <row r="19" spans="1:8" ht="12">
      <c r="A19" s="43" t="s">
        <v>225</v>
      </c>
      <c r="B19" s="14">
        <v>10427</v>
      </c>
      <c r="C19" s="14">
        <v>196</v>
      </c>
      <c r="D19" s="15">
        <v>24808</v>
      </c>
      <c r="E19" s="15">
        <v>841</v>
      </c>
      <c r="F19" s="15">
        <v>89</v>
      </c>
      <c r="G19" s="15">
        <v>155817</v>
      </c>
      <c r="H19" s="37">
        <v>422857</v>
      </c>
    </row>
    <row r="20" spans="1:8" ht="12">
      <c r="A20" s="43" t="s">
        <v>226</v>
      </c>
      <c r="B20" s="14">
        <v>14665</v>
      </c>
      <c r="C20" s="14">
        <v>130</v>
      </c>
      <c r="D20" s="15">
        <v>16595</v>
      </c>
      <c r="E20" s="15">
        <v>677</v>
      </c>
      <c r="F20" s="15">
        <v>75</v>
      </c>
      <c r="G20" s="15">
        <v>160205</v>
      </c>
      <c r="H20" s="37">
        <v>400039</v>
      </c>
    </row>
    <row r="21" spans="1:8" ht="12">
      <c r="A21" s="43" t="s">
        <v>227</v>
      </c>
      <c r="B21" s="14">
        <v>14411</v>
      </c>
      <c r="C21" s="14">
        <v>152</v>
      </c>
      <c r="D21" s="15">
        <v>20893</v>
      </c>
      <c r="E21" s="15">
        <v>698</v>
      </c>
      <c r="F21" s="15">
        <v>73</v>
      </c>
      <c r="G21" s="15">
        <v>189336</v>
      </c>
      <c r="H21" s="37">
        <v>456617</v>
      </c>
    </row>
    <row r="22" spans="1:8" ht="12">
      <c r="A22" s="43" t="s">
        <v>230</v>
      </c>
      <c r="B22" s="14">
        <v>17200</v>
      </c>
      <c r="C22" s="14">
        <v>171</v>
      </c>
      <c r="D22" s="15">
        <v>22268</v>
      </c>
      <c r="E22" s="15">
        <v>607</v>
      </c>
      <c r="F22" s="15">
        <v>59</v>
      </c>
      <c r="G22" s="15">
        <v>179668</v>
      </c>
      <c r="H22" s="37">
        <v>433254</v>
      </c>
    </row>
    <row r="23" spans="1:8" ht="12">
      <c r="A23" s="43" t="s">
        <v>231</v>
      </c>
      <c r="B23" s="14">
        <v>17130</v>
      </c>
      <c r="C23" s="14">
        <v>119</v>
      </c>
      <c r="D23" s="15">
        <v>15735</v>
      </c>
      <c r="E23" s="15">
        <v>513</v>
      </c>
      <c r="F23" s="15">
        <v>47</v>
      </c>
      <c r="G23" s="15">
        <v>160638</v>
      </c>
      <c r="H23" s="37">
        <v>432317</v>
      </c>
    </row>
    <row r="24" spans="1:8" ht="12">
      <c r="A24" s="43" t="s">
        <v>238</v>
      </c>
      <c r="B24" s="14">
        <v>9847</v>
      </c>
      <c r="C24" s="14">
        <v>107</v>
      </c>
      <c r="D24" s="15">
        <v>13249</v>
      </c>
      <c r="E24" s="15">
        <v>448</v>
      </c>
      <c r="F24" s="15">
        <v>39</v>
      </c>
      <c r="G24" s="15">
        <v>186642</v>
      </c>
      <c r="H24" s="37">
        <v>425953</v>
      </c>
    </row>
    <row r="25" spans="1:8" ht="12">
      <c r="A25" s="43" t="s">
        <v>246</v>
      </c>
      <c r="B25" s="14">
        <v>8191</v>
      </c>
      <c r="C25" s="14">
        <v>117</v>
      </c>
      <c r="D25" s="15">
        <v>17407</v>
      </c>
      <c r="E25" s="15">
        <v>783</v>
      </c>
      <c r="F25" s="15">
        <v>51</v>
      </c>
      <c r="G25" s="15">
        <v>201476</v>
      </c>
      <c r="H25" s="37">
        <v>447630</v>
      </c>
    </row>
    <row r="26" spans="1:8" ht="12">
      <c r="A26" s="43" t="s">
        <v>245</v>
      </c>
      <c r="B26" s="14"/>
      <c r="C26" s="14">
        <v>43</v>
      </c>
      <c r="D26" s="15">
        <v>6139</v>
      </c>
      <c r="E26" s="15">
        <v>255</v>
      </c>
      <c r="F26" s="15">
        <v>23</v>
      </c>
      <c r="G26" s="15">
        <v>247598</v>
      </c>
      <c r="H26" s="37">
        <v>455805</v>
      </c>
    </row>
    <row r="27" spans="1:8" ht="12">
      <c r="A27" s="43" t="s">
        <v>289</v>
      </c>
      <c r="B27" s="14"/>
      <c r="C27" s="14"/>
      <c r="D27" s="15"/>
      <c r="E27" s="15"/>
      <c r="F27" s="15"/>
      <c r="G27" s="15">
        <v>205565</v>
      </c>
      <c r="H27" s="37">
        <v>414164</v>
      </c>
    </row>
    <row r="28" spans="1:8" ht="12">
      <c r="A28" s="43"/>
      <c r="B28" s="14"/>
      <c r="C28" s="14"/>
      <c r="D28" s="15"/>
      <c r="E28" s="15"/>
      <c r="F28" s="15"/>
      <c r="G28" s="15"/>
      <c r="H28" s="168"/>
    </row>
    <row r="29" spans="1:8" ht="24" customHeight="1">
      <c r="A29" s="46" t="s">
        <v>21</v>
      </c>
      <c r="B29" s="79">
        <f>(B25-B24)/B24*100</f>
        <v>-16.81730476287194</v>
      </c>
      <c r="C29" s="79">
        <f>(C26-C25)/C25*100</f>
        <v>-63.24786324786324</v>
      </c>
      <c r="D29" s="79">
        <f>(D26-D25)/D25*100</f>
        <v>-64.73257884759005</v>
      </c>
      <c r="E29" s="79">
        <f>(E26-E25)/E25*100</f>
        <v>-67.43295019157088</v>
      </c>
      <c r="F29" s="79">
        <f>(F26-F25)/F25*100</f>
        <v>-54.90196078431373</v>
      </c>
      <c r="G29" s="79">
        <f>(G27-G26)/G26*100</f>
        <v>-16.976308370826903</v>
      </c>
      <c r="H29" s="79">
        <f>(H27-H26)/H26*100</f>
        <v>-9.135704961551541</v>
      </c>
    </row>
    <row r="30" spans="1:8" ht="24" customHeight="1">
      <c r="A30" s="51" t="s">
        <v>23</v>
      </c>
      <c r="B30" s="102">
        <f>(B25-B13)/B13*100</f>
        <v>10.959089677594148</v>
      </c>
      <c r="C30" s="102">
        <f>(C26-C14)/C14*100</f>
        <v>-2.272727272727273</v>
      </c>
      <c r="D30" s="102">
        <f>(D26-D14)/D14*100</f>
        <v>9.040852575488454</v>
      </c>
      <c r="E30" s="102">
        <f>(E26-E14)/E14*100</f>
        <v>-33.420365535248045</v>
      </c>
      <c r="F30" s="102">
        <f>(F26-F14)/F14*100</f>
        <v>-20.689655172413794</v>
      </c>
      <c r="G30" s="102">
        <f>(G27-G15)/G15*100</f>
        <v>-3.039950945710108</v>
      </c>
      <c r="H30" s="102">
        <f>(H27-H15)/H15*100</f>
        <v>-6.388172512075438</v>
      </c>
    </row>
    <row r="31" spans="1:8" ht="12">
      <c r="A31" s="54" t="s">
        <v>24</v>
      </c>
      <c r="B31" s="55" t="s">
        <v>125</v>
      </c>
      <c r="C31" s="55"/>
      <c r="D31" s="55"/>
      <c r="E31" s="55"/>
      <c r="F31" s="56"/>
      <c r="G31" s="55" t="s">
        <v>149</v>
      </c>
      <c r="H31" s="132"/>
    </row>
    <row r="32" spans="1:8" ht="12" customHeight="1">
      <c r="A32" s="57" t="s">
        <v>137</v>
      </c>
      <c r="B32" s="133" t="s">
        <v>126</v>
      </c>
      <c r="C32" s="133"/>
      <c r="D32" s="133"/>
      <c r="E32" s="133"/>
      <c r="F32" s="134"/>
      <c r="G32" s="190" t="s">
        <v>127</v>
      </c>
      <c r="H32" s="210"/>
    </row>
    <row r="33" spans="1:8" ht="12" customHeight="1">
      <c r="A33" s="57"/>
      <c r="B33" s="207" t="s">
        <v>177</v>
      </c>
      <c r="C33" s="190" t="s">
        <v>169</v>
      </c>
      <c r="D33" s="192"/>
      <c r="E33" s="190" t="s">
        <v>170</v>
      </c>
      <c r="F33" s="192"/>
      <c r="G33" s="193"/>
      <c r="H33" s="211"/>
    </row>
    <row r="34" spans="1:8" ht="13.5" customHeight="1">
      <c r="A34" s="57"/>
      <c r="B34" s="208"/>
      <c r="C34" s="193"/>
      <c r="D34" s="195"/>
      <c r="E34" s="193"/>
      <c r="F34" s="195"/>
      <c r="G34" s="193"/>
      <c r="H34" s="211"/>
    </row>
    <row r="35" spans="1:8" ht="6.75" customHeight="1" thickBot="1">
      <c r="A35" s="61"/>
      <c r="B35" s="209"/>
      <c r="C35" s="196"/>
      <c r="D35" s="198"/>
      <c r="E35" s="196"/>
      <c r="F35" s="198"/>
      <c r="G35" s="196"/>
      <c r="H35" s="212"/>
    </row>
    <row r="36" ht="3" customHeight="1"/>
    <row r="37" spans="1:10" ht="15.75" customHeight="1">
      <c r="A37" s="16"/>
      <c r="B37" s="3"/>
      <c r="C37" s="3"/>
      <c r="D37" s="3"/>
      <c r="E37" s="3"/>
      <c r="F37" s="3"/>
      <c r="G37" s="3"/>
      <c r="H37" s="67" t="s">
        <v>172</v>
      </c>
      <c r="J37" s="3"/>
    </row>
  </sheetData>
  <sheetProtection/>
  <mergeCells count="4">
    <mergeCell ref="B33:B35"/>
    <mergeCell ref="C33:D35"/>
    <mergeCell ref="E33:F35"/>
    <mergeCell ref="G32:H35"/>
  </mergeCells>
  <printOptions/>
  <pageMargins left="0.75" right="0.75" top="1" bottom="1" header="0.512" footer="0.51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秋田県</cp:lastModifiedBy>
  <cp:lastPrinted>2007-04-18T07:58:31Z</cp:lastPrinted>
  <dcterms:created xsi:type="dcterms:W3CDTF">2001-02-23T10:06:15Z</dcterms:created>
  <dcterms:modified xsi:type="dcterms:W3CDTF">2017-07-06T00:34:02Z</dcterms:modified>
  <cp:category/>
  <cp:version/>
  <cp:contentType/>
  <cp:contentStatus/>
</cp:coreProperties>
</file>