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7" i="9" l="1"/>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AM37" i="9"/>
  <c r="C37" i="9"/>
  <c r="AM36" i="9"/>
  <c r="C36" i="9"/>
  <c r="AM35" i="9"/>
  <c r="BW34" i="9"/>
  <c r="BW35" i="9" s="1"/>
  <c r="BW36" i="9" s="1"/>
  <c r="BW37" i="9" s="1"/>
  <c r="BW38" i="9" s="1"/>
  <c r="BW39" i="9" s="1"/>
  <c r="BW40" i="9" s="1"/>
  <c r="BW41" i="9" s="1"/>
  <c r="BW42" i="9" s="1"/>
  <c r="BW43" i="9" s="1"/>
  <c r="C34" i="9"/>
  <c r="CO34" i="9" l="1"/>
  <c r="CO35" i="9" s="1"/>
  <c r="CO36" i="9" s="1"/>
  <c r="CO37" i="9" s="1"/>
  <c r="C35" i="9"/>
  <c r="U34" i="9" s="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alcChain>
</file>

<file path=xl/sharedStrings.xml><?xml version="1.0" encoding="utf-8"?>
<sst xmlns="http://schemas.openxmlformats.org/spreadsheetml/2006/main" count="1067" uniqueCount="579">
  <si>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</si>
  <si>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</si>
  <si>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</si>
  <si>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</si>
  <si>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</si>
  <si>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</si>
  <si>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</si>
  <si>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</si>
  <si>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</si>
  <si>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</si>
  <si>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</si>
  <si>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</si>
  <si>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</si>
  <si>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</si>
  <si>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</si>
  <si>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</si>
  <si>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</si>
  <si>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</si>
  <si>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</si>
  <si>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</si>
  <si>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</si>
  <si>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</si>
  <si>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</si>
  <si>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</si>
  <si>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</si>
  <si>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</si>
  <si>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</si>
  <si>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</si>
  <si>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</si>
  <si>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</si>
  <si>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</si>
  <si>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</si>
  <si>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</si>
  <si>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</si>
  <si>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</si>
  <si>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</si>
  <si>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</si>
  <si>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</si>
  <si>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</si>
  <si>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</si>
  <si>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</si>
  <si>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</si>
  <si>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</si>
  <si>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</si>
  <si>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</si>
  <si>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</si>
  <si>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</si>
  <si>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</si>
  <si>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</si>
  <si>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</si>
  <si>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</si>
  <si>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</si>
  <si>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</si>
  <si>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</si>
  <si>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</si>
  <si>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</si>
  <si>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</si>
  <si>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</si>
  <si>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</si>
  <si>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</si>
  <si>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</si>
  <si>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</si>
  <si>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</si>
  <si>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</si>
  <si>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</si>
  <si>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</si>
  <si>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</si>
  <si>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</si>
  <si>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</si>
  <si>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Ⅳ－０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</si>
  <si>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</si>
  <si>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</si>
  <si>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</si>
  <si>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</si>
  <si>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</si>
  <si>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</si>
  <si>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</si>
  <si>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</si>
  <si>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</si>
  <si>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</si>
  <si>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</si>
  <si>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</si>
  <si>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</si>
  <si>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</si>
  <si>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</si>
  <si>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</si>
  <si>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</si>
  <si>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</si>
  <si>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</si>
  <si>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</si>
  <si>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</si>
  <si>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</si>
  <si>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</si>
  <si>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</si>
  <si>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</si>
  <si>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</si>
  <si>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</si>
  <si>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</si>
  <si>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</si>
  <si>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</si>
  <si>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</si>
  <si>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</si>
  <si>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</si>
  <si>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</si>
  <si>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</si>
  <si>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</si>
  <si>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</si>
  <si>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</si>
  <si>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</si>
  <si>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</si>
  <si>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</si>
  <si>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</si>
  <si>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</si>
  <si>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</si>
  <si>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</si>
  <si>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</si>
  <si>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</si>
  <si>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</si>
  <si>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</si>
  <si>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</si>
  <si>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</si>
  <si>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</si>
  <si>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</si>
  <si>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</si>
  <si>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</si>
  <si>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</si>
  <si>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</si>
  <si>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</si>
  <si>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</si>
  <si>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</si>
  <si>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</si>
  <si>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</si>
  <si>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</si>
  <si>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</si>
  <si>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</si>
  <si>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</si>
  <si>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</si>
  <si>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</si>
  <si>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</si>
  <si>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</si>
  <si>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</si>
  <si>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</si>
  <si>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</si>
  <si>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</si>
  <si>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</si>
  <si>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</si>
  <si>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</si>
  <si>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</si>
  <si>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</si>
  <si>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</si>
  <si>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</si>
  <si>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</si>
  <si>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</si>
  <si>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</si>
  <si>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</si>
  <si>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</si>
  <si>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</si>
  <si>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</si>
  <si>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</si>
  <si>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</si>
  <si>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</si>
  <si>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</si>
  <si>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</si>
  <si>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</si>
  <si>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</si>
  <si>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</si>
  <si>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</si>
  <si>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</si>
  <si>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</si>
  <si>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</si>
  <si>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</si>
  <si>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</si>
  <si>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</si>
  <si>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</si>
  <si>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</si>
  <si>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</si>
  <si>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</si>
  <si>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</si>
  <si>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</si>
  <si>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</si>
  <si>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</si>
  <si>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</si>
  <si>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</si>
  <si>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</si>
  <si>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</si>
  <si>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</si>
  <si>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</si>
  <si>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</si>
  <si>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</si>
  <si>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</si>
  <si>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</si>
  <si>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</si>
  <si>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</si>
  <si>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</si>
  <si>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秋田県三種町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</si>
  <si>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</si>
  <si>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</si>
  <si>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</si>
  <si>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</si>
  <si>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</si>
  <si>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</si>
  <si>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</si>
  <si>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</si>
  <si>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</si>
  <si>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</si>
  <si>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</si>
  <si>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</si>
  <si>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</si>
  <si>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</si>
  <si>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</si>
  <si>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</si>
  <si>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</si>
  <si>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</si>
  <si>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</si>
  <si>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</si>
  <si>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</si>
  <si>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</si>
  <si>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</si>
  <si>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</si>
  <si>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</si>
  <si>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</si>
  <si>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</si>
  <si>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</si>
  <si>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</si>
  <si>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</si>
  <si>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</si>
  <si>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</si>
  <si>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</si>
  <si>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</si>
  <si>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</si>
  <si>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</si>
  <si>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</si>
  <si>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</si>
  <si>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</si>
  <si>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</si>
  <si>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</si>
  <si>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</si>
  <si>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</si>
  <si>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</si>
  <si>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</si>
  <si>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</si>
  <si>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</si>
  <si>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</si>
  <si>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</si>
  <si>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</si>
  <si>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</si>
  <si>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</si>
  <si>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</si>
  <si>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</si>
  <si>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</si>
  <si>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</si>
  <si>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</si>
  <si>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</si>
  <si>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</si>
  <si>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</si>
  <si>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</si>
  <si>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</si>
  <si>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</si>
  <si>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</si>
  <si>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</si>
  <si>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</si>
  <si>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</si>
  <si>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</si>
  <si>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</si>
  <si>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</si>
  <si>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</si>
  <si>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</si>
  <si>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</si>
  <si>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</si>
  <si>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</si>
  <si>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</si>
  <si>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</si>
  <si>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</si>
  <si>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</si>
  <si>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</si>
  <si>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</si>
  <si>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</si>
  <si>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</si>
  <si>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</si>
  <si>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</si>
  <si>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</si>
  <si>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</si>
  <si>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</si>
  <si>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</si>
  <si>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</si>
  <si>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</si>
  <si>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</si>
  <si>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</si>
  <si>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</si>
  <si>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</si>
  <si>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</si>
  <si>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</si>
  <si>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</si>
  <si>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</si>
  <si>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</si>
  <si>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</si>
  <si>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</si>
  <si>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</si>
  <si>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</si>
  <si>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</si>
  <si>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</si>
  <si>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</si>
  <si>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</si>
  <si>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</si>
  <si>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</si>
  <si>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</si>
  <si>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</si>
  <si>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</si>
  <si>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</si>
  <si>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</si>
  <si>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</si>
  <si>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</si>
  <si>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</si>
  <si>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</si>
  <si>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</si>
  <si>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</si>
  <si>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</si>
  <si>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</si>
  <si>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</si>
  <si>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</si>
  <si>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</si>
  <si>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</si>
  <si>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</si>
  <si>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</si>
  <si>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</si>
  <si>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</si>
  <si>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</si>
  <si>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</si>
  <si>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</si>
  <si>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</si>
  <si>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</si>
  <si>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</si>
  <si>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</si>
  <si>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</si>
  <si>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</si>
  <si>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</si>
  <si>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</si>
  <si>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</si>
  <si>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</si>
  <si>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</si>
  <si>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</si>
  <si>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</si>
  <si>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秋田県三種町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</si>
  <si>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</si>
  <si>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</si>
  <si>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</si>
  <si>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</si>
  <si>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</si>
  <si>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</si>
  <si>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</si>
  <si>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</si>
  <si>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</si>
  <si>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</si>
  <si>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</si>
  <si>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</si>
  <si>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</si>
  <si>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</si>
  <si>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</si>
  <si>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</si>
  <si>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</si>
  <si>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</si>
  <si>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</si>
  <si>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</si>
  <si>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衛生処理事業特別会計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</si>
  <si>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</si>
  <si>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</si>
  <si>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</si>
  <si>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</si>
  <si>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</si>
  <si>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</si>
  <si>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</si>
  <si>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</si>
  <si>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</si>
  <si>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</si>
  <si>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</si>
  <si>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</si>
  <si>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</si>
  <si>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</si>
  <si>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</si>
  <si>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後期高齢者医療特別会計</t>
    <phoneticPr fontId="5"/>
  </si>
  <si>
    <t>介護保険事業勘定特別会計</t>
    <phoneticPr fontId="5"/>
  </si>
  <si>
    <t>介護サービス事業勘定特別会計</t>
    <phoneticPr fontId="5"/>
  </si>
  <si>
    <t>国民健康保険診療施設勘定特別会計</t>
    <phoneticPr fontId="5"/>
  </si>
  <si>
    <t>-</t>
    <phoneticPr fontId="5"/>
  </si>
  <si>
    <t>三種町水道事業会計</t>
    <phoneticPr fontId="5"/>
  </si>
  <si>
    <t>法適用企業</t>
    <phoneticPr fontId="5"/>
  </si>
  <si>
    <t>三種町簡易水道事業特別会計</t>
    <phoneticPr fontId="5"/>
  </si>
  <si>
    <t>法非適用企業</t>
    <phoneticPr fontId="5"/>
  </si>
  <si>
    <t>三種町公共下水道事業特別会計</t>
    <phoneticPr fontId="5"/>
  </si>
  <si>
    <t>三種町農業集落排水事業特別会計</t>
    <phoneticPr fontId="5"/>
  </si>
  <si>
    <t>三種町温泉事業特別会計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</si>
  <si>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</si>
  <si>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</si>
  <si>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</si>
  <si>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</si>
  <si>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</si>
  <si>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</si>
  <si>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</si>
  <si>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</si>
  <si>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</si>
  <si>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</si>
  <si>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</si>
  <si>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</si>
  <si>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</si>
  <si>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</si>
  <si>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</si>
  <si>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</si>
  <si>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</si>
  <si>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</si>
  <si>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</si>
  <si>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</si>
  <si>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</si>
  <si>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</si>
  <si>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</si>
  <si>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</si>
  <si>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</si>
  <si>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</si>
  <si>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</si>
  <si>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</si>
  <si>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</si>
  <si>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</si>
  <si>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</si>
  <si>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</si>
  <si>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</si>
  <si>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</si>
  <si>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</si>
  <si>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</si>
  <si>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</si>
  <si>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</si>
  <si>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</si>
  <si>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</si>
  <si>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</si>
  <si>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</si>
  <si>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</si>
  <si>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</si>
  <si>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</si>
  <si>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</si>
  <si>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</si>
  <si>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</si>
  <si>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</si>
  <si>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</si>
  <si>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</si>
  <si>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</si>
  <si>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</si>
  <si>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</si>
  <si>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</si>
  <si>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</si>
  <si>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</si>
  <si>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</si>
  <si>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三種町公共下水道事業特別会計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</si>
  <si>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</si>
  <si>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</si>
  <si>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三種町農業集落排水事業特別会計</t>
    <phoneticPr fontId="5"/>
  </si>
  <si>
    <t>(Ｆ)</t>
    <phoneticPr fontId="5"/>
  </si>
  <si>
    <t>三種町簡易水道事業特別会計</t>
    <phoneticPr fontId="5"/>
  </si>
  <si>
    <t>将来負担比率（(Ｅ)－(Ｆ)）／（(Ｃ)－(Ｄ)）×１００</t>
    <rPh sb="0" eb="2">
      <t>ショウライ</t>
    </rPh>
    <rPh sb="2" eb="4">
      <t>フタン</t>
    </rPh>
    <rPh sb="4" eb="6">
      <t>ヒリツ</t>
    </rPh>
    <phoneticPr fontId="5"/>
  </si>
  <si>
    <t>三種町水道事業会計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</si>
  <si>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</si>
  <si>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</si>
  <si>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</si>
  <si>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</si>
  <si>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</si>
  <si>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</si>
  <si>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</si>
  <si>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</si>
  <si>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</si>
  <si>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</si>
  <si>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</si>
  <si>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</si>
  <si>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</si>
  <si>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</si>
  <si>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</si>
  <si>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</si>
  <si>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</si>
  <si>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</si>
  <si>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</si>
  <si>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</si>
  <si>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</si>
  <si>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</si>
  <si>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</si>
  <si>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</si>
  <si>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</si>
  <si>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</si>
  <si>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</si>
  <si>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</si>
  <si>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</si>
  <si>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</si>
  <si>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</si>
  <si>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</si>
  <si>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</si>
  <si>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</si>
  <si>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</si>
  <si>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</si>
  <si>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</si>
  <si>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</si>
  <si>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</si>
  <si>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</si>
  <si>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</si>
  <si>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</si>
  <si>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</si>
  <si>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</si>
  <si>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</si>
  <si>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</si>
  <si>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</si>
  <si>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</si>
  <si>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</si>
  <si>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</si>
  <si>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</si>
  <si>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</si>
  <si>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</si>
  <si>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</si>
  <si>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</si>
  <si>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</si>
  <si>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</si>
  <si>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</si>
  <si>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</si>
  <si>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</si>
  <si>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</si>
  <si>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</si>
  <si>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</si>
  <si>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</si>
  <si>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</si>
  <si>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</si>
  <si>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</si>
  <si>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</si>
  <si>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</si>
  <si>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</si>
  <si>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</si>
  <si>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</si>
  <si>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</si>
  <si>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</si>
  <si>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</si>
  <si>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</si>
  <si>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</si>
  <si>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</si>
  <si>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</si>
  <si>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</si>
  <si>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</si>
  <si>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</si>
  <si>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</si>
  <si>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三種町水道事業会計</t>
  </si>
  <si>
    <t>介護保険事業勘定特別会計</t>
  </si>
  <si>
    <t>国民健康保険事業勘定特別会計</t>
  </si>
  <si>
    <t>三種町簡易水道事業特別会計</t>
  </si>
  <si>
    <t>三種町公共下水道事業特別会計</t>
  </si>
  <si>
    <t>衛生処理事業特別会計</t>
  </si>
  <si>
    <t>介護サービス事業勘定特別会計</t>
  </si>
  <si>
    <t>その他会計（赤字）</t>
  </si>
  <si>
    <t>▲ 0.02</t>
  </si>
  <si>
    <t>その他会計（黒字）</t>
  </si>
  <si>
    <t>ゆめろん</t>
  </si>
  <si>
    <t>三種町農業公社</t>
  </si>
  <si>
    <t>さんばりお</t>
  </si>
  <si>
    <t>ゆうぱる</t>
  </si>
  <si>
    <t>-</t>
    <phoneticPr fontId="2"/>
  </si>
  <si>
    <t>秋田県市町村総合事務組合（一般会計）</t>
  </si>
  <si>
    <t>秋田県市町村総合事務組合（交通災害共済事業等特別会計）</t>
  </si>
  <si>
    <t>秋田県市町村会館管理組合</t>
  </si>
  <si>
    <t>秋田県後期高齢者医療広域連合（一般会計）</t>
  </si>
  <si>
    <t>秋田県後期高齢者医療広域連合（後期高齢者医療特別会計）</t>
  </si>
  <si>
    <t>秋田県町村電算システム共同事業組合</t>
  </si>
  <si>
    <t>能代山本広域市町村圏組合（一般会計）</t>
  </si>
  <si>
    <t>能代山本広域市町村圏組合
（特別養護老人ホーム運営事業特別会計）</t>
  </si>
  <si>
    <t>能代山本広域市町村圏組合
（能代山本ふるさと市町村圏基金特別会計）</t>
  </si>
  <si>
    <t>能代市山本郡養護老人ホーム組合（一般会計）</t>
  </si>
  <si>
    <t>能代市山本郡養護老人ホーム組合（能代市山本郡養護老人ホーム組合外部サービス利用型特定施設事業特別会計）</t>
  </si>
  <si>
    <t>能代市山本郡養護老人ホーム組合（能代市山本郡養護老人ホーム組合訪問介護事業特別会計）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</si>
  <si>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</si>
  <si>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</si>
  <si>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</si>
  <si>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</si>
  <si>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</si>
  <si>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</si>
  <si>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</si>
  <si>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</si>
  <si>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</si>
  <si>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</si>
  <si>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</si>
  <si>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合併当初は、財政調整基金の枯渇や公債費比率の悪化により財政運営に硬直化が見られたが、将来負担比率、実質公債費比率は年々低下しており、類似団体平均よりも低い水準となっている。これは、行財政改革大綱（第１期）に基づく地方債発行の抑制や財政調整基金の積み増しを行ってきたことが主な要因となっている。今後は、山本公民館等の老朽化した施設の大規模改修などを行う時期に向かっていることから、行財政改革大綱（第２期）に基づき、基金の活用や地方債の発行抑制を図りながら、財政の健全化に努めていく。</t>
    <rPh sb="151" eb="153">
      <t>ヤマモト</t>
    </rPh>
    <rPh sb="153" eb="156">
      <t>コウミンカン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</si>
</sst>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90833</c:v>
                </c:pt>
                <c:pt idx="1">
                  <c:v>79181</c:v>
                </c:pt>
                <c:pt idx="2">
                  <c:v>118124</c:v>
                </c:pt>
                <c:pt idx="3">
                  <c:v>101693</c:v>
                </c:pt>
                <c:pt idx="4">
                  <c:v>96635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70744</c:v>
                </c:pt>
                <c:pt idx="1">
                  <c:v>40052</c:v>
                </c:pt>
                <c:pt idx="2">
                  <c:v>92219</c:v>
                </c:pt>
                <c:pt idx="3">
                  <c:v>62579</c:v>
                </c:pt>
                <c:pt idx="4">
                  <c:v>63943</c:v>
                </c:pt>
              </c:numCache>
            </c:numRef>
          </c:val>
          <c:smooth val="0"/>
        </c:ser>
        <c:dLbls>
          <c:showLegendKey val="0"/>
          <c:showVal val="0"/>
          <c:showCatName val="0"/>
          <c:showSerName val="0"/>
          <c:showPercent val="0"/>
          <c:showBubbleSize val="0"/>
        </c:dLbls>
        <c:marker val="1"/>
        <c:smooth val="0"/>
        <c:axId val="191016320"/>
        <c:axId val="181088640"/>
      </c:lineChart>
      <c:catAx>
        <c:axId val="1910163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1088640"/>
        <c:crosses val="autoZero"/>
        <c:auto val="1"/>
        <c:lblAlgn val="ctr"/>
        <c:lblOffset val="100"/>
        <c:tickLblSkip val="1"/>
        <c:tickMarkSkip val="1"/>
        <c:noMultiLvlLbl val="0"/>
      </c:catAx>
      <c:valAx>
        <c:axId val="18108864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1016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2.54</c:v>
                </c:pt>
                <c:pt idx="1">
                  <c:v>3.45</c:v>
                </c:pt>
                <c:pt idx="2">
                  <c:v>3.15</c:v>
                </c:pt>
                <c:pt idx="3">
                  <c:v>3.3</c:v>
                </c:pt>
                <c:pt idx="4">
                  <c:v>3.31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31.29</c:v>
                </c:pt>
                <c:pt idx="1">
                  <c:v>33.33</c:v>
                </c:pt>
                <c:pt idx="2">
                  <c:v>38.19</c:v>
                </c:pt>
                <c:pt idx="3">
                  <c:v>41.05</c:v>
                </c:pt>
                <c:pt idx="4">
                  <c:v>46.98</c:v>
                </c:pt>
              </c:numCache>
            </c:numRef>
          </c:val>
        </c:ser>
        <c:dLbls>
          <c:showLegendKey val="0"/>
          <c:showVal val="0"/>
          <c:showCatName val="0"/>
          <c:showSerName val="0"/>
          <c:showPercent val="0"/>
          <c:showBubbleSize val="0"/>
        </c:dLbls>
        <c:gapWidth val="250"/>
        <c:overlap val="100"/>
        <c:axId val="199194112"/>
        <c:axId val="199196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8.92</c:v>
                </c:pt>
                <c:pt idx="1">
                  <c:v>2.4700000000000002</c:v>
                </c:pt>
                <c:pt idx="2">
                  <c:v>4.87</c:v>
                </c:pt>
                <c:pt idx="3">
                  <c:v>2.37</c:v>
                </c:pt>
                <c:pt idx="4">
                  <c:v>6.92</c:v>
                </c:pt>
              </c:numCache>
            </c:numRef>
          </c:val>
          <c:smooth val="0"/>
        </c:ser>
        <c:dLbls>
          <c:showLegendKey val="0"/>
          <c:showVal val="0"/>
          <c:showCatName val="0"/>
          <c:showSerName val="0"/>
          <c:showPercent val="0"/>
          <c:showBubbleSize val="0"/>
        </c:dLbls>
        <c:marker val="1"/>
        <c:smooth val="0"/>
        <c:axId val="199194112"/>
        <c:axId val="199196032"/>
      </c:lineChart>
      <c:catAx>
        <c:axId val="19919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9196032"/>
        <c:crosses val="autoZero"/>
        <c:auto val="1"/>
        <c:lblAlgn val="ctr"/>
        <c:lblOffset val="100"/>
        <c:tickLblSkip val="1"/>
        <c:tickMarkSkip val="1"/>
        <c:noMultiLvlLbl val="0"/>
      </c:catAx>
      <c:valAx>
        <c:axId val="199196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194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0.03</c:v>
                </c:pt>
                <c:pt idx="2">
                  <c:v>#N/A</c:v>
                </c:pt>
                <c:pt idx="3">
                  <c:v>0.06</c:v>
                </c:pt>
                <c:pt idx="4">
                  <c:v>#N/A</c:v>
                </c:pt>
                <c:pt idx="5">
                  <c:v>0.02</c:v>
                </c:pt>
                <c:pt idx="6">
                  <c:v>#N/A</c:v>
                </c:pt>
                <c:pt idx="7">
                  <c:v>7.0000000000000007E-2</c:v>
                </c:pt>
                <c:pt idx="8">
                  <c:v>#N/A</c:v>
                </c:pt>
                <c:pt idx="9">
                  <c:v>7.0000000000000007E-2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0.02</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介護サービス事業勘定特別会計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0.01</c:v>
                </c:pt>
                <c:pt idx="4">
                  <c:v>#N/A</c:v>
                </c:pt>
                <c:pt idx="5">
                  <c:v>0.02</c:v>
                </c:pt>
                <c:pt idx="6">
                  <c:v>#N/A</c:v>
                </c:pt>
                <c:pt idx="7">
                  <c:v>0.04</c:v>
                </c:pt>
                <c:pt idx="8">
                  <c:v>#N/A</c:v>
                </c:pt>
                <c:pt idx="9">
                  <c:v>0.03</c:v>
                </c:pt>
              </c:numCache>
            </c:numRef>
          </c:val>
        </c:ser>
        <c:ser>
          <c:idx val="3"/>
          <c:order val="3"/>
          <c:tx>
            <c:strRef>
              <c:f>データシート!$A$30</c:f>
              <c:strCache>
                <c:ptCount val="1"/>
                <c:pt idx="0">
                  <c:v>衛生処理事業特別会計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0.04</c:v>
                </c:pt>
                <c:pt idx="4">
                  <c:v>#N/A</c:v>
                </c:pt>
                <c:pt idx="5">
                  <c:v>0.05</c:v>
                </c:pt>
                <c:pt idx="6">
                  <c:v>#N/A</c:v>
                </c:pt>
                <c:pt idx="7">
                  <c:v>0.05</c:v>
                </c:pt>
                <c:pt idx="8">
                  <c:v>#N/A</c:v>
                </c:pt>
                <c:pt idx="9">
                  <c:v>7.0000000000000007E-2</c:v>
                </c:pt>
              </c:numCache>
            </c:numRef>
          </c:val>
        </c:ser>
        <c:ser>
          <c:idx val="4"/>
          <c:order val="4"/>
          <c:tx>
            <c:strRef>
              <c:f>データシート!$A$31</c:f>
              <c:strCache>
                <c:ptCount val="1"/>
                <c:pt idx="0">
                  <c:v>三種町公共下水道事業特別会計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0.05</c:v>
                </c:pt>
                <c:pt idx="4">
                  <c:v>#N/A</c:v>
                </c:pt>
                <c:pt idx="5">
                  <c:v>0.09</c:v>
                </c:pt>
                <c:pt idx="6">
                  <c:v>#N/A</c:v>
                </c:pt>
                <c:pt idx="7">
                  <c:v>0.09</c:v>
                </c:pt>
                <c:pt idx="8">
                  <c:v>#N/A</c:v>
                </c:pt>
                <c:pt idx="9">
                  <c:v>0.19</c:v>
                </c:pt>
              </c:numCache>
            </c:numRef>
          </c:val>
        </c:ser>
        <c:ser>
          <c:idx val="5"/>
          <c:order val="5"/>
          <c:tx>
            <c:strRef>
              <c:f>データシート!$A$32</c:f>
              <c:strCache>
                <c:ptCount val="1"/>
                <c:pt idx="0">
                  <c:v>三種町簡易水道事業特別会計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0.14000000000000001</c:v>
                </c:pt>
                <c:pt idx="2">
                  <c:v>#N/A</c:v>
                </c:pt>
                <c:pt idx="3">
                  <c:v>0.17</c:v>
                </c:pt>
                <c:pt idx="4">
                  <c:v>#N/A</c:v>
                </c:pt>
                <c:pt idx="5">
                  <c:v>0.04</c:v>
                </c:pt>
                <c:pt idx="6">
                  <c:v>#N/A</c:v>
                </c:pt>
                <c:pt idx="7">
                  <c:v>0.14000000000000001</c:v>
                </c:pt>
                <c:pt idx="8">
                  <c:v>#N/A</c:v>
                </c:pt>
                <c:pt idx="9">
                  <c:v>0.46</c:v>
                </c:pt>
              </c:numCache>
            </c:numRef>
          </c:val>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3.01</c:v>
                </c:pt>
                <c:pt idx="2">
                  <c:v>#N/A</c:v>
                </c:pt>
                <c:pt idx="3">
                  <c:v>2.85</c:v>
                </c:pt>
                <c:pt idx="4">
                  <c:v>#N/A</c:v>
                </c:pt>
                <c:pt idx="5">
                  <c:v>2.25</c:v>
                </c:pt>
                <c:pt idx="6">
                  <c:v>#N/A</c:v>
                </c:pt>
                <c:pt idx="7">
                  <c:v>1.1000000000000001</c:v>
                </c:pt>
                <c:pt idx="8">
                  <c:v>#N/A</c:v>
                </c:pt>
                <c:pt idx="9">
                  <c:v>0.76</c:v>
                </c:pt>
              </c:numCache>
            </c:numRef>
          </c:val>
        </c:ser>
        <c:ser>
          <c:idx val="7"/>
          <c:order val="7"/>
          <c:tx>
            <c:strRef>
              <c:f>データシート!$A$34</c:f>
              <c:strCache>
                <c:ptCount val="1"/>
                <c:pt idx="0">
                  <c:v>介護保険事業勘定特別会計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0.28000000000000003</c:v>
                </c:pt>
                <c:pt idx="2">
                  <c:v>#N/A</c:v>
                </c:pt>
                <c:pt idx="3">
                  <c:v>0.45</c:v>
                </c:pt>
                <c:pt idx="4">
                  <c:v>#N/A</c:v>
                </c:pt>
                <c:pt idx="5">
                  <c:v>0.2</c:v>
                </c:pt>
                <c:pt idx="6">
                  <c:v>#N/A</c:v>
                </c:pt>
                <c:pt idx="7">
                  <c:v>0.7</c:v>
                </c:pt>
                <c:pt idx="8">
                  <c:v>#N/A</c:v>
                </c:pt>
                <c:pt idx="9">
                  <c:v>0.91</c:v>
                </c:pt>
              </c:numCache>
            </c:numRef>
          </c:val>
        </c:ser>
        <c:ser>
          <c:idx val="8"/>
          <c:order val="8"/>
          <c:tx>
            <c:strRef>
              <c:f>データシート!$A$35</c:f>
              <c:strCache>
                <c:ptCount val="1"/>
                <c:pt idx="0">
                  <c:v>三種町水道事業会計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2.15</c:v>
                </c:pt>
                <c:pt idx="2">
                  <c:v>#N/A</c:v>
                </c:pt>
                <c:pt idx="3">
                  <c:v>2.5099999999999998</c:v>
                </c:pt>
                <c:pt idx="4">
                  <c:v>#N/A</c:v>
                </c:pt>
                <c:pt idx="5">
                  <c:v>2.21</c:v>
                </c:pt>
                <c:pt idx="6">
                  <c:v>#N/A</c:v>
                </c:pt>
                <c:pt idx="7">
                  <c:v>1.93</c:v>
                </c:pt>
                <c:pt idx="8">
                  <c:v>#N/A</c:v>
                </c:pt>
                <c:pt idx="9">
                  <c:v>1.66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2.5099999999999998</c:v>
                </c:pt>
                <c:pt idx="2">
                  <c:v>#N/A</c:v>
                </c:pt>
                <c:pt idx="3">
                  <c:v>3.4</c:v>
                </c:pt>
                <c:pt idx="4">
                  <c:v>#N/A</c:v>
                </c:pt>
                <c:pt idx="5">
                  <c:v>3.1</c:v>
                </c:pt>
                <c:pt idx="6">
                  <c:v>#N/A</c:v>
                </c:pt>
                <c:pt idx="7">
                  <c:v>3.24</c:v>
                </c:pt>
                <c:pt idx="8">
                  <c:v>#N/A</c:v>
                </c:pt>
                <c:pt idx="9">
                  <c:v>3.23</c:v>
                </c:pt>
              </c:numCache>
            </c:numRef>
          </c:val>
        </c:ser>
        <c:dLbls>
          <c:showLegendKey val="0"/>
          <c:showVal val="0"/>
          <c:showCatName val="0"/>
          <c:showSerName val="0"/>
          <c:showPercent val="0"/>
          <c:showBubbleSize val="0"/>
        </c:dLbls>
        <c:gapWidth val="150"/>
        <c:overlap val="100"/>
        <c:axId val="181656576"/>
        <c:axId val="190976768"/>
      </c:barChart>
      <c:catAx>
        <c:axId val="18165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976768"/>
        <c:crosses val="autoZero"/>
        <c:auto val="1"/>
        <c:lblAlgn val="ctr"/>
        <c:lblOffset val="100"/>
        <c:tickLblSkip val="1"/>
        <c:tickMarkSkip val="1"/>
        <c:noMultiLvlLbl val="0"/>
      </c:catAx>
      <c:valAx>
        <c:axId val="190976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656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1110</c:v>
                </c:pt>
                <c:pt idx="5">
                  <c:v>1110</c:v>
                </c:pt>
                <c:pt idx="8">
                  <c:v>1134</c:v>
                </c:pt>
                <c:pt idx="11">
                  <c:v>1149</c:v>
                </c:pt>
                <c:pt idx="14">
                  <c:v>1123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81</c:v>
                </c:pt>
                <c:pt idx="3">
                  <c:v>60</c:v>
                </c:pt>
                <c:pt idx="6">
                  <c:v>43</c:v>
                </c:pt>
                <c:pt idx="9">
                  <c:v>36</c:v>
                </c:pt>
                <c:pt idx="12">
                  <c:v>30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71</c:v>
                </c:pt>
                <c:pt idx="3">
                  <c:v>32</c:v>
                </c:pt>
                <c:pt idx="6">
                  <c:v>7</c:v>
                </c:pt>
                <c:pt idx="9">
                  <c:v>10</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401</c:v>
                </c:pt>
                <c:pt idx="3">
                  <c:v>422</c:v>
                </c:pt>
                <c:pt idx="6">
                  <c:v>408</c:v>
                </c:pt>
                <c:pt idx="9">
                  <c:v>411</c:v>
                </c:pt>
                <c:pt idx="12">
                  <c:v>453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1544</c:v>
                </c:pt>
                <c:pt idx="3">
                  <c:v>1451</c:v>
                </c:pt>
                <c:pt idx="6">
                  <c:v>1363</c:v>
                </c:pt>
                <c:pt idx="9">
                  <c:v>1290</c:v>
                </c:pt>
                <c:pt idx="12">
                  <c:v>1163</c:v>
                </c:pt>
              </c:numCache>
            </c:numRef>
          </c:val>
        </c:ser>
        <c:dLbls>
          <c:showLegendKey val="0"/>
          <c:showVal val="0"/>
          <c:showCatName val="0"/>
          <c:showSerName val="0"/>
          <c:showPercent val="0"/>
          <c:showBubbleSize val="0"/>
        </c:dLbls>
        <c:gapWidth val="100"/>
        <c:overlap val="100"/>
        <c:axId val="190941824"/>
        <c:axId val="190948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987</c:v>
                </c:pt>
                <c:pt idx="2">
                  <c:v>#N/A</c:v>
                </c:pt>
                <c:pt idx="3">
                  <c:v>#N/A</c:v>
                </c:pt>
                <c:pt idx="4">
                  <c:v>855</c:v>
                </c:pt>
                <c:pt idx="5">
                  <c:v>#N/A</c:v>
                </c:pt>
                <c:pt idx="6">
                  <c:v>#N/A</c:v>
                </c:pt>
                <c:pt idx="7">
                  <c:v>687</c:v>
                </c:pt>
                <c:pt idx="8">
                  <c:v>#N/A</c:v>
                </c:pt>
                <c:pt idx="9">
                  <c:v>#N/A</c:v>
                </c:pt>
                <c:pt idx="10">
                  <c:v>598</c:v>
                </c:pt>
                <c:pt idx="11">
                  <c:v>#N/A</c:v>
                </c:pt>
                <c:pt idx="12">
                  <c:v>#N/A</c:v>
                </c:pt>
                <c:pt idx="13">
                  <c:v>532</c:v>
                </c:pt>
                <c:pt idx="14">
                  <c:v>#N/A</c:v>
                </c:pt>
              </c:numCache>
            </c:numRef>
          </c:val>
          <c:smooth val="0"/>
        </c:ser>
        <c:dLbls>
          <c:showLegendKey val="0"/>
          <c:showVal val="0"/>
          <c:showCatName val="0"/>
          <c:showSerName val="0"/>
          <c:showPercent val="0"/>
          <c:showBubbleSize val="0"/>
        </c:dLbls>
        <c:marker val="1"/>
        <c:smooth val="0"/>
        <c:axId val="190941824"/>
        <c:axId val="190948096"/>
      </c:lineChart>
      <c:catAx>
        <c:axId val="19094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948096"/>
        <c:crosses val="autoZero"/>
        <c:auto val="1"/>
        <c:lblAlgn val="ctr"/>
        <c:lblOffset val="100"/>
        <c:tickLblSkip val="1"/>
        <c:tickMarkSkip val="1"/>
        <c:noMultiLvlLbl val="0"/>
      </c:catAx>
      <c:valAx>
        <c:axId val="190948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941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12028</c:v>
                </c:pt>
                <c:pt idx="5">
                  <c:v>12129</c:v>
                </c:pt>
                <c:pt idx="8">
                  <c:v>12271</c:v>
                </c:pt>
                <c:pt idx="11">
                  <c:v>12220</c:v>
                </c:pt>
                <c:pt idx="14">
                  <c:v>11932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805</c:v>
                </c:pt>
                <c:pt idx="5">
                  <c:v>702</c:v>
                </c:pt>
                <c:pt idx="8">
                  <c:v>619</c:v>
                </c:pt>
                <c:pt idx="11">
                  <c:v>548</c:v>
                </c:pt>
                <c:pt idx="14">
                  <c:v>456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2315</c:v>
                </c:pt>
                <c:pt idx="5">
                  <c:v>2820</c:v>
                </c:pt>
                <c:pt idx="8">
                  <c:v>3304</c:v>
                </c:pt>
                <c:pt idx="11">
                  <c:v>3483</c:v>
                </c:pt>
                <c:pt idx="14">
                  <c:v>4094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4</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1650</c:v>
                </c:pt>
                <c:pt idx="3">
                  <c:v>1595</c:v>
                </c:pt>
                <c:pt idx="6">
                  <c:v>1509</c:v>
                </c:pt>
                <c:pt idx="9">
                  <c:v>1344</c:v>
                </c:pt>
                <c:pt idx="12">
                  <c:v>1234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127</c:v>
                </c:pt>
                <c:pt idx="3">
                  <c:v>70</c:v>
                </c:pt>
                <c:pt idx="6">
                  <c:v>47</c:v>
                </c:pt>
                <c:pt idx="9">
                  <c:v>37</c:v>
                </c:pt>
                <c:pt idx="12">
                  <c:v>28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6965</c:v>
                </c:pt>
                <c:pt idx="3">
                  <c:v>6366</c:v>
                </c:pt>
                <c:pt idx="6">
                  <c:v>5867</c:v>
                </c:pt>
                <c:pt idx="9">
                  <c:v>5724</c:v>
                </c:pt>
                <c:pt idx="12">
                  <c:v>5545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191</c:v>
                </c:pt>
                <c:pt idx="3">
                  <c:v>150</c:v>
                </c:pt>
                <c:pt idx="6">
                  <c:v>116</c:v>
                </c:pt>
                <c:pt idx="9">
                  <c:v>85</c:v>
                </c:pt>
                <c:pt idx="12">
                  <c:v>58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11187</c:v>
                </c:pt>
                <c:pt idx="3">
                  <c:v>10695</c:v>
                </c:pt>
                <c:pt idx="6">
                  <c:v>10699</c:v>
                </c:pt>
                <c:pt idx="9">
                  <c:v>10442</c:v>
                </c:pt>
                <c:pt idx="12">
                  <c:v>10457</c:v>
                </c:pt>
              </c:numCache>
            </c:numRef>
          </c:val>
        </c:ser>
        <c:dLbls>
          <c:showLegendKey val="0"/>
          <c:showVal val="0"/>
          <c:showCatName val="0"/>
          <c:showSerName val="0"/>
          <c:showPercent val="0"/>
          <c:showBubbleSize val="0"/>
        </c:dLbls>
        <c:gapWidth val="100"/>
        <c:overlap val="100"/>
        <c:axId val="199612672"/>
        <c:axId val="199233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4972</c:v>
                </c:pt>
                <c:pt idx="2">
                  <c:v>#N/A</c:v>
                </c:pt>
                <c:pt idx="3">
                  <c:v>#N/A</c:v>
                </c:pt>
                <c:pt idx="4">
                  <c:v>3226</c:v>
                </c:pt>
                <c:pt idx="5">
                  <c:v>#N/A</c:v>
                </c:pt>
                <c:pt idx="6">
                  <c:v>#N/A</c:v>
                </c:pt>
                <c:pt idx="7">
                  <c:v>2047</c:v>
                </c:pt>
                <c:pt idx="8">
                  <c:v>#N/A</c:v>
                </c:pt>
                <c:pt idx="9">
                  <c:v>#N/A</c:v>
                </c:pt>
                <c:pt idx="10">
                  <c:v>1380</c:v>
                </c:pt>
                <c:pt idx="11">
                  <c:v>#N/A</c:v>
                </c:pt>
                <c:pt idx="12">
                  <c:v>#N/A</c:v>
                </c:pt>
                <c:pt idx="13">
                  <c:v>840</c:v>
                </c:pt>
                <c:pt idx="14">
                  <c:v>#N/A</c:v>
                </c:pt>
              </c:numCache>
            </c:numRef>
          </c:val>
          <c:smooth val="0"/>
        </c:ser>
        <c:dLbls>
          <c:showLegendKey val="0"/>
          <c:showVal val="0"/>
          <c:showCatName val="0"/>
          <c:showSerName val="0"/>
          <c:showPercent val="0"/>
          <c:showBubbleSize val="0"/>
        </c:dLbls>
        <c:marker val="1"/>
        <c:smooth val="0"/>
        <c:axId val="199612672"/>
        <c:axId val="199233920"/>
      </c:lineChart>
      <c:catAx>
        <c:axId val="19961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9233920"/>
        <c:crosses val="autoZero"/>
        <c:auto val="1"/>
        <c:lblAlgn val="ctr"/>
        <c:lblOffset val="100"/>
        <c:tickLblSkip val="1"/>
        <c:tickMarkSkip val="1"/>
        <c:noMultiLvlLbl val="0"/>
      </c:catAx>
      <c:valAx>
        <c:axId val="199233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612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92420480"/>
        <c:axId val="192439040"/>
      </c:scatterChart>
      <c:valAx>
        <c:axId val="1924204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2439040"/>
        <c:crosses val="autoZero"/>
        <c:crossBetween val="midCat"/>
      </c:valAx>
      <c:valAx>
        <c:axId val="1924390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24204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18.600000000000001</c:v>
                </c:pt>
                <c:pt idx="1">
                  <c:v>15.7</c:v>
                </c:pt>
                <c:pt idx="2">
                  <c:v>13.5</c:v>
                </c:pt>
                <c:pt idx="3">
                  <c:v>11.5</c:v>
                </c:pt>
                <c:pt idx="4">
                  <c:v>9.6999999999999993</c:v>
                </c:pt>
              </c:numCache>
            </c:numRef>
          </c:xVal>
          <c:yVal>
            <c:numRef>
              <c:f>公会計指標分析・財政指標組合せ分析表!$K$73:$O$73</c:f>
              <c:numCache>
                <c:formatCode>#,##0.0;"▲ "#,##0.0</c:formatCode>
                <c:ptCount val="5"/>
                <c:pt idx="0">
                  <c:v>79.099999999999994</c:v>
                </c:pt>
                <c:pt idx="1">
                  <c:v>52.1</c:v>
                </c:pt>
                <c:pt idx="2">
                  <c:v>32.799999999999997</c:v>
                </c:pt>
                <c:pt idx="3">
                  <c:v>22.6</c:v>
                </c:pt>
                <c:pt idx="4">
                  <c:v>13.4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14.5</c:v>
                </c:pt>
                <c:pt idx="1">
                  <c:v>13.3</c:v>
                </c:pt>
                <c:pt idx="2">
                  <c:v>12.4</c:v>
                </c:pt>
                <c:pt idx="3">
                  <c:v>11.2</c:v>
                </c:pt>
                <c:pt idx="4">
                  <c:v>10.1</c:v>
                </c:pt>
              </c:numCache>
            </c:numRef>
          </c:xVal>
          <c:yVal>
            <c:numRef>
              <c:f>公会計指標分析・財政指標組合せ分析表!$K$77:$O$77</c:f>
              <c:numCache>
                <c:formatCode>#,##0.0;"▲ "#,##0.0</c:formatCode>
                <c:ptCount val="5"/>
                <c:pt idx="0">
                  <c:v>86</c:v>
                </c:pt>
                <c:pt idx="1">
                  <c:v>72</c:v>
                </c:pt>
                <c:pt idx="2">
                  <c:v>58.8</c:v>
                </c:pt>
                <c:pt idx="3">
                  <c:v>49.7</c:v>
                </c:pt>
                <c:pt idx="4">
                  <c:v>37.200000000000003</c:v>
                </c:pt>
              </c:numCache>
            </c:numRef>
          </c:yVal>
          <c:smooth val="0"/>
        </c:ser>
        <c:dLbls>
          <c:showLegendKey val="0"/>
          <c:showVal val="0"/>
          <c:showCatName val="0"/>
          <c:showSerName val="0"/>
          <c:showPercent val="0"/>
          <c:showBubbleSize val="0"/>
        </c:dLbls>
        <c:axId val="3864448"/>
        <c:axId val="199274496"/>
      </c:scatterChart>
      <c:valAx>
        <c:axId val="3864448"/>
        <c:scaling>
          <c:orientation val="minMax"/>
          <c:max val="19.400000000000002"/>
          <c:min val="9.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9274496"/>
        <c:crosses val="autoZero"/>
        <c:crossBetween val="midCat"/>
      </c:valAx>
      <c:valAx>
        <c:axId val="199274496"/>
        <c:scaling>
          <c:orientation val="minMax"/>
          <c:max val="99"/>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644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秋田県三種町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分子</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構造で大きな割合を占めている元利償還金は、平成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年度を償還のピークとして、以降減少に転じている。その他の分子要素についても年々減少しており、平成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年度決算では起債許可団体基準未満となり、平成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％となった。今後は、元利償還金が横ばいとなり、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年度より合併算定替の段階的縮減が始まり普通交付税が減少するため、実</a:t>
          </a:r>
          <a:r>
            <a:rPr kumimoji="1" lang="ja-JP" altLang="ja-JP" sz="1100">
              <a:solidFill>
                <a:schemeClr val="dk1"/>
              </a:solidFill>
              <a:effectLst/>
              <a:latin typeface="+mn-lt"/>
              <a:ea typeface="+mn-ea"/>
              <a:cs typeface="+mn-cs"/>
            </a:rPr>
            <a:t>質公債費比率も横ばいか微増となる。今後も地方債の発行抑制を図りつつ、施設の老朽化等の課題もあるため、必要となる事業については計画的に地方債を発行し事業を実施する。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秋田県三種町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行財政改革に伴う地方債発行の抑制及び職員の定員管理適正化</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退職手当負担見込額の減</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年度の財政調整基金の積み増し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充当可能財源等の増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債発行額の抑制等により将来負担比率は減少している。しかしながら、施設の老朽化等の課題もあるため、必要となる事業については計画的に地方債を発行し事業の実施を行うなど、適正な将来世代への負担も求め、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秋田県三種町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17,797
17,751
247.98
11,463,279
11,173,025
242,684
7,336,587
10,457,345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13.4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秋田県三種町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17,797
17,751
247.98
11,463,279
11,173,025
242,684
7,336,587
10,457,345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秋田県三種町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17,797
17,751
247.98
11,463,279
11,173,025
242,684
7,336,587
10,457,345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秋田県三種町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17,797
17,751
247.98
11,463,279
11,173,025
242,684
7,336,587
10,457,345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13.4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基幹産業である農業を取り巻く状況の厳しさや人口減少が続くなど、地方交付税に依存した脆弱な財政基盤であることが、類似団体平均及び秋田県平均を下回る要因となっている。三種町行財政改革大綱（第２期）を踏まえ、中・長期財政見通しを策定し、今後の歳出全般の抑制（</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H37</a:t>
          </a:r>
          <a:r>
            <a:rPr kumimoji="1" lang="ja-JP" altLang="ja-JP"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20.5</a:t>
          </a:r>
          <a:r>
            <a:rPr kumimoji="1" lang="ja-JP" altLang="ja-JP" sz="1100">
              <a:solidFill>
                <a:schemeClr val="dk1"/>
              </a:solidFill>
              <a:effectLst/>
              <a:latin typeface="+mn-lt"/>
              <a:ea typeface="+mn-ea"/>
              <a:cs typeface="+mn-cs"/>
            </a:rPr>
            <a:t>％）を図り財政基盤の強化に努める。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154517</xdr:rowOff>
    </xdr:to>
    <xdr:cxnSp macro="">
      <xdr:nvCxnSpPr>
        <xdr:cNvPr id="63" name="直線コネクタ 62"/>
        <xdr:cNvCxnSpPr/>
      </xdr:nvCxnSpPr>
      <xdr:spPr>
        <a:xfrm flipV="1">
          <a:off x="4953000" y="63013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0.57</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8" name="直線コネクタ 67"/>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1" name="直線コネクタ 70"/>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4" name="直線コネクタ 73"/>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44450</xdr:rowOff>
    </xdr:to>
    <xdr:cxnSp macro="">
      <xdr:nvCxnSpPr>
        <xdr:cNvPr id="77" name="直線コネクタ 76"/>
        <xdr:cNvCxnSpPr/>
      </xdr:nvCxnSpPr>
      <xdr:spPr>
        <a:xfrm>
          <a:off x="1447800" y="75480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8" name="フローチャート : 判断 77"/>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79" name="テキスト ボックス 78"/>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7" name="円/楕円 86"/>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8"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9" name="円/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0" name="テキスト ボックス 89"/>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1" name="円/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2" name="テキスト ボックス 91"/>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3" name="円/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4" name="テキスト ボックス 93"/>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5" name="円/楕円 94"/>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6" name="テキスト ボックス 95"/>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定員管理の適正化や計画的な地方債の発行によって、人件費や公債費といった経常経費が減少してきたことに加え、平成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年度は普通交付税の増加や除排雪経費の大幅な減少により</a:t>
          </a:r>
          <a:r>
            <a:rPr kumimoji="1" lang="ja-JP" altLang="ja-JP" sz="1100">
              <a:solidFill>
                <a:schemeClr val="dk1"/>
              </a:solidFill>
              <a:effectLst/>
              <a:latin typeface="+mn-lt"/>
              <a:ea typeface="+mn-ea"/>
              <a:cs typeface="+mn-cs"/>
            </a:rPr>
            <a:t>、類似団体平均及び秋田県平均を下回っている。今後も</a:t>
          </a:r>
          <a:r>
            <a:rPr kumimoji="1" lang="ja-JP" altLang="en-US" sz="1100">
              <a:solidFill>
                <a:schemeClr val="dk1"/>
              </a:solidFill>
              <a:effectLst/>
              <a:latin typeface="+mn-lt"/>
              <a:ea typeface="+mn-ea"/>
              <a:cs typeface="+mn-cs"/>
            </a:rPr>
            <a:t>三種町</a:t>
          </a:r>
          <a:r>
            <a:rPr kumimoji="1" lang="ja-JP" altLang="ja-JP" sz="1100">
              <a:solidFill>
                <a:schemeClr val="dk1"/>
              </a:solidFill>
              <a:effectLst/>
              <a:latin typeface="+mn-lt"/>
              <a:ea typeface="+mn-ea"/>
              <a:cs typeface="+mn-cs"/>
            </a:rPr>
            <a:t>行財政改革大綱（第２期）の着実な遂行により、財政の硬直化を解消し弾力性のある行財政運営ができるよう、更なる経常経費の削減に努める。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19896</xdr:rowOff>
    </xdr:from>
    <xdr:to>
      <xdr:col>7</xdr:col>
      <xdr:colOff>152400</xdr:colOff>
      <xdr:row>66</xdr:row>
      <xdr:rowOff>146896</xdr:rowOff>
    </xdr:to>
    <xdr:cxnSp macro="">
      <xdr:nvCxnSpPr>
        <xdr:cNvPr id="126" name="直線コネクタ 125"/>
        <xdr:cNvCxnSpPr/>
      </xdr:nvCxnSpPr>
      <xdr:spPr>
        <a:xfrm flipV="1">
          <a:off x="4953000" y="1013544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118973</xdr:rowOff>
    </xdr:from>
    <xdr:ext cx="762000" cy="259045"/>
    <xdr:sp macro="" textlink="">
      <xdr:nvSpPr>
        <xdr:cNvPr id="127"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7</xdr:col>
      <xdr:colOff>63500</xdr:colOff>
      <xdr:row>66</xdr:row>
      <xdr:rowOff>146896</xdr:rowOff>
    </xdr:from>
    <xdr:to>
      <xdr:col>7</xdr:col>
      <xdr:colOff>241300</xdr:colOff>
      <xdr:row>66</xdr:row>
      <xdr:rowOff>146896</xdr:rowOff>
    </xdr:to>
    <xdr:cxnSp macro="">
      <xdr:nvCxnSpPr>
        <xdr:cNvPr id="128" name="直線コネクタ 127"/>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106273</xdr:rowOff>
    </xdr:from>
    <xdr:ext cx="762000" cy="259045"/>
    <xdr:sp macro="" textlink="">
      <xdr:nvSpPr>
        <xdr:cNvPr id="129"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7</xdr:col>
      <xdr:colOff>63500</xdr:colOff>
      <xdr:row>59</xdr:row>
      <xdr:rowOff>19896</xdr:rowOff>
    </xdr:from>
    <xdr:to>
      <xdr:col>7</xdr:col>
      <xdr:colOff>241300</xdr:colOff>
      <xdr:row>59</xdr:row>
      <xdr:rowOff>19896</xdr:rowOff>
    </xdr:to>
    <xdr:cxnSp macro="">
      <xdr:nvCxnSpPr>
        <xdr:cNvPr id="130" name="直線コネクタ 129"/>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119380</xdr:rowOff>
    </xdr:from>
    <xdr:to>
      <xdr:col>7</xdr:col>
      <xdr:colOff>152400</xdr:colOff>
      <xdr:row>62</xdr:row>
      <xdr:rowOff>149013</xdr:rowOff>
    </xdr:to>
    <xdr:cxnSp macro="">
      <xdr:nvCxnSpPr>
        <xdr:cNvPr id="131" name="直線コネクタ 130"/>
        <xdr:cNvCxnSpPr/>
      </xdr:nvCxnSpPr>
      <xdr:spPr>
        <a:xfrm flipV="1">
          <a:off x="4114800" y="10577830"/>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118550</xdr:rowOff>
    </xdr:from>
    <xdr:ext cx="762000" cy="259045"/>
    <xdr:sp macro="" textlink="">
      <xdr:nvSpPr>
        <xdr:cNvPr id="132" name="財政構造の弾力性平均値テキスト"/>
        <xdr:cNvSpPr txBox="1"/>
      </xdr:nvSpPr>
      <xdr:spPr>
        <a:xfrm>
          <a:off x="5041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3" name="フローチャート : 判断 132"/>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149013</xdr:rowOff>
    </xdr:from>
    <xdr:to>
      <xdr:col>6</xdr:col>
      <xdr:colOff>0</xdr:colOff>
      <xdr:row>62</xdr:row>
      <xdr:rowOff>165100</xdr:rowOff>
    </xdr:to>
    <xdr:cxnSp macro="">
      <xdr:nvCxnSpPr>
        <xdr:cNvPr id="134" name="直線コネクタ 133"/>
        <xdr:cNvCxnSpPr/>
      </xdr:nvCxnSpPr>
      <xdr:spPr>
        <a:xfrm flipV="1">
          <a:off x="3225800" y="107789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87630</xdr:rowOff>
    </xdr:from>
    <xdr:to>
      <xdr:col>6</xdr:col>
      <xdr:colOff>50800</xdr:colOff>
      <xdr:row>64</xdr:row>
      <xdr:rowOff>17780</xdr:rowOff>
    </xdr:to>
    <xdr:sp macro="" textlink="">
      <xdr:nvSpPr>
        <xdr:cNvPr id="135" name="フローチャート : 判断 134"/>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2557</xdr:rowOff>
    </xdr:from>
    <xdr:ext cx="736600" cy="259045"/>
    <xdr:sp macro="" textlink="">
      <xdr:nvSpPr>
        <xdr:cNvPr id="136" name="テキスト ボックス 135"/>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100754</xdr:rowOff>
    </xdr:from>
    <xdr:to>
      <xdr:col>4</xdr:col>
      <xdr:colOff>482600</xdr:colOff>
      <xdr:row>62</xdr:row>
      <xdr:rowOff>165100</xdr:rowOff>
    </xdr:to>
    <xdr:cxnSp macro="">
      <xdr:nvCxnSpPr>
        <xdr:cNvPr id="137" name="直線コネクタ 136"/>
        <xdr:cNvCxnSpPr/>
      </xdr:nvCxnSpPr>
      <xdr:spPr>
        <a:xfrm>
          <a:off x="2336800" y="107306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162560</xdr:rowOff>
    </xdr:from>
    <xdr:to>
      <xdr:col>4</xdr:col>
      <xdr:colOff>533400</xdr:colOff>
      <xdr:row>63</xdr:row>
      <xdr:rowOff>92710</xdr:rowOff>
    </xdr:to>
    <xdr:sp macro="" textlink="">
      <xdr:nvSpPr>
        <xdr:cNvPr id="138" name="フローチャート : 判断 137"/>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77487</xdr:rowOff>
    </xdr:from>
    <xdr:ext cx="762000" cy="259045"/>
    <xdr:sp macro="" textlink="">
      <xdr:nvSpPr>
        <xdr:cNvPr id="139" name="テキスト ボックス 138"/>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36406</xdr:rowOff>
    </xdr:from>
    <xdr:to>
      <xdr:col>3</xdr:col>
      <xdr:colOff>279400</xdr:colOff>
      <xdr:row>62</xdr:row>
      <xdr:rowOff>100754</xdr:rowOff>
    </xdr:to>
    <xdr:cxnSp macro="">
      <xdr:nvCxnSpPr>
        <xdr:cNvPr id="140" name="直線コネクタ 139"/>
        <xdr:cNvCxnSpPr/>
      </xdr:nvCxnSpPr>
      <xdr:spPr>
        <a:xfrm>
          <a:off x="1447800" y="1066630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42" name="テキスト ボックス 141"/>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170604</xdr:rowOff>
    </xdr:from>
    <xdr:to>
      <xdr:col>2</xdr:col>
      <xdr:colOff>127000</xdr:colOff>
      <xdr:row>63</xdr:row>
      <xdr:rowOff>100754</xdr:rowOff>
    </xdr:to>
    <xdr:sp macro="" textlink="">
      <xdr:nvSpPr>
        <xdr:cNvPr id="143" name="フローチャート : 判断 142"/>
        <xdr:cNvSpPr/>
      </xdr:nvSpPr>
      <xdr:spPr>
        <a:xfrm>
          <a:off x="1397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85531</xdr:rowOff>
    </xdr:from>
    <xdr:ext cx="762000" cy="259045"/>
    <xdr:sp macro="" textlink="">
      <xdr:nvSpPr>
        <xdr:cNvPr id="144" name="テキスト ボックス 143"/>
        <xdr:cNvSpPr txBox="1"/>
      </xdr:nvSpPr>
      <xdr:spPr>
        <a:xfrm>
          <a:off x="1066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50" name="円/楕円 149"/>
        <xdr:cNvSpPr/>
      </xdr:nvSpPr>
      <xdr:spPr>
        <a:xfrm>
          <a:off x="4902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85107</xdr:rowOff>
    </xdr:from>
    <xdr:ext cx="762000" cy="259045"/>
    <xdr:sp macro="" textlink="">
      <xdr:nvSpPr>
        <xdr:cNvPr id="151" name="財政構造の弾力性該当値テキスト"/>
        <xdr:cNvSpPr txBox="1"/>
      </xdr:nvSpPr>
      <xdr:spPr>
        <a:xfrm>
          <a:off x="5041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98213</xdr:rowOff>
    </xdr:from>
    <xdr:to>
      <xdr:col>6</xdr:col>
      <xdr:colOff>50800</xdr:colOff>
      <xdr:row>63</xdr:row>
      <xdr:rowOff>28363</xdr:rowOff>
    </xdr:to>
    <xdr:sp macro="" textlink="">
      <xdr:nvSpPr>
        <xdr:cNvPr id="152" name="円/楕円 151"/>
        <xdr:cNvSpPr/>
      </xdr:nvSpPr>
      <xdr:spPr>
        <a:xfrm>
          <a:off x="4064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38540</xdr:rowOff>
    </xdr:from>
    <xdr:ext cx="736600" cy="259045"/>
    <xdr:sp macro="" textlink="">
      <xdr:nvSpPr>
        <xdr:cNvPr id="153" name="テキスト ボックス 152"/>
        <xdr:cNvSpPr txBox="1"/>
      </xdr:nvSpPr>
      <xdr:spPr>
        <a:xfrm>
          <a:off x="3733800" y="1049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114300</xdr:rowOff>
    </xdr:from>
    <xdr:to>
      <xdr:col>4</xdr:col>
      <xdr:colOff>533400</xdr:colOff>
      <xdr:row>63</xdr:row>
      <xdr:rowOff>44450</xdr:rowOff>
    </xdr:to>
    <xdr:sp macro="" textlink="">
      <xdr:nvSpPr>
        <xdr:cNvPr id="154" name="円/楕円 153"/>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55" name="テキスト ボックス 154"/>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49954</xdr:rowOff>
    </xdr:from>
    <xdr:to>
      <xdr:col>3</xdr:col>
      <xdr:colOff>330200</xdr:colOff>
      <xdr:row>62</xdr:row>
      <xdr:rowOff>151554</xdr:rowOff>
    </xdr:to>
    <xdr:sp macro="" textlink="">
      <xdr:nvSpPr>
        <xdr:cNvPr id="156" name="円/楕円 155"/>
        <xdr:cNvSpPr/>
      </xdr:nvSpPr>
      <xdr:spPr>
        <a:xfrm>
          <a:off x="2286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161731</xdr:rowOff>
    </xdr:from>
    <xdr:ext cx="762000" cy="259045"/>
    <xdr:sp macro="" textlink="">
      <xdr:nvSpPr>
        <xdr:cNvPr id="157" name="テキスト ボックス 156"/>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157056</xdr:rowOff>
    </xdr:from>
    <xdr:to>
      <xdr:col>2</xdr:col>
      <xdr:colOff>127000</xdr:colOff>
      <xdr:row>62</xdr:row>
      <xdr:rowOff>87206</xdr:rowOff>
    </xdr:to>
    <xdr:sp macro="" textlink="">
      <xdr:nvSpPr>
        <xdr:cNvPr id="158" name="円/楕円 157"/>
        <xdr:cNvSpPr/>
      </xdr:nvSpPr>
      <xdr:spPr>
        <a:xfrm>
          <a:off x="1397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97383</xdr:rowOff>
    </xdr:from>
    <xdr:ext cx="762000" cy="259045"/>
    <xdr:sp macro="" textlink="">
      <xdr:nvSpPr>
        <xdr:cNvPr id="159" name="テキスト ボックス 158"/>
        <xdr:cNvSpPr txBox="1"/>
      </xdr:nvSpPr>
      <xdr:spPr>
        <a:xfrm>
          <a:off x="1066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[167,468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三種町</a:t>
          </a:r>
          <a:r>
            <a:rPr kumimoji="1" lang="ja-JP" altLang="ja-JP" sz="1100">
              <a:solidFill>
                <a:schemeClr val="dk1"/>
              </a:solidFill>
              <a:effectLst/>
              <a:latin typeface="+mn-lt"/>
              <a:ea typeface="+mn-ea"/>
              <a:cs typeface="+mn-cs"/>
            </a:rPr>
            <a:t>行財政改革大綱（第１期）（総合支所の縮小などによる職員定数の適正化）により改善を図ってきたことで、類似団体平均とほぼ同額で推移している。しかしながら、秋田県平均より高い水準にあるため、</a:t>
          </a:r>
          <a:r>
            <a:rPr kumimoji="1" lang="ja-JP" altLang="en-US" sz="1100">
              <a:solidFill>
                <a:schemeClr val="dk1"/>
              </a:solidFill>
              <a:effectLst/>
              <a:latin typeface="+mn-lt"/>
              <a:ea typeface="+mn-ea"/>
              <a:cs typeface="+mn-cs"/>
            </a:rPr>
            <a:t>三種町</a:t>
          </a:r>
          <a:r>
            <a:rPr kumimoji="1" lang="ja-JP" altLang="ja-JP" sz="1100">
              <a:solidFill>
                <a:schemeClr val="dk1"/>
              </a:solidFill>
              <a:effectLst/>
              <a:latin typeface="+mn-lt"/>
              <a:ea typeface="+mn-ea"/>
              <a:cs typeface="+mn-cs"/>
            </a:rPr>
            <a:t>行財政改革大綱（第２期）を推し進め、人件費・物件費の更なる改善に努める。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55527</xdr:rowOff>
    </xdr:from>
    <xdr:to>
      <xdr:col>7</xdr:col>
      <xdr:colOff>152400</xdr:colOff>
      <xdr:row>89</xdr:row>
      <xdr:rowOff>100157</xdr:rowOff>
    </xdr:to>
    <xdr:cxnSp macro="">
      <xdr:nvCxnSpPr>
        <xdr:cNvPr id="189" name="直線コネクタ 188"/>
        <xdr:cNvCxnSpPr/>
      </xdr:nvCxnSpPr>
      <xdr:spPr>
        <a:xfrm flipV="1">
          <a:off x="4953000" y="13942977"/>
          <a:ext cx="0" cy="1416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72234</xdr:rowOff>
    </xdr:from>
    <xdr:ext cx="762000" cy="259045"/>
    <xdr:sp macro="" textlink="">
      <xdr:nvSpPr>
        <xdr:cNvPr id="190" name="人件費・物件費等の状況最小値テキスト"/>
        <xdr:cNvSpPr txBox="1"/>
      </xdr:nvSpPr>
      <xdr:spPr>
        <a:xfrm>
          <a:off x="5041900" y="1533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293,768</a:t>
          </a:r>
          <a:endParaRPr kumimoji="1" lang="ja-JP" altLang="en-US" sz="1000" b="1">
            <a:latin typeface="ＭＳ Ｐゴシック"/>
          </a:endParaRPr>
        </a:p>
      </xdr:txBody>
    </xdr:sp>
    <xdr:clientData/>
  </xdr:oneCellAnchor>
  <xdr:twoCellAnchor>
    <xdr:from>
      <xdr:col>7</xdr:col>
      <xdr:colOff>63500</xdr:colOff>
      <xdr:row>89</xdr:row>
      <xdr:rowOff>100157</xdr:rowOff>
    </xdr:from>
    <xdr:to>
      <xdr:col>7</xdr:col>
      <xdr:colOff>241300</xdr:colOff>
      <xdr:row>89</xdr:row>
      <xdr:rowOff>100157</xdr:rowOff>
    </xdr:to>
    <xdr:cxnSp macro="">
      <xdr:nvCxnSpPr>
        <xdr:cNvPr id="191" name="直線コネクタ 190"/>
        <xdr:cNvCxnSpPr/>
      </xdr:nvCxnSpPr>
      <xdr:spPr>
        <a:xfrm>
          <a:off x="4864100" y="15359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141904</xdr:rowOff>
    </xdr:from>
    <xdr:ext cx="762000" cy="259045"/>
    <xdr:sp macro="" textlink="">
      <xdr:nvSpPr>
        <xdr:cNvPr id="192" name="人件費・物件費等の状況最大値テキスト"/>
        <xdr:cNvSpPr txBox="1"/>
      </xdr:nvSpPr>
      <xdr:spPr>
        <a:xfrm>
          <a:off x="5041900" y="1368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117,693</a:t>
          </a:r>
          <a:endParaRPr kumimoji="1" lang="ja-JP" altLang="en-US" sz="1000" b="1">
            <a:latin typeface="ＭＳ Ｐゴシック"/>
          </a:endParaRPr>
        </a:p>
      </xdr:txBody>
    </xdr:sp>
    <xdr:clientData/>
  </xdr:oneCellAnchor>
  <xdr:twoCellAnchor>
    <xdr:from>
      <xdr:col>7</xdr:col>
      <xdr:colOff>63500</xdr:colOff>
      <xdr:row>81</xdr:row>
      <xdr:rowOff>55527</xdr:rowOff>
    </xdr:from>
    <xdr:to>
      <xdr:col>7</xdr:col>
      <xdr:colOff>241300</xdr:colOff>
      <xdr:row>81</xdr:row>
      <xdr:rowOff>55527</xdr:rowOff>
    </xdr:to>
    <xdr:cxnSp macro="">
      <xdr:nvCxnSpPr>
        <xdr:cNvPr id="193" name="直線コネクタ 192"/>
        <xdr:cNvCxnSpPr/>
      </xdr:nvCxnSpPr>
      <xdr:spPr>
        <a:xfrm>
          <a:off x="4864100" y="13942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29905</xdr:rowOff>
    </xdr:from>
    <xdr:to>
      <xdr:col>7</xdr:col>
      <xdr:colOff>152400</xdr:colOff>
      <xdr:row>83</xdr:row>
      <xdr:rowOff>112984</xdr:rowOff>
    </xdr:to>
    <xdr:cxnSp macro="">
      <xdr:nvCxnSpPr>
        <xdr:cNvPr id="194" name="直線コネクタ 193"/>
        <xdr:cNvCxnSpPr/>
      </xdr:nvCxnSpPr>
      <xdr:spPr>
        <a:xfrm>
          <a:off x="4114800" y="14260255"/>
          <a:ext cx="838200" cy="8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154565</xdr:rowOff>
    </xdr:from>
    <xdr:ext cx="762000" cy="259045"/>
    <xdr:sp macro="" textlink="">
      <xdr:nvSpPr>
        <xdr:cNvPr id="195" name="人件費・物件費等の状況平均値テキスト"/>
        <xdr:cNvSpPr txBox="1"/>
      </xdr:nvSpPr>
      <xdr:spPr>
        <a:xfrm>
          <a:off x="5041900" y="14384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182,425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11038</xdr:rowOff>
    </xdr:from>
    <xdr:to>
      <xdr:col>7</xdr:col>
      <xdr:colOff>203200</xdr:colOff>
      <xdr:row>84</xdr:row>
      <xdr:rowOff>112638</xdr:rowOff>
    </xdr:to>
    <xdr:sp macro="" textlink="">
      <xdr:nvSpPr>
        <xdr:cNvPr id="196" name="フローチャート : 判断 195"/>
        <xdr:cNvSpPr/>
      </xdr:nvSpPr>
      <xdr:spPr>
        <a:xfrm>
          <a:off x="49022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19110</xdr:rowOff>
    </xdr:from>
    <xdr:to>
      <xdr:col>6</xdr:col>
      <xdr:colOff>0</xdr:colOff>
      <xdr:row>83</xdr:row>
      <xdr:rowOff>29905</xdr:rowOff>
    </xdr:to>
    <xdr:cxnSp macro="">
      <xdr:nvCxnSpPr>
        <xdr:cNvPr id="197" name="直線コネクタ 196"/>
        <xdr:cNvCxnSpPr/>
      </xdr:nvCxnSpPr>
      <xdr:spPr>
        <a:xfrm>
          <a:off x="3225800" y="14249460"/>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115230</xdr:rowOff>
    </xdr:from>
    <xdr:to>
      <xdr:col>6</xdr:col>
      <xdr:colOff>50800</xdr:colOff>
      <xdr:row>84</xdr:row>
      <xdr:rowOff>45380</xdr:rowOff>
    </xdr:to>
    <xdr:sp macro="" textlink="">
      <xdr:nvSpPr>
        <xdr:cNvPr id="198" name="フローチャート : 判断 197"/>
        <xdr:cNvSpPr/>
      </xdr:nvSpPr>
      <xdr:spPr>
        <a:xfrm>
          <a:off x="4064000" y="143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30157</xdr:rowOff>
    </xdr:from>
    <xdr:ext cx="736600" cy="259045"/>
    <xdr:sp macro="" textlink="">
      <xdr:nvSpPr>
        <xdr:cNvPr id="199" name="テキスト ボックス 198"/>
        <xdr:cNvSpPr txBox="1"/>
      </xdr:nvSpPr>
      <xdr:spPr>
        <a:xfrm>
          <a:off x="3733800" y="144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19110</xdr:rowOff>
    </xdr:from>
    <xdr:to>
      <xdr:col>4</xdr:col>
      <xdr:colOff>482600</xdr:colOff>
      <xdr:row>83</xdr:row>
      <xdr:rowOff>20558</xdr:rowOff>
    </xdr:to>
    <xdr:cxnSp macro="">
      <xdr:nvCxnSpPr>
        <xdr:cNvPr id="200" name="直線コネクタ 199"/>
        <xdr:cNvCxnSpPr/>
      </xdr:nvCxnSpPr>
      <xdr:spPr>
        <a:xfrm flipV="1">
          <a:off x="2336800" y="14249460"/>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64822</xdr:rowOff>
    </xdr:from>
    <xdr:to>
      <xdr:col>4</xdr:col>
      <xdr:colOff>533400</xdr:colOff>
      <xdr:row>83</xdr:row>
      <xdr:rowOff>166422</xdr:rowOff>
    </xdr:to>
    <xdr:sp macro="" textlink="">
      <xdr:nvSpPr>
        <xdr:cNvPr id="201" name="フローチャート : 判断 200"/>
        <xdr:cNvSpPr/>
      </xdr:nvSpPr>
      <xdr:spPr>
        <a:xfrm>
          <a:off x="3175000" y="1429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151199</xdr:rowOff>
    </xdr:from>
    <xdr:ext cx="762000" cy="259045"/>
    <xdr:sp macro="" textlink="">
      <xdr:nvSpPr>
        <xdr:cNvPr id="202" name="テキスト ボックス 201"/>
        <xdr:cNvSpPr txBox="1"/>
      </xdr:nvSpPr>
      <xdr:spPr>
        <a:xfrm>
          <a:off x="2844800" y="1438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20558</xdr:rowOff>
    </xdr:from>
    <xdr:to>
      <xdr:col>3</xdr:col>
      <xdr:colOff>279400</xdr:colOff>
      <xdr:row>83</xdr:row>
      <xdr:rowOff>44969</xdr:rowOff>
    </xdr:to>
    <xdr:cxnSp macro="">
      <xdr:nvCxnSpPr>
        <xdr:cNvPr id="203" name="直線コネクタ 202"/>
        <xdr:cNvCxnSpPr/>
      </xdr:nvCxnSpPr>
      <xdr:spPr>
        <a:xfrm flipV="1">
          <a:off x="1447800" y="14250908"/>
          <a:ext cx="889000" cy="2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57632</xdr:rowOff>
    </xdr:from>
    <xdr:to>
      <xdr:col>3</xdr:col>
      <xdr:colOff>330200</xdr:colOff>
      <xdr:row>83</xdr:row>
      <xdr:rowOff>159232</xdr:rowOff>
    </xdr:to>
    <xdr:sp macro="" textlink="">
      <xdr:nvSpPr>
        <xdr:cNvPr id="204" name="フローチャート : 判断 203"/>
        <xdr:cNvSpPr/>
      </xdr:nvSpPr>
      <xdr:spPr>
        <a:xfrm>
          <a:off x="2286000" y="142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144009</xdr:rowOff>
    </xdr:from>
    <xdr:ext cx="762000" cy="259045"/>
    <xdr:sp macro="" textlink="">
      <xdr:nvSpPr>
        <xdr:cNvPr id="205" name="テキスト ボックス 204"/>
        <xdr:cNvSpPr txBox="1"/>
      </xdr:nvSpPr>
      <xdr:spPr>
        <a:xfrm>
          <a:off x="1955800" y="1437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147782</xdr:rowOff>
    </xdr:from>
    <xdr:to>
      <xdr:col>2</xdr:col>
      <xdr:colOff>127000</xdr:colOff>
      <xdr:row>84</xdr:row>
      <xdr:rowOff>77932</xdr:rowOff>
    </xdr:to>
    <xdr:sp macro="" textlink="">
      <xdr:nvSpPr>
        <xdr:cNvPr id="206" name="フローチャート : 判断 205"/>
        <xdr:cNvSpPr/>
      </xdr:nvSpPr>
      <xdr:spPr>
        <a:xfrm>
          <a:off x="1397000" y="1437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62709</xdr:rowOff>
    </xdr:from>
    <xdr:ext cx="762000" cy="259045"/>
    <xdr:sp macro="" textlink="">
      <xdr:nvSpPr>
        <xdr:cNvPr id="207" name="テキスト ボックス 206"/>
        <xdr:cNvSpPr txBox="1"/>
      </xdr:nvSpPr>
      <xdr:spPr>
        <a:xfrm>
          <a:off x="1066800" y="1446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62184</xdr:rowOff>
    </xdr:from>
    <xdr:to>
      <xdr:col>7</xdr:col>
      <xdr:colOff>203200</xdr:colOff>
      <xdr:row>83</xdr:row>
      <xdr:rowOff>163784</xdr:rowOff>
    </xdr:to>
    <xdr:sp macro="" textlink="">
      <xdr:nvSpPr>
        <xdr:cNvPr id="213" name="円/楕円 212"/>
        <xdr:cNvSpPr/>
      </xdr:nvSpPr>
      <xdr:spPr>
        <a:xfrm>
          <a:off x="4902200" y="1429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78711</xdr:rowOff>
    </xdr:from>
    <xdr:ext cx="762000" cy="259045"/>
    <xdr:sp macro="" textlink="">
      <xdr:nvSpPr>
        <xdr:cNvPr id="214" name="人件費・物件費等の状況該当値テキスト"/>
        <xdr:cNvSpPr txBox="1"/>
      </xdr:nvSpPr>
      <xdr:spPr>
        <a:xfrm>
          <a:off x="5041900" y="14137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167,468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150555</xdr:rowOff>
    </xdr:from>
    <xdr:to>
      <xdr:col>6</xdr:col>
      <xdr:colOff>50800</xdr:colOff>
      <xdr:row>83</xdr:row>
      <xdr:rowOff>80705</xdr:rowOff>
    </xdr:to>
    <xdr:sp macro="" textlink="">
      <xdr:nvSpPr>
        <xdr:cNvPr id="215" name="円/楕円 214"/>
        <xdr:cNvSpPr/>
      </xdr:nvSpPr>
      <xdr:spPr>
        <a:xfrm>
          <a:off x="4064000" y="1420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90882</xdr:rowOff>
    </xdr:from>
    <xdr:ext cx="736600" cy="259045"/>
    <xdr:sp macro="" textlink="">
      <xdr:nvSpPr>
        <xdr:cNvPr id="216" name="テキスト ボックス 215"/>
        <xdr:cNvSpPr txBox="1"/>
      </xdr:nvSpPr>
      <xdr:spPr>
        <a:xfrm>
          <a:off x="3733800" y="13978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157,139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139760</xdr:rowOff>
    </xdr:from>
    <xdr:to>
      <xdr:col>4</xdr:col>
      <xdr:colOff>533400</xdr:colOff>
      <xdr:row>83</xdr:row>
      <xdr:rowOff>69910</xdr:rowOff>
    </xdr:to>
    <xdr:sp macro="" textlink="">
      <xdr:nvSpPr>
        <xdr:cNvPr id="217" name="円/楕円 216"/>
        <xdr:cNvSpPr/>
      </xdr:nvSpPr>
      <xdr:spPr>
        <a:xfrm>
          <a:off x="3175000" y="1419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80087</xdr:rowOff>
    </xdr:from>
    <xdr:ext cx="762000" cy="259045"/>
    <xdr:sp macro="" textlink="">
      <xdr:nvSpPr>
        <xdr:cNvPr id="218" name="テキスト ボックス 217"/>
        <xdr:cNvSpPr txBox="1"/>
      </xdr:nvSpPr>
      <xdr:spPr>
        <a:xfrm>
          <a:off x="2844800" y="1396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155,797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141208</xdr:rowOff>
    </xdr:from>
    <xdr:to>
      <xdr:col>3</xdr:col>
      <xdr:colOff>330200</xdr:colOff>
      <xdr:row>83</xdr:row>
      <xdr:rowOff>71358</xdr:rowOff>
    </xdr:to>
    <xdr:sp macro="" textlink="">
      <xdr:nvSpPr>
        <xdr:cNvPr id="219" name="円/楕円 218"/>
        <xdr:cNvSpPr/>
      </xdr:nvSpPr>
      <xdr:spPr>
        <a:xfrm>
          <a:off x="2286000" y="1420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81535</xdr:rowOff>
    </xdr:from>
    <xdr:ext cx="762000" cy="259045"/>
    <xdr:sp macro="" textlink="">
      <xdr:nvSpPr>
        <xdr:cNvPr id="220" name="テキスト ボックス 219"/>
        <xdr:cNvSpPr txBox="1"/>
      </xdr:nvSpPr>
      <xdr:spPr>
        <a:xfrm>
          <a:off x="1955800" y="1396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155,977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165619</xdr:rowOff>
    </xdr:from>
    <xdr:to>
      <xdr:col>2</xdr:col>
      <xdr:colOff>127000</xdr:colOff>
      <xdr:row>83</xdr:row>
      <xdr:rowOff>95769</xdr:rowOff>
    </xdr:to>
    <xdr:sp macro="" textlink="">
      <xdr:nvSpPr>
        <xdr:cNvPr id="221" name="円/楕円 220"/>
        <xdr:cNvSpPr/>
      </xdr:nvSpPr>
      <xdr:spPr>
        <a:xfrm>
          <a:off x="1397000" y="1422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105946</xdr:rowOff>
    </xdr:from>
    <xdr:ext cx="762000" cy="259045"/>
    <xdr:sp macro="" textlink="">
      <xdr:nvSpPr>
        <xdr:cNvPr id="222" name="テキスト ボックス 221"/>
        <xdr:cNvSpPr txBox="1"/>
      </xdr:nvSpPr>
      <xdr:spPr>
        <a:xfrm>
          <a:off x="1066800" y="1399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159,012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給与体系の見直しが遅れ、類似団体平均から</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ポイント、全国町村平均から</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ポイント下回っている。また、全国的にも低い水準であるため、地域の民間企業の平均給与の状況を踏まえ、給与の適正化に努める。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100895</xdr:rowOff>
    </xdr:from>
    <xdr:to>
      <xdr:col>24</xdr:col>
      <xdr:colOff>558800</xdr:colOff>
      <xdr:row>88</xdr:row>
      <xdr:rowOff>13405</xdr:rowOff>
    </xdr:to>
    <xdr:cxnSp macro="">
      <xdr:nvCxnSpPr>
        <xdr:cNvPr id="251" name="直線コネクタ 250"/>
        <xdr:cNvCxnSpPr/>
      </xdr:nvCxnSpPr>
      <xdr:spPr>
        <a:xfrm flipV="1">
          <a:off x="17018000" y="13988345"/>
          <a:ext cx="0" cy="11126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156932</xdr:rowOff>
    </xdr:from>
    <xdr:ext cx="762000" cy="259045"/>
    <xdr:sp macro="" textlink="">
      <xdr:nvSpPr>
        <xdr:cNvPr id="252" name="給与水準   （国との比較）最小値テキスト"/>
        <xdr:cNvSpPr txBox="1"/>
      </xdr:nvSpPr>
      <xdr:spPr>
        <a:xfrm>
          <a:off x="17106900" y="1507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24</xdr:col>
      <xdr:colOff>469900</xdr:colOff>
      <xdr:row>88</xdr:row>
      <xdr:rowOff>13405</xdr:rowOff>
    </xdr:from>
    <xdr:to>
      <xdr:col>24</xdr:col>
      <xdr:colOff>647700</xdr:colOff>
      <xdr:row>88</xdr:row>
      <xdr:rowOff>13405</xdr:rowOff>
    </xdr:to>
    <xdr:cxnSp macro="">
      <xdr:nvCxnSpPr>
        <xdr:cNvPr id="253" name="直線コネクタ 252"/>
        <xdr:cNvCxnSpPr/>
      </xdr:nvCxnSpPr>
      <xdr:spPr>
        <a:xfrm>
          <a:off x="16929100" y="151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15822</xdr:rowOff>
    </xdr:from>
    <xdr:ext cx="762000" cy="259045"/>
    <xdr:sp macro="" textlink="">
      <xdr:nvSpPr>
        <xdr:cNvPr id="254" name="給与水準   （国との比較）最大値テキスト"/>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91.4</a:t>
          </a:r>
          <a:endParaRPr kumimoji="1" lang="ja-JP" altLang="en-US" sz="1000" b="1">
            <a:latin typeface="ＭＳ Ｐゴシック"/>
          </a:endParaRPr>
        </a:p>
      </xdr:txBody>
    </xdr:sp>
    <xdr:clientData/>
  </xdr:oneCellAnchor>
  <xdr:twoCellAnchor>
    <xdr:from>
      <xdr:col>24</xdr:col>
      <xdr:colOff>469900</xdr:colOff>
      <xdr:row>81</xdr:row>
      <xdr:rowOff>100895</xdr:rowOff>
    </xdr:from>
    <xdr:to>
      <xdr:col>24</xdr:col>
      <xdr:colOff>647700</xdr:colOff>
      <xdr:row>81</xdr:row>
      <xdr:rowOff>100895</xdr:rowOff>
    </xdr:to>
    <xdr:cxnSp macro="">
      <xdr:nvCxnSpPr>
        <xdr:cNvPr id="255" name="直線コネクタ 254"/>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154516</xdr:rowOff>
    </xdr:from>
    <xdr:to>
      <xdr:col>24</xdr:col>
      <xdr:colOff>558800</xdr:colOff>
      <xdr:row>84</xdr:row>
      <xdr:rowOff>2116</xdr:rowOff>
    </xdr:to>
    <xdr:cxnSp macro="">
      <xdr:nvCxnSpPr>
        <xdr:cNvPr id="256" name="直線コネクタ 255"/>
        <xdr:cNvCxnSpPr/>
      </xdr:nvCxnSpPr>
      <xdr:spPr>
        <a:xfrm>
          <a:off x="16179800" y="14041966"/>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84261</xdr:rowOff>
    </xdr:from>
    <xdr:ext cx="762000" cy="259045"/>
    <xdr:sp macro="" textlink="">
      <xdr:nvSpPr>
        <xdr:cNvPr id="257"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58" name="フローチャート : 判断 257"/>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154516</xdr:rowOff>
    </xdr:from>
    <xdr:to>
      <xdr:col>23</xdr:col>
      <xdr:colOff>406400</xdr:colOff>
      <xdr:row>81</xdr:row>
      <xdr:rowOff>154516</xdr:rowOff>
    </xdr:to>
    <xdr:cxnSp macro="">
      <xdr:nvCxnSpPr>
        <xdr:cNvPr id="259" name="直線コネクタ 258"/>
        <xdr:cNvCxnSpPr/>
      </xdr:nvCxnSpPr>
      <xdr:spPr>
        <a:xfrm>
          <a:off x="15290800" y="140419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60" name="フローチャート : 判断 259"/>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61" name="テキスト ボックス 260"/>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154516</xdr:rowOff>
    </xdr:from>
    <xdr:to>
      <xdr:col>22</xdr:col>
      <xdr:colOff>203200</xdr:colOff>
      <xdr:row>87</xdr:row>
      <xdr:rowOff>50800</xdr:rowOff>
    </xdr:to>
    <xdr:cxnSp macro="">
      <xdr:nvCxnSpPr>
        <xdr:cNvPr id="262" name="直線コネクタ 261"/>
        <xdr:cNvCxnSpPr/>
      </xdr:nvCxnSpPr>
      <xdr:spPr>
        <a:xfrm flipV="1">
          <a:off x="14401800" y="14041966"/>
          <a:ext cx="889000" cy="92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4939</xdr:rowOff>
    </xdr:from>
    <xdr:to>
      <xdr:col>22</xdr:col>
      <xdr:colOff>254000</xdr:colOff>
      <xdr:row>84</xdr:row>
      <xdr:rowOff>106539</xdr:rowOff>
    </xdr:to>
    <xdr:sp macro="" textlink="">
      <xdr:nvSpPr>
        <xdr:cNvPr id="263" name="フローチャート : 判断 262"/>
        <xdr:cNvSpPr/>
      </xdr:nvSpPr>
      <xdr:spPr>
        <a:xfrm>
          <a:off x="15240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91316</xdr:rowOff>
    </xdr:from>
    <xdr:ext cx="762000" cy="259045"/>
    <xdr:sp macro="" textlink="">
      <xdr:nvSpPr>
        <xdr:cNvPr id="264" name="テキスト ボックス 263"/>
        <xdr:cNvSpPr txBox="1"/>
      </xdr:nvSpPr>
      <xdr:spPr>
        <a:xfrm>
          <a:off x="14909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155222</xdr:rowOff>
    </xdr:from>
    <xdr:to>
      <xdr:col>21</xdr:col>
      <xdr:colOff>0</xdr:colOff>
      <xdr:row>87</xdr:row>
      <xdr:rowOff>50800</xdr:rowOff>
    </xdr:to>
    <xdr:cxnSp macro="">
      <xdr:nvCxnSpPr>
        <xdr:cNvPr id="265" name="直線コネクタ 264"/>
        <xdr:cNvCxnSpPr/>
      </xdr:nvCxnSpPr>
      <xdr:spPr>
        <a:xfrm>
          <a:off x="13512800" y="1489992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153105</xdr:rowOff>
    </xdr:from>
    <xdr:to>
      <xdr:col>21</xdr:col>
      <xdr:colOff>50800</xdr:colOff>
      <xdr:row>90</xdr:row>
      <xdr:rowOff>83255</xdr:rowOff>
    </xdr:to>
    <xdr:sp macro="" textlink="">
      <xdr:nvSpPr>
        <xdr:cNvPr id="266" name="フローチャート : 判断 265"/>
        <xdr:cNvSpPr/>
      </xdr:nvSpPr>
      <xdr:spPr>
        <a:xfrm>
          <a:off x="14351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68032</xdr:rowOff>
    </xdr:from>
    <xdr:ext cx="762000" cy="259045"/>
    <xdr:sp macro="" textlink="">
      <xdr:nvSpPr>
        <xdr:cNvPr id="267" name="テキスト ボックス 266"/>
        <xdr:cNvSpPr txBox="1"/>
      </xdr:nvSpPr>
      <xdr:spPr>
        <a:xfrm>
          <a:off x="14020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153105</xdr:rowOff>
    </xdr:from>
    <xdr:to>
      <xdr:col>19</xdr:col>
      <xdr:colOff>533400</xdr:colOff>
      <xdr:row>90</xdr:row>
      <xdr:rowOff>83255</xdr:rowOff>
    </xdr:to>
    <xdr:sp macro="" textlink="">
      <xdr:nvSpPr>
        <xdr:cNvPr id="268" name="フローチャート : 判断 267"/>
        <xdr:cNvSpPr/>
      </xdr:nvSpPr>
      <xdr:spPr>
        <a:xfrm>
          <a:off x="13462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68032</xdr:rowOff>
    </xdr:from>
    <xdr:ext cx="762000" cy="259045"/>
    <xdr:sp macro="" textlink="">
      <xdr:nvSpPr>
        <xdr:cNvPr id="269" name="テキスト ボックス 268"/>
        <xdr:cNvSpPr txBox="1"/>
      </xdr:nvSpPr>
      <xdr:spPr>
        <a:xfrm>
          <a:off x="13131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122766</xdr:rowOff>
    </xdr:from>
    <xdr:to>
      <xdr:col>24</xdr:col>
      <xdr:colOff>609600</xdr:colOff>
      <xdr:row>84</xdr:row>
      <xdr:rowOff>52916</xdr:rowOff>
    </xdr:to>
    <xdr:sp macro="" textlink="">
      <xdr:nvSpPr>
        <xdr:cNvPr id="275" name="円/楕円 274"/>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139293</xdr:rowOff>
    </xdr:from>
    <xdr:ext cx="762000" cy="259045"/>
    <xdr:sp macro="" textlink="">
      <xdr:nvSpPr>
        <xdr:cNvPr id="276" name="給与水準   （国との比較）該当値テキスト"/>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103716</xdr:rowOff>
    </xdr:from>
    <xdr:to>
      <xdr:col>23</xdr:col>
      <xdr:colOff>457200</xdr:colOff>
      <xdr:row>82</xdr:row>
      <xdr:rowOff>33866</xdr:rowOff>
    </xdr:to>
    <xdr:sp macro="" textlink="">
      <xdr:nvSpPr>
        <xdr:cNvPr id="277" name="円/楕円 276"/>
        <xdr:cNvSpPr/>
      </xdr:nvSpPr>
      <xdr:spPr>
        <a:xfrm>
          <a:off x="16129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44043</xdr:rowOff>
    </xdr:from>
    <xdr:ext cx="736600" cy="259045"/>
    <xdr:sp macro="" textlink="">
      <xdr:nvSpPr>
        <xdr:cNvPr id="278" name="テキスト ボックス 277"/>
        <xdr:cNvSpPr txBox="1"/>
      </xdr:nvSpPr>
      <xdr:spPr>
        <a:xfrm>
          <a:off x="15798800" y="1376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103716</xdr:rowOff>
    </xdr:from>
    <xdr:to>
      <xdr:col>22</xdr:col>
      <xdr:colOff>254000</xdr:colOff>
      <xdr:row>82</xdr:row>
      <xdr:rowOff>33866</xdr:rowOff>
    </xdr:to>
    <xdr:sp macro="" textlink="">
      <xdr:nvSpPr>
        <xdr:cNvPr id="279" name="円/楕円 278"/>
        <xdr:cNvSpPr/>
      </xdr:nvSpPr>
      <xdr:spPr>
        <a:xfrm>
          <a:off x="15240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44043</xdr:rowOff>
    </xdr:from>
    <xdr:ext cx="762000" cy="259045"/>
    <xdr:sp macro="" textlink="">
      <xdr:nvSpPr>
        <xdr:cNvPr id="280" name="テキスト ボックス 279"/>
        <xdr:cNvSpPr txBox="1"/>
      </xdr:nvSpPr>
      <xdr:spPr>
        <a:xfrm>
          <a:off x="14909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0</xdr:rowOff>
    </xdr:from>
    <xdr:to>
      <xdr:col>21</xdr:col>
      <xdr:colOff>50800</xdr:colOff>
      <xdr:row>87</xdr:row>
      <xdr:rowOff>101600</xdr:rowOff>
    </xdr:to>
    <xdr:sp macro="" textlink="">
      <xdr:nvSpPr>
        <xdr:cNvPr id="281" name="円/楕円 280"/>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82" name="テキスト ボックス 281"/>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104422</xdr:rowOff>
    </xdr:from>
    <xdr:to>
      <xdr:col>19</xdr:col>
      <xdr:colOff>533400</xdr:colOff>
      <xdr:row>87</xdr:row>
      <xdr:rowOff>34572</xdr:rowOff>
    </xdr:to>
    <xdr:sp macro="" textlink="">
      <xdr:nvSpPr>
        <xdr:cNvPr id="283" name="円/楕円 282"/>
        <xdr:cNvSpPr/>
      </xdr:nvSpPr>
      <xdr:spPr>
        <a:xfrm>
          <a:off x="13462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44749</xdr:rowOff>
    </xdr:from>
    <xdr:ext cx="762000" cy="259045"/>
    <xdr:sp macro="" textlink="">
      <xdr:nvSpPr>
        <xdr:cNvPr id="284" name="テキスト ボックス 283"/>
        <xdr:cNvSpPr txBox="1"/>
      </xdr:nvSpPr>
      <xdr:spPr>
        <a:xfrm>
          <a:off x="13131800" y="1461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団塊世代職員による退職者の増加や新規採用職員の抑制、若年退職勧奨など適正人数（</a:t>
          </a:r>
          <a:r>
            <a:rPr kumimoji="1" lang="en-US" altLang="ja-JP" sz="1100">
              <a:solidFill>
                <a:schemeClr val="dk1"/>
              </a:solidFill>
              <a:effectLst/>
              <a:latin typeface="+mn-lt"/>
              <a:ea typeface="+mn-ea"/>
              <a:cs typeface="+mn-cs"/>
            </a:rPr>
            <a:t>H17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までに</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人を削減し、</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当初</a:t>
          </a:r>
          <a:r>
            <a:rPr kumimoji="1" lang="ja-JP" altLang="ja-JP" sz="1100">
              <a:solidFill>
                <a:schemeClr val="dk1"/>
              </a:solidFill>
              <a:effectLst/>
              <a:latin typeface="+mn-lt"/>
              <a:ea typeface="+mn-ea"/>
              <a:cs typeface="+mn-cs"/>
            </a:rPr>
            <a:t>の職員数は</a:t>
          </a:r>
          <a:r>
            <a:rPr kumimoji="1" lang="en-US" altLang="ja-JP" sz="1100">
              <a:solidFill>
                <a:schemeClr val="dk1"/>
              </a:solidFill>
              <a:effectLst/>
              <a:latin typeface="+mn-lt"/>
              <a:ea typeface="+mn-ea"/>
              <a:cs typeface="+mn-cs"/>
            </a:rPr>
            <a:t>210</a:t>
          </a:r>
          <a:r>
            <a:rPr kumimoji="1" lang="ja-JP" altLang="ja-JP" sz="1100">
              <a:solidFill>
                <a:schemeClr val="dk1"/>
              </a:solidFill>
              <a:effectLst/>
              <a:latin typeface="+mn-lt"/>
              <a:ea typeface="+mn-ea"/>
              <a:cs typeface="+mn-cs"/>
            </a:rPr>
            <a:t>人）に向けて管理を図ってきたことにより、類似団体平均を下回っている。しかしながら、秋田県平均を上回っているため、今後も行政サービスの質を維持するため、必要な人員を確保しつつも、適正な定員管理に努める。</a:t>
          </a:r>
          <a:endParaRPr lang="ja-JP" altLang="ja-JP">
            <a:effectLst/>
          </a:endParaRPr>
        </a:p>
        <a:p>
          <a:r>
            <a:rPr kumimoji="1" lang="ja-JP" altLang="ja-JP" sz="1100">
              <a:solidFill>
                <a:schemeClr val="dk1"/>
              </a:solidFill>
              <a:effectLst/>
              <a:latin typeface="+mn-lt"/>
              <a:ea typeface="+mn-ea"/>
              <a:cs typeface="+mn-cs"/>
            </a:rPr>
            <a:t>　　定員管理計画　目標職員数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191</a:t>
          </a:r>
          <a:r>
            <a:rPr kumimoji="1" lang="ja-JP" altLang="ja-JP" sz="1100">
              <a:solidFill>
                <a:schemeClr val="dk1"/>
              </a:solidFill>
              <a:effectLst/>
              <a:latin typeface="+mn-lt"/>
              <a:ea typeface="+mn-ea"/>
              <a:cs typeface="+mn-cs"/>
            </a:rPr>
            <a:t>人</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72037</xdr:rowOff>
    </xdr:from>
    <xdr:to>
      <xdr:col>24</xdr:col>
      <xdr:colOff>558800</xdr:colOff>
      <xdr:row>67</xdr:row>
      <xdr:rowOff>14323</xdr:rowOff>
    </xdr:to>
    <xdr:cxnSp macro="">
      <xdr:nvCxnSpPr>
        <xdr:cNvPr id="314" name="直線コネクタ 313"/>
        <xdr:cNvCxnSpPr/>
      </xdr:nvCxnSpPr>
      <xdr:spPr>
        <a:xfrm flipV="1">
          <a:off x="17018000" y="10016137"/>
          <a:ext cx="0" cy="1485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157850</xdr:rowOff>
    </xdr:from>
    <xdr:ext cx="762000" cy="259045"/>
    <xdr:sp macro="" textlink="">
      <xdr:nvSpPr>
        <xdr:cNvPr id="315" name="定員管理の状況最小値テキスト"/>
        <xdr:cNvSpPr txBox="1"/>
      </xdr:nvSpPr>
      <xdr:spPr>
        <a:xfrm>
          <a:off x="17106900" y="1147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17.27</a:t>
          </a:r>
          <a:endParaRPr kumimoji="1" lang="ja-JP" altLang="en-US" sz="1000" b="1">
            <a:latin typeface="ＭＳ Ｐゴシック"/>
          </a:endParaRPr>
        </a:p>
      </xdr:txBody>
    </xdr:sp>
    <xdr:clientData/>
  </xdr:oneCellAnchor>
  <xdr:twoCellAnchor>
    <xdr:from>
      <xdr:col>24</xdr:col>
      <xdr:colOff>469900</xdr:colOff>
      <xdr:row>67</xdr:row>
      <xdr:rowOff>14323</xdr:rowOff>
    </xdr:from>
    <xdr:to>
      <xdr:col>24</xdr:col>
      <xdr:colOff>647700</xdr:colOff>
      <xdr:row>67</xdr:row>
      <xdr:rowOff>14323</xdr:rowOff>
    </xdr:to>
    <xdr:cxnSp macro="">
      <xdr:nvCxnSpPr>
        <xdr:cNvPr id="316" name="直線コネクタ 315"/>
        <xdr:cNvCxnSpPr/>
      </xdr:nvCxnSpPr>
      <xdr:spPr>
        <a:xfrm>
          <a:off x="16929100" y="11501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158414</xdr:rowOff>
    </xdr:from>
    <xdr:ext cx="762000" cy="259045"/>
    <xdr:sp macro="" textlink="">
      <xdr:nvSpPr>
        <xdr:cNvPr id="317" name="定員管理の状況最大値テキスト"/>
        <xdr:cNvSpPr txBox="1"/>
      </xdr:nvSpPr>
      <xdr:spPr>
        <a:xfrm>
          <a:off x="17106900" y="975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a:t>
          </a:r>
          <a:endParaRPr kumimoji="1" lang="ja-JP" altLang="en-US" sz="1000" b="1">
            <a:latin typeface="ＭＳ Ｐゴシック"/>
          </a:endParaRPr>
        </a:p>
      </xdr:txBody>
    </xdr:sp>
    <xdr:clientData/>
  </xdr:oneCellAnchor>
  <xdr:twoCellAnchor>
    <xdr:from>
      <xdr:col>24</xdr:col>
      <xdr:colOff>469900</xdr:colOff>
      <xdr:row>58</xdr:row>
      <xdr:rowOff>72037</xdr:rowOff>
    </xdr:from>
    <xdr:to>
      <xdr:col>24</xdr:col>
      <xdr:colOff>647700</xdr:colOff>
      <xdr:row>58</xdr:row>
      <xdr:rowOff>72037</xdr:rowOff>
    </xdr:to>
    <xdr:cxnSp macro="">
      <xdr:nvCxnSpPr>
        <xdr:cNvPr id="318" name="直線コネクタ 317"/>
        <xdr:cNvCxnSpPr/>
      </xdr:nvCxnSpPr>
      <xdr:spPr>
        <a:xfrm>
          <a:off x="16929100" y="100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123402</xdr:rowOff>
    </xdr:from>
    <xdr:to>
      <xdr:col>24</xdr:col>
      <xdr:colOff>558800</xdr:colOff>
      <xdr:row>61</xdr:row>
      <xdr:rowOff>128764</xdr:rowOff>
    </xdr:to>
    <xdr:cxnSp macro="">
      <xdr:nvCxnSpPr>
        <xdr:cNvPr id="319" name="直線コネクタ 318"/>
        <xdr:cNvCxnSpPr/>
      </xdr:nvCxnSpPr>
      <xdr:spPr>
        <a:xfrm>
          <a:off x="16179800" y="10581852"/>
          <a:ext cx="8382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84896</xdr:rowOff>
    </xdr:from>
    <xdr:ext cx="762000" cy="259045"/>
    <xdr:sp macro="" textlink="">
      <xdr:nvSpPr>
        <xdr:cNvPr id="320" name="定員管理の状況平均値テキスト"/>
        <xdr:cNvSpPr txBox="1"/>
      </xdr:nvSpPr>
      <xdr:spPr>
        <a:xfrm>
          <a:off x="17106900" y="10543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112819</xdr:rowOff>
    </xdr:from>
    <xdr:to>
      <xdr:col>24</xdr:col>
      <xdr:colOff>609600</xdr:colOff>
      <xdr:row>62</xdr:row>
      <xdr:rowOff>42969</xdr:rowOff>
    </xdr:to>
    <xdr:sp macro="" textlink="">
      <xdr:nvSpPr>
        <xdr:cNvPr id="321" name="フローチャート : 判断 320"/>
        <xdr:cNvSpPr/>
      </xdr:nvSpPr>
      <xdr:spPr>
        <a:xfrm>
          <a:off x="169672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33585</xdr:rowOff>
    </xdr:from>
    <xdr:to>
      <xdr:col>23</xdr:col>
      <xdr:colOff>406400</xdr:colOff>
      <xdr:row>61</xdr:row>
      <xdr:rowOff>123402</xdr:rowOff>
    </xdr:to>
    <xdr:cxnSp macro="">
      <xdr:nvCxnSpPr>
        <xdr:cNvPr id="322" name="直線コネクタ 321"/>
        <xdr:cNvCxnSpPr/>
      </xdr:nvCxnSpPr>
      <xdr:spPr>
        <a:xfrm>
          <a:off x="15290800" y="10492035"/>
          <a:ext cx="889000" cy="8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106115</xdr:rowOff>
    </xdr:from>
    <xdr:to>
      <xdr:col>23</xdr:col>
      <xdr:colOff>457200</xdr:colOff>
      <xdr:row>62</xdr:row>
      <xdr:rowOff>36265</xdr:rowOff>
    </xdr:to>
    <xdr:sp macro="" textlink="">
      <xdr:nvSpPr>
        <xdr:cNvPr id="323" name="フローチャート : 判断 322"/>
        <xdr:cNvSpPr/>
      </xdr:nvSpPr>
      <xdr:spPr>
        <a:xfrm>
          <a:off x="16129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21042</xdr:rowOff>
    </xdr:from>
    <xdr:ext cx="736600" cy="259045"/>
    <xdr:sp macro="" textlink="">
      <xdr:nvSpPr>
        <xdr:cNvPr id="324" name="テキスト ボックス 323"/>
        <xdr:cNvSpPr txBox="1"/>
      </xdr:nvSpPr>
      <xdr:spPr>
        <a:xfrm>
          <a:off x="15798800" y="10650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33585</xdr:rowOff>
    </xdr:from>
    <xdr:to>
      <xdr:col>22</xdr:col>
      <xdr:colOff>203200</xdr:colOff>
      <xdr:row>61</xdr:row>
      <xdr:rowOff>38946</xdr:rowOff>
    </xdr:to>
    <xdr:cxnSp macro="">
      <xdr:nvCxnSpPr>
        <xdr:cNvPr id="325" name="直線コネクタ 324"/>
        <xdr:cNvCxnSpPr/>
      </xdr:nvCxnSpPr>
      <xdr:spPr>
        <a:xfrm flipV="1">
          <a:off x="14401800" y="10492035"/>
          <a:ext cx="889000" cy="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87348</xdr:rowOff>
    </xdr:from>
    <xdr:to>
      <xdr:col>22</xdr:col>
      <xdr:colOff>254000</xdr:colOff>
      <xdr:row>62</xdr:row>
      <xdr:rowOff>17498</xdr:rowOff>
    </xdr:to>
    <xdr:sp macro="" textlink="">
      <xdr:nvSpPr>
        <xdr:cNvPr id="326" name="フローチャート : 判断 325"/>
        <xdr:cNvSpPr/>
      </xdr:nvSpPr>
      <xdr:spPr>
        <a:xfrm>
          <a:off x="15240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2275</xdr:rowOff>
    </xdr:from>
    <xdr:ext cx="762000" cy="259045"/>
    <xdr:sp macro="" textlink="">
      <xdr:nvSpPr>
        <xdr:cNvPr id="327" name="テキスト ボックス 326"/>
        <xdr:cNvSpPr txBox="1"/>
      </xdr:nvSpPr>
      <xdr:spPr>
        <a:xfrm>
          <a:off x="14909800" y="1063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38946</xdr:rowOff>
    </xdr:from>
    <xdr:to>
      <xdr:col>21</xdr:col>
      <xdr:colOff>0</xdr:colOff>
      <xdr:row>61</xdr:row>
      <xdr:rowOff>61736</xdr:rowOff>
    </xdr:to>
    <xdr:cxnSp macro="">
      <xdr:nvCxnSpPr>
        <xdr:cNvPr id="328" name="直線コネクタ 327"/>
        <xdr:cNvCxnSpPr/>
      </xdr:nvCxnSpPr>
      <xdr:spPr>
        <a:xfrm flipV="1">
          <a:off x="13512800" y="10497396"/>
          <a:ext cx="8890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102094</xdr:rowOff>
    </xdr:from>
    <xdr:to>
      <xdr:col>21</xdr:col>
      <xdr:colOff>50800</xdr:colOff>
      <xdr:row>62</xdr:row>
      <xdr:rowOff>32244</xdr:rowOff>
    </xdr:to>
    <xdr:sp macro="" textlink="">
      <xdr:nvSpPr>
        <xdr:cNvPr id="329" name="フローチャート : 判断 328"/>
        <xdr:cNvSpPr/>
      </xdr:nvSpPr>
      <xdr:spPr>
        <a:xfrm>
          <a:off x="14351000" y="1056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17021</xdr:rowOff>
    </xdr:from>
    <xdr:ext cx="762000" cy="259045"/>
    <xdr:sp macro="" textlink="">
      <xdr:nvSpPr>
        <xdr:cNvPr id="330" name="テキスト ボックス 329"/>
        <xdr:cNvSpPr txBox="1"/>
      </xdr:nvSpPr>
      <xdr:spPr>
        <a:xfrm>
          <a:off x="14020800" y="1064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126224</xdr:rowOff>
    </xdr:from>
    <xdr:to>
      <xdr:col>19</xdr:col>
      <xdr:colOff>533400</xdr:colOff>
      <xdr:row>62</xdr:row>
      <xdr:rowOff>56374</xdr:rowOff>
    </xdr:to>
    <xdr:sp macro="" textlink="">
      <xdr:nvSpPr>
        <xdr:cNvPr id="331" name="フローチャート : 判断 330"/>
        <xdr:cNvSpPr/>
      </xdr:nvSpPr>
      <xdr:spPr>
        <a:xfrm>
          <a:off x="13462000" y="1058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41151</xdr:rowOff>
    </xdr:from>
    <xdr:ext cx="762000" cy="259045"/>
    <xdr:sp macro="" textlink="">
      <xdr:nvSpPr>
        <xdr:cNvPr id="332" name="テキスト ボックス 331"/>
        <xdr:cNvSpPr txBox="1"/>
      </xdr:nvSpPr>
      <xdr:spPr>
        <a:xfrm>
          <a:off x="13131800" y="1067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77964</xdr:rowOff>
    </xdr:from>
    <xdr:to>
      <xdr:col>24</xdr:col>
      <xdr:colOff>609600</xdr:colOff>
      <xdr:row>62</xdr:row>
      <xdr:rowOff>8114</xdr:rowOff>
    </xdr:to>
    <xdr:sp macro="" textlink="">
      <xdr:nvSpPr>
        <xdr:cNvPr id="338" name="円/楕円 337"/>
        <xdr:cNvSpPr/>
      </xdr:nvSpPr>
      <xdr:spPr>
        <a:xfrm>
          <a:off x="16967200" y="1053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94491</xdr:rowOff>
    </xdr:from>
    <xdr:ext cx="762000" cy="259045"/>
    <xdr:sp macro="" textlink="">
      <xdr:nvSpPr>
        <xdr:cNvPr id="339" name="定員管理の状況該当値テキスト"/>
        <xdr:cNvSpPr txBox="1"/>
      </xdr:nvSpPr>
      <xdr:spPr>
        <a:xfrm>
          <a:off x="17106900" y="1038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72602</xdr:rowOff>
    </xdr:from>
    <xdr:to>
      <xdr:col>23</xdr:col>
      <xdr:colOff>457200</xdr:colOff>
      <xdr:row>62</xdr:row>
      <xdr:rowOff>2752</xdr:rowOff>
    </xdr:to>
    <xdr:sp macro="" textlink="">
      <xdr:nvSpPr>
        <xdr:cNvPr id="340" name="円/楕円 339"/>
        <xdr:cNvSpPr/>
      </xdr:nvSpPr>
      <xdr:spPr>
        <a:xfrm>
          <a:off x="16129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12929</xdr:rowOff>
    </xdr:from>
    <xdr:ext cx="736600" cy="259045"/>
    <xdr:sp macro="" textlink="">
      <xdr:nvSpPr>
        <xdr:cNvPr id="341" name="テキスト ボックス 340"/>
        <xdr:cNvSpPr txBox="1"/>
      </xdr:nvSpPr>
      <xdr:spPr>
        <a:xfrm>
          <a:off x="15798800" y="10299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154235</xdr:rowOff>
    </xdr:from>
    <xdr:to>
      <xdr:col>22</xdr:col>
      <xdr:colOff>254000</xdr:colOff>
      <xdr:row>61</xdr:row>
      <xdr:rowOff>84385</xdr:rowOff>
    </xdr:to>
    <xdr:sp macro="" textlink="">
      <xdr:nvSpPr>
        <xdr:cNvPr id="342" name="円/楕円 341"/>
        <xdr:cNvSpPr/>
      </xdr:nvSpPr>
      <xdr:spPr>
        <a:xfrm>
          <a:off x="15240000" y="1044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94562</xdr:rowOff>
    </xdr:from>
    <xdr:ext cx="762000" cy="259045"/>
    <xdr:sp macro="" textlink="">
      <xdr:nvSpPr>
        <xdr:cNvPr id="343" name="テキスト ボックス 342"/>
        <xdr:cNvSpPr txBox="1"/>
      </xdr:nvSpPr>
      <xdr:spPr>
        <a:xfrm>
          <a:off x="14909800" y="1021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159596</xdr:rowOff>
    </xdr:from>
    <xdr:to>
      <xdr:col>21</xdr:col>
      <xdr:colOff>50800</xdr:colOff>
      <xdr:row>61</xdr:row>
      <xdr:rowOff>89746</xdr:rowOff>
    </xdr:to>
    <xdr:sp macro="" textlink="">
      <xdr:nvSpPr>
        <xdr:cNvPr id="344" name="円/楕円 343"/>
        <xdr:cNvSpPr/>
      </xdr:nvSpPr>
      <xdr:spPr>
        <a:xfrm>
          <a:off x="14351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99923</xdr:rowOff>
    </xdr:from>
    <xdr:ext cx="762000" cy="259045"/>
    <xdr:sp macro="" textlink="">
      <xdr:nvSpPr>
        <xdr:cNvPr id="345" name="テキスト ボックス 344"/>
        <xdr:cNvSpPr txBox="1"/>
      </xdr:nvSpPr>
      <xdr:spPr>
        <a:xfrm>
          <a:off x="14020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10936</xdr:rowOff>
    </xdr:from>
    <xdr:to>
      <xdr:col>19</xdr:col>
      <xdr:colOff>533400</xdr:colOff>
      <xdr:row>61</xdr:row>
      <xdr:rowOff>112536</xdr:rowOff>
    </xdr:to>
    <xdr:sp macro="" textlink="">
      <xdr:nvSpPr>
        <xdr:cNvPr id="346" name="円/楕円 345"/>
        <xdr:cNvSpPr/>
      </xdr:nvSpPr>
      <xdr:spPr>
        <a:xfrm>
          <a:off x="13462000" y="1046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122713</xdr:rowOff>
    </xdr:from>
    <xdr:ext cx="762000" cy="259045"/>
    <xdr:sp macro="" textlink="">
      <xdr:nvSpPr>
        <xdr:cNvPr id="347" name="テキスト ボックス 346"/>
        <xdr:cNvSpPr txBox="1"/>
      </xdr:nvSpPr>
      <xdr:spPr>
        <a:xfrm>
          <a:off x="13131800" y="1023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年度から比較して</a:t>
          </a:r>
          <a:r>
            <a:rPr kumimoji="1" lang="en-US" altLang="ja-JP" sz="1100">
              <a:solidFill>
                <a:schemeClr val="dk1"/>
              </a:solidFill>
              <a:effectLst/>
              <a:latin typeface="+mn-lt"/>
              <a:ea typeface="+mn-ea"/>
              <a:cs typeface="+mn-cs"/>
            </a:rPr>
            <a:t>8.9</a:t>
          </a:r>
          <a:r>
            <a:rPr kumimoji="1" lang="ja-JP" altLang="ja-JP" sz="1100">
              <a:solidFill>
                <a:schemeClr val="dk1"/>
              </a:solidFill>
              <a:effectLst/>
              <a:latin typeface="+mn-lt"/>
              <a:ea typeface="+mn-ea"/>
              <a:cs typeface="+mn-cs"/>
            </a:rPr>
            <a:t>％下がり、秋田県平均及び類似団体平均を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回る状況となっている。理由として、普通建設事業に係る地方債発行の抑制により、償還額の縮減が進んだことが挙げられる。今後も</a:t>
          </a:r>
          <a:r>
            <a:rPr kumimoji="1" lang="ja-JP" altLang="en-US" sz="1100">
              <a:solidFill>
                <a:schemeClr val="dk1"/>
              </a:solidFill>
              <a:effectLst/>
              <a:latin typeface="+mn-lt"/>
              <a:ea typeface="+mn-ea"/>
              <a:cs typeface="+mn-cs"/>
            </a:rPr>
            <a:t>三種町</a:t>
          </a:r>
          <a:r>
            <a:rPr kumimoji="1" lang="ja-JP" altLang="ja-JP" sz="1100">
              <a:solidFill>
                <a:schemeClr val="dk1"/>
              </a:solidFill>
              <a:effectLst/>
              <a:latin typeface="+mn-lt"/>
              <a:ea typeface="+mn-ea"/>
              <a:cs typeface="+mn-cs"/>
            </a:rPr>
            <a:t>行財政改革大綱（第２期）の着実な遂行により、引き続き水準を抑える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102447</xdr:rowOff>
    </xdr:from>
    <xdr:to>
      <xdr:col>24</xdr:col>
      <xdr:colOff>558800</xdr:colOff>
      <xdr:row>43</xdr:row>
      <xdr:rowOff>151554</xdr:rowOff>
    </xdr:to>
    <xdr:cxnSp macro="">
      <xdr:nvCxnSpPr>
        <xdr:cNvPr id="376" name="直線コネクタ 375"/>
        <xdr:cNvCxnSpPr/>
      </xdr:nvCxnSpPr>
      <xdr:spPr>
        <a:xfrm flipV="1">
          <a:off x="17018000" y="6446097"/>
          <a:ext cx="0" cy="1077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123631</xdr:rowOff>
    </xdr:from>
    <xdr:ext cx="762000" cy="259045"/>
    <xdr:sp macro="" textlink="">
      <xdr:nvSpPr>
        <xdr:cNvPr id="377"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43</xdr:row>
      <xdr:rowOff>151554</xdr:rowOff>
    </xdr:from>
    <xdr:to>
      <xdr:col>24</xdr:col>
      <xdr:colOff>647700</xdr:colOff>
      <xdr:row>43</xdr:row>
      <xdr:rowOff>151554</xdr:rowOff>
    </xdr:to>
    <xdr:cxnSp macro="">
      <xdr:nvCxnSpPr>
        <xdr:cNvPr id="378" name="直線コネクタ 377"/>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17374</xdr:rowOff>
    </xdr:from>
    <xdr:ext cx="762000" cy="259045"/>
    <xdr:sp macro="" textlink="">
      <xdr:nvSpPr>
        <xdr:cNvPr id="379"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37</xdr:row>
      <xdr:rowOff>102447</xdr:rowOff>
    </xdr:from>
    <xdr:to>
      <xdr:col>24</xdr:col>
      <xdr:colOff>647700</xdr:colOff>
      <xdr:row>37</xdr:row>
      <xdr:rowOff>102447</xdr:rowOff>
    </xdr:to>
    <xdr:cxnSp macro="">
      <xdr:nvCxnSpPr>
        <xdr:cNvPr id="380" name="直線コネクタ 379"/>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102870</xdr:rowOff>
    </xdr:from>
    <xdr:to>
      <xdr:col>24</xdr:col>
      <xdr:colOff>558800</xdr:colOff>
      <xdr:row>41</xdr:row>
      <xdr:rowOff>76200</xdr:rowOff>
    </xdr:to>
    <xdr:cxnSp macro="">
      <xdr:nvCxnSpPr>
        <xdr:cNvPr id="381" name="直線コネクタ 380"/>
        <xdr:cNvCxnSpPr/>
      </xdr:nvCxnSpPr>
      <xdr:spPr>
        <a:xfrm flipV="1">
          <a:off x="16179800" y="696087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56321</xdr:rowOff>
    </xdr:from>
    <xdr:ext cx="762000" cy="259045"/>
    <xdr:sp macro="" textlink="">
      <xdr:nvSpPr>
        <xdr:cNvPr id="382" name="公債費負担の状況平均値テキスト"/>
        <xdr:cNvSpPr txBox="1"/>
      </xdr:nvSpPr>
      <xdr:spPr>
        <a:xfrm>
          <a:off x="17106900" y="691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84244</xdr:rowOff>
    </xdr:from>
    <xdr:to>
      <xdr:col>24</xdr:col>
      <xdr:colOff>609600</xdr:colOff>
      <xdr:row>41</xdr:row>
      <xdr:rowOff>14394</xdr:rowOff>
    </xdr:to>
    <xdr:sp macro="" textlink="">
      <xdr:nvSpPr>
        <xdr:cNvPr id="383" name="フローチャート : 判断 382"/>
        <xdr:cNvSpPr/>
      </xdr:nvSpPr>
      <xdr:spPr>
        <a:xfrm>
          <a:off x="169672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76200</xdr:rowOff>
    </xdr:from>
    <xdr:to>
      <xdr:col>23</xdr:col>
      <xdr:colOff>406400</xdr:colOff>
      <xdr:row>42</xdr:row>
      <xdr:rowOff>65617</xdr:rowOff>
    </xdr:to>
    <xdr:cxnSp macro="">
      <xdr:nvCxnSpPr>
        <xdr:cNvPr id="384" name="直線コネクタ 383"/>
        <xdr:cNvCxnSpPr/>
      </xdr:nvCxnSpPr>
      <xdr:spPr>
        <a:xfrm flipV="1">
          <a:off x="15290800" y="710565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85" name="フローチャート : 判断 384"/>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113047</xdr:rowOff>
    </xdr:from>
    <xdr:ext cx="736600" cy="259045"/>
    <xdr:sp macro="" textlink="">
      <xdr:nvSpPr>
        <xdr:cNvPr id="386" name="テキスト ボックス 385"/>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65617</xdr:rowOff>
    </xdr:from>
    <xdr:to>
      <xdr:col>22</xdr:col>
      <xdr:colOff>203200</xdr:colOff>
      <xdr:row>43</xdr:row>
      <xdr:rowOff>71120</xdr:rowOff>
    </xdr:to>
    <xdr:cxnSp macro="">
      <xdr:nvCxnSpPr>
        <xdr:cNvPr id="387" name="直線コネクタ 386"/>
        <xdr:cNvCxnSpPr/>
      </xdr:nvCxnSpPr>
      <xdr:spPr>
        <a:xfrm flipV="1">
          <a:off x="14401800" y="726651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8" name="フローチャート : 判断 387"/>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89" name="テキスト ボックス 388"/>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71120</xdr:rowOff>
    </xdr:from>
    <xdr:to>
      <xdr:col>21</xdr:col>
      <xdr:colOff>0</xdr:colOff>
      <xdr:row>44</xdr:row>
      <xdr:rowOff>132927</xdr:rowOff>
    </xdr:to>
    <xdr:cxnSp macro="">
      <xdr:nvCxnSpPr>
        <xdr:cNvPr id="390" name="直線コネクタ 389"/>
        <xdr:cNvCxnSpPr/>
      </xdr:nvCxnSpPr>
      <xdr:spPr>
        <a:xfrm flipV="1">
          <a:off x="13512800" y="7443470"/>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91" name="フローチャート : 判断 390"/>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110507</xdr:rowOff>
    </xdr:from>
    <xdr:ext cx="762000" cy="259045"/>
    <xdr:sp macro="" textlink="">
      <xdr:nvSpPr>
        <xdr:cNvPr id="392" name="テキスト ボックス 391"/>
        <xdr:cNvSpPr txBox="1"/>
      </xdr:nvSpPr>
      <xdr:spPr>
        <a:xfrm>
          <a:off x="14020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393" name="フローチャート : 判断 392"/>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35577</xdr:rowOff>
    </xdr:from>
    <xdr:ext cx="762000" cy="259045"/>
    <xdr:sp macro="" textlink="">
      <xdr:nvSpPr>
        <xdr:cNvPr id="394" name="テキスト ボックス 393"/>
        <xdr:cNvSpPr txBox="1"/>
      </xdr:nvSpPr>
      <xdr:spPr>
        <a:xfrm>
          <a:off x="13131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400" name="円/楕円 399"/>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68597</xdr:rowOff>
    </xdr:from>
    <xdr:ext cx="762000" cy="259045"/>
    <xdr:sp macro="" textlink="">
      <xdr:nvSpPr>
        <xdr:cNvPr id="401" name="公債費負担の状況該当値テキスト"/>
        <xdr:cNvSpPr txBox="1"/>
      </xdr:nvSpPr>
      <xdr:spPr>
        <a:xfrm>
          <a:off x="17106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25400</xdr:rowOff>
    </xdr:from>
    <xdr:to>
      <xdr:col>23</xdr:col>
      <xdr:colOff>457200</xdr:colOff>
      <xdr:row>41</xdr:row>
      <xdr:rowOff>127000</xdr:rowOff>
    </xdr:to>
    <xdr:sp macro="" textlink="">
      <xdr:nvSpPr>
        <xdr:cNvPr id="402" name="円/楕円 401"/>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111777</xdr:rowOff>
    </xdr:from>
    <xdr:ext cx="736600" cy="259045"/>
    <xdr:sp macro="" textlink="">
      <xdr:nvSpPr>
        <xdr:cNvPr id="403" name="テキスト ボックス 402"/>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14817</xdr:rowOff>
    </xdr:from>
    <xdr:to>
      <xdr:col>22</xdr:col>
      <xdr:colOff>254000</xdr:colOff>
      <xdr:row>42</xdr:row>
      <xdr:rowOff>116417</xdr:rowOff>
    </xdr:to>
    <xdr:sp macro="" textlink="">
      <xdr:nvSpPr>
        <xdr:cNvPr id="404" name="円/楕円 403"/>
        <xdr:cNvSpPr/>
      </xdr:nvSpPr>
      <xdr:spPr>
        <a:xfrm>
          <a:off x="15240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405" name="テキスト ボックス 404"/>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20320</xdr:rowOff>
    </xdr:from>
    <xdr:to>
      <xdr:col>21</xdr:col>
      <xdr:colOff>50800</xdr:colOff>
      <xdr:row>43</xdr:row>
      <xdr:rowOff>121920</xdr:rowOff>
    </xdr:to>
    <xdr:sp macro="" textlink="">
      <xdr:nvSpPr>
        <xdr:cNvPr id="406" name="円/楕円 405"/>
        <xdr:cNvSpPr/>
      </xdr:nvSpPr>
      <xdr:spPr>
        <a:xfrm>
          <a:off x="14351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106697</xdr:rowOff>
    </xdr:from>
    <xdr:ext cx="762000" cy="259045"/>
    <xdr:sp macro="" textlink="">
      <xdr:nvSpPr>
        <xdr:cNvPr id="407" name="テキスト ボックス 406"/>
        <xdr:cNvSpPr txBox="1"/>
      </xdr:nvSpPr>
      <xdr:spPr>
        <a:xfrm>
          <a:off x="14020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82127</xdr:rowOff>
    </xdr:from>
    <xdr:to>
      <xdr:col>19</xdr:col>
      <xdr:colOff>533400</xdr:colOff>
      <xdr:row>45</xdr:row>
      <xdr:rowOff>12277</xdr:rowOff>
    </xdr:to>
    <xdr:sp macro="" textlink="">
      <xdr:nvSpPr>
        <xdr:cNvPr id="408" name="円/楕円 407"/>
        <xdr:cNvSpPr/>
      </xdr:nvSpPr>
      <xdr:spPr>
        <a:xfrm>
          <a:off x="13462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168504</xdr:rowOff>
    </xdr:from>
    <xdr:ext cx="762000" cy="259045"/>
    <xdr:sp macro="" textlink="">
      <xdr:nvSpPr>
        <xdr:cNvPr id="409" name="テキスト ボックス 408"/>
        <xdr:cNvSpPr txBox="1"/>
      </xdr:nvSpPr>
      <xdr:spPr>
        <a:xfrm>
          <a:off x="13131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比率は大きく下がり（▲</a:t>
          </a:r>
          <a:r>
            <a:rPr kumimoji="1" lang="en-US" altLang="ja-JP" sz="1100">
              <a:solidFill>
                <a:schemeClr val="dk1"/>
              </a:solidFill>
              <a:effectLst/>
              <a:latin typeface="+mn-lt"/>
              <a:ea typeface="+mn-ea"/>
              <a:cs typeface="+mn-cs"/>
            </a:rPr>
            <a:t>9.2</a:t>
          </a:r>
          <a:r>
            <a:rPr kumimoji="1" lang="ja-JP" altLang="ja-JP" sz="1100">
              <a:solidFill>
                <a:schemeClr val="dk1"/>
              </a:solidFill>
              <a:effectLst/>
              <a:latin typeface="+mn-lt"/>
              <a:ea typeface="+mn-ea"/>
              <a:cs typeface="+mn-cs"/>
            </a:rPr>
            <a:t>ポイント）、類似団体平均を下回っている。合併直前のインフラ整備などの大規模事業における地方債借入（平成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が地方債現在高のピーク）の償還が順次終了していることが主な要因である。合併後は新規事業の抑制及び継続事業の見直しを行い、新規発行債の抑制を図ることで、地方債に頼る財政運営から脱却しつつある。しかしながら、施設の老朽化等が目立つようになっており、大規模改修等を行う時期に向かっているため、計画性を持った改修を行い将来世代の負担を見据えた財政の健全化に努める。</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66816</xdr:rowOff>
    </xdr:to>
    <xdr:cxnSp macro="">
      <xdr:nvCxnSpPr>
        <xdr:cNvPr id="438" name="直線コネクタ 437"/>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38893</xdr:rowOff>
    </xdr:from>
    <xdr:ext cx="762000" cy="259045"/>
    <xdr:sp macro="" textlink="">
      <xdr:nvSpPr>
        <xdr:cNvPr id="439" name="将来負担の状況最小値テキスト"/>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122.3</a:t>
          </a:r>
          <a:endParaRPr kumimoji="1" lang="ja-JP" altLang="en-US" sz="1000" b="1">
            <a:latin typeface="ＭＳ Ｐゴシック"/>
          </a:endParaRPr>
        </a:p>
      </xdr:txBody>
    </xdr:sp>
    <xdr:clientData/>
  </xdr:oneCellAnchor>
  <xdr:twoCellAnchor>
    <xdr:from>
      <xdr:col>24</xdr:col>
      <xdr:colOff>469900</xdr:colOff>
      <xdr:row>23</xdr:row>
      <xdr:rowOff>66816</xdr:rowOff>
    </xdr:from>
    <xdr:to>
      <xdr:col>24</xdr:col>
      <xdr:colOff>647700</xdr:colOff>
      <xdr:row>23</xdr:row>
      <xdr:rowOff>66816</xdr:rowOff>
    </xdr:to>
    <xdr:cxnSp macro="">
      <xdr:nvCxnSpPr>
        <xdr:cNvPr id="440" name="直線コネクタ 439"/>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150001</xdr:rowOff>
    </xdr:from>
    <xdr:to>
      <xdr:col>24</xdr:col>
      <xdr:colOff>558800</xdr:colOff>
      <xdr:row>15</xdr:row>
      <xdr:rowOff>101882</xdr:rowOff>
    </xdr:to>
    <xdr:cxnSp macro="">
      <xdr:nvCxnSpPr>
        <xdr:cNvPr id="443" name="直線コネクタ 442"/>
        <xdr:cNvCxnSpPr/>
      </xdr:nvCxnSpPr>
      <xdr:spPr>
        <a:xfrm flipV="1">
          <a:off x="16179800" y="2550301"/>
          <a:ext cx="838200" cy="12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47430</xdr:rowOff>
    </xdr:from>
    <xdr:ext cx="762000" cy="259045"/>
    <xdr:sp macro="" textlink="">
      <xdr:nvSpPr>
        <xdr:cNvPr id="444" name="将来負担の状況平均値テキスト"/>
        <xdr:cNvSpPr txBox="1"/>
      </xdr:nvSpPr>
      <xdr:spPr>
        <a:xfrm>
          <a:off x="17106900" y="2790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75353</xdr:rowOff>
    </xdr:from>
    <xdr:to>
      <xdr:col>24</xdr:col>
      <xdr:colOff>609600</xdr:colOff>
      <xdr:row>17</xdr:row>
      <xdr:rowOff>5503</xdr:rowOff>
    </xdr:to>
    <xdr:sp macro="" textlink="">
      <xdr:nvSpPr>
        <xdr:cNvPr id="445" name="フローチャート : 判断 444"/>
        <xdr:cNvSpPr/>
      </xdr:nvSpPr>
      <xdr:spPr>
        <a:xfrm>
          <a:off x="169672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101882</xdr:rowOff>
    </xdr:from>
    <xdr:to>
      <xdr:col>23</xdr:col>
      <xdr:colOff>406400</xdr:colOff>
      <xdr:row>16</xdr:row>
      <xdr:rowOff>67169</xdr:rowOff>
    </xdr:to>
    <xdr:cxnSp macro="">
      <xdr:nvCxnSpPr>
        <xdr:cNvPr id="446" name="直線コネクタ 445"/>
        <xdr:cNvCxnSpPr/>
      </xdr:nvCxnSpPr>
      <xdr:spPr>
        <a:xfrm flipV="1">
          <a:off x="15290800" y="2673632"/>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71473</xdr:rowOff>
    </xdr:from>
    <xdr:to>
      <xdr:col>23</xdr:col>
      <xdr:colOff>457200</xdr:colOff>
      <xdr:row>18</xdr:row>
      <xdr:rowOff>1623</xdr:rowOff>
    </xdr:to>
    <xdr:sp macro="" textlink="">
      <xdr:nvSpPr>
        <xdr:cNvPr id="447" name="フローチャート : 判断 446"/>
        <xdr:cNvSpPr/>
      </xdr:nvSpPr>
      <xdr:spPr>
        <a:xfrm>
          <a:off x="16129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157850</xdr:rowOff>
    </xdr:from>
    <xdr:ext cx="736600" cy="259045"/>
    <xdr:sp macro="" textlink="">
      <xdr:nvSpPr>
        <xdr:cNvPr id="448" name="テキスト ボックス 447"/>
        <xdr:cNvSpPr txBox="1"/>
      </xdr:nvSpPr>
      <xdr:spPr>
        <a:xfrm>
          <a:off x="15798800" y="30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67169</xdr:rowOff>
    </xdr:from>
    <xdr:to>
      <xdr:col>22</xdr:col>
      <xdr:colOff>203200</xdr:colOff>
      <xdr:row>17</xdr:row>
      <xdr:rowOff>154446</xdr:rowOff>
    </xdr:to>
    <xdr:cxnSp macro="">
      <xdr:nvCxnSpPr>
        <xdr:cNvPr id="449" name="直線コネクタ 448"/>
        <xdr:cNvCxnSpPr/>
      </xdr:nvCxnSpPr>
      <xdr:spPr>
        <a:xfrm flipV="1">
          <a:off x="14401800" y="2810369"/>
          <a:ext cx="889000" cy="25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22013</xdr:rowOff>
    </xdr:from>
    <xdr:to>
      <xdr:col>22</xdr:col>
      <xdr:colOff>254000</xdr:colOff>
      <xdr:row>18</xdr:row>
      <xdr:rowOff>123613</xdr:rowOff>
    </xdr:to>
    <xdr:sp macro="" textlink="">
      <xdr:nvSpPr>
        <xdr:cNvPr id="450" name="フローチャート : 判断 449"/>
        <xdr:cNvSpPr/>
      </xdr:nvSpPr>
      <xdr:spPr>
        <a:xfrm>
          <a:off x="15240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108390</xdr:rowOff>
    </xdr:from>
    <xdr:ext cx="762000" cy="259045"/>
    <xdr:sp macro="" textlink="">
      <xdr:nvSpPr>
        <xdr:cNvPr id="451" name="テキスト ボックス 450"/>
        <xdr:cNvSpPr txBox="1"/>
      </xdr:nvSpPr>
      <xdr:spPr>
        <a:xfrm>
          <a:off x="14909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154446</xdr:rowOff>
    </xdr:from>
    <xdr:to>
      <xdr:col>21</xdr:col>
      <xdr:colOff>0</xdr:colOff>
      <xdr:row>20</xdr:row>
      <xdr:rowOff>2046</xdr:rowOff>
    </xdr:to>
    <xdr:cxnSp macro="">
      <xdr:nvCxnSpPr>
        <xdr:cNvPr id="452" name="直線コネクタ 451"/>
        <xdr:cNvCxnSpPr/>
      </xdr:nvCxnSpPr>
      <xdr:spPr>
        <a:xfrm flipV="1">
          <a:off x="13512800" y="3069096"/>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27517</xdr:rowOff>
    </xdr:from>
    <xdr:to>
      <xdr:col>21</xdr:col>
      <xdr:colOff>50800</xdr:colOff>
      <xdr:row>19</xdr:row>
      <xdr:rowOff>129117</xdr:rowOff>
    </xdr:to>
    <xdr:sp macro="" textlink="">
      <xdr:nvSpPr>
        <xdr:cNvPr id="453" name="フローチャート : 判断 452"/>
        <xdr:cNvSpPr/>
      </xdr:nvSpPr>
      <xdr:spPr>
        <a:xfrm>
          <a:off x="14351000" y="328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113894</xdr:rowOff>
    </xdr:from>
    <xdr:ext cx="762000" cy="259045"/>
    <xdr:sp macro="" textlink="">
      <xdr:nvSpPr>
        <xdr:cNvPr id="454" name="テキスト ボックス 453"/>
        <xdr:cNvSpPr txBox="1"/>
      </xdr:nvSpPr>
      <xdr:spPr>
        <a:xfrm>
          <a:off x="14020800" y="337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43745</xdr:rowOff>
    </xdr:from>
    <xdr:to>
      <xdr:col>19</xdr:col>
      <xdr:colOff>533400</xdr:colOff>
      <xdr:row>20</xdr:row>
      <xdr:rowOff>145345</xdr:rowOff>
    </xdr:to>
    <xdr:sp macro="" textlink="">
      <xdr:nvSpPr>
        <xdr:cNvPr id="455" name="フローチャート : 判断 454"/>
        <xdr:cNvSpPr/>
      </xdr:nvSpPr>
      <xdr:spPr>
        <a:xfrm>
          <a:off x="13462000" y="34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130122</xdr:rowOff>
    </xdr:from>
    <xdr:ext cx="762000" cy="259045"/>
    <xdr:sp macro="" textlink="">
      <xdr:nvSpPr>
        <xdr:cNvPr id="456" name="テキスト ボックス 455"/>
        <xdr:cNvSpPr txBox="1"/>
      </xdr:nvSpPr>
      <xdr:spPr>
        <a:xfrm>
          <a:off x="13131800" y="355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99201</xdr:rowOff>
    </xdr:from>
    <xdr:to>
      <xdr:col>24</xdr:col>
      <xdr:colOff>609600</xdr:colOff>
      <xdr:row>15</xdr:row>
      <xdr:rowOff>29351</xdr:rowOff>
    </xdr:to>
    <xdr:sp macro="" textlink="">
      <xdr:nvSpPr>
        <xdr:cNvPr id="462" name="円/楕円 461"/>
        <xdr:cNvSpPr/>
      </xdr:nvSpPr>
      <xdr:spPr>
        <a:xfrm>
          <a:off x="16967200" y="249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115728</xdr:rowOff>
    </xdr:from>
    <xdr:ext cx="762000" cy="259045"/>
    <xdr:sp macro="" textlink="">
      <xdr:nvSpPr>
        <xdr:cNvPr id="463" name="将来負担の状況該当値テキスト"/>
        <xdr:cNvSpPr txBox="1"/>
      </xdr:nvSpPr>
      <xdr:spPr>
        <a:xfrm>
          <a:off x="17106900" y="23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51082</xdr:rowOff>
    </xdr:from>
    <xdr:to>
      <xdr:col>23</xdr:col>
      <xdr:colOff>457200</xdr:colOff>
      <xdr:row>15</xdr:row>
      <xdr:rowOff>152682</xdr:rowOff>
    </xdr:to>
    <xdr:sp macro="" textlink="">
      <xdr:nvSpPr>
        <xdr:cNvPr id="464" name="円/楕円 463"/>
        <xdr:cNvSpPr/>
      </xdr:nvSpPr>
      <xdr:spPr>
        <a:xfrm>
          <a:off x="16129000" y="26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162859</xdr:rowOff>
    </xdr:from>
    <xdr:ext cx="736600" cy="259045"/>
    <xdr:sp macro="" textlink="">
      <xdr:nvSpPr>
        <xdr:cNvPr id="465" name="テキスト ボックス 464"/>
        <xdr:cNvSpPr txBox="1"/>
      </xdr:nvSpPr>
      <xdr:spPr>
        <a:xfrm>
          <a:off x="15798800" y="2391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16369</xdr:rowOff>
    </xdr:from>
    <xdr:to>
      <xdr:col>22</xdr:col>
      <xdr:colOff>254000</xdr:colOff>
      <xdr:row>16</xdr:row>
      <xdr:rowOff>117969</xdr:rowOff>
    </xdr:to>
    <xdr:sp macro="" textlink="">
      <xdr:nvSpPr>
        <xdr:cNvPr id="466" name="円/楕円 465"/>
        <xdr:cNvSpPr/>
      </xdr:nvSpPr>
      <xdr:spPr>
        <a:xfrm>
          <a:off x="15240000" y="275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128146</xdr:rowOff>
    </xdr:from>
    <xdr:ext cx="762000" cy="259045"/>
    <xdr:sp macro="" textlink="">
      <xdr:nvSpPr>
        <xdr:cNvPr id="467" name="テキスト ボックス 466"/>
        <xdr:cNvSpPr txBox="1"/>
      </xdr:nvSpPr>
      <xdr:spPr>
        <a:xfrm>
          <a:off x="14909800" y="252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103646</xdr:rowOff>
    </xdr:from>
    <xdr:to>
      <xdr:col>21</xdr:col>
      <xdr:colOff>50800</xdr:colOff>
      <xdr:row>18</xdr:row>
      <xdr:rowOff>33796</xdr:rowOff>
    </xdr:to>
    <xdr:sp macro="" textlink="">
      <xdr:nvSpPr>
        <xdr:cNvPr id="468" name="円/楕円 467"/>
        <xdr:cNvSpPr/>
      </xdr:nvSpPr>
      <xdr:spPr>
        <a:xfrm>
          <a:off x="14351000" y="301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43973</xdr:rowOff>
    </xdr:from>
    <xdr:ext cx="762000" cy="259045"/>
    <xdr:sp macro="" textlink="">
      <xdr:nvSpPr>
        <xdr:cNvPr id="469" name="テキスト ボックス 468"/>
        <xdr:cNvSpPr txBox="1"/>
      </xdr:nvSpPr>
      <xdr:spPr>
        <a:xfrm>
          <a:off x="14020800" y="278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122696</xdr:rowOff>
    </xdr:from>
    <xdr:to>
      <xdr:col>19</xdr:col>
      <xdr:colOff>533400</xdr:colOff>
      <xdr:row>20</xdr:row>
      <xdr:rowOff>52846</xdr:rowOff>
    </xdr:to>
    <xdr:sp macro="" textlink="">
      <xdr:nvSpPr>
        <xdr:cNvPr id="470" name="円/楕円 469"/>
        <xdr:cNvSpPr/>
      </xdr:nvSpPr>
      <xdr:spPr>
        <a:xfrm>
          <a:off x="13462000" y="338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63023</xdr:rowOff>
    </xdr:from>
    <xdr:ext cx="762000" cy="259045"/>
    <xdr:sp macro="" textlink="">
      <xdr:nvSpPr>
        <xdr:cNvPr id="471" name="テキスト ボックス 470"/>
        <xdr:cNvSpPr txBox="1"/>
      </xdr:nvSpPr>
      <xdr:spPr>
        <a:xfrm>
          <a:off x="13131800" y="314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秋田県三種町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17,797
17,751
247.98
11,463,279
11,173,025
242,684
7,336,587
10,457,345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13.4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団塊の世代にかかる職員の退職を見込んで、</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職員採用人数を増加させ</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事</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より、人件費に係る率が増加している。そのため、</a:t>
          </a:r>
          <a:r>
            <a:rPr kumimoji="1" lang="ja-JP" altLang="en-US" sz="1100">
              <a:solidFill>
                <a:schemeClr val="dk1"/>
              </a:solidFill>
              <a:effectLst/>
              <a:latin typeface="+mn-lt"/>
              <a:ea typeface="+mn-ea"/>
              <a:cs typeface="+mn-cs"/>
            </a:rPr>
            <a:t>前年度</a:t>
          </a:r>
          <a:r>
            <a:rPr kumimoji="1" lang="ja-JP" altLang="ja-JP" sz="1100">
              <a:solidFill>
                <a:schemeClr val="dk1"/>
              </a:solidFill>
              <a:effectLst/>
              <a:latin typeface="+mn-lt"/>
              <a:ea typeface="+mn-ea"/>
              <a:cs typeface="+mn-cs"/>
            </a:rPr>
            <a:t>と比較し</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ポイント増加</a:t>
          </a:r>
          <a:r>
            <a:rPr kumimoji="1" lang="ja-JP" altLang="ja-JP" sz="1100">
              <a:solidFill>
                <a:schemeClr val="dk1"/>
              </a:solidFill>
              <a:effectLst/>
              <a:latin typeface="+mn-lt"/>
              <a:ea typeface="+mn-ea"/>
              <a:cs typeface="+mn-cs"/>
            </a:rPr>
            <a:t>している。今後は、</a:t>
          </a:r>
          <a:r>
            <a:rPr kumimoji="1" lang="ja-JP" altLang="en-US" sz="1100">
              <a:solidFill>
                <a:schemeClr val="dk1"/>
              </a:solidFill>
              <a:effectLst/>
              <a:latin typeface="+mn-lt"/>
              <a:ea typeface="+mn-ea"/>
              <a:cs typeface="+mn-cs"/>
            </a:rPr>
            <a:t>三種町</a:t>
          </a:r>
          <a:r>
            <a:rPr kumimoji="1" lang="ja-JP" altLang="ja-JP" sz="1100">
              <a:solidFill>
                <a:schemeClr val="dk1"/>
              </a:solidFill>
              <a:effectLst/>
              <a:latin typeface="+mn-lt"/>
              <a:ea typeface="+mn-ea"/>
              <a:cs typeface="+mn-cs"/>
            </a:rPr>
            <a:t>行財政改革大綱（第２期）を推し進め、行財政運営の効率化による健全な財政運営を目指し、行政サービスの質を維持するために必要な人員を確保しつつ、適正な人員管理を行う。</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37193</xdr:rowOff>
    </xdr:from>
    <xdr:to>
      <xdr:col>7</xdr:col>
      <xdr:colOff>15875</xdr:colOff>
      <xdr:row>40</xdr:row>
      <xdr:rowOff>154215</xdr:rowOff>
    </xdr:to>
    <xdr:cxnSp macro="">
      <xdr:nvCxnSpPr>
        <xdr:cNvPr id="63" name="直線コネクタ 62"/>
        <xdr:cNvCxnSpPr/>
      </xdr:nvCxnSpPr>
      <xdr:spPr>
        <a:xfrm flipV="1">
          <a:off x="4826000" y="5695043"/>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123570</xdr:rowOff>
    </xdr:from>
    <xdr:ext cx="762000" cy="259045"/>
    <xdr:sp macro="" textlink="">
      <xdr:nvSpPr>
        <xdr:cNvPr id="66"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37193</xdr:rowOff>
    </xdr:from>
    <xdr:to>
      <xdr:col>7</xdr:col>
      <xdr:colOff>104775</xdr:colOff>
      <xdr:row>33</xdr:row>
      <xdr:rowOff>37193</xdr:rowOff>
    </xdr:to>
    <xdr:cxnSp macro="">
      <xdr:nvCxnSpPr>
        <xdr:cNvPr id="67" name="直線コネクタ 66"/>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99786</xdr:rowOff>
    </xdr:from>
    <xdr:to>
      <xdr:col>7</xdr:col>
      <xdr:colOff>15875</xdr:colOff>
      <xdr:row>36</xdr:row>
      <xdr:rowOff>165100</xdr:rowOff>
    </xdr:to>
    <xdr:cxnSp macro="">
      <xdr:nvCxnSpPr>
        <xdr:cNvPr id="68" name="直線コネクタ 67"/>
        <xdr:cNvCxnSpPr/>
      </xdr:nvCxnSpPr>
      <xdr:spPr>
        <a:xfrm>
          <a:off x="3987800" y="62719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119941</xdr:rowOff>
    </xdr:from>
    <xdr:ext cx="762000" cy="259045"/>
    <xdr:sp macro="" textlink="">
      <xdr:nvSpPr>
        <xdr:cNvPr id="69" name="人件費平均値テキスト"/>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70" name="フローチャート :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99786</xdr:rowOff>
    </xdr:from>
    <xdr:to>
      <xdr:col>5</xdr:col>
      <xdr:colOff>549275</xdr:colOff>
      <xdr:row>36</xdr:row>
      <xdr:rowOff>132443</xdr:rowOff>
    </xdr:to>
    <xdr:cxnSp macro="">
      <xdr:nvCxnSpPr>
        <xdr:cNvPr id="71" name="直線コネクタ 70"/>
        <xdr:cNvCxnSpPr/>
      </xdr:nvCxnSpPr>
      <xdr:spPr>
        <a:xfrm flipV="1">
          <a:off x="3098800" y="6271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136072</xdr:rowOff>
    </xdr:from>
    <xdr:to>
      <xdr:col>5</xdr:col>
      <xdr:colOff>600075</xdr:colOff>
      <xdr:row>37</xdr:row>
      <xdr:rowOff>66222</xdr:rowOff>
    </xdr:to>
    <xdr:sp macro="" textlink="">
      <xdr:nvSpPr>
        <xdr:cNvPr id="72" name="フローチャート : 判断 71"/>
        <xdr:cNvSpPr/>
      </xdr:nvSpPr>
      <xdr:spPr>
        <a:xfrm>
          <a:off x="3937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50999</xdr:rowOff>
    </xdr:from>
    <xdr:ext cx="736600" cy="259045"/>
    <xdr:sp macro="" textlink="">
      <xdr:nvSpPr>
        <xdr:cNvPr id="73" name="テキスト ボックス 72"/>
        <xdr:cNvSpPr txBox="1"/>
      </xdr:nvSpPr>
      <xdr:spPr>
        <a:xfrm>
          <a:off x="3606800" y="639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132443</xdr:rowOff>
    </xdr:from>
    <xdr:to>
      <xdr:col>4</xdr:col>
      <xdr:colOff>346075</xdr:colOff>
      <xdr:row>36</xdr:row>
      <xdr:rowOff>165100</xdr:rowOff>
    </xdr:to>
    <xdr:cxnSp macro="">
      <xdr:nvCxnSpPr>
        <xdr:cNvPr id="74" name="直線コネクタ 73"/>
        <xdr:cNvCxnSpPr/>
      </xdr:nvCxnSpPr>
      <xdr:spPr>
        <a:xfrm flipV="1">
          <a:off x="2209800" y="6304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5" name="フローチャート : 判断 74"/>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76" name="テキスト ボックス 75"/>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165100</xdr:rowOff>
    </xdr:from>
    <xdr:to>
      <xdr:col>3</xdr:col>
      <xdr:colOff>142875</xdr:colOff>
      <xdr:row>36</xdr:row>
      <xdr:rowOff>165100</xdr:rowOff>
    </xdr:to>
    <xdr:cxnSp macro="">
      <xdr:nvCxnSpPr>
        <xdr:cNvPr id="77" name="直線コネクタ 76"/>
        <xdr:cNvCxnSpPr/>
      </xdr:nvCxnSpPr>
      <xdr:spPr>
        <a:xfrm>
          <a:off x="1320800" y="633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40822</xdr:rowOff>
    </xdr:from>
    <xdr:to>
      <xdr:col>3</xdr:col>
      <xdr:colOff>193675</xdr:colOff>
      <xdr:row>37</xdr:row>
      <xdr:rowOff>142422</xdr:rowOff>
    </xdr:to>
    <xdr:sp macro="" textlink="">
      <xdr:nvSpPr>
        <xdr:cNvPr id="78" name="フローチャート : 判断 77"/>
        <xdr:cNvSpPr/>
      </xdr:nvSpPr>
      <xdr:spPr>
        <a:xfrm>
          <a:off x="2159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127199</xdr:rowOff>
    </xdr:from>
    <xdr:ext cx="762000" cy="259045"/>
    <xdr:sp macro="" textlink="">
      <xdr:nvSpPr>
        <xdr:cNvPr id="79" name="テキスト ボックス 78"/>
        <xdr:cNvSpPr txBox="1"/>
      </xdr:nvSpPr>
      <xdr:spPr>
        <a:xfrm>
          <a:off x="1828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80" name="フローチャート : 判断 79"/>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81" name="テキスト ボックス 80"/>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87" name="円/楕円 86"/>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86377</xdr:rowOff>
    </xdr:from>
    <xdr:ext cx="762000" cy="259045"/>
    <xdr:sp macro="" textlink="">
      <xdr:nvSpPr>
        <xdr:cNvPr id="88" name="人件費該当値テキスト"/>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48986</xdr:rowOff>
    </xdr:from>
    <xdr:to>
      <xdr:col>5</xdr:col>
      <xdr:colOff>600075</xdr:colOff>
      <xdr:row>36</xdr:row>
      <xdr:rowOff>150586</xdr:rowOff>
    </xdr:to>
    <xdr:sp macro="" textlink="">
      <xdr:nvSpPr>
        <xdr:cNvPr id="89" name="円/楕円 88"/>
        <xdr:cNvSpPr/>
      </xdr:nvSpPr>
      <xdr:spPr>
        <a:xfrm>
          <a:off x="3937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160763</xdr:rowOff>
    </xdr:from>
    <xdr:ext cx="736600" cy="259045"/>
    <xdr:sp macro="" textlink="">
      <xdr:nvSpPr>
        <xdr:cNvPr id="90" name="テキスト ボックス 89"/>
        <xdr:cNvSpPr txBox="1"/>
      </xdr:nvSpPr>
      <xdr:spPr>
        <a:xfrm>
          <a:off x="3606800" y="599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81643</xdr:rowOff>
    </xdr:from>
    <xdr:to>
      <xdr:col>4</xdr:col>
      <xdr:colOff>396875</xdr:colOff>
      <xdr:row>37</xdr:row>
      <xdr:rowOff>11793</xdr:rowOff>
    </xdr:to>
    <xdr:sp macro="" textlink="">
      <xdr:nvSpPr>
        <xdr:cNvPr id="91" name="円/楕円 90"/>
        <xdr:cNvSpPr/>
      </xdr:nvSpPr>
      <xdr:spPr>
        <a:xfrm>
          <a:off x="3048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21970</xdr:rowOff>
    </xdr:from>
    <xdr:ext cx="762000" cy="259045"/>
    <xdr:sp macro="" textlink="">
      <xdr:nvSpPr>
        <xdr:cNvPr id="92" name="テキスト ボックス 91"/>
        <xdr:cNvSpPr txBox="1"/>
      </xdr:nvSpPr>
      <xdr:spPr>
        <a:xfrm>
          <a:off x="2717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114300</xdr:rowOff>
    </xdr:from>
    <xdr:to>
      <xdr:col>3</xdr:col>
      <xdr:colOff>193675</xdr:colOff>
      <xdr:row>37</xdr:row>
      <xdr:rowOff>44450</xdr:rowOff>
    </xdr:to>
    <xdr:sp macro="" textlink="">
      <xdr:nvSpPr>
        <xdr:cNvPr id="93" name="円/楕円 92"/>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94" name="テキスト ボックス 93"/>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95" name="円/楕円 94"/>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96" name="テキスト ボックス 95"/>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年度以降、類似団体平均を下回っている。要因としては、</a:t>
          </a:r>
          <a:r>
            <a:rPr kumimoji="1" lang="ja-JP" altLang="en-US" sz="1100">
              <a:solidFill>
                <a:schemeClr val="dk1"/>
              </a:solidFill>
              <a:effectLst/>
              <a:latin typeface="+mn-lt"/>
              <a:ea typeface="+mn-ea"/>
              <a:cs typeface="+mn-cs"/>
            </a:rPr>
            <a:t>三種町</a:t>
          </a:r>
          <a:r>
            <a:rPr kumimoji="1" lang="ja-JP" altLang="ja-JP" sz="1100">
              <a:solidFill>
                <a:schemeClr val="dk1"/>
              </a:solidFill>
              <a:effectLst/>
              <a:latin typeface="+mn-lt"/>
              <a:ea typeface="+mn-ea"/>
              <a:cs typeface="+mn-cs"/>
            </a:rPr>
            <a:t>行財政改革大綱（第１期）により、内部経費や清掃・警備などの委託経費の見直しを図ったことがあげられる。しかしながら物価等の上昇により抑制の限界にきているため、現状では横ばいで推移している。今後は行政サービスの水準を維持しながらコスト抑制ができるように、業務や施設の在り方についても検討す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20</xdr:row>
      <xdr:rowOff>76200</xdr:rowOff>
    </xdr:to>
    <xdr:cxnSp macro="">
      <xdr:nvCxnSpPr>
        <xdr:cNvPr id="124" name="直線コネクタ 123"/>
        <xdr:cNvCxnSpPr/>
      </xdr:nvCxnSpPr>
      <xdr:spPr>
        <a:xfrm flipV="1">
          <a:off x="16510000" y="22860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48277</xdr:rowOff>
    </xdr:from>
    <xdr:ext cx="762000" cy="259045"/>
    <xdr:sp macro="" textlink="">
      <xdr:nvSpPr>
        <xdr:cNvPr id="125" name="物件費最小値テキスト"/>
        <xdr:cNvSpPr txBox="1"/>
      </xdr:nvSpPr>
      <xdr:spPr>
        <a:xfrm>
          <a:off x="165989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628650</xdr:colOff>
      <xdr:row>20</xdr:row>
      <xdr:rowOff>76200</xdr:rowOff>
    </xdr:from>
    <xdr:to>
      <xdr:col>24</xdr:col>
      <xdr:colOff>120650</xdr:colOff>
      <xdr:row>20</xdr:row>
      <xdr:rowOff>76200</xdr:rowOff>
    </xdr:to>
    <xdr:cxnSp macro="">
      <xdr:nvCxnSpPr>
        <xdr:cNvPr id="126" name="直線コネクタ 125"/>
        <xdr:cNvCxnSpPr/>
      </xdr:nvCxnSpPr>
      <xdr:spPr>
        <a:xfrm>
          <a:off x="16421100" y="350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7"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8" name="直線コネクタ 127"/>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146050</xdr:rowOff>
    </xdr:from>
    <xdr:to>
      <xdr:col>24</xdr:col>
      <xdr:colOff>31750</xdr:colOff>
      <xdr:row>14</xdr:row>
      <xdr:rowOff>25400</xdr:rowOff>
    </xdr:to>
    <xdr:cxnSp macro="">
      <xdr:nvCxnSpPr>
        <xdr:cNvPr id="129" name="直線コネクタ 128"/>
        <xdr:cNvCxnSpPr/>
      </xdr:nvCxnSpPr>
      <xdr:spPr>
        <a:xfrm flipV="1">
          <a:off x="15671800" y="2374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80027</xdr:rowOff>
    </xdr:from>
    <xdr:ext cx="762000" cy="259045"/>
    <xdr:sp macro="" textlink="">
      <xdr:nvSpPr>
        <xdr:cNvPr id="130" name="物件費平均値テキスト"/>
        <xdr:cNvSpPr txBox="1"/>
      </xdr:nvSpPr>
      <xdr:spPr>
        <a:xfrm>
          <a:off x="16598900" y="265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31" name="フローチャート : 判断 130"/>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133350</xdr:rowOff>
    </xdr:from>
    <xdr:to>
      <xdr:col>22</xdr:col>
      <xdr:colOff>565150</xdr:colOff>
      <xdr:row>14</xdr:row>
      <xdr:rowOff>25400</xdr:rowOff>
    </xdr:to>
    <xdr:cxnSp macro="">
      <xdr:nvCxnSpPr>
        <xdr:cNvPr id="132" name="直線コネクタ 131"/>
        <xdr:cNvCxnSpPr/>
      </xdr:nvCxnSpPr>
      <xdr:spPr>
        <a:xfrm>
          <a:off x="14782800" y="2362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107950</xdr:rowOff>
    </xdr:from>
    <xdr:to>
      <xdr:col>22</xdr:col>
      <xdr:colOff>615950</xdr:colOff>
      <xdr:row>16</xdr:row>
      <xdr:rowOff>38100</xdr:rowOff>
    </xdr:to>
    <xdr:sp macro="" textlink="">
      <xdr:nvSpPr>
        <xdr:cNvPr id="133" name="フローチャート : 判断 132"/>
        <xdr:cNvSpPr/>
      </xdr:nvSpPr>
      <xdr:spPr>
        <a:xfrm>
          <a:off x="15621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22877</xdr:rowOff>
    </xdr:from>
    <xdr:ext cx="736600" cy="259045"/>
    <xdr:sp macro="" textlink="">
      <xdr:nvSpPr>
        <xdr:cNvPr id="134" name="テキスト ボックス 133"/>
        <xdr:cNvSpPr txBox="1"/>
      </xdr:nvSpPr>
      <xdr:spPr>
        <a:xfrm>
          <a:off x="15290800" y="276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114300</xdr:rowOff>
    </xdr:from>
    <xdr:to>
      <xdr:col>21</xdr:col>
      <xdr:colOff>361950</xdr:colOff>
      <xdr:row>13</xdr:row>
      <xdr:rowOff>133350</xdr:rowOff>
    </xdr:to>
    <xdr:cxnSp macro="">
      <xdr:nvCxnSpPr>
        <xdr:cNvPr id="135" name="直線コネクタ 134"/>
        <xdr:cNvCxnSpPr/>
      </xdr:nvCxnSpPr>
      <xdr:spPr>
        <a:xfrm>
          <a:off x="13893800" y="2171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19050</xdr:rowOff>
    </xdr:from>
    <xdr:to>
      <xdr:col>21</xdr:col>
      <xdr:colOff>412750</xdr:colOff>
      <xdr:row>15</xdr:row>
      <xdr:rowOff>120650</xdr:rowOff>
    </xdr:to>
    <xdr:sp macro="" textlink="">
      <xdr:nvSpPr>
        <xdr:cNvPr id="136" name="フローチャート : 判断 135"/>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105427</xdr:rowOff>
    </xdr:from>
    <xdr:ext cx="762000" cy="259045"/>
    <xdr:sp macro="" textlink="">
      <xdr:nvSpPr>
        <xdr:cNvPr id="137" name="テキスト ボックス 136"/>
        <xdr:cNvSpPr txBox="1"/>
      </xdr:nvSpPr>
      <xdr:spPr>
        <a:xfrm>
          <a:off x="14401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114300</xdr:rowOff>
    </xdr:from>
    <xdr:to>
      <xdr:col>20</xdr:col>
      <xdr:colOff>158750</xdr:colOff>
      <xdr:row>13</xdr:row>
      <xdr:rowOff>6350</xdr:rowOff>
    </xdr:to>
    <xdr:cxnSp macro="">
      <xdr:nvCxnSpPr>
        <xdr:cNvPr id="138" name="直線コネクタ 137"/>
        <xdr:cNvCxnSpPr/>
      </xdr:nvCxnSpPr>
      <xdr:spPr>
        <a:xfrm flipV="1">
          <a:off x="13004800" y="2171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114300</xdr:rowOff>
    </xdr:from>
    <xdr:to>
      <xdr:col>20</xdr:col>
      <xdr:colOff>209550</xdr:colOff>
      <xdr:row>15</xdr:row>
      <xdr:rowOff>44450</xdr:rowOff>
    </xdr:to>
    <xdr:sp macro="" textlink="">
      <xdr:nvSpPr>
        <xdr:cNvPr id="139" name="フローチャート : 判断 138"/>
        <xdr:cNvSpPr/>
      </xdr:nvSpPr>
      <xdr:spPr>
        <a:xfrm>
          <a:off x="13843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29227</xdr:rowOff>
    </xdr:from>
    <xdr:ext cx="762000" cy="259045"/>
    <xdr:sp macro="" textlink="">
      <xdr:nvSpPr>
        <xdr:cNvPr id="140" name="テキスト ボックス 139"/>
        <xdr:cNvSpPr txBox="1"/>
      </xdr:nvSpPr>
      <xdr:spPr>
        <a:xfrm>
          <a:off x="13512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88900</xdr:rowOff>
    </xdr:from>
    <xdr:to>
      <xdr:col>19</xdr:col>
      <xdr:colOff>6350</xdr:colOff>
      <xdr:row>15</xdr:row>
      <xdr:rowOff>19050</xdr:rowOff>
    </xdr:to>
    <xdr:sp macro="" textlink="">
      <xdr:nvSpPr>
        <xdr:cNvPr id="141" name="フローチャート : 判断 140"/>
        <xdr:cNvSpPr/>
      </xdr:nvSpPr>
      <xdr:spPr>
        <a:xfrm>
          <a:off x="12954000" y="24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3827</xdr:rowOff>
    </xdr:from>
    <xdr:ext cx="762000" cy="259045"/>
    <xdr:sp macro="" textlink="">
      <xdr:nvSpPr>
        <xdr:cNvPr id="142" name="テキスト ボックス 141"/>
        <xdr:cNvSpPr txBox="1"/>
      </xdr:nvSpPr>
      <xdr:spPr>
        <a:xfrm>
          <a:off x="12623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95250</xdr:rowOff>
    </xdr:from>
    <xdr:to>
      <xdr:col>24</xdr:col>
      <xdr:colOff>82550</xdr:colOff>
      <xdr:row>14</xdr:row>
      <xdr:rowOff>25400</xdr:rowOff>
    </xdr:to>
    <xdr:sp macro="" textlink="">
      <xdr:nvSpPr>
        <xdr:cNvPr id="148" name="円/楕円 147"/>
        <xdr:cNvSpPr/>
      </xdr:nvSpPr>
      <xdr:spPr>
        <a:xfrm>
          <a:off x="164592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3827</xdr:rowOff>
    </xdr:from>
    <xdr:ext cx="762000" cy="259045"/>
    <xdr:sp macro="" textlink="">
      <xdr:nvSpPr>
        <xdr:cNvPr id="149" name="物件費該当値テキスト"/>
        <xdr:cNvSpPr txBox="1"/>
      </xdr:nvSpPr>
      <xdr:spPr>
        <a:xfrm>
          <a:off x="165989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146050</xdr:rowOff>
    </xdr:from>
    <xdr:to>
      <xdr:col>22</xdr:col>
      <xdr:colOff>615950</xdr:colOff>
      <xdr:row>14</xdr:row>
      <xdr:rowOff>76200</xdr:rowOff>
    </xdr:to>
    <xdr:sp macro="" textlink="">
      <xdr:nvSpPr>
        <xdr:cNvPr id="150" name="円/楕円 149"/>
        <xdr:cNvSpPr/>
      </xdr:nvSpPr>
      <xdr:spPr>
        <a:xfrm>
          <a:off x="15621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86377</xdr:rowOff>
    </xdr:from>
    <xdr:ext cx="736600" cy="259045"/>
    <xdr:sp macro="" textlink="">
      <xdr:nvSpPr>
        <xdr:cNvPr id="151" name="テキスト ボックス 150"/>
        <xdr:cNvSpPr txBox="1"/>
      </xdr:nvSpPr>
      <xdr:spPr>
        <a:xfrm>
          <a:off x="15290800" y="214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82550</xdr:rowOff>
    </xdr:from>
    <xdr:to>
      <xdr:col>21</xdr:col>
      <xdr:colOff>412750</xdr:colOff>
      <xdr:row>14</xdr:row>
      <xdr:rowOff>12700</xdr:rowOff>
    </xdr:to>
    <xdr:sp macro="" textlink="">
      <xdr:nvSpPr>
        <xdr:cNvPr id="152" name="円/楕円 151"/>
        <xdr:cNvSpPr/>
      </xdr:nvSpPr>
      <xdr:spPr>
        <a:xfrm>
          <a:off x="147320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22877</xdr:rowOff>
    </xdr:from>
    <xdr:ext cx="762000" cy="259045"/>
    <xdr:sp macro="" textlink="">
      <xdr:nvSpPr>
        <xdr:cNvPr id="153" name="テキスト ボックス 152"/>
        <xdr:cNvSpPr txBox="1"/>
      </xdr:nvSpPr>
      <xdr:spPr>
        <a:xfrm>
          <a:off x="14401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63500</xdr:rowOff>
    </xdr:from>
    <xdr:to>
      <xdr:col>20</xdr:col>
      <xdr:colOff>209550</xdr:colOff>
      <xdr:row>12</xdr:row>
      <xdr:rowOff>165100</xdr:rowOff>
    </xdr:to>
    <xdr:sp macro="" textlink="">
      <xdr:nvSpPr>
        <xdr:cNvPr id="154" name="円/楕円 153"/>
        <xdr:cNvSpPr/>
      </xdr:nvSpPr>
      <xdr:spPr>
        <a:xfrm>
          <a:off x="13843000" y="212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3827</xdr:rowOff>
    </xdr:from>
    <xdr:ext cx="762000" cy="259045"/>
    <xdr:sp macro="" textlink="">
      <xdr:nvSpPr>
        <xdr:cNvPr id="155" name="テキスト ボックス 154"/>
        <xdr:cNvSpPr txBox="1"/>
      </xdr:nvSpPr>
      <xdr:spPr>
        <a:xfrm>
          <a:off x="135128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127000</xdr:rowOff>
    </xdr:from>
    <xdr:to>
      <xdr:col>19</xdr:col>
      <xdr:colOff>6350</xdr:colOff>
      <xdr:row>13</xdr:row>
      <xdr:rowOff>57150</xdr:rowOff>
    </xdr:to>
    <xdr:sp macro="" textlink="">
      <xdr:nvSpPr>
        <xdr:cNvPr id="156" name="円/楕円 155"/>
        <xdr:cNvSpPr/>
      </xdr:nvSpPr>
      <xdr:spPr>
        <a:xfrm>
          <a:off x="12954000" y="21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67327</xdr:rowOff>
    </xdr:from>
    <xdr:ext cx="762000" cy="259045"/>
    <xdr:sp macro="" textlink="">
      <xdr:nvSpPr>
        <xdr:cNvPr id="157" name="テキスト ボックス 156"/>
        <xdr:cNvSpPr txBox="1"/>
      </xdr:nvSpPr>
      <xdr:spPr>
        <a:xfrm>
          <a:off x="126238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医療給付費等とともに年々増加している。今後も高齢化及び少子化対策のため医療給付費等の上昇は避けられないものとなっており、財政圧迫の要因になると考えられる。住民の健康増進につながる事業を進め、医療費等の減少を図る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62</xdr:row>
      <xdr:rowOff>69850</xdr:rowOff>
    </xdr:to>
    <xdr:cxnSp macro="">
      <xdr:nvCxnSpPr>
        <xdr:cNvPr id="185" name="直線コネクタ 184"/>
        <xdr:cNvCxnSpPr/>
      </xdr:nvCxnSpPr>
      <xdr:spPr>
        <a:xfrm flipV="1">
          <a:off x="4826000" y="92329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41927</xdr:rowOff>
    </xdr:from>
    <xdr:ext cx="762000" cy="259045"/>
    <xdr:sp macro="" textlink="">
      <xdr:nvSpPr>
        <xdr:cNvPr id="186"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6</xdr:col>
      <xdr:colOff>612775</xdr:colOff>
      <xdr:row>62</xdr:row>
      <xdr:rowOff>69850</xdr:rowOff>
    </xdr:from>
    <xdr:to>
      <xdr:col>7</xdr:col>
      <xdr:colOff>104775</xdr:colOff>
      <xdr:row>62</xdr:row>
      <xdr:rowOff>69850</xdr:rowOff>
    </xdr:to>
    <xdr:cxnSp macro="">
      <xdr:nvCxnSpPr>
        <xdr:cNvPr id="187" name="直線コネクタ 186"/>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88"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89" name="直線コネクタ 188"/>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165100</xdr:rowOff>
    </xdr:from>
    <xdr:to>
      <xdr:col>7</xdr:col>
      <xdr:colOff>15875</xdr:colOff>
      <xdr:row>57</xdr:row>
      <xdr:rowOff>50800</xdr:rowOff>
    </xdr:to>
    <xdr:cxnSp macro="">
      <xdr:nvCxnSpPr>
        <xdr:cNvPr id="190" name="直線コネクタ 189"/>
        <xdr:cNvCxnSpPr/>
      </xdr:nvCxnSpPr>
      <xdr:spPr>
        <a:xfrm flipV="1">
          <a:off x="3987800" y="97663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130827</xdr:rowOff>
    </xdr:from>
    <xdr:ext cx="762000" cy="259045"/>
    <xdr:sp macro="" textlink="">
      <xdr:nvSpPr>
        <xdr:cNvPr id="191"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92" name="フローチャート : 判断 191"/>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12700</xdr:rowOff>
    </xdr:from>
    <xdr:to>
      <xdr:col>5</xdr:col>
      <xdr:colOff>549275</xdr:colOff>
      <xdr:row>57</xdr:row>
      <xdr:rowOff>50800</xdr:rowOff>
    </xdr:to>
    <xdr:cxnSp macro="">
      <xdr:nvCxnSpPr>
        <xdr:cNvPr id="193" name="直線コネクタ 192"/>
        <xdr:cNvCxnSpPr/>
      </xdr:nvCxnSpPr>
      <xdr:spPr>
        <a:xfrm>
          <a:off x="3098800" y="9785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4" name="フローチャート : 判断 193"/>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35577</xdr:rowOff>
    </xdr:from>
    <xdr:ext cx="736600" cy="259045"/>
    <xdr:sp macro="" textlink="">
      <xdr:nvSpPr>
        <xdr:cNvPr id="195" name="テキスト ボックス 194"/>
        <xdr:cNvSpPr txBox="1"/>
      </xdr:nvSpPr>
      <xdr:spPr>
        <a:xfrm>
          <a:off x="3606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146050</xdr:rowOff>
    </xdr:from>
    <xdr:to>
      <xdr:col>4</xdr:col>
      <xdr:colOff>346075</xdr:colOff>
      <xdr:row>57</xdr:row>
      <xdr:rowOff>12700</xdr:rowOff>
    </xdr:to>
    <xdr:cxnSp macro="">
      <xdr:nvCxnSpPr>
        <xdr:cNvPr id="196" name="直線コネクタ 195"/>
        <xdr:cNvCxnSpPr/>
      </xdr:nvCxnSpPr>
      <xdr:spPr>
        <a:xfrm>
          <a:off x="2209800" y="9747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7" name="フローチャート : 判断 196"/>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168927</xdr:rowOff>
    </xdr:from>
    <xdr:ext cx="762000" cy="259045"/>
    <xdr:sp macro="" textlink="">
      <xdr:nvSpPr>
        <xdr:cNvPr id="198" name="テキスト ボックス 197"/>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56</xdr:row>
      <xdr:rowOff>146050</xdr:rowOff>
    </xdr:to>
    <xdr:cxnSp macro="">
      <xdr:nvCxnSpPr>
        <xdr:cNvPr id="199" name="直線コネクタ 198"/>
        <xdr:cNvCxnSpPr/>
      </xdr:nvCxnSpPr>
      <xdr:spPr>
        <a:xfrm>
          <a:off x="1320800" y="95758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0</xdr:rowOff>
    </xdr:from>
    <xdr:to>
      <xdr:col>3</xdr:col>
      <xdr:colOff>193675</xdr:colOff>
      <xdr:row>56</xdr:row>
      <xdr:rowOff>101600</xdr:rowOff>
    </xdr:to>
    <xdr:sp macro="" textlink="">
      <xdr:nvSpPr>
        <xdr:cNvPr id="200" name="フローチャート : 判断 199"/>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111777</xdr:rowOff>
    </xdr:from>
    <xdr:ext cx="762000" cy="259045"/>
    <xdr:sp macro="" textlink="">
      <xdr:nvSpPr>
        <xdr:cNvPr id="201" name="テキスト ボックス 200"/>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02" name="フローチャート : 判断 201"/>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03" name="テキスト ボックス 202"/>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209" name="円/楕円 208"/>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86377</xdr:rowOff>
    </xdr:from>
    <xdr:ext cx="762000" cy="259045"/>
    <xdr:sp macro="" textlink="">
      <xdr:nvSpPr>
        <xdr:cNvPr id="210"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0</xdr:rowOff>
    </xdr:from>
    <xdr:to>
      <xdr:col>5</xdr:col>
      <xdr:colOff>600075</xdr:colOff>
      <xdr:row>57</xdr:row>
      <xdr:rowOff>101600</xdr:rowOff>
    </xdr:to>
    <xdr:sp macro="" textlink="">
      <xdr:nvSpPr>
        <xdr:cNvPr id="211" name="円/楕円 210"/>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86377</xdr:rowOff>
    </xdr:from>
    <xdr:ext cx="736600" cy="259045"/>
    <xdr:sp macro="" textlink="">
      <xdr:nvSpPr>
        <xdr:cNvPr id="212" name="テキスト ボックス 211"/>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133350</xdr:rowOff>
    </xdr:from>
    <xdr:to>
      <xdr:col>4</xdr:col>
      <xdr:colOff>396875</xdr:colOff>
      <xdr:row>57</xdr:row>
      <xdr:rowOff>63500</xdr:rowOff>
    </xdr:to>
    <xdr:sp macro="" textlink="">
      <xdr:nvSpPr>
        <xdr:cNvPr id="213" name="円/楕円 212"/>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48277</xdr:rowOff>
    </xdr:from>
    <xdr:ext cx="762000" cy="259045"/>
    <xdr:sp macro="" textlink="">
      <xdr:nvSpPr>
        <xdr:cNvPr id="214" name="テキスト ボックス 213"/>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95250</xdr:rowOff>
    </xdr:from>
    <xdr:to>
      <xdr:col>3</xdr:col>
      <xdr:colOff>193675</xdr:colOff>
      <xdr:row>57</xdr:row>
      <xdr:rowOff>25400</xdr:rowOff>
    </xdr:to>
    <xdr:sp macro="" textlink="">
      <xdr:nvSpPr>
        <xdr:cNvPr id="215" name="円/楕円 214"/>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10177</xdr:rowOff>
    </xdr:from>
    <xdr:ext cx="762000" cy="259045"/>
    <xdr:sp macro="" textlink="">
      <xdr:nvSpPr>
        <xdr:cNvPr id="216" name="テキスト ボックス 215"/>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17" name="円/楕円 216"/>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218" name="テキスト ボックス 217"/>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類似団体平均と比較すると、合併時から高水準で推移している。要因として、平均降雪量の増加に伴う維持補修費の増、公営企業会計への公債費財源繰出や、国民健康保険事業勘定特別会計及び介護保険事業勘定特別会計への繰出が高水準で推移していることなどがあげられる。そのため、公営企業会計の中でも財政圧迫の重点課題である公共下水道事業特別会計（公債費財源繰出のピーク：</a:t>
          </a:r>
          <a:r>
            <a:rPr kumimoji="1" lang="en-US" altLang="ja-JP" sz="1000">
              <a:solidFill>
                <a:schemeClr val="dk1"/>
              </a:solidFill>
              <a:effectLst/>
              <a:latin typeface="+mn-lt"/>
              <a:ea typeface="+mn-ea"/>
              <a:cs typeface="+mn-cs"/>
            </a:rPr>
            <a:t>H21</a:t>
          </a:r>
          <a:r>
            <a:rPr kumimoji="1" lang="ja-JP" altLang="ja-JP" sz="1000">
              <a:solidFill>
                <a:schemeClr val="dk1"/>
              </a:solidFill>
              <a:effectLst/>
              <a:latin typeface="+mn-lt"/>
              <a:ea typeface="+mn-ea"/>
              <a:cs typeface="+mn-cs"/>
            </a:rPr>
            <a:t>）については、公営企業健全化計画により、公的資金補償金免除繰上償還などを行い、経営の健全化に</a:t>
          </a:r>
          <a:r>
            <a:rPr kumimoji="1" lang="ja-JP" altLang="en-US" sz="1000">
              <a:solidFill>
                <a:schemeClr val="dk1"/>
              </a:solidFill>
              <a:effectLst/>
              <a:latin typeface="+mn-lt"/>
              <a:ea typeface="+mn-ea"/>
              <a:cs typeface="+mn-cs"/>
            </a:rPr>
            <a:t>努めてきた</a:t>
          </a:r>
          <a:r>
            <a:rPr kumimoji="1" lang="ja-JP" altLang="ja-JP" sz="1000">
              <a:solidFill>
                <a:schemeClr val="dk1"/>
              </a:solidFill>
              <a:effectLst/>
              <a:latin typeface="+mn-lt"/>
              <a:ea typeface="+mn-ea"/>
              <a:cs typeface="+mn-cs"/>
            </a:rPr>
            <a:t>。一方、当町では、高齢化が著しいため、国民健康保険事業勘定特別会計等公営事業会計への繰出の増加は避けれらず、今後十分に検討し対策を講じなければならない。</a:t>
          </a:r>
          <a:endParaRPr lang="ja-JP" altLang="ja-JP" sz="10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94343</xdr:rowOff>
    </xdr:from>
    <xdr:to>
      <xdr:col>24</xdr:col>
      <xdr:colOff>31750</xdr:colOff>
      <xdr:row>62</xdr:row>
      <xdr:rowOff>12700</xdr:rowOff>
    </xdr:to>
    <xdr:cxnSp macro="">
      <xdr:nvCxnSpPr>
        <xdr:cNvPr id="248" name="直線コネクタ 247"/>
        <xdr:cNvCxnSpPr/>
      </xdr:nvCxnSpPr>
      <xdr:spPr>
        <a:xfrm flipV="1">
          <a:off x="16510000" y="9009743"/>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9"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50" name="直線コネクタ 249"/>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9270</xdr:rowOff>
    </xdr:from>
    <xdr:ext cx="762000" cy="259045"/>
    <xdr:sp macro="" textlink="">
      <xdr:nvSpPr>
        <xdr:cNvPr id="251" name="その他最大値テキスト"/>
        <xdr:cNvSpPr txBox="1"/>
      </xdr:nvSpPr>
      <xdr:spPr>
        <a:xfrm>
          <a:off x="16598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52</xdr:row>
      <xdr:rowOff>94343</xdr:rowOff>
    </xdr:from>
    <xdr:to>
      <xdr:col>24</xdr:col>
      <xdr:colOff>120650</xdr:colOff>
      <xdr:row>52</xdr:row>
      <xdr:rowOff>94343</xdr:rowOff>
    </xdr:to>
    <xdr:cxnSp macro="">
      <xdr:nvCxnSpPr>
        <xdr:cNvPr id="252" name="直線コネクタ 251"/>
        <xdr:cNvCxnSpPr/>
      </xdr:nvCxnSpPr>
      <xdr:spPr>
        <a:xfrm>
          <a:off x="16421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143328</xdr:rowOff>
    </xdr:from>
    <xdr:to>
      <xdr:col>24</xdr:col>
      <xdr:colOff>31750</xdr:colOff>
      <xdr:row>61</xdr:row>
      <xdr:rowOff>135165</xdr:rowOff>
    </xdr:to>
    <xdr:cxnSp macro="">
      <xdr:nvCxnSpPr>
        <xdr:cNvPr id="253" name="直線コネクタ 252"/>
        <xdr:cNvCxnSpPr/>
      </xdr:nvCxnSpPr>
      <xdr:spPr>
        <a:xfrm flipV="1">
          <a:off x="15671800" y="10430328"/>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11084</xdr:rowOff>
    </xdr:from>
    <xdr:ext cx="762000" cy="259045"/>
    <xdr:sp macro="" textlink="">
      <xdr:nvSpPr>
        <xdr:cNvPr id="254" name="その他平均値テキスト"/>
        <xdr:cNvSpPr txBox="1"/>
      </xdr:nvSpPr>
      <xdr:spPr>
        <a:xfrm>
          <a:off x="16598900" y="9783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166007</xdr:rowOff>
    </xdr:from>
    <xdr:to>
      <xdr:col>24</xdr:col>
      <xdr:colOff>82550</xdr:colOff>
      <xdr:row>58</xdr:row>
      <xdr:rowOff>96157</xdr:rowOff>
    </xdr:to>
    <xdr:sp macro="" textlink="">
      <xdr:nvSpPr>
        <xdr:cNvPr id="255" name="フローチャート : 判断 254"/>
        <xdr:cNvSpPr/>
      </xdr:nvSpPr>
      <xdr:spPr>
        <a:xfrm>
          <a:off x="164592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102507</xdr:rowOff>
    </xdr:from>
    <xdr:to>
      <xdr:col>22</xdr:col>
      <xdr:colOff>565150</xdr:colOff>
      <xdr:row>61</xdr:row>
      <xdr:rowOff>135165</xdr:rowOff>
    </xdr:to>
    <xdr:cxnSp macro="">
      <xdr:nvCxnSpPr>
        <xdr:cNvPr id="256" name="直線コネクタ 255"/>
        <xdr:cNvCxnSpPr/>
      </xdr:nvCxnSpPr>
      <xdr:spPr>
        <a:xfrm>
          <a:off x="14782800" y="10560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27215</xdr:rowOff>
    </xdr:from>
    <xdr:to>
      <xdr:col>22</xdr:col>
      <xdr:colOff>615950</xdr:colOff>
      <xdr:row>58</xdr:row>
      <xdr:rowOff>128815</xdr:rowOff>
    </xdr:to>
    <xdr:sp macro="" textlink="">
      <xdr:nvSpPr>
        <xdr:cNvPr id="257" name="フローチャート : 判断 256"/>
        <xdr:cNvSpPr/>
      </xdr:nvSpPr>
      <xdr:spPr>
        <a:xfrm>
          <a:off x="15621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138992</xdr:rowOff>
    </xdr:from>
    <xdr:ext cx="736600" cy="259045"/>
    <xdr:sp macro="" textlink="">
      <xdr:nvSpPr>
        <xdr:cNvPr id="258" name="テキスト ボックス 257"/>
        <xdr:cNvSpPr txBox="1"/>
      </xdr:nvSpPr>
      <xdr:spPr>
        <a:xfrm>
          <a:off x="15290800" y="9740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61</xdr:row>
      <xdr:rowOff>53522</xdr:rowOff>
    </xdr:from>
    <xdr:to>
      <xdr:col>21</xdr:col>
      <xdr:colOff>361950</xdr:colOff>
      <xdr:row>61</xdr:row>
      <xdr:rowOff>102507</xdr:rowOff>
    </xdr:to>
    <xdr:cxnSp macro="">
      <xdr:nvCxnSpPr>
        <xdr:cNvPr id="259" name="直線コネクタ 258"/>
        <xdr:cNvCxnSpPr/>
      </xdr:nvCxnSpPr>
      <xdr:spPr>
        <a:xfrm>
          <a:off x="13893800" y="105119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117022</xdr:rowOff>
    </xdr:from>
    <xdr:to>
      <xdr:col>21</xdr:col>
      <xdr:colOff>412750</xdr:colOff>
      <xdr:row>58</xdr:row>
      <xdr:rowOff>47172</xdr:rowOff>
    </xdr:to>
    <xdr:sp macro="" textlink="">
      <xdr:nvSpPr>
        <xdr:cNvPr id="260" name="フローチャート : 判断 259"/>
        <xdr:cNvSpPr/>
      </xdr:nvSpPr>
      <xdr:spPr>
        <a:xfrm>
          <a:off x="14732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57349</xdr:rowOff>
    </xdr:from>
    <xdr:ext cx="762000" cy="259045"/>
    <xdr:sp macro="" textlink="">
      <xdr:nvSpPr>
        <xdr:cNvPr id="261" name="テキスト ボックス 260"/>
        <xdr:cNvSpPr txBox="1"/>
      </xdr:nvSpPr>
      <xdr:spPr>
        <a:xfrm>
          <a:off x="14401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20865</xdr:rowOff>
    </xdr:from>
    <xdr:to>
      <xdr:col>20</xdr:col>
      <xdr:colOff>158750</xdr:colOff>
      <xdr:row>61</xdr:row>
      <xdr:rowOff>53522</xdr:rowOff>
    </xdr:to>
    <xdr:cxnSp macro="">
      <xdr:nvCxnSpPr>
        <xdr:cNvPr id="262" name="直線コネクタ 261"/>
        <xdr:cNvCxnSpPr/>
      </xdr:nvCxnSpPr>
      <xdr:spPr>
        <a:xfrm>
          <a:off x="13004800" y="10136415"/>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84365</xdr:rowOff>
    </xdr:from>
    <xdr:to>
      <xdr:col>20</xdr:col>
      <xdr:colOff>209550</xdr:colOff>
      <xdr:row>58</xdr:row>
      <xdr:rowOff>14515</xdr:rowOff>
    </xdr:to>
    <xdr:sp macro="" textlink="">
      <xdr:nvSpPr>
        <xdr:cNvPr id="263" name="フローチャート : 判断 262"/>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24692</xdr:rowOff>
    </xdr:from>
    <xdr:ext cx="762000" cy="259045"/>
    <xdr:sp macro="" textlink="">
      <xdr:nvSpPr>
        <xdr:cNvPr id="264" name="テキスト ボックス 263"/>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65" name="フローチャート : 判断 264"/>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130827</xdr:rowOff>
    </xdr:from>
    <xdr:ext cx="762000" cy="259045"/>
    <xdr:sp macro="" textlink="">
      <xdr:nvSpPr>
        <xdr:cNvPr id="266" name="テキスト ボックス 265"/>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92528</xdr:rowOff>
    </xdr:from>
    <xdr:to>
      <xdr:col>24</xdr:col>
      <xdr:colOff>82550</xdr:colOff>
      <xdr:row>61</xdr:row>
      <xdr:rowOff>22678</xdr:rowOff>
    </xdr:to>
    <xdr:sp macro="" textlink="">
      <xdr:nvSpPr>
        <xdr:cNvPr id="272" name="円/楕円 271"/>
        <xdr:cNvSpPr/>
      </xdr:nvSpPr>
      <xdr:spPr>
        <a:xfrm>
          <a:off x="164592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64605</xdr:rowOff>
    </xdr:from>
    <xdr:ext cx="762000" cy="259045"/>
    <xdr:sp macro="" textlink="">
      <xdr:nvSpPr>
        <xdr:cNvPr id="273" name="その他該当値テキスト"/>
        <xdr:cNvSpPr txBox="1"/>
      </xdr:nvSpPr>
      <xdr:spPr>
        <a:xfrm>
          <a:off x="165989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84365</xdr:rowOff>
    </xdr:from>
    <xdr:to>
      <xdr:col>22</xdr:col>
      <xdr:colOff>615950</xdr:colOff>
      <xdr:row>62</xdr:row>
      <xdr:rowOff>14515</xdr:rowOff>
    </xdr:to>
    <xdr:sp macro="" textlink="">
      <xdr:nvSpPr>
        <xdr:cNvPr id="274" name="円/楕円 273"/>
        <xdr:cNvSpPr/>
      </xdr:nvSpPr>
      <xdr:spPr>
        <a:xfrm>
          <a:off x="15621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170742</xdr:rowOff>
    </xdr:from>
    <xdr:ext cx="736600" cy="259045"/>
    <xdr:sp macro="" textlink="">
      <xdr:nvSpPr>
        <xdr:cNvPr id="275" name="テキスト ボックス 274"/>
        <xdr:cNvSpPr txBox="1"/>
      </xdr:nvSpPr>
      <xdr:spPr>
        <a:xfrm>
          <a:off x="15290800" y="10629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51707</xdr:rowOff>
    </xdr:from>
    <xdr:to>
      <xdr:col>21</xdr:col>
      <xdr:colOff>412750</xdr:colOff>
      <xdr:row>61</xdr:row>
      <xdr:rowOff>153307</xdr:rowOff>
    </xdr:to>
    <xdr:sp macro="" textlink="">
      <xdr:nvSpPr>
        <xdr:cNvPr id="276" name="円/楕円 275"/>
        <xdr:cNvSpPr/>
      </xdr:nvSpPr>
      <xdr:spPr>
        <a:xfrm>
          <a:off x="147320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138084</xdr:rowOff>
    </xdr:from>
    <xdr:ext cx="762000" cy="259045"/>
    <xdr:sp macro="" textlink="">
      <xdr:nvSpPr>
        <xdr:cNvPr id="277" name="テキスト ボックス 276"/>
        <xdr:cNvSpPr txBox="1"/>
      </xdr:nvSpPr>
      <xdr:spPr>
        <a:xfrm>
          <a:off x="14401800" y="105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61</xdr:row>
      <xdr:rowOff>2722</xdr:rowOff>
    </xdr:from>
    <xdr:to>
      <xdr:col>20</xdr:col>
      <xdr:colOff>209550</xdr:colOff>
      <xdr:row>61</xdr:row>
      <xdr:rowOff>104322</xdr:rowOff>
    </xdr:to>
    <xdr:sp macro="" textlink="">
      <xdr:nvSpPr>
        <xdr:cNvPr id="278" name="円/楕円 277"/>
        <xdr:cNvSpPr/>
      </xdr:nvSpPr>
      <xdr:spPr>
        <a:xfrm>
          <a:off x="13843000" y="104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89099</xdr:rowOff>
    </xdr:from>
    <xdr:ext cx="762000" cy="259045"/>
    <xdr:sp macro="" textlink="">
      <xdr:nvSpPr>
        <xdr:cNvPr id="279" name="テキスト ボックス 278"/>
        <xdr:cNvSpPr txBox="1"/>
      </xdr:nvSpPr>
      <xdr:spPr>
        <a:xfrm>
          <a:off x="13512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141515</xdr:rowOff>
    </xdr:from>
    <xdr:to>
      <xdr:col>19</xdr:col>
      <xdr:colOff>6350</xdr:colOff>
      <xdr:row>59</xdr:row>
      <xdr:rowOff>71665</xdr:rowOff>
    </xdr:to>
    <xdr:sp macro="" textlink="">
      <xdr:nvSpPr>
        <xdr:cNvPr id="280" name="円/楕円 279"/>
        <xdr:cNvSpPr/>
      </xdr:nvSpPr>
      <xdr:spPr>
        <a:xfrm>
          <a:off x="12954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56442</xdr:rowOff>
    </xdr:from>
    <xdr:ext cx="762000" cy="259045"/>
    <xdr:sp macro="" textlink="">
      <xdr:nvSpPr>
        <xdr:cNvPr id="281" name="テキスト ボックス 280"/>
        <xdr:cNvSpPr txBox="1"/>
      </xdr:nvSpPr>
      <xdr:spPr>
        <a:xfrm>
          <a:off x="12623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及び県平均と比較し比率が上回っている。これまで、経済対策に係る町単独補助事業を実施してきたため数値としては上昇傾向にある。町単独補助金については、事業内容や金額について毎年度見直しを行っているが、今後は行政効果等の検討を行い、廃止、統合、終期の設定、補助率の改定等、整理・合理化を積極的に推進し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157480</xdr:rowOff>
    </xdr:to>
    <xdr:cxnSp macro="">
      <xdr:nvCxnSpPr>
        <xdr:cNvPr id="309" name="直線コネクタ 308"/>
        <xdr:cNvCxnSpPr/>
      </xdr:nvCxnSpPr>
      <xdr:spPr>
        <a:xfrm flipV="1">
          <a:off x="16510000" y="58191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10"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1" name="直線コネクタ 310"/>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12"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3" name="直線コネクタ 312"/>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50800</xdr:rowOff>
    </xdr:from>
    <xdr:to>
      <xdr:col>24</xdr:col>
      <xdr:colOff>31750</xdr:colOff>
      <xdr:row>36</xdr:row>
      <xdr:rowOff>88900</xdr:rowOff>
    </xdr:to>
    <xdr:cxnSp macro="">
      <xdr:nvCxnSpPr>
        <xdr:cNvPr id="314" name="直線コネクタ 313"/>
        <xdr:cNvCxnSpPr/>
      </xdr:nvCxnSpPr>
      <xdr:spPr>
        <a:xfrm>
          <a:off x="15671800" y="6223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15"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6" name="フローチャート : 判断 315"/>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43180</xdr:rowOff>
    </xdr:from>
    <xdr:to>
      <xdr:col>22</xdr:col>
      <xdr:colOff>565150</xdr:colOff>
      <xdr:row>36</xdr:row>
      <xdr:rowOff>50800</xdr:rowOff>
    </xdr:to>
    <xdr:cxnSp macro="">
      <xdr:nvCxnSpPr>
        <xdr:cNvPr id="317" name="直線コネクタ 316"/>
        <xdr:cNvCxnSpPr/>
      </xdr:nvCxnSpPr>
      <xdr:spPr>
        <a:xfrm>
          <a:off x="14782800" y="6215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18" name="フローチャート : 判断 317"/>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19" name="テキスト ボックス 318"/>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35560</xdr:rowOff>
    </xdr:from>
    <xdr:to>
      <xdr:col>21</xdr:col>
      <xdr:colOff>361950</xdr:colOff>
      <xdr:row>36</xdr:row>
      <xdr:rowOff>43180</xdr:rowOff>
    </xdr:to>
    <xdr:cxnSp macro="">
      <xdr:nvCxnSpPr>
        <xdr:cNvPr id="320" name="直線コネクタ 319"/>
        <xdr:cNvCxnSpPr/>
      </xdr:nvCxnSpPr>
      <xdr:spPr>
        <a:xfrm>
          <a:off x="13893800" y="6207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38100</xdr:rowOff>
    </xdr:from>
    <xdr:to>
      <xdr:col>21</xdr:col>
      <xdr:colOff>412750</xdr:colOff>
      <xdr:row>36</xdr:row>
      <xdr:rowOff>139700</xdr:rowOff>
    </xdr:to>
    <xdr:sp macro="" textlink="">
      <xdr:nvSpPr>
        <xdr:cNvPr id="321" name="フローチャート : 判断 320"/>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124477</xdr:rowOff>
    </xdr:from>
    <xdr:ext cx="762000" cy="259045"/>
    <xdr:sp macro="" textlink="">
      <xdr:nvSpPr>
        <xdr:cNvPr id="322" name="テキスト ボックス 321"/>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35560</xdr:rowOff>
    </xdr:from>
    <xdr:to>
      <xdr:col>20</xdr:col>
      <xdr:colOff>158750</xdr:colOff>
      <xdr:row>36</xdr:row>
      <xdr:rowOff>88900</xdr:rowOff>
    </xdr:to>
    <xdr:cxnSp macro="">
      <xdr:nvCxnSpPr>
        <xdr:cNvPr id="323" name="直線コネクタ 322"/>
        <xdr:cNvCxnSpPr/>
      </xdr:nvCxnSpPr>
      <xdr:spPr>
        <a:xfrm flipV="1">
          <a:off x="13004800" y="6207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15240</xdr:rowOff>
    </xdr:from>
    <xdr:to>
      <xdr:col>20</xdr:col>
      <xdr:colOff>209550</xdr:colOff>
      <xdr:row>36</xdr:row>
      <xdr:rowOff>116840</xdr:rowOff>
    </xdr:to>
    <xdr:sp macro="" textlink="">
      <xdr:nvSpPr>
        <xdr:cNvPr id="324" name="フローチャート : 判断 323"/>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101617</xdr:rowOff>
    </xdr:from>
    <xdr:ext cx="762000" cy="259045"/>
    <xdr:sp macro="" textlink="">
      <xdr:nvSpPr>
        <xdr:cNvPr id="325" name="テキスト ボックス 324"/>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22860</xdr:rowOff>
    </xdr:from>
    <xdr:to>
      <xdr:col>19</xdr:col>
      <xdr:colOff>6350</xdr:colOff>
      <xdr:row>36</xdr:row>
      <xdr:rowOff>124460</xdr:rowOff>
    </xdr:to>
    <xdr:sp macro="" textlink="">
      <xdr:nvSpPr>
        <xdr:cNvPr id="326" name="フローチャート : 判断 325"/>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134637</xdr:rowOff>
    </xdr:from>
    <xdr:ext cx="762000" cy="259045"/>
    <xdr:sp macro="" textlink="">
      <xdr:nvSpPr>
        <xdr:cNvPr id="327" name="テキスト ボックス 326"/>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38100</xdr:rowOff>
    </xdr:from>
    <xdr:to>
      <xdr:col>24</xdr:col>
      <xdr:colOff>82550</xdr:colOff>
      <xdr:row>36</xdr:row>
      <xdr:rowOff>139700</xdr:rowOff>
    </xdr:to>
    <xdr:sp macro="" textlink="">
      <xdr:nvSpPr>
        <xdr:cNvPr id="333" name="円/楕円 332"/>
        <xdr:cNvSpPr/>
      </xdr:nvSpPr>
      <xdr:spPr>
        <a:xfrm>
          <a:off x="16459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10177</xdr:rowOff>
    </xdr:from>
    <xdr:ext cx="762000" cy="259045"/>
    <xdr:sp macro="" textlink="">
      <xdr:nvSpPr>
        <xdr:cNvPr id="334" name="補助費等該当値テキスト"/>
        <xdr:cNvSpPr txBox="1"/>
      </xdr:nvSpPr>
      <xdr:spPr>
        <a:xfrm>
          <a:off x="16598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0</xdr:rowOff>
    </xdr:from>
    <xdr:to>
      <xdr:col>22</xdr:col>
      <xdr:colOff>615950</xdr:colOff>
      <xdr:row>36</xdr:row>
      <xdr:rowOff>101600</xdr:rowOff>
    </xdr:to>
    <xdr:sp macro="" textlink="">
      <xdr:nvSpPr>
        <xdr:cNvPr id="335" name="円/楕円 334"/>
        <xdr:cNvSpPr/>
      </xdr:nvSpPr>
      <xdr:spPr>
        <a:xfrm>
          <a:off x="15621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111777</xdr:rowOff>
    </xdr:from>
    <xdr:ext cx="736600" cy="259045"/>
    <xdr:sp macro="" textlink="">
      <xdr:nvSpPr>
        <xdr:cNvPr id="336" name="テキスト ボックス 335"/>
        <xdr:cNvSpPr txBox="1"/>
      </xdr:nvSpPr>
      <xdr:spPr>
        <a:xfrm>
          <a:off x="15290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163830</xdr:rowOff>
    </xdr:from>
    <xdr:to>
      <xdr:col>21</xdr:col>
      <xdr:colOff>412750</xdr:colOff>
      <xdr:row>36</xdr:row>
      <xdr:rowOff>93980</xdr:rowOff>
    </xdr:to>
    <xdr:sp macro="" textlink="">
      <xdr:nvSpPr>
        <xdr:cNvPr id="337" name="円/楕円 336"/>
        <xdr:cNvSpPr/>
      </xdr:nvSpPr>
      <xdr:spPr>
        <a:xfrm>
          <a:off x="14732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104157</xdr:rowOff>
    </xdr:from>
    <xdr:ext cx="762000" cy="259045"/>
    <xdr:sp macro="" textlink="">
      <xdr:nvSpPr>
        <xdr:cNvPr id="338" name="テキスト ボックス 337"/>
        <xdr:cNvSpPr txBox="1"/>
      </xdr:nvSpPr>
      <xdr:spPr>
        <a:xfrm>
          <a:off x="14401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156210</xdr:rowOff>
    </xdr:from>
    <xdr:to>
      <xdr:col>20</xdr:col>
      <xdr:colOff>209550</xdr:colOff>
      <xdr:row>36</xdr:row>
      <xdr:rowOff>86360</xdr:rowOff>
    </xdr:to>
    <xdr:sp macro="" textlink="">
      <xdr:nvSpPr>
        <xdr:cNvPr id="339" name="円/楕円 338"/>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96537</xdr:rowOff>
    </xdr:from>
    <xdr:ext cx="762000" cy="259045"/>
    <xdr:sp macro="" textlink="">
      <xdr:nvSpPr>
        <xdr:cNvPr id="340" name="テキスト ボックス 339"/>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41" name="円/楕円 340"/>
        <xdr:cNvSpPr/>
      </xdr:nvSpPr>
      <xdr:spPr>
        <a:xfrm>
          <a:off x="1295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124477</xdr:rowOff>
    </xdr:from>
    <xdr:ext cx="762000" cy="259045"/>
    <xdr:sp macro="" textlink="">
      <xdr:nvSpPr>
        <xdr:cNvPr id="342" name="テキスト ボックス 341"/>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国体に伴う施設整備や合併直前のインフラ整備などの大規模事業により、平成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年度が公債費償還のピークであったが、公債費負担適正化計画を実施することで、大規模事業を大幅に抑制し、公債費の改善を行うことができた。今後は、</a:t>
          </a:r>
          <a:r>
            <a:rPr kumimoji="1" lang="ja-JP" altLang="en-US" sz="1100">
              <a:solidFill>
                <a:schemeClr val="dk1"/>
              </a:solidFill>
              <a:effectLst/>
              <a:latin typeface="+mn-lt"/>
              <a:ea typeface="+mn-ea"/>
              <a:cs typeface="+mn-cs"/>
            </a:rPr>
            <a:t>三種町</a:t>
          </a:r>
          <a:r>
            <a:rPr kumimoji="1" lang="ja-JP" altLang="ja-JP" sz="1100">
              <a:solidFill>
                <a:schemeClr val="dk1"/>
              </a:solidFill>
              <a:effectLst/>
              <a:latin typeface="+mn-lt"/>
              <a:ea typeface="+mn-ea"/>
              <a:cs typeface="+mn-cs"/>
            </a:rPr>
            <a:t>行財政改革大綱（第２期）を推し進めることにより計画的な地方債の発行を行い、健全な財政運営に努める。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131572</xdr:rowOff>
    </xdr:from>
    <xdr:to>
      <xdr:col>7</xdr:col>
      <xdr:colOff>15875</xdr:colOff>
      <xdr:row>81</xdr:row>
      <xdr:rowOff>143002</xdr:rowOff>
    </xdr:to>
    <xdr:cxnSp macro="">
      <xdr:nvCxnSpPr>
        <xdr:cNvPr id="368" name="直線コネクタ 367"/>
        <xdr:cNvCxnSpPr/>
      </xdr:nvCxnSpPr>
      <xdr:spPr>
        <a:xfrm flipV="1">
          <a:off x="4826000" y="12475972"/>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9"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70" name="直線コネクタ 369"/>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46499</xdr:rowOff>
    </xdr:from>
    <xdr:ext cx="762000" cy="259045"/>
    <xdr:sp macro="" textlink="">
      <xdr:nvSpPr>
        <xdr:cNvPr id="371" name="公債費最大値テキスト"/>
        <xdr:cNvSpPr txBox="1"/>
      </xdr:nvSpPr>
      <xdr:spPr>
        <a:xfrm>
          <a:off x="4914900" y="1221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72</xdr:row>
      <xdr:rowOff>131572</xdr:rowOff>
    </xdr:from>
    <xdr:to>
      <xdr:col>7</xdr:col>
      <xdr:colOff>104775</xdr:colOff>
      <xdr:row>72</xdr:row>
      <xdr:rowOff>131572</xdr:rowOff>
    </xdr:to>
    <xdr:cxnSp macro="">
      <xdr:nvCxnSpPr>
        <xdr:cNvPr id="372" name="直線コネクタ 371"/>
        <xdr:cNvCxnSpPr/>
      </xdr:nvCxnSpPr>
      <xdr:spPr>
        <a:xfrm>
          <a:off x="4737100" y="1247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21844</xdr:rowOff>
    </xdr:from>
    <xdr:to>
      <xdr:col>7</xdr:col>
      <xdr:colOff>15875</xdr:colOff>
      <xdr:row>77</xdr:row>
      <xdr:rowOff>24130</xdr:rowOff>
    </xdr:to>
    <xdr:cxnSp macro="">
      <xdr:nvCxnSpPr>
        <xdr:cNvPr id="373" name="直線コネクタ 372"/>
        <xdr:cNvCxnSpPr/>
      </xdr:nvCxnSpPr>
      <xdr:spPr>
        <a:xfrm flipV="1">
          <a:off x="3987800" y="1305204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74"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75" name="フローチャート : 判断 374"/>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24130</xdr:rowOff>
    </xdr:from>
    <xdr:to>
      <xdr:col>5</xdr:col>
      <xdr:colOff>549275</xdr:colOff>
      <xdr:row>77</xdr:row>
      <xdr:rowOff>106426</xdr:rowOff>
    </xdr:to>
    <xdr:cxnSp macro="">
      <xdr:nvCxnSpPr>
        <xdr:cNvPr id="376" name="直線コネクタ 375"/>
        <xdr:cNvCxnSpPr/>
      </xdr:nvCxnSpPr>
      <xdr:spPr>
        <a:xfrm flipV="1">
          <a:off x="3098800" y="132257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12192</xdr:rowOff>
    </xdr:from>
    <xdr:to>
      <xdr:col>5</xdr:col>
      <xdr:colOff>600075</xdr:colOff>
      <xdr:row>78</xdr:row>
      <xdr:rowOff>113792</xdr:rowOff>
    </xdr:to>
    <xdr:sp macro="" textlink="">
      <xdr:nvSpPr>
        <xdr:cNvPr id="377" name="フローチャート : 判断 376"/>
        <xdr:cNvSpPr/>
      </xdr:nvSpPr>
      <xdr:spPr>
        <a:xfrm>
          <a:off x="3937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98569</xdr:rowOff>
    </xdr:from>
    <xdr:ext cx="736600" cy="259045"/>
    <xdr:sp macro="" textlink="">
      <xdr:nvSpPr>
        <xdr:cNvPr id="378" name="テキスト ボックス 377"/>
        <xdr:cNvSpPr txBox="1"/>
      </xdr:nvSpPr>
      <xdr:spPr>
        <a:xfrm>
          <a:off x="3606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106426</xdr:rowOff>
    </xdr:from>
    <xdr:to>
      <xdr:col>4</xdr:col>
      <xdr:colOff>346075</xdr:colOff>
      <xdr:row>78</xdr:row>
      <xdr:rowOff>26415</xdr:rowOff>
    </xdr:to>
    <xdr:cxnSp macro="">
      <xdr:nvCxnSpPr>
        <xdr:cNvPr id="379" name="直線コネクタ 378"/>
        <xdr:cNvCxnSpPr/>
      </xdr:nvCxnSpPr>
      <xdr:spPr>
        <a:xfrm flipV="1">
          <a:off x="2209800" y="1330807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39624</xdr:rowOff>
    </xdr:from>
    <xdr:to>
      <xdr:col>4</xdr:col>
      <xdr:colOff>396875</xdr:colOff>
      <xdr:row>78</xdr:row>
      <xdr:rowOff>141224</xdr:rowOff>
    </xdr:to>
    <xdr:sp macro="" textlink="">
      <xdr:nvSpPr>
        <xdr:cNvPr id="380" name="フローチャート : 判断 379"/>
        <xdr:cNvSpPr/>
      </xdr:nvSpPr>
      <xdr:spPr>
        <a:xfrm>
          <a:off x="3048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126001</xdr:rowOff>
    </xdr:from>
    <xdr:ext cx="762000" cy="259045"/>
    <xdr:sp macro="" textlink="">
      <xdr:nvSpPr>
        <xdr:cNvPr id="381" name="テキスト ボックス 380"/>
        <xdr:cNvSpPr txBox="1"/>
      </xdr:nvSpPr>
      <xdr:spPr>
        <a:xfrm>
          <a:off x="2717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26415</xdr:rowOff>
    </xdr:from>
    <xdr:to>
      <xdr:col>3</xdr:col>
      <xdr:colOff>142875</xdr:colOff>
      <xdr:row>78</xdr:row>
      <xdr:rowOff>136144</xdr:rowOff>
    </xdr:to>
    <xdr:cxnSp macro="">
      <xdr:nvCxnSpPr>
        <xdr:cNvPr id="382" name="直線コネクタ 381"/>
        <xdr:cNvCxnSpPr/>
      </xdr:nvCxnSpPr>
      <xdr:spPr>
        <a:xfrm flipV="1">
          <a:off x="1320800" y="13399515"/>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57913</xdr:rowOff>
    </xdr:from>
    <xdr:to>
      <xdr:col>3</xdr:col>
      <xdr:colOff>193675</xdr:colOff>
      <xdr:row>78</xdr:row>
      <xdr:rowOff>159513</xdr:rowOff>
    </xdr:to>
    <xdr:sp macro="" textlink="">
      <xdr:nvSpPr>
        <xdr:cNvPr id="383" name="フローチャート : 判断 382"/>
        <xdr:cNvSpPr/>
      </xdr:nvSpPr>
      <xdr:spPr>
        <a:xfrm>
          <a:off x="2159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144290</xdr:rowOff>
    </xdr:from>
    <xdr:ext cx="762000" cy="259045"/>
    <xdr:sp macro="" textlink="">
      <xdr:nvSpPr>
        <xdr:cNvPr id="384" name="テキスト ボックス 383"/>
        <xdr:cNvSpPr txBox="1"/>
      </xdr:nvSpPr>
      <xdr:spPr>
        <a:xfrm>
          <a:off x="1828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85" name="フローチャート : 判断 384"/>
        <xdr:cNvSpPr/>
      </xdr:nvSpPr>
      <xdr:spPr>
        <a:xfrm>
          <a:off x="1270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36847</xdr:rowOff>
    </xdr:from>
    <xdr:ext cx="762000" cy="259045"/>
    <xdr:sp macro="" textlink="">
      <xdr:nvSpPr>
        <xdr:cNvPr id="386" name="テキスト ボックス 385"/>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142494</xdr:rowOff>
    </xdr:from>
    <xdr:to>
      <xdr:col>7</xdr:col>
      <xdr:colOff>66675</xdr:colOff>
      <xdr:row>76</xdr:row>
      <xdr:rowOff>72644</xdr:rowOff>
    </xdr:to>
    <xdr:sp macro="" textlink="">
      <xdr:nvSpPr>
        <xdr:cNvPr id="392" name="円/楕円 391"/>
        <xdr:cNvSpPr/>
      </xdr:nvSpPr>
      <xdr:spPr>
        <a:xfrm>
          <a:off x="4775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159021</xdr:rowOff>
    </xdr:from>
    <xdr:ext cx="762000" cy="259045"/>
    <xdr:sp macro="" textlink="">
      <xdr:nvSpPr>
        <xdr:cNvPr id="393" name="公債費該当値テキスト"/>
        <xdr:cNvSpPr txBox="1"/>
      </xdr:nvSpPr>
      <xdr:spPr>
        <a:xfrm>
          <a:off x="4914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144780</xdr:rowOff>
    </xdr:from>
    <xdr:to>
      <xdr:col>5</xdr:col>
      <xdr:colOff>600075</xdr:colOff>
      <xdr:row>77</xdr:row>
      <xdr:rowOff>74930</xdr:rowOff>
    </xdr:to>
    <xdr:sp macro="" textlink="">
      <xdr:nvSpPr>
        <xdr:cNvPr id="394" name="円/楕円 393"/>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95" name="テキスト ボックス 394"/>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55626</xdr:rowOff>
    </xdr:from>
    <xdr:to>
      <xdr:col>4</xdr:col>
      <xdr:colOff>396875</xdr:colOff>
      <xdr:row>77</xdr:row>
      <xdr:rowOff>157226</xdr:rowOff>
    </xdr:to>
    <xdr:sp macro="" textlink="">
      <xdr:nvSpPr>
        <xdr:cNvPr id="396" name="円/楕円 395"/>
        <xdr:cNvSpPr/>
      </xdr:nvSpPr>
      <xdr:spPr>
        <a:xfrm>
          <a:off x="3048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167403</xdr:rowOff>
    </xdr:from>
    <xdr:ext cx="762000" cy="259045"/>
    <xdr:sp macro="" textlink="">
      <xdr:nvSpPr>
        <xdr:cNvPr id="397" name="テキスト ボックス 396"/>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147065</xdr:rowOff>
    </xdr:from>
    <xdr:to>
      <xdr:col>3</xdr:col>
      <xdr:colOff>193675</xdr:colOff>
      <xdr:row>78</xdr:row>
      <xdr:rowOff>77215</xdr:rowOff>
    </xdr:to>
    <xdr:sp macro="" textlink="">
      <xdr:nvSpPr>
        <xdr:cNvPr id="398" name="円/楕円 397"/>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99" name="テキスト ボックス 398"/>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400" name="円/楕円 399"/>
        <xdr:cNvSpPr/>
      </xdr:nvSpPr>
      <xdr:spPr>
        <a:xfrm>
          <a:off x="1270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25671</xdr:rowOff>
    </xdr:from>
    <xdr:ext cx="762000" cy="259045"/>
    <xdr:sp macro="" textlink="">
      <xdr:nvSpPr>
        <xdr:cNvPr id="401" name="テキスト ボックス 400"/>
        <xdr:cNvSpPr txBox="1"/>
      </xdr:nvSpPr>
      <xdr:spPr>
        <a:xfrm>
          <a:off x="939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カ年の三種町行財政改革大綱</a:t>
          </a:r>
          <a:r>
            <a:rPr kumimoji="1" lang="ja-JP" altLang="en-US" sz="1100">
              <a:solidFill>
                <a:schemeClr val="dk1"/>
              </a:solidFill>
              <a:effectLst/>
              <a:latin typeface="+mn-lt"/>
              <a:ea typeface="+mn-ea"/>
              <a:cs typeface="+mn-cs"/>
            </a:rPr>
            <a:t>（第１期）</a:t>
          </a:r>
          <a:r>
            <a:rPr kumimoji="1" lang="ja-JP" altLang="ja-JP" sz="1100">
              <a:solidFill>
                <a:schemeClr val="dk1"/>
              </a:solidFill>
              <a:effectLst/>
              <a:latin typeface="+mn-lt"/>
              <a:ea typeface="+mn-ea"/>
              <a:cs typeface="+mn-cs"/>
            </a:rPr>
            <a:t>を進めて</a:t>
          </a:r>
          <a:r>
            <a:rPr kumimoji="1" lang="ja-JP" altLang="en-US" sz="1100">
              <a:solidFill>
                <a:schemeClr val="dk1"/>
              </a:solidFill>
              <a:effectLst/>
              <a:latin typeface="+mn-lt"/>
              <a:ea typeface="+mn-ea"/>
              <a:cs typeface="+mn-cs"/>
            </a:rPr>
            <a:t>きたものの</a:t>
          </a:r>
          <a:r>
            <a:rPr kumimoji="1" lang="ja-JP" altLang="ja-JP" sz="1100">
              <a:solidFill>
                <a:schemeClr val="dk1"/>
              </a:solidFill>
              <a:effectLst/>
              <a:latin typeface="+mn-lt"/>
              <a:ea typeface="+mn-ea"/>
              <a:cs typeface="+mn-cs"/>
            </a:rPr>
            <a:t>類似団体平均を上回っている。扶助費や繰出金の増加が町の大きな課題となっているため、縮減に向けた対策が必要である。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149860</xdr:rowOff>
    </xdr:from>
    <xdr:to>
      <xdr:col>24</xdr:col>
      <xdr:colOff>31750</xdr:colOff>
      <xdr:row>80</xdr:row>
      <xdr:rowOff>136144</xdr:rowOff>
    </xdr:to>
    <xdr:cxnSp macro="">
      <xdr:nvCxnSpPr>
        <xdr:cNvPr id="427" name="直線コネクタ 426"/>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108221</xdr:rowOff>
    </xdr:from>
    <xdr:ext cx="762000" cy="259045"/>
    <xdr:sp macro="" textlink="">
      <xdr:nvSpPr>
        <xdr:cNvPr id="428" name="公債費以外最小値テキスト"/>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23</xdr:col>
      <xdr:colOff>628650</xdr:colOff>
      <xdr:row>80</xdr:row>
      <xdr:rowOff>136144</xdr:rowOff>
    </xdr:from>
    <xdr:to>
      <xdr:col>24</xdr:col>
      <xdr:colOff>120650</xdr:colOff>
      <xdr:row>80</xdr:row>
      <xdr:rowOff>136144</xdr:rowOff>
    </xdr:to>
    <xdr:cxnSp macro="">
      <xdr:nvCxnSpPr>
        <xdr:cNvPr id="429" name="直線コネクタ 428"/>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64787</xdr:rowOff>
    </xdr:from>
    <xdr:ext cx="762000" cy="259045"/>
    <xdr:sp macro="" textlink="">
      <xdr:nvSpPr>
        <xdr:cNvPr id="430"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23</xdr:col>
      <xdr:colOff>628650</xdr:colOff>
      <xdr:row>74</xdr:row>
      <xdr:rowOff>149860</xdr:rowOff>
    </xdr:from>
    <xdr:to>
      <xdr:col>24</xdr:col>
      <xdr:colOff>120650</xdr:colOff>
      <xdr:row>74</xdr:row>
      <xdr:rowOff>149860</xdr:rowOff>
    </xdr:to>
    <xdr:cxnSp macro="">
      <xdr:nvCxnSpPr>
        <xdr:cNvPr id="431" name="直線コネクタ 430"/>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170435</xdr:rowOff>
    </xdr:from>
    <xdr:to>
      <xdr:col>24</xdr:col>
      <xdr:colOff>31750</xdr:colOff>
      <xdr:row>78</xdr:row>
      <xdr:rowOff>26415</xdr:rowOff>
    </xdr:to>
    <xdr:cxnSp macro="">
      <xdr:nvCxnSpPr>
        <xdr:cNvPr id="432" name="直線コネクタ 431"/>
        <xdr:cNvCxnSpPr/>
      </xdr:nvCxnSpPr>
      <xdr:spPr>
        <a:xfrm flipV="1">
          <a:off x="15671800" y="13372085"/>
          <a:ext cx="8382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131590</xdr:rowOff>
    </xdr:from>
    <xdr:ext cx="762000" cy="259045"/>
    <xdr:sp macro="" textlink="">
      <xdr:nvSpPr>
        <xdr:cNvPr id="433" name="公債費以外平均値テキスト"/>
        <xdr:cNvSpPr txBox="1"/>
      </xdr:nvSpPr>
      <xdr:spPr>
        <a:xfrm>
          <a:off x="16598900" y="13161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115063</xdr:rowOff>
    </xdr:from>
    <xdr:to>
      <xdr:col>24</xdr:col>
      <xdr:colOff>82550</xdr:colOff>
      <xdr:row>78</xdr:row>
      <xdr:rowOff>45213</xdr:rowOff>
    </xdr:to>
    <xdr:sp macro="" textlink="">
      <xdr:nvSpPr>
        <xdr:cNvPr id="434" name="フローチャート : 判断 433"/>
        <xdr:cNvSpPr/>
      </xdr:nvSpPr>
      <xdr:spPr>
        <a:xfrm>
          <a:off x="16459200" y="1331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165863</xdr:rowOff>
    </xdr:from>
    <xdr:to>
      <xdr:col>22</xdr:col>
      <xdr:colOff>565150</xdr:colOff>
      <xdr:row>78</xdr:row>
      <xdr:rowOff>26415</xdr:rowOff>
    </xdr:to>
    <xdr:cxnSp macro="">
      <xdr:nvCxnSpPr>
        <xdr:cNvPr id="435" name="直線コネクタ 434"/>
        <xdr:cNvCxnSpPr/>
      </xdr:nvCxnSpPr>
      <xdr:spPr>
        <a:xfrm>
          <a:off x="14782800" y="133675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133350</xdr:rowOff>
    </xdr:from>
    <xdr:to>
      <xdr:col>22</xdr:col>
      <xdr:colOff>615950</xdr:colOff>
      <xdr:row>78</xdr:row>
      <xdr:rowOff>63500</xdr:rowOff>
    </xdr:to>
    <xdr:sp macro="" textlink="">
      <xdr:nvSpPr>
        <xdr:cNvPr id="436" name="フローチャート : 判断 435"/>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73677</xdr:rowOff>
    </xdr:from>
    <xdr:ext cx="736600" cy="259045"/>
    <xdr:sp macro="" textlink="">
      <xdr:nvSpPr>
        <xdr:cNvPr id="437" name="テキスト ボックス 436"/>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83565</xdr:rowOff>
    </xdr:from>
    <xdr:to>
      <xdr:col>21</xdr:col>
      <xdr:colOff>361950</xdr:colOff>
      <xdr:row>77</xdr:row>
      <xdr:rowOff>165863</xdr:rowOff>
    </xdr:to>
    <xdr:cxnSp macro="">
      <xdr:nvCxnSpPr>
        <xdr:cNvPr id="438" name="直線コネクタ 437"/>
        <xdr:cNvCxnSpPr/>
      </xdr:nvCxnSpPr>
      <xdr:spPr>
        <a:xfrm>
          <a:off x="13893800" y="13285215"/>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39" name="フローチャート : 判断 438"/>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5097</xdr:rowOff>
    </xdr:from>
    <xdr:ext cx="762000" cy="259045"/>
    <xdr:sp macro="" textlink="">
      <xdr:nvSpPr>
        <xdr:cNvPr id="440" name="テキスト ボックス 439"/>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163576</xdr:rowOff>
    </xdr:from>
    <xdr:to>
      <xdr:col>20</xdr:col>
      <xdr:colOff>158750</xdr:colOff>
      <xdr:row>77</xdr:row>
      <xdr:rowOff>83565</xdr:rowOff>
    </xdr:to>
    <xdr:cxnSp macro="">
      <xdr:nvCxnSpPr>
        <xdr:cNvPr id="441" name="直線コネクタ 440"/>
        <xdr:cNvCxnSpPr/>
      </xdr:nvCxnSpPr>
      <xdr:spPr>
        <a:xfrm>
          <a:off x="13004800" y="1319377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42" name="フローチャート : 判断 441"/>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43" name="テキスト ボックス 442"/>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28194</xdr:rowOff>
    </xdr:from>
    <xdr:to>
      <xdr:col>19</xdr:col>
      <xdr:colOff>6350</xdr:colOff>
      <xdr:row>77</xdr:row>
      <xdr:rowOff>129794</xdr:rowOff>
    </xdr:to>
    <xdr:sp macro="" textlink="">
      <xdr:nvSpPr>
        <xdr:cNvPr id="444" name="フローチャート : 判断 443"/>
        <xdr:cNvSpPr/>
      </xdr:nvSpPr>
      <xdr:spPr>
        <a:xfrm>
          <a:off x="12954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114571</xdr:rowOff>
    </xdr:from>
    <xdr:ext cx="762000" cy="259045"/>
    <xdr:sp macro="" textlink="">
      <xdr:nvSpPr>
        <xdr:cNvPr id="445" name="テキスト ボックス 444"/>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119635</xdr:rowOff>
    </xdr:from>
    <xdr:to>
      <xdr:col>24</xdr:col>
      <xdr:colOff>82550</xdr:colOff>
      <xdr:row>78</xdr:row>
      <xdr:rowOff>49785</xdr:rowOff>
    </xdr:to>
    <xdr:sp macro="" textlink="">
      <xdr:nvSpPr>
        <xdr:cNvPr id="451" name="円/楕円 450"/>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91712</xdr:rowOff>
    </xdr:from>
    <xdr:ext cx="762000" cy="259045"/>
    <xdr:sp macro="" textlink="">
      <xdr:nvSpPr>
        <xdr:cNvPr id="452" name="公債費以外該当値テキスト"/>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147065</xdr:rowOff>
    </xdr:from>
    <xdr:to>
      <xdr:col>22</xdr:col>
      <xdr:colOff>615950</xdr:colOff>
      <xdr:row>78</xdr:row>
      <xdr:rowOff>77215</xdr:rowOff>
    </xdr:to>
    <xdr:sp macro="" textlink="">
      <xdr:nvSpPr>
        <xdr:cNvPr id="453" name="円/楕円 452"/>
        <xdr:cNvSpPr/>
      </xdr:nvSpPr>
      <xdr:spPr>
        <a:xfrm>
          <a:off x="15621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61992</xdr:rowOff>
    </xdr:from>
    <xdr:ext cx="736600" cy="259045"/>
    <xdr:sp macro="" textlink="">
      <xdr:nvSpPr>
        <xdr:cNvPr id="454" name="テキスト ボックス 453"/>
        <xdr:cNvSpPr txBox="1"/>
      </xdr:nvSpPr>
      <xdr:spPr>
        <a:xfrm>
          <a:off x="15290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115063</xdr:rowOff>
    </xdr:from>
    <xdr:to>
      <xdr:col>21</xdr:col>
      <xdr:colOff>412750</xdr:colOff>
      <xdr:row>78</xdr:row>
      <xdr:rowOff>45213</xdr:rowOff>
    </xdr:to>
    <xdr:sp macro="" textlink="">
      <xdr:nvSpPr>
        <xdr:cNvPr id="455" name="円/楕円 454"/>
        <xdr:cNvSpPr/>
      </xdr:nvSpPr>
      <xdr:spPr>
        <a:xfrm>
          <a:off x="14732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29990</xdr:rowOff>
    </xdr:from>
    <xdr:ext cx="762000" cy="259045"/>
    <xdr:sp macro="" textlink="">
      <xdr:nvSpPr>
        <xdr:cNvPr id="456" name="テキスト ボックス 455"/>
        <xdr:cNvSpPr txBox="1"/>
      </xdr:nvSpPr>
      <xdr:spPr>
        <a:xfrm>
          <a:off x="14401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32765</xdr:rowOff>
    </xdr:from>
    <xdr:to>
      <xdr:col>20</xdr:col>
      <xdr:colOff>209550</xdr:colOff>
      <xdr:row>77</xdr:row>
      <xdr:rowOff>134365</xdr:rowOff>
    </xdr:to>
    <xdr:sp macro="" textlink="">
      <xdr:nvSpPr>
        <xdr:cNvPr id="457" name="円/楕円 456"/>
        <xdr:cNvSpPr/>
      </xdr:nvSpPr>
      <xdr:spPr>
        <a:xfrm>
          <a:off x="13843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144542</xdr:rowOff>
    </xdr:from>
    <xdr:ext cx="762000" cy="259045"/>
    <xdr:sp macro="" textlink="">
      <xdr:nvSpPr>
        <xdr:cNvPr id="458" name="テキスト ボックス 457"/>
        <xdr:cNvSpPr txBox="1"/>
      </xdr:nvSpPr>
      <xdr:spPr>
        <a:xfrm>
          <a:off x="13512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59" name="円/楕円 458"/>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53103</xdr:rowOff>
    </xdr:from>
    <xdr:ext cx="762000" cy="259045"/>
    <xdr:sp macro="" textlink="">
      <xdr:nvSpPr>
        <xdr:cNvPr id="460" name="テキスト ボックス 459"/>
        <xdr:cNvSpPr txBox="1"/>
      </xdr:nvSpPr>
      <xdr:spPr>
        <a:xfrm>
          <a:off x="12623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秋田県三種町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138415</xdr:rowOff>
    </xdr:from>
    <xdr:to>
      <xdr:col>4</xdr:col>
      <xdr:colOff>1117600</xdr:colOff>
      <xdr:row>19</xdr:row>
      <xdr:rowOff>170564</xdr:rowOff>
    </xdr:to>
    <xdr:cxnSp macro="">
      <xdr:nvCxnSpPr>
        <xdr:cNvPr id="45" name="直線コネクタ 44"/>
        <xdr:cNvCxnSpPr/>
      </xdr:nvCxnSpPr>
      <xdr:spPr bwMode="auto">
        <a:xfrm flipV="1">
          <a:off x="5651500" y="2243440"/>
          <a:ext cx="0" cy="12322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142641</xdr:rowOff>
    </xdr:from>
    <xdr:ext cx="762000" cy="259045"/>
    <xdr:sp macro="" textlink="">
      <xdr:nvSpPr>
        <xdr:cNvPr id="46" name="人口1人当たり決算額の推移最小値テキスト130"/>
        <xdr:cNvSpPr txBox="1"/>
      </xdr:nvSpPr>
      <xdr:spPr>
        <a:xfrm>
          <a:off x="5740400" y="344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60,533</a:t>
          </a:r>
          <a:endParaRPr kumimoji="1" lang="ja-JP" altLang="en-US" sz="1000" b="1">
            <a:latin typeface="ＭＳ Ｐゴシック"/>
          </a:endParaRPr>
        </a:p>
      </xdr:txBody>
    </xdr:sp>
    <xdr:clientData/>
  </xdr:oneCellAnchor>
  <xdr:twoCellAnchor>
    <xdr:from>
      <xdr:col>4</xdr:col>
      <xdr:colOff>1028700</xdr:colOff>
      <xdr:row>19</xdr:row>
      <xdr:rowOff>170564</xdr:rowOff>
    </xdr:from>
    <xdr:to>
      <xdr:col>5</xdr:col>
      <xdr:colOff>73025</xdr:colOff>
      <xdr:row>19</xdr:row>
      <xdr:rowOff>170564</xdr:rowOff>
    </xdr:to>
    <xdr:cxnSp macro="">
      <xdr:nvCxnSpPr>
        <xdr:cNvPr id="47" name="直線コネクタ 46"/>
        <xdr:cNvCxnSpPr/>
      </xdr:nvCxnSpPr>
      <xdr:spPr bwMode="auto">
        <a:xfrm>
          <a:off x="5562600" y="34757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53342</xdr:rowOff>
    </xdr:from>
    <xdr:ext cx="762000" cy="259045"/>
    <xdr:sp macro="" textlink="">
      <xdr:nvSpPr>
        <xdr:cNvPr id="48" name="人口1人当たり決算額の推移最大値テキスト130"/>
        <xdr:cNvSpPr txBox="1"/>
      </xdr:nvSpPr>
      <xdr:spPr>
        <a:xfrm>
          <a:off x="5740400" y="198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222,252</a:t>
          </a:r>
          <a:endParaRPr kumimoji="1" lang="ja-JP" altLang="en-US" sz="1000" b="1">
            <a:latin typeface="ＭＳ Ｐゴシック"/>
          </a:endParaRPr>
        </a:p>
      </xdr:txBody>
    </xdr:sp>
    <xdr:clientData/>
  </xdr:oneCellAnchor>
  <xdr:twoCellAnchor>
    <xdr:from>
      <xdr:col>4</xdr:col>
      <xdr:colOff>1028700</xdr:colOff>
      <xdr:row>12</xdr:row>
      <xdr:rowOff>138415</xdr:rowOff>
    </xdr:from>
    <xdr:to>
      <xdr:col>5</xdr:col>
      <xdr:colOff>73025</xdr:colOff>
      <xdr:row>12</xdr:row>
      <xdr:rowOff>138415</xdr:rowOff>
    </xdr:to>
    <xdr:cxnSp macro="">
      <xdr:nvCxnSpPr>
        <xdr:cNvPr id="49" name="直線コネクタ 48"/>
        <xdr:cNvCxnSpPr/>
      </xdr:nvCxnSpPr>
      <xdr:spPr bwMode="auto">
        <a:xfrm>
          <a:off x="5562600" y="224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24930</xdr:rowOff>
    </xdr:from>
    <xdr:to>
      <xdr:col>4</xdr:col>
      <xdr:colOff>1117600</xdr:colOff>
      <xdr:row>17</xdr:row>
      <xdr:rowOff>84580</xdr:rowOff>
    </xdr:to>
    <xdr:cxnSp macro="">
      <xdr:nvCxnSpPr>
        <xdr:cNvPr id="50" name="直線コネクタ 49"/>
        <xdr:cNvCxnSpPr/>
      </xdr:nvCxnSpPr>
      <xdr:spPr bwMode="auto">
        <a:xfrm flipV="1">
          <a:off x="5003800" y="2987205"/>
          <a:ext cx="647700" cy="59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9707</xdr:rowOff>
    </xdr:from>
    <xdr:ext cx="762000" cy="259045"/>
    <xdr:sp macro="" textlink="">
      <xdr:nvSpPr>
        <xdr:cNvPr id="51" name="人口1人当たり決算額の推移平均値テキスト130"/>
        <xdr:cNvSpPr txBox="1"/>
      </xdr:nvSpPr>
      <xdr:spPr>
        <a:xfrm>
          <a:off x="5740400" y="2971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117,266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30358</xdr:rowOff>
    </xdr:from>
    <xdr:to>
      <xdr:col>5</xdr:col>
      <xdr:colOff>34925</xdr:colOff>
      <xdr:row>17</xdr:row>
      <xdr:rowOff>131958</xdr:rowOff>
    </xdr:to>
    <xdr:sp macro="" textlink="">
      <xdr:nvSpPr>
        <xdr:cNvPr id="52" name="フローチャート : 判断 51"/>
        <xdr:cNvSpPr/>
      </xdr:nvSpPr>
      <xdr:spPr bwMode="auto">
        <a:xfrm>
          <a:off x="56007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84580</xdr:rowOff>
    </xdr:from>
    <xdr:to>
      <xdr:col>4</xdr:col>
      <xdr:colOff>469900</xdr:colOff>
      <xdr:row>17</xdr:row>
      <xdr:rowOff>100460</xdr:rowOff>
    </xdr:to>
    <xdr:cxnSp macro="">
      <xdr:nvCxnSpPr>
        <xdr:cNvPr id="53" name="直線コネクタ 52"/>
        <xdr:cNvCxnSpPr/>
      </xdr:nvCxnSpPr>
      <xdr:spPr bwMode="auto">
        <a:xfrm flipV="1">
          <a:off x="4305300" y="3046855"/>
          <a:ext cx="698500" cy="15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41057</xdr:rowOff>
    </xdr:from>
    <xdr:to>
      <xdr:col>4</xdr:col>
      <xdr:colOff>520700</xdr:colOff>
      <xdr:row>17</xdr:row>
      <xdr:rowOff>142657</xdr:rowOff>
    </xdr:to>
    <xdr:sp macro="" textlink="">
      <xdr:nvSpPr>
        <xdr:cNvPr id="54" name="フローチャート : 判断 53"/>
        <xdr:cNvSpPr/>
      </xdr:nvSpPr>
      <xdr:spPr bwMode="auto">
        <a:xfrm>
          <a:off x="4953000" y="3003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127434</xdr:rowOff>
    </xdr:from>
    <xdr:ext cx="736600" cy="259045"/>
    <xdr:sp macro="" textlink="">
      <xdr:nvSpPr>
        <xdr:cNvPr id="55" name="テキスト ボックス 54"/>
        <xdr:cNvSpPr txBox="1"/>
      </xdr:nvSpPr>
      <xdr:spPr>
        <a:xfrm>
          <a:off x="4622800" y="3089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88412</xdr:rowOff>
    </xdr:from>
    <xdr:to>
      <xdr:col>3</xdr:col>
      <xdr:colOff>904875</xdr:colOff>
      <xdr:row>17</xdr:row>
      <xdr:rowOff>100460</xdr:rowOff>
    </xdr:to>
    <xdr:cxnSp macro="">
      <xdr:nvCxnSpPr>
        <xdr:cNvPr id="56" name="直線コネクタ 55"/>
        <xdr:cNvCxnSpPr/>
      </xdr:nvCxnSpPr>
      <xdr:spPr bwMode="auto">
        <a:xfrm>
          <a:off x="3606800" y="3050687"/>
          <a:ext cx="698500" cy="12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63825</xdr:rowOff>
    </xdr:from>
    <xdr:to>
      <xdr:col>3</xdr:col>
      <xdr:colOff>955675</xdr:colOff>
      <xdr:row>17</xdr:row>
      <xdr:rowOff>165425</xdr:rowOff>
    </xdr:to>
    <xdr:sp macro="" textlink="">
      <xdr:nvSpPr>
        <xdr:cNvPr id="57" name="フローチャート : 判断 56"/>
        <xdr:cNvSpPr/>
      </xdr:nvSpPr>
      <xdr:spPr bwMode="auto">
        <a:xfrm>
          <a:off x="4254500" y="3026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150202</xdr:rowOff>
    </xdr:from>
    <xdr:ext cx="762000" cy="259045"/>
    <xdr:sp macro="" textlink="">
      <xdr:nvSpPr>
        <xdr:cNvPr id="58" name="テキスト ボックス 57"/>
        <xdr:cNvSpPr txBox="1"/>
      </xdr:nvSpPr>
      <xdr:spPr>
        <a:xfrm>
          <a:off x="3924300" y="31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70216</xdr:rowOff>
    </xdr:from>
    <xdr:to>
      <xdr:col>3</xdr:col>
      <xdr:colOff>206375</xdr:colOff>
      <xdr:row>17</xdr:row>
      <xdr:rowOff>88412</xdr:rowOff>
    </xdr:to>
    <xdr:cxnSp macro="">
      <xdr:nvCxnSpPr>
        <xdr:cNvPr id="59" name="直線コネクタ 58"/>
        <xdr:cNvCxnSpPr/>
      </xdr:nvCxnSpPr>
      <xdr:spPr bwMode="auto">
        <a:xfrm>
          <a:off x="2908300" y="3032491"/>
          <a:ext cx="698500" cy="18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38191</xdr:rowOff>
    </xdr:from>
    <xdr:to>
      <xdr:col>3</xdr:col>
      <xdr:colOff>257175</xdr:colOff>
      <xdr:row>17</xdr:row>
      <xdr:rowOff>139791</xdr:rowOff>
    </xdr:to>
    <xdr:sp macro="" textlink="">
      <xdr:nvSpPr>
        <xdr:cNvPr id="60" name="フローチャート : 判断 59"/>
        <xdr:cNvSpPr/>
      </xdr:nvSpPr>
      <xdr:spPr bwMode="auto">
        <a:xfrm>
          <a:off x="3556000" y="3000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124568</xdr:rowOff>
    </xdr:from>
    <xdr:ext cx="762000" cy="259045"/>
    <xdr:sp macro="" textlink="">
      <xdr:nvSpPr>
        <xdr:cNvPr id="61" name="テキスト ボックス 60"/>
        <xdr:cNvSpPr txBox="1"/>
      </xdr:nvSpPr>
      <xdr:spPr>
        <a:xfrm>
          <a:off x="3225800" y="308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24247</xdr:rowOff>
    </xdr:from>
    <xdr:to>
      <xdr:col>2</xdr:col>
      <xdr:colOff>692150</xdr:colOff>
      <xdr:row>17</xdr:row>
      <xdr:rowOff>125847</xdr:rowOff>
    </xdr:to>
    <xdr:sp macro="" textlink="">
      <xdr:nvSpPr>
        <xdr:cNvPr id="62" name="フローチャート : 判断 61"/>
        <xdr:cNvSpPr/>
      </xdr:nvSpPr>
      <xdr:spPr bwMode="auto">
        <a:xfrm>
          <a:off x="2857500" y="298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110624</xdr:rowOff>
    </xdr:from>
    <xdr:ext cx="762000" cy="259045"/>
    <xdr:sp macro="" textlink="">
      <xdr:nvSpPr>
        <xdr:cNvPr id="63" name="テキスト ボックス 62"/>
        <xdr:cNvSpPr txBox="1"/>
      </xdr:nvSpPr>
      <xdr:spPr>
        <a:xfrm>
          <a:off x="2527300" y="307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145580</xdr:rowOff>
    </xdr:from>
    <xdr:to>
      <xdr:col>5</xdr:col>
      <xdr:colOff>34925</xdr:colOff>
      <xdr:row>17</xdr:row>
      <xdr:rowOff>75730</xdr:rowOff>
    </xdr:to>
    <xdr:sp macro="" textlink="">
      <xdr:nvSpPr>
        <xdr:cNvPr id="69" name="円/楕円 68"/>
        <xdr:cNvSpPr/>
      </xdr:nvSpPr>
      <xdr:spPr bwMode="auto">
        <a:xfrm>
          <a:off x="5600700" y="2936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162107</xdr:rowOff>
    </xdr:from>
    <xdr:ext cx="762000" cy="259045"/>
    <xdr:sp macro="" textlink="">
      <xdr:nvSpPr>
        <xdr:cNvPr id="70" name="人口1人当たり決算額の推移該当値テキスト130"/>
        <xdr:cNvSpPr txBox="1"/>
      </xdr:nvSpPr>
      <xdr:spPr>
        <a:xfrm>
          <a:off x="5740400" y="278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124,645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33780</xdr:rowOff>
    </xdr:from>
    <xdr:to>
      <xdr:col>4</xdr:col>
      <xdr:colOff>520700</xdr:colOff>
      <xdr:row>17</xdr:row>
      <xdr:rowOff>135380</xdr:rowOff>
    </xdr:to>
    <xdr:sp macro="" textlink="">
      <xdr:nvSpPr>
        <xdr:cNvPr id="71" name="円/楕円 70"/>
        <xdr:cNvSpPr/>
      </xdr:nvSpPr>
      <xdr:spPr bwMode="auto">
        <a:xfrm>
          <a:off x="4953000" y="2996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145557</xdr:rowOff>
    </xdr:from>
    <xdr:ext cx="736600" cy="259045"/>
    <xdr:sp macro="" textlink="">
      <xdr:nvSpPr>
        <xdr:cNvPr id="72" name="テキスト ボックス 71"/>
        <xdr:cNvSpPr txBox="1"/>
      </xdr:nvSpPr>
      <xdr:spPr>
        <a:xfrm>
          <a:off x="4622800" y="276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116,817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49660</xdr:rowOff>
    </xdr:from>
    <xdr:to>
      <xdr:col>3</xdr:col>
      <xdr:colOff>955675</xdr:colOff>
      <xdr:row>17</xdr:row>
      <xdr:rowOff>151260</xdr:rowOff>
    </xdr:to>
    <xdr:sp macro="" textlink="">
      <xdr:nvSpPr>
        <xdr:cNvPr id="73" name="円/楕円 72"/>
        <xdr:cNvSpPr/>
      </xdr:nvSpPr>
      <xdr:spPr bwMode="auto">
        <a:xfrm>
          <a:off x="4254500" y="3011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161437</xdr:rowOff>
    </xdr:from>
    <xdr:ext cx="762000" cy="259045"/>
    <xdr:sp macro="" textlink="">
      <xdr:nvSpPr>
        <xdr:cNvPr id="74" name="テキスト ボックス 73"/>
        <xdr:cNvSpPr txBox="1"/>
      </xdr:nvSpPr>
      <xdr:spPr>
        <a:xfrm>
          <a:off x="3924300" y="2780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114,733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37612</xdr:rowOff>
    </xdr:from>
    <xdr:to>
      <xdr:col>3</xdr:col>
      <xdr:colOff>257175</xdr:colOff>
      <xdr:row>17</xdr:row>
      <xdr:rowOff>139212</xdr:rowOff>
    </xdr:to>
    <xdr:sp macro="" textlink="">
      <xdr:nvSpPr>
        <xdr:cNvPr id="75" name="円/楕円 74"/>
        <xdr:cNvSpPr/>
      </xdr:nvSpPr>
      <xdr:spPr bwMode="auto">
        <a:xfrm>
          <a:off x="3556000" y="2999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149389</xdr:rowOff>
    </xdr:from>
    <xdr:ext cx="762000" cy="259045"/>
    <xdr:sp macro="" textlink="">
      <xdr:nvSpPr>
        <xdr:cNvPr id="76" name="テキスト ボックス 75"/>
        <xdr:cNvSpPr txBox="1"/>
      </xdr:nvSpPr>
      <xdr:spPr>
        <a:xfrm>
          <a:off x="3225800" y="276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116,314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19416</xdr:rowOff>
    </xdr:from>
    <xdr:to>
      <xdr:col>2</xdr:col>
      <xdr:colOff>692150</xdr:colOff>
      <xdr:row>17</xdr:row>
      <xdr:rowOff>121016</xdr:rowOff>
    </xdr:to>
    <xdr:sp macro="" textlink="">
      <xdr:nvSpPr>
        <xdr:cNvPr id="77" name="円/楕円 76"/>
        <xdr:cNvSpPr/>
      </xdr:nvSpPr>
      <xdr:spPr bwMode="auto">
        <a:xfrm>
          <a:off x="2857500" y="2981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131193</xdr:rowOff>
    </xdr:from>
    <xdr:ext cx="762000" cy="259045"/>
    <xdr:sp macro="" textlink="">
      <xdr:nvSpPr>
        <xdr:cNvPr id="78" name="テキスト ボックス 77"/>
        <xdr:cNvSpPr txBox="1"/>
      </xdr:nvSpPr>
      <xdr:spPr>
        <a:xfrm>
          <a:off x="2527300" y="275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322091</xdr:rowOff>
    </xdr:from>
    <xdr:to>
      <xdr:col>4</xdr:col>
      <xdr:colOff>1117600</xdr:colOff>
      <xdr:row>37</xdr:row>
      <xdr:rowOff>318243</xdr:rowOff>
    </xdr:to>
    <xdr:cxnSp macro="">
      <xdr:nvCxnSpPr>
        <xdr:cNvPr id="107" name="直線コネクタ 106"/>
        <xdr:cNvCxnSpPr/>
      </xdr:nvCxnSpPr>
      <xdr:spPr bwMode="auto">
        <a:xfrm flipV="1">
          <a:off x="5651500" y="6246641"/>
          <a:ext cx="0" cy="1196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290320</xdr:rowOff>
    </xdr:from>
    <xdr:ext cx="762000" cy="259045"/>
    <xdr:sp macro="" textlink="">
      <xdr:nvSpPr>
        <xdr:cNvPr id="108" name="人口1人当たり決算額の推移最小値テキスト445"/>
        <xdr:cNvSpPr txBox="1"/>
      </xdr:nvSpPr>
      <xdr:spPr>
        <a:xfrm>
          <a:off x="5740400" y="741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5,961</a:t>
          </a:r>
          <a:endParaRPr kumimoji="1" lang="ja-JP" altLang="en-US" sz="1000" b="1">
            <a:latin typeface="ＭＳ Ｐゴシック"/>
          </a:endParaRPr>
        </a:p>
      </xdr:txBody>
    </xdr:sp>
    <xdr:clientData/>
  </xdr:oneCellAnchor>
  <xdr:twoCellAnchor>
    <xdr:from>
      <xdr:col>4</xdr:col>
      <xdr:colOff>1028700</xdr:colOff>
      <xdr:row>37</xdr:row>
      <xdr:rowOff>318243</xdr:rowOff>
    </xdr:from>
    <xdr:to>
      <xdr:col>5</xdr:col>
      <xdr:colOff>73025</xdr:colOff>
      <xdr:row>37</xdr:row>
      <xdr:rowOff>318243</xdr:rowOff>
    </xdr:to>
    <xdr:cxnSp macro="">
      <xdr:nvCxnSpPr>
        <xdr:cNvPr id="109" name="直線コネクタ 108"/>
        <xdr:cNvCxnSpPr/>
      </xdr:nvCxnSpPr>
      <xdr:spPr bwMode="auto">
        <a:xfrm>
          <a:off x="5562600" y="7442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65568</xdr:rowOff>
    </xdr:from>
    <xdr:ext cx="762000" cy="259045"/>
    <xdr:sp macro="" textlink="">
      <xdr:nvSpPr>
        <xdr:cNvPr id="110" name="人口1人当たり決算額の推移最大値テキスト445"/>
        <xdr:cNvSpPr txBox="1"/>
      </xdr:nvSpPr>
      <xdr:spPr>
        <a:xfrm>
          <a:off x="5740400" y="599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68,759</a:t>
          </a:r>
          <a:endParaRPr kumimoji="1" lang="ja-JP" altLang="en-US" sz="1000" b="1">
            <a:latin typeface="ＭＳ Ｐゴシック"/>
          </a:endParaRPr>
        </a:p>
      </xdr:txBody>
    </xdr:sp>
    <xdr:clientData/>
  </xdr:oneCellAnchor>
  <xdr:twoCellAnchor>
    <xdr:from>
      <xdr:col>4</xdr:col>
      <xdr:colOff>1028700</xdr:colOff>
      <xdr:row>33</xdr:row>
      <xdr:rowOff>322091</xdr:rowOff>
    </xdr:from>
    <xdr:to>
      <xdr:col>5</xdr:col>
      <xdr:colOff>73025</xdr:colOff>
      <xdr:row>33</xdr:row>
      <xdr:rowOff>322091</xdr:rowOff>
    </xdr:to>
    <xdr:cxnSp macro="">
      <xdr:nvCxnSpPr>
        <xdr:cNvPr id="111" name="直線コネクタ 110"/>
        <xdr:cNvCxnSpPr/>
      </xdr:nvCxnSpPr>
      <xdr:spPr bwMode="auto">
        <a:xfrm>
          <a:off x="5562600" y="62466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317957</xdr:rowOff>
    </xdr:from>
    <xdr:to>
      <xdr:col>4</xdr:col>
      <xdr:colOff>1117600</xdr:colOff>
      <xdr:row>36</xdr:row>
      <xdr:rowOff>34874</xdr:rowOff>
    </xdr:to>
    <xdr:cxnSp macro="">
      <xdr:nvCxnSpPr>
        <xdr:cNvPr id="112" name="直線コネクタ 111"/>
        <xdr:cNvCxnSpPr/>
      </xdr:nvCxnSpPr>
      <xdr:spPr bwMode="auto">
        <a:xfrm>
          <a:off x="5003800" y="6928307"/>
          <a:ext cx="647700" cy="59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156963</xdr:rowOff>
    </xdr:from>
    <xdr:ext cx="762000" cy="259045"/>
    <xdr:sp macro="" textlink="">
      <xdr:nvSpPr>
        <xdr:cNvPr id="113" name="人口1人当たり決算額の推移平均値テキスト445"/>
        <xdr:cNvSpPr txBox="1"/>
      </xdr:nvSpPr>
      <xdr:spPr>
        <a:xfrm>
          <a:off x="5740400" y="67673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30,628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311886</xdr:rowOff>
    </xdr:from>
    <xdr:to>
      <xdr:col>5</xdr:col>
      <xdr:colOff>34925</xdr:colOff>
      <xdr:row>36</xdr:row>
      <xdr:rowOff>70586</xdr:rowOff>
    </xdr:to>
    <xdr:sp macro="" textlink="">
      <xdr:nvSpPr>
        <xdr:cNvPr id="114" name="フローチャート : 判断 113"/>
        <xdr:cNvSpPr/>
      </xdr:nvSpPr>
      <xdr:spPr bwMode="auto">
        <a:xfrm>
          <a:off x="5600700" y="6922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242881</xdr:rowOff>
    </xdr:from>
    <xdr:to>
      <xdr:col>4</xdr:col>
      <xdr:colOff>469900</xdr:colOff>
      <xdr:row>35</xdr:row>
      <xdr:rowOff>317957</xdr:rowOff>
    </xdr:to>
    <xdr:cxnSp macro="">
      <xdr:nvCxnSpPr>
        <xdr:cNvPr id="115" name="直線コネクタ 114"/>
        <xdr:cNvCxnSpPr/>
      </xdr:nvCxnSpPr>
      <xdr:spPr bwMode="auto">
        <a:xfrm>
          <a:off x="4305300" y="6853231"/>
          <a:ext cx="698500" cy="75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270643</xdr:rowOff>
    </xdr:from>
    <xdr:to>
      <xdr:col>4</xdr:col>
      <xdr:colOff>520700</xdr:colOff>
      <xdr:row>36</xdr:row>
      <xdr:rowOff>29343</xdr:rowOff>
    </xdr:to>
    <xdr:sp macro="" textlink="">
      <xdr:nvSpPr>
        <xdr:cNvPr id="116" name="フローチャート : 判断 115"/>
        <xdr:cNvSpPr/>
      </xdr:nvSpPr>
      <xdr:spPr bwMode="auto">
        <a:xfrm>
          <a:off x="49530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14120</xdr:rowOff>
    </xdr:from>
    <xdr:ext cx="736600" cy="259045"/>
    <xdr:sp macro="" textlink="">
      <xdr:nvSpPr>
        <xdr:cNvPr id="117" name="テキスト ボックス 116"/>
        <xdr:cNvSpPr txBox="1"/>
      </xdr:nvSpPr>
      <xdr:spPr>
        <a:xfrm>
          <a:off x="4622800" y="696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81718</xdr:rowOff>
    </xdr:from>
    <xdr:to>
      <xdr:col>3</xdr:col>
      <xdr:colOff>904875</xdr:colOff>
      <xdr:row>35</xdr:row>
      <xdr:rowOff>242881</xdr:rowOff>
    </xdr:to>
    <xdr:cxnSp macro="">
      <xdr:nvCxnSpPr>
        <xdr:cNvPr id="118" name="直線コネクタ 117"/>
        <xdr:cNvCxnSpPr/>
      </xdr:nvCxnSpPr>
      <xdr:spPr bwMode="auto">
        <a:xfrm>
          <a:off x="3606800" y="6692068"/>
          <a:ext cx="698500" cy="161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188119</xdr:rowOff>
    </xdr:from>
    <xdr:to>
      <xdr:col>3</xdr:col>
      <xdr:colOff>955675</xdr:colOff>
      <xdr:row>35</xdr:row>
      <xdr:rowOff>289719</xdr:rowOff>
    </xdr:to>
    <xdr:sp macro="" textlink="">
      <xdr:nvSpPr>
        <xdr:cNvPr id="119" name="フローチャート : 判断 118"/>
        <xdr:cNvSpPr/>
      </xdr:nvSpPr>
      <xdr:spPr bwMode="auto">
        <a:xfrm>
          <a:off x="42545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299896</xdr:rowOff>
    </xdr:from>
    <xdr:ext cx="762000" cy="259045"/>
    <xdr:sp macro="" textlink="">
      <xdr:nvSpPr>
        <xdr:cNvPr id="120" name="テキスト ボックス 119"/>
        <xdr:cNvSpPr txBox="1"/>
      </xdr:nvSpPr>
      <xdr:spPr>
        <a:xfrm>
          <a:off x="3924300" y="656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305346</xdr:rowOff>
    </xdr:from>
    <xdr:to>
      <xdr:col>3</xdr:col>
      <xdr:colOff>206375</xdr:colOff>
      <xdr:row>35</xdr:row>
      <xdr:rowOff>81718</xdr:rowOff>
    </xdr:to>
    <xdr:cxnSp macro="">
      <xdr:nvCxnSpPr>
        <xdr:cNvPr id="121" name="直線コネクタ 120"/>
        <xdr:cNvCxnSpPr/>
      </xdr:nvCxnSpPr>
      <xdr:spPr bwMode="auto">
        <a:xfrm>
          <a:off x="2908300" y="6572796"/>
          <a:ext cx="698500" cy="119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138512</xdr:rowOff>
    </xdr:from>
    <xdr:to>
      <xdr:col>3</xdr:col>
      <xdr:colOff>257175</xdr:colOff>
      <xdr:row>35</xdr:row>
      <xdr:rowOff>240112</xdr:rowOff>
    </xdr:to>
    <xdr:sp macro="" textlink="">
      <xdr:nvSpPr>
        <xdr:cNvPr id="122" name="フローチャート : 判断 121"/>
        <xdr:cNvSpPr/>
      </xdr:nvSpPr>
      <xdr:spPr bwMode="auto">
        <a:xfrm>
          <a:off x="35560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224889</xdr:rowOff>
    </xdr:from>
    <xdr:ext cx="762000" cy="259045"/>
    <xdr:sp macro="" textlink="">
      <xdr:nvSpPr>
        <xdr:cNvPr id="123" name="テキスト ボックス 122"/>
        <xdr:cNvSpPr txBox="1"/>
      </xdr:nvSpPr>
      <xdr:spPr>
        <a:xfrm>
          <a:off x="3225800" y="683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61950</xdr:rowOff>
    </xdr:from>
    <xdr:to>
      <xdr:col>2</xdr:col>
      <xdr:colOff>692150</xdr:colOff>
      <xdr:row>35</xdr:row>
      <xdr:rowOff>163550</xdr:rowOff>
    </xdr:to>
    <xdr:sp macro="" textlink="">
      <xdr:nvSpPr>
        <xdr:cNvPr id="124" name="フローチャート : 判断 123"/>
        <xdr:cNvSpPr/>
      </xdr:nvSpPr>
      <xdr:spPr bwMode="auto">
        <a:xfrm>
          <a:off x="28575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148327</xdr:rowOff>
    </xdr:from>
    <xdr:ext cx="762000" cy="259045"/>
    <xdr:sp macro="" textlink="">
      <xdr:nvSpPr>
        <xdr:cNvPr id="125" name="テキスト ボックス 124"/>
        <xdr:cNvSpPr txBox="1"/>
      </xdr:nvSpPr>
      <xdr:spPr>
        <a:xfrm>
          <a:off x="2527300" y="67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326974</xdr:rowOff>
    </xdr:from>
    <xdr:to>
      <xdr:col>5</xdr:col>
      <xdr:colOff>34925</xdr:colOff>
      <xdr:row>36</xdr:row>
      <xdr:rowOff>85674</xdr:rowOff>
    </xdr:to>
    <xdr:sp macro="" textlink="">
      <xdr:nvSpPr>
        <xdr:cNvPr id="131" name="円/楕円 130"/>
        <xdr:cNvSpPr/>
      </xdr:nvSpPr>
      <xdr:spPr bwMode="auto">
        <a:xfrm>
          <a:off x="5600700" y="6937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299051</xdr:rowOff>
    </xdr:from>
    <xdr:ext cx="762000" cy="259045"/>
    <xdr:sp macro="" textlink="">
      <xdr:nvSpPr>
        <xdr:cNvPr id="132" name="人口1人当たり決算額の推移該当値テキスト445"/>
        <xdr:cNvSpPr txBox="1"/>
      </xdr:nvSpPr>
      <xdr:spPr>
        <a:xfrm>
          <a:off x="5740400" y="690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29,836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267157</xdr:rowOff>
    </xdr:from>
    <xdr:to>
      <xdr:col>4</xdr:col>
      <xdr:colOff>520700</xdr:colOff>
      <xdr:row>36</xdr:row>
      <xdr:rowOff>25857</xdr:rowOff>
    </xdr:to>
    <xdr:sp macro="" textlink="">
      <xdr:nvSpPr>
        <xdr:cNvPr id="133" name="円/楕円 132"/>
        <xdr:cNvSpPr/>
      </xdr:nvSpPr>
      <xdr:spPr bwMode="auto">
        <a:xfrm>
          <a:off x="4953000" y="6877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36034</xdr:rowOff>
    </xdr:from>
    <xdr:ext cx="736600" cy="259045"/>
    <xdr:sp macro="" textlink="">
      <xdr:nvSpPr>
        <xdr:cNvPr id="134" name="テキスト ボックス 133"/>
        <xdr:cNvSpPr txBox="1"/>
      </xdr:nvSpPr>
      <xdr:spPr>
        <a:xfrm>
          <a:off x="4622800" y="6646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32,976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192081</xdr:rowOff>
    </xdr:from>
    <xdr:to>
      <xdr:col>3</xdr:col>
      <xdr:colOff>955675</xdr:colOff>
      <xdr:row>35</xdr:row>
      <xdr:rowOff>293681</xdr:rowOff>
    </xdr:to>
    <xdr:sp macro="" textlink="">
      <xdr:nvSpPr>
        <xdr:cNvPr id="135" name="円/楕円 134"/>
        <xdr:cNvSpPr/>
      </xdr:nvSpPr>
      <xdr:spPr bwMode="auto">
        <a:xfrm>
          <a:off x="4254500" y="6802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278458</xdr:rowOff>
    </xdr:from>
    <xdr:ext cx="762000" cy="259045"/>
    <xdr:sp macro="" textlink="">
      <xdr:nvSpPr>
        <xdr:cNvPr id="136" name="テキスト ボックス 135"/>
        <xdr:cNvSpPr txBox="1"/>
      </xdr:nvSpPr>
      <xdr:spPr>
        <a:xfrm>
          <a:off x="3924300" y="688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36,917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30918</xdr:rowOff>
    </xdr:from>
    <xdr:to>
      <xdr:col>3</xdr:col>
      <xdr:colOff>257175</xdr:colOff>
      <xdr:row>35</xdr:row>
      <xdr:rowOff>132518</xdr:rowOff>
    </xdr:to>
    <xdr:sp macro="" textlink="">
      <xdr:nvSpPr>
        <xdr:cNvPr id="137" name="円/楕円 136"/>
        <xdr:cNvSpPr/>
      </xdr:nvSpPr>
      <xdr:spPr bwMode="auto">
        <a:xfrm>
          <a:off x="3556000" y="6641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142695</xdr:rowOff>
    </xdr:from>
    <xdr:ext cx="762000" cy="259045"/>
    <xdr:sp macro="" textlink="">
      <xdr:nvSpPr>
        <xdr:cNvPr id="138" name="テキスト ボックス 137"/>
        <xdr:cNvSpPr txBox="1"/>
      </xdr:nvSpPr>
      <xdr:spPr>
        <a:xfrm>
          <a:off x="3225800" y="641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45,377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254546</xdr:rowOff>
    </xdr:from>
    <xdr:to>
      <xdr:col>2</xdr:col>
      <xdr:colOff>692150</xdr:colOff>
      <xdr:row>35</xdr:row>
      <xdr:rowOff>13246</xdr:rowOff>
    </xdr:to>
    <xdr:sp macro="" textlink="">
      <xdr:nvSpPr>
        <xdr:cNvPr id="139" name="円/楕円 138"/>
        <xdr:cNvSpPr/>
      </xdr:nvSpPr>
      <xdr:spPr bwMode="auto">
        <a:xfrm>
          <a:off x="2857500" y="6521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23423</xdr:rowOff>
    </xdr:from>
    <xdr:ext cx="762000" cy="259045"/>
    <xdr:sp macro="" textlink="">
      <xdr:nvSpPr>
        <xdr:cNvPr id="140" name="テキスト ボックス 139"/>
        <xdr:cNvSpPr txBox="1"/>
      </xdr:nvSpPr>
      <xdr:spPr>
        <a:xfrm>
          <a:off x="2527300" y="629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秋田県三種町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17,797
17,751
247.98
11,463,279
11,173,025
242,684
7,336,587
10,457,345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122917</xdr:rowOff>
    </xdr:from>
    <xdr:to>
      <xdr:col>6</xdr:col>
      <xdr:colOff>510540</xdr:colOff>
      <xdr:row>39</xdr:row>
      <xdr:rowOff>91656</xdr:rowOff>
    </xdr:to>
    <xdr:cxnSp macro="">
      <xdr:nvCxnSpPr>
        <xdr:cNvPr id="56" name="直線コネクタ 55"/>
        <xdr:cNvCxnSpPr/>
      </xdr:nvCxnSpPr>
      <xdr:spPr>
        <a:xfrm flipV="1">
          <a:off x="4633595" y="5094967"/>
          <a:ext cx="1270" cy="1683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95483</xdr:rowOff>
    </xdr:from>
    <xdr:ext cx="534377" cy="259045"/>
    <xdr:sp macro="" textlink="">
      <xdr:nvSpPr>
        <xdr:cNvPr id="57" name="人件費最小値テキスト"/>
        <xdr:cNvSpPr txBox="1"/>
      </xdr:nvSpPr>
      <xdr:spPr>
        <a:xfrm>
          <a:off x="4686300" y="678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57,522</a:t>
          </a:r>
          <a:endParaRPr kumimoji="1" lang="ja-JP" altLang="en-US" sz="1000" b="1">
            <a:latin typeface="ＭＳ Ｐゴシック"/>
          </a:endParaRPr>
        </a:p>
      </xdr:txBody>
    </xdr:sp>
    <xdr:clientData/>
  </xdr:oneCellAnchor>
  <xdr:twoCellAnchor>
    <xdr:from>
      <xdr:col>6</xdr:col>
      <xdr:colOff>422275</xdr:colOff>
      <xdr:row>39</xdr:row>
      <xdr:rowOff>91656</xdr:rowOff>
    </xdr:from>
    <xdr:to>
      <xdr:col>6</xdr:col>
      <xdr:colOff>600075</xdr:colOff>
      <xdr:row>39</xdr:row>
      <xdr:rowOff>91656</xdr:rowOff>
    </xdr:to>
    <xdr:cxnSp macro="">
      <xdr:nvCxnSpPr>
        <xdr:cNvPr id="58" name="直線コネクタ 57"/>
        <xdr:cNvCxnSpPr/>
      </xdr:nvCxnSpPr>
      <xdr:spPr>
        <a:xfrm>
          <a:off x="4546600" y="677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69594</xdr:rowOff>
    </xdr:from>
    <xdr:ext cx="599010" cy="259045"/>
    <xdr:sp macro="" textlink="">
      <xdr:nvSpPr>
        <xdr:cNvPr id="59" name="人件費最大値テキスト"/>
        <xdr:cNvSpPr txBox="1"/>
      </xdr:nvSpPr>
      <xdr:spPr>
        <a:xfrm>
          <a:off x="4686300" y="487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145,881</a:t>
          </a:r>
          <a:endParaRPr kumimoji="1" lang="ja-JP" altLang="en-US" sz="1000" b="1">
            <a:latin typeface="ＭＳ Ｐゴシック"/>
          </a:endParaRPr>
        </a:p>
      </xdr:txBody>
    </xdr:sp>
    <xdr:clientData/>
  </xdr:oneCellAnchor>
  <xdr:twoCellAnchor>
    <xdr:from>
      <xdr:col>6</xdr:col>
      <xdr:colOff>422275</xdr:colOff>
      <xdr:row>29</xdr:row>
      <xdr:rowOff>122917</xdr:rowOff>
    </xdr:from>
    <xdr:to>
      <xdr:col>6</xdr:col>
      <xdr:colOff>600075</xdr:colOff>
      <xdr:row>29</xdr:row>
      <xdr:rowOff>122917</xdr:rowOff>
    </xdr:to>
    <xdr:cxnSp macro="">
      <xdr:nvCxnSpPr>
        <xdr:cNvPr id="60" name="直線コネクタ 59"/>
        <xdr:cNvCxnSpPr/>
      </xdr:nvCxnSpPr>
      <xdr:spPr>
        <a:xfrm>
          <a:off x="4546600" y="509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8293</xdr:rowOff>
    </xdr:from>
    <xdr:to>
      <xdr:col>6</xdr:col>
      <xdr:colOff>511175</xdr:colOff>
      <xdr:row>35</xdr:row>
      <xdr:rowOff>124384</xdr:rowOff>
    </xdr:to>
    <xdr:cxnSp macro="">
      <xdr:nvCxnSpPr>
        <xdr:cNvPr id="61" name="直線コネクタ 60"/>
        <xdr:cNvCxnSpPr/>
      </xdr:nvCxnSpPr>
      <xdr:spPr>
        <a:xfrm flipV="1">
          <a:off x="3797300" y="6009043"/>
          <a:ext cx="838200" cy="11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157529</xdr:rowOff>
    </xdr:from>
    <xdr:ext cx="534377" cy="259045"/>
    <xdr:sp macro="" textlink="">
      <xdr:nvSpPr>
        <xdr:cNvPr id="62" name="人件費平均値テキスト"/>
        <xdr:cNvSpPr txBox="1"/>
      </xdr:nvSpPr>
      <xdr:spPr>
        <a:xfrm>
          <a:off x="4686300" y="5986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95,265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7652</xdr:rowOff>
    </xdr:from>
    <xdr:to>
      <xdr:col>6</xdr:col>
      <xdr:colOff>561975</xdr:colOff>
      <xdr:row>35</xdr:row>
      <xdr:rowOff>109252</xdr:rowOff>
    </xdr:to>
    <xdr:sp macro="" textlink="">
      <xdr:nvSpPr>
        <xdr:cNvPr id="63" name="フローチャート : 判断 62"/>
        <xdr:cNvSpPr/>
      </xdr:nvSpPr>
      <xdr:spPr>
        <a:xfrm>
          <a:off x="4584700" y="600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124384</xdr:rowOff>
    </xdr:from>
    <xdr:to>
      <xdr:col>5</xdr:col>
      <xdr:colOff>358775</xdr:colOff>
      <xdr:row>35</xdr:row>
      <xdr:rowOff>136519</xdr:rowOff>
    </xdr:to>
    <xdr:cxnSp macro="">
      <xdr:nvCxnSpPr>
        <xdr:cNvPr id="64" name="直線コネクタ 63"/>
        <xdr:cNvCxnSpPr/>
      </xdr:nvCxnSpPr>
      <xdr:spPr>
        <a:xfrm flipV="1">
          <a:off x="2908300" y="6125134"/>
          <a:ext cx="889000" cy="1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26683</xdr:rowOff>
    </xdr:from>
    <xdr:to>
      <xdr:col>5</xdr:col>
      <xdr:colOff>409575</xdr:colOff>
      <xdr:row>35</xdr:row>
      <xdr:rowOff>128283</xdr:rowOff>
    </xdr:to>
    <xdr:sp macro="" textlink="">
      <xdr:nvSpPr>
        <xdr:cNvPr id="65" name="フローチャート : 判断 64"/>
        <xdr:cNvSpPr/>
      </xdr:nvSpPr>
      <xdr:spPr>
        <a:xfrm>
          <a:off x="3746500" y="60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144810</xdr:rowOff>
    </xdr:from>
    <xdr:ext cx="534377" cy="259045"/>
    <xdr:sp macro="" textlink="">
      <xdr:nvSpPr>
        <xdr:cNvPr id="66" name="テキスト ボックス 65"/>
        <xdr:cNvSpPr txBox="1"/>
      </xdr:nvSpPr>
      <xdr:spPr>
        <a:xfrm>
          <a:off x="3530111" y="58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105658</xdr:rowOff>
    </xdr:from>
    <xdr:to>
      <xdr:col>4</xdr:col>
      <xdr:colOff>155575</xdr:colOff>
      <xdr:row>35</xdr:row>
      <xdr:rowOff>136519</xdr:rowOff>
    </xdr:to>
    <xdr:cxnSp macro="">
      <xdr:nvCxnSpPr>
        <xdr:cNvPr id="67" name="直線コネクタ 66"/>
        <xdr:cNvCxnSpPr/>
      </xdr:nvCxnSpPr>
      <xdr:spPr>
        <a:xfrm>
          <a:off x="2019300" y="6106408"/>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56667</xdr:rowOff>
    </xdr:from>
    <xdr:to>
      <xdr:col>4</xdr:col>
      <xdr:colOff>206375</xdr:colOff>
      <xdr:row>35</xdr:row>
      <xdr:rowOff>158267</xdr:rowOff>
    </xdr:to>
    <xdr:sp macro="" textlink="">
      <xdr:nvSpPr>
        <xdr:cNvPr id="68" name="フローチャート : 判断 67"/>
        <xdr:cNvSpPr/>
      </xdr:nvSpPr>
      <xdr:spPr>
        <a:xfrm>
          <a:off x="2857500" y="605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3344</xdr:rowOff>
    </xdr:from>
    <xdr:ext cx="534377" cy="259045"/>
    <xdr:sp macro="" textlink="">
      <xdr:nvSpPr>
        <xdr:cNvPr id="69" name="テキスト ボックス 68"/>
        <xdr:cNvSpPr txBox="1"/>
      </xdr:nvSpPr>
      <xdr:spPr>
        <a:xfrm>
          <a:off x="2641111" y="583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105658</xdr:rowOff>
    </xdr:from>
    <xdr:to>
      <xdr:col>2</xdr:col>
      <xdr:colOff>638175</xdr:colOff>
      <xdr:row>35</xdr:row>
      <xdr:rowOff>123660</xdr:rowOff>
    </xdr:to>
    <xdr:cxnSp macro="">
      <xdr:nvCxnSpPr>
        <xdr:cNvPr id="70" name="直線コネクタ 69"/>
        <xdr:cNvCxnSpPr/>
      </xdr:nvCxnSpPr>
      <xdr:spPr>
        <a:xfrm flipV="1">
          <a:off x="1130300" y="6106408"/>
          <a:ext cx="8890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151174</xdr:rowOff>
    </xdr:from>
    <xdr:to>
      <xdr:col>3</xdr:col>
      <xdr:colOff>3175</xdr:colOff>
      <xdr:row>35</xdr:row>
      <xdr:rowOff>81324</xdr:rowOff>
    </xdr:to>
    <xdr:sp macro="" textlink="">
      <xdr:nvSpPr>
        <xdr:cNvPr id="71" name="フローチャート : 判断 70"/>
        <xdr:cNvSpPr/>
      </xdr:nvSpPr>
      <xdr:spPr>
        <a:xfrm>
          <a:off x="1968500" y="59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97851</xdr:rowOff>
    </xdr:from>
    <xdr:ext cx="534377" cy="259045"/>
    <xdr:sp macro="" textlink="">
      <xdr:nvSpPr>
        <xdr:cNvPr id="72" name="テキスト ボックス 71"/>
        <xdr:cNvSpPr txBox="1"/>
      </xdr:nvSpPr>
      <xdr:spPr>
        <a:xfrm>
          <a:off x="1752111" y="57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125114</xdr:rowOff>
    </xdr:from>
    <xdr:to>
      <xdr:col>1</xdr:col>
      <xdr:colOff>485775</xdr:colOff>
      <xdr:row>35</xdr:row>
      <xdr:rowOff>55264</xdr:rowOff>
    </xdr:to>
    <xdr:sp macro="" textlink="">
      <xdr:nvSpPr>
        <xdr:cNvPr id="73" name="フローチャート : 判断 72"/>
        <xdr:cNvSpPr/>
      </xdr:nvSpPr>
      <xdr:spPr>
        <a:xfrm>
          <a:off x="1079500" y="59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71791</xdr:rowOff>
    </xdr:from>
    <xdr:ext cx="534377" cy="259045"/>
    <xdr:sp macro="" textlink="">
      <xdr:nvSpPr>
        <xdr:cNvPr id="74" name="テキスト ボックス 73"/>
        <xdr:cNvSpPr txBox="1"/>
      </xdr:nvSpPr>
      <xdr:spPr>
        <a:xfrm>
          <a:off x="863111" y="572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98,099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128943</xdr:rowOff>
    </xdr:from>
    <xdr:to>
      <xdr:col>6</xdr:col>
      <xdr:colOff>561975</xdr:colOff>
      <xdr:row>35</xdr:row>
      <xdr:rowOff>59093</xdr:rowOff>
    </xdr:to>
    <xdr:sp macro="" textlink="">
      <xdr:nvSpPr>
        <xdr:cNvPr id="80" name="円/楕円 79"/>
        <xdr:cNvSpPr/>
      </xdr:nvSpPr>
      <xdr:spPr>
        <a:xfrm>
          <a:off x="4584700" y="59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151820</xdr:rowOff>
    </xdr:from>
    <xdr:ext cx="534377" cy="259045"/>
    <xdr:sp macro="" textlink="">
      <xdr:nvSpPr>
        <xdr:cNvPr id="81" name="人件費該当値テキスト"/>
        <xdr:cNvSpPr txBox="1"/>
      </xdr:nvSpPr>
      <xdr:spPr>
        <a:xfrm>
          <a:off x="4686300" y="580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97,898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73584</xdr:rowOff>
    </xdr:from>
    <xdr:to>
      <xdr:col>5</xdr:col>
      <xdr:colOff>409575</xdr:colOff>
      <xdr:row>36</xdr:row>
      <xdr:rowOff>3734</xdr:rowOff>
    </xdr:to>
    <xdr:sp macro="" textlink="">
      <xdr:nvSpPr>
        <xdr:cNvPr id="82" name="円/楕円 81"/>
        <xdr:cNvSpPr/>
      </xdr:nvSpPr>
      <xdr:spPr>
        <a:xfrm>
          <a:off x="3746500" y="607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166311</xdr:rowOff>
    </xdr:from>
    <xdr:ext cx="534377" cy="259045"/>
    <xdr:sp macro="" textlink="">
      <xdr:nvSpPr>
        <xdr:cNvPr id="83" name="テキスト ボックス 82"/>
        <xdr:cNvSpPr txBox="1"/>
      </xdr:nvSpPr>
      <xdr:spPr>
        <a:xfrm>
          <a:off x="3530111" y="616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91,804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85719</xdr:rowOff>
    </xdr:from>
    <xdr:to>
      <xdr:col>4</xdr:col>
      <xdr:colOff>206375</xdr:colOff>
      <xdr:row>36</xdr:row>
      <xdr:rowOff>15869</xdr:rowOff>
    </xdr:to>
    <xdr:sp macro="" textlink="">
      <xdr:nvSpPr>
        <xdr:cNvPr id="84" name="円/楕円 83"/>
        <xdr:cNvSpPr/>
      </xdr:nvSpPr>
      <xdr:spPr>
        <a:xfrm>
          <a:off x="2857500" y="608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6996</xdr:rowOff>
    </xdr:from>
    <xdr:ext cx="534377" cy="259045"/>
    <xdr:sp macro="" textlink="">
      <xdr:nvSpPr>
        <xdr:cNvPr id="85" name="テキスト ボックス 84"/>
        <xdr:cNvSpPr txBox="1"/>
      </xdr:nvSpPr>
      <xdr:spPr>
        <a:xfrm>
          <a:off x="2641111" y="617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91,167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54858</xdr:rowOff>
    </xdr:from>
    <xdr:to>
      <xdr:col>3</xdr:col>
      <xdr:colOff>3175</xdr:colOff>
      <xdr:row>35</xdr:row>
      <xdr:rowOff>156458</xdr:rowOff>
    </xdr:to>
    <xdr:sp macro="" textlink="">
      <xdr:nvSpPr>
        <xdr:cNvPr id="86" name="円/楕円 85"/>
        <xdr:cNvSpPr/>
      </xdr:nvSpPr>
      <xdr:spPr>
        <a:xfrm>
          <a:off x="1968500" y="605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147585</xdr:rowOff>
    </xdr:from>
    <xdr:ext cx="534377" cy="259045"/>
    <xdr:sp macro="" textlink="">
      <xdr:nvSpPr>
        <xdr:cNvPr id="87" name="テキスト ボックス 86"/>
        <xdr:cNvSpPr txBox="1"/>
      </xdr:nvSpPr>
      <xdr:spPr>
        <a:xfrm>
          <a:off x="1752111" y="61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92,787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72860</xdr:rowOff>
    </xdr:from>
    <xdr:to>
      <xdr:col>1</xdr:col>
      <xdr:colOff>485775</xdr:colOff>
      <xdr:row>36</xdr:row>
      <xdr:rowOff>3010</xdr:rowOff>
    </xdr:to>
    <xdr:sp macro="" textlink="">
      <xdr:nvSpPr>
        <xdr:cNvPr id="88" name="円/楕円 87"/>
        <xdr:cNvSpPr/>
      </xdr:nvSpPr>
      <xdr:spPr>
        <a:xfrm>
          <a:off x="1079500" y="607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165587</xdr:rowOff>
    </xdr:from>
    <xdr:ext cx="534377" cy="259045"/>
    <xdr:sp macro="" textlink="">
      <xdr:nvSpPr>
        <xdr:cNvPr id="89" name="テキスト ボックス 88"/>
        <xdr:cNvSpPr txBox="1"/>
      </xdr:nvSpPr>
      <xdr:spPr>
        <a:xfrm>
          <a:off x="863111" y="616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43933</xdr:rowOff>
    </xdr:from>
    <xdr:to>
      <xdr:col>6</xdr:col>
      <xdr:colOff>510540</xdr:colOff>
      <xdr:row>59</xdr:row>
      <xdr:rowOff>148795</xdr:rowOff>
    </xdr:to>
    <xdr:cxnSp macro="">
      <xdr:nvCxnSpPr>
        <xdr:cNvPr id="116" name="直線コネクタ 115"/>
        <xdr:cNvCxnSpPr/>
      </xdr:nvCxnSpPr>
      <xdr:spPr>
        <a:xfrm flipV="1">
          <a:off x="4633595" y="8787883"/>
          <a:ext cx="1270" cy="1476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152622</xdr:rowOff>
    </xdr:from>
    <xdr:ext cx="534377" cy="259045"/>
    <xdr:sp macro="" textlink="">
      <xdr:nvSpPr>
        <xdr:cNvPr id="117" name="物件費最小値テキスト"/>
        <xdr:cNvSpPr txBox="1"/>
      </xdr:nvSpPr>
      <xdr:spPr>
        <a:xfrm>
          <a:off x="4686300" y="1026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56,943</a:t>
          </a:r>
          <a:endParaRPr kumimoji="1" lang="ja-JP" altLang="en-US" sz="1000" b="1">
            <a:latin typeface="ＭＳ Ｐゴシック"/>
          </a:endParaRPr>
        </a:p>
      </xdr:txBody>
    </xdr:sp>
    <xdr:clientData/>
  </xdr:oneCellAnchor>
  <xdr:twoCellAnchor>
    <xdr:from>
      <xdr:col>6</xdr:col>
      <xdr:colOff>422275</xdr:colOff>
      <xdr:row>59</xdr:row>
      <xdr:rowOff>148795</xdr:rowOff>
    </xdr:from>
    <xdr:to>
      <xdr:col>6</xdr:col>
      <xdr:colOff>600075</xdr:colOff>
      <xdr:row>59</xdr:row>
      <xdr:rowOff>148795</xdr:rowOff>
    </xdr:to>
    <xdr:cxnSp macro="">
      <xdr:nvCxnSpPr>
        <xdr:cNvPr id="118" name="直線コネクタ 117"/>
        <xdr:cNvCxnSpPr/>
      </xdr:nvCxnSpPr>
      <xdr:spPr>
        <a:xfrm>
          <a:off x="4546600" y="1026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162060</xdr:rowOff>
    </xdr:from>
    <xdr:ext cx="599010" cy="259045"/>
    <xdr:sp macro="" textlink="">
      <xdr:nvSpPr>
        <xdr:cNvPr id="119" name="物件費最大値テキスト"/>
        <xdr:cNvSpPr txBox="1"/>
      </xdr:nvSpPr>
      <xdr:spPr>
        <a:xfrm>
          <a:off x="4686300" y="856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147,365</a:t>
          </a:r>
          <a:endParaRPr kumimoji="1" lang="ja-JP" altLang="en-US" sz="1000" b="1">
            <a:latin typeface="ＭＳ Ｐゴシック"/>
          </a:endParaRPr>
        </a:p>
      </xdr:txBody>
    </xdr:sp>
    <xdr:clientData/>
  </xdr:oneCellAnchor>
  <xdr:twoCellAnchor>
    <xdr:from>
      <xdr:col>6</xdr:col>
      <xdr:colOff>422275</xdr:colOff>
      <xdr:row>51</xdr:row>
      <xdr:rowOff>43933</xdr:rowOff>
    </xdr:from>
    <xdr:to>
      <xdr:col>6</xdr:col>
      <xdr:colOff>600075</xdr:colOff>
      <xdr:row>51</xdr:row>
      <xdr:rowOff>43933</xdr:rowOff>
    </xdr:to>
    <xdr:cxnSp macro="">
      <xdr:nvCxnSpPr>
        <xdr:cNvPr id="120" name="直線コネクタ 119"/>
        <xdr:cNvCxnSpPr/>
      </xdr:nvCxnSpPr>
      <xdr:spPr>
        <a:xfrm>
          <a:off x="4546600" y="8787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4826</xdr:rowOff>
    </xdr:from>
    <xdr:to>
      <xdr:col>6</xdr:col>
      <xdr:colOff>511175</xdr:colOff>
      <xdr:row>58</xdr:row>
      <xdr:rowOff>141202</xdr:rowOff>
    </xdr:to>
    <xdr:cxnSp macro="">
      <xdr:nvCxnSpPr>
        <xdr:cNvPr id="121" name="直線コネクタ 120"/>
        <xdr:cNvCxnSpPr/>
      </xdr:nvCxnSpPr>
      <xdr:spPr>
        <a:xfrm flipV="1">
          <a:off x="3797300" y="9948926"/>
          <a:ext cx="838200" cy="13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144075</xdr:rowOff>
    </xdr:from>
    <xdr:ext cx="534377" cy="259045"/>
    <xdr:sp macro="" textlink="">
      <xdr:nvSpPr>
        <xdr:cNvPr id="122" name="物件費平均値テキスト"/>
        <xdr:cNvSpPr txBox="1"/>
      </xdr:nvSpPr>
      <xdr:spPr>
        <a:xfrm>
          <a:off x="4686300" y="957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87,022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121198</xdr:rowOff>
    </xdr:from>
    <xdr:to>
      <xdr:col>6</xdr:col>
      <xdr:colOff>561975</xdr:colOff>
      <xdr:row>57</xdr:row>
      <xdr:rowOff>51348</xdr:rowOff>
    </xdr:to>
    <xdr:sp macro="" textlink="">
      <xdr:nvSpPr>
        <xdr:cNvPr id="123" name="フローチャート : 判断 122"/>
        <xdr:cNvSpPr/>
      </xdr:nvSpPr>
      <xdr:spPr>
        <a:xfrm>
          <a:off x="4584700" y="97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141202</xdr:rowOff>
    </xdr:from>
    <xdr:to>
      <xdr:col>5</xdr:col>
      <xdr:colOff>358775</xdr:colOff>
      <xdr:row>58</xdr:row>
      <xdr:rowOff>149007</xdr:rowOff>
    </xdr:to>
    <xdr:cxnSp macro="">
      <xdr:nvCxnSpPr>
        <xdr:cNvPr id="124" name="直線コネクタ 123"/>
        <xdr:cNvCxnSpPr/>
      </xdr:nvCxnSpPr>
      <xdr:spPr>
        <a:xfrm flipV="1">
          <a:off x="2908300" y="10085302"/>
          <a:ext cx="889000" cy="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60750</xdr:rowOff>
    </xdr:from>
    <xdr:to>
      <xdr:col>5</xdr:col>
      <xdr:colOff>409575</xdr:colOff>
      <xdr:row>57</xdr:row>
      <xdr:rowOff>162350</xdr:rowOff>
    </xdr:to>
    <xdr:sp macro="" textlink="">
      <xdr:nvSpPr>
        <xdr:cNvPr id="125" name="フローチャート : 判断 124"/>
        <xdr:cNvSpPr/>
      </xdr:nvSpPr>
      <xdr:spPr>
        <a:xfrm>
          <a:off x="3746500" y="98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7427</xdr:rowOff>
    </xdr:from>
    <xdr:ext cx="534377" cy="259045"/>
    <xdr:sp macro="" textlink="">
      <xdr:nvSpPr>
        <xdr:cNvPr id="126" name="テキスト ボックス 125"/>
        <xdr:cNvSpPr txBox="1"/>
      </xdr:nvSpPr>
      <xdr:spPr>
        <a:xfrm>
          <a:off x="3530111" y="960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149007</xdr:rowOff>
    </xdr:from>
    <xdr:to>
      <xdr:col>4</xdr:col>
      <xdr:colOff>155575</xdr:colOff>
      <xdr:row>59</xdr:row>
      <xdr:rowOff>52195</xdr:rowOff>
    </xdr:to>
    <xdr:cxnSp macro="">
      <xdr:nvCxnSpPr>
        <xdr:cNvPr id="127" name="直線コネクタ 126"/>
        <xdr:cNvCxnSpPr/>
      </xdr:nvCxnSpPr>
      <xdr:spPr>
        <a:xfrm flipV="1">
          <a:off x="2019300" y="10093107"/>
          <a:ext cx="889000" cy="7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122635</xdr:rowOff>
    </xdr:from>
    <xdr:to>
      <xdr:col>4</xdr:col>
      <xdr:colOff>206375</xdr:colOff>
      <xdr:row>58</xdr:row>
      <xdr:rowOff>52785</xdr:rowOff>
    </xdr:to>
    <xdr:sp macro="" textlink="">
      <xdr:nvSpPr>
        <xdr:cNvPr id="128" name="フローチャート : 判断 127"/>
        <xdr:cNvSpPr/>
      </xdr:nvSpPr>
      <xdr:spPr>
        <a:xfrm>
          <a:off x="2857500" y="989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69312</xdr:rowOff>
    </xdr:from>
    <xdr:ext cx="534377" cy="259045"/>
    <xdr:sp macro="" textlink="">
      <xdr:nvSpPr>
        <xdr:cNvPr id="129" name="テキスト ボックス 128"/>
        <xdr:cNvSpPr txBox="1"/>
      </xdr:nvSpPr>
      <xdr:spPr>
        <a:xfrm>
          <a:off x="2641111" y="967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13153</xdr:rowOff>
    </xdr:from>
    <xdr:to>
      <xdr:col>2</xdr:col>
      <xdr:colOff>638175</xdr:colOff>
      <xdr:row>59</xdr:row>
      <xdr:rowOff>52195</xdr:rowOff>
    </xdr:to>
    <xdr:cxnSp macro="">
      <xdr:nvCxnSpPr>
        <xdr:cNvPr id="130" name="直線コネクタ 129"/>
        <xdr:cNvCxnSpPr/>
      </xdr:nvCxnSpPr>
      <xdr:spPr>
        <a:xfrm>
          <a:off x="1130300" y="9957253"/>
          <a:ext cx="889000" cy="21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17201</xdr:rowOff>
    </xdr:from>
    <xdr:to>
      <xdr:col>3</xdr:col>
      <xdr:colOff>3175</xdr:colOff>
      <xdr:row>58</xdr:row>
      <xdr:rowOff>118801</xdr:rowOff>
    </xdr:to>
    <xdr:sp macro="" textlink="">
      <xdr:nvSpPr>
        <xdr:cNvPr id="131" name="フローチャート : 判断 130"/>
        <xdr:cNvSpPr/>
      </xdr:nvSpPr>
      <xdr:spPr>
        <a:xfrm>
          <a:off x="1968500" y="996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135328</xdr:rowOff>
    </xdr:from>
    <xdr:ext cx="534377" cy="259045"/>
    <xdr:sp macro="" textlink="">
      <xdr:nvSpPr>
        <xdr:cNvPr id="132" name="テキスト ボックス 131"/>
        <xdr:cNvSpPr txBox="1"/>
      </xdr:nvSpPr>
      <xdr:spPr>
        <a:xfrm>
          <a:off x="1752111" y="973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23569</xdr:rowOff>
    </xdr:from>
    <xdr:to>
      <xdr:col>1</xdr:col>
      <xdr:colOff>485775</xdr:colOff>
      <xdr:row>57</xdr:row>
      <xdr:rowOff>125169</xdr:rowOff>
    </xdr:to>
    <xdr:sp macro="" textlink="">
      <xdr:nvSpPr>
        <xdr:cNvPr id="133" name="フローチャート : 判断 132"/>
        <xdr:cNvSpPr/>
      </xdr:nvSpPr>
      <xdr:spPr>
        <a:xfrm>
          <a:off x="1079500" y="979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141696</xdr:rowOff>
    </xdr:from>
    <xdr:ext cx="534377" cy="259045"/>
    <xdr:sp macro="" textlink="">
      <xdr:nvSpPr>
        <xdr:cNvPr id="134" name="テキスト ボックス 133"/>
        <xdr:cNvSpPr txBox="1"/>
      </xdr:nvSpPr>
      <xdr:spPr>
        <a:xfrm>
          <a:off x="863111" y="957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125476</xdr:rowOff>
    </xdr:from>
    <xdr:to>
      <xdr:col>6</xdr:col>
      <xdr:colOff>561975</xdr:colOff>
      <xdr:row>58</xdr:row>
      <xdr:rowOff>55626</xdr:rowOff>
    </xdr:to>
    <xdr:sp macro="" textlink="">
      <xdr:nvSpPr>
        <xdr:cNvPr id="140" name="円/楕円 139"/>
        <xdr:cNvSpPr/>
      </xdr:nvSpPr>
      <xdr:spPr>
        <a:xfrm>
          <a:off x="4584700" y="989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103903</xdr:rowOff>
    </xdr:from>
    <xdr:ext cx="534377" cy="259045"/>
    <xdr:sp macro="" textlink="">
      <xdr:nvSpPr>
        <xdr:cNvPr id="141" name="物件費該当値テキスト"/>
        <xdr:cNvSpPr txBox="1"/>
      </xdr:nvSpPr>
      <xdr:spPr>
        <a:xfrm>
          <a:off x="4686300" y="98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76,260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90402</xdr:rowOff>
    </xdr:from>
    <xdr:to>
      <xdr:col>5</xdr:col>
      <xdr:colOff>409575</xdr:colOff>
      <xdr:row>59</xdr:row>
      <xdr:rowOff>20552</xdr:rowOff>
    </xdr:to>
    <xdr:sp macro="" textlink="">
      <xdr:nvSpPr>
        <xdr:cNvPr id="142" name="円/楕円 141"/>
        <xdr:cNvSpPr/>
      </xdr:nvSpPr>
      <xdr:spPr>
        <a:xfrm>
          <a:off x="3746500" y="1003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11679</xdr:rowOff>
    </xdr:from>
    <xdr:ext cx="534377" cy="259045"/>
    <xdr:sp macro="" textlink="">
      <xdr:nvSpPr>
        <xdr:cNvPr id="143" name="テキスト ボックス 142"/>
        <xdr:cNvSpPr txBox="1"/>
      </xdr:nvSpPr>
      <xdr:spPr>
        <a:xfrm>
          <a:off x="3530111" y="1012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67,908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98207</xdr:rowOff>
    </xdr:from>
    <xdr:to>
      <xdr:col>4</xdr:col>
      <xdr:colOff>206375</xdr:colOff>
      <xdr:row>59</xdr:row>
      <xdr:rowOff>28357</xdr:rowOff>
    </xdr:to>
    <xdr:sp macro="" textlink="">
      <xdr:nvSpPr>
        <xdr:cNvPr id="144" name="円/楕円 143"/>
        <xdr:cNvSpPr/>
      </xdr:nvSpPr>
      <xdr:spPr>
        <a:xfrm>
          <a:off x="2857500" y="1004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19484</xdr:rowOff>
    </xdr:from>
    <xdr:ext cx="534377" cy="259045"/>
    <xdr:sp macro="" textlink="">
      <xdr:nvSpPr>
        <xdr:cNvPr id="145" name="テキスト ボックス 144"/>
        <xdr:cNvSpPr txBox="1"/>
      </xdr:nvSpPr>
      <xdr:spPr>
        <a:xfrm>
          <a:off x="2641111" y="1013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67,430</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1395</xdr:rowOff>
    </xdr:from>
    <xdr:to>
      <xdr:col>3</xdr:col>
      <xdr:colOff>3175</xdr:colOff>
      <xdr:row>59</xdr:row>
      <xdr:rowOff>102995</xdr:rowOff>
    </xdr:to>
    <xdr:sp macro="" textlink="">
      <xdr:nvSpPr>
        <xdr:cNvPr id="146" name="円/楕円 145"/>
        <xdr:cNvSpPr/>
      </xdr:nvSpPr>
      <xdr:spPr>
        <a:xfrm>
          <a:off x="1968500" y="1011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94122</xdr:rowOff>
    </xdr:from>
    <xdr:ext cx="534377" cy="259045"/>
    <xdr:sp macro="" textlink="">
      <xdr:nvSpPr>
        <xdr:cNvPr id="147" name="テキスト ボックス 146"/>
        <xdr:cNvSpPr txBox="1"/>
      </xdr:nvSpPr>
      <xdr:spPr>
        <a:xfrm>
          <a:off x="1752111" y="1020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62,859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133803</xdr:rowOff>
    </xdr:from>
    <xdr:to>
      <xdr:col>1</xdr:col>
      <xdr:colOff>485775</xdr:colOff>
      <xdr:row>58</xdr:row>
      <xdr:rowOff>63953</xdr:rowOff>
    </xdr:to>
    <xdr:sp macro="" textlink="">
      <xdr:nvSpPr>
        <xdr:cNvPr id="148" name="円/楕円 147"/>
        <xdr:cNvSpPr/>
      </xdr:nvSpPr>
      <xdr:spPr>
        <a:xfrm>
          <a:off x="1079500" y="990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55080</xdr:rowOff>
    </xdr:from>
    <xdr:ext cx="534377" cy="259045"/>
    <xdr:sp macro="" textlink="">
      <xdr:nvSpPr>
        <xdr:cNvPr id="149" name="テキスト ボックス 148"/>
        <xdr:cNvSpPr txBox="1"/>
      </xdr:nvSpPr>
      <xdr:spPr>
        <a:xfrm>
          <a:off x="863111" y="99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66456</xdr:rowOff>
    </xdr:from>
    <xdr:to>
      <xdr:col>6</xdr:col>
      <xdr:colOff>510540</xdr:colOff>
      <xdr:row>78</xdr:row>
      <xdr:rowOff>98278</xdr:rowOff>
    </xdr:to>
    <xdr:cxnSp macro="">
      <xdr:nvCxnSpPr>
        <xdr:cNvPr id="171" name="直線コネクタ 170"/>
        <xdr:cNvCxnSpPr/>
      </xdr:nvCxnSpPr>
      <xdr:spPr>
        <a:xfrm flipV="1">
          <a:off x="4633595" y="12067956"/>
          <a:ext cx="1270" cy="140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102105</xdr:rowOff>
    </xdr:from>
    <xdr:ext cx="378565" cy="259045"/>
    <xdr:sp macro="" textlink="">
      <xdr:nvSpPr>
        <xdr:cNvPr id="172" name="維持補修費最小値テキスト"/>
        <xdr:cNvSpPr txBox="1"/>
      </xdr:nvSpPr>
      <xdr:spPr>
        <a:xfrm>
          <a:off x="4686300" y="13475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78</xdr:row>
      <xdr:rowOff>98278</xdr:rowOff>
    </xdr:from>
    <xdr:to>
      <xdr:col>6</xdr:col>
      <xdr:colOff>600075</xdr:colOff>
      <xdr:row>78</xdr:row>
      <xdr:rowOff>98278</xdr:rowOff>
    </xdr:to>
    <xdr:cxnSp macro="">
      <xdr:nvCxnSpPr>
        <xdr:cNvPr id="173" name="直線コネクタ 172"/>
        <xdr:cNvCxnSpPr/>
      </xdr:nvCxnSpPr>
      <xdr:spPr>
        <a:xfrm>
          <a:off x="4546600" y="13471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13133</xdr:rowOff>
    </xdr:from>
    <xdr:ext cx="534377" cy="259045"/>
    <xdr:sp macro="" textlink="">
      <xdr:nvSpPr>
        <xdr:cNvPr id="174" name="維持補修費最大値テキスト"/>
        <xdr:cNvSpPr txBox="1"/>
      </xdr:nvSpPr>
      <xdr:spPr>
        <a:xfrm>
          <a:off x="4686300" y="1184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31,602</a:t>
          </a:r>
          <a:endParaRPr kumimoji="1" lang="ja-JP" altLang="en-US" sz="1000" b="1">
            <a:latin typeface="ＭＳ Ｐゴシック"/>
          </a:endParaRPr>
        </a:p>
      </xdr:txBody>
    </xdr:sp>
    <xdr:clientData/>
  </xdr:oneCellAnchor>
  <xdr:twoCellAnchor>
    <xdr:from>
      <xdr:col>6</xdr:col>
      <xdr:colOff>422275</xdr:colOff>
      <xdr:row>70</xdr:row>
      <xdr:rowOff>66456</xdr:rowOff>
    </xdr:from>
    <xdr:to>
      <xdr:col>6</xdr:col>
      <xdr:colOff>600075</xdr:colOff>
      <xdr:row>70</xdr:row>
      <xdr:rowOff>66456</xdr:rowOff>
    </xdr:to>
    <xdr:cxnSp macro="">
      <xdr:nvCxnSpPr>
        <xdr:cNvPr id="175" name="直線コネクタ 174"/>
        <xdr:cNvCxnSpPr/>
      </xdr:nvCxnSpPr>
      <xdr:spPr>
        <a:xfrm>
          <a:off x="4546600" y="120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27274</xdr:rowOff>
    </xdr:from>
    <xdr:to>
      <xdr:col>6</xdr:col>
      <xdr:colOff>511175</xdr:colOff>
      <xdr:row>76</xdr:row>
      <xdr:rowOff>155702</xdr:rowOff>
    </xdr:to>
    <xdr:cxnSp macro="">
      <xdr:nvCxnSpPr>
        <xdr:cNvPr id="176" name="直線コネクタ 175"/>
        <xdr:cNvCxnSpPr/>
      </xdr:nvCxnSpPr>
      <xdr:spPr>
        <a:xfrm>
          <a:off x="3797300" y="13057474"/>
          <a:ext cx="838200" cy="12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30990</xdr:rowOff>
    </xdr:from>
    <xdr:ext cx="469744" cy="259045"/>
    <xdr:sp macro="" textlink="">
      <xdr:nvSpPr>
        <xdr:cNvPr id="177" name="維持補修費平均値テキスト"/>
        <xdr:cNvSpPr txBox="1"/>
      </xdr:nvSpPr>
      <xdr:spPr>
        <a:xfrm>
          <a:off x="4686300" y="12889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8113</xdr:rowOff>
    </xdr:from>
    <xdr:to>
      <xdr:col>6</xdr:col>
      <xdr:colOff>561975</xdr:colOff>
      <xdr:row>76</xdr:row>
      <xdr:rowOff>109713</xdr:rowOff>
    </xdr:to>
    <xdr:sp macro="" textlink="">
      <xdr:nvSpPr>
        <xdr:cNvPr id="178" name="フローチャート : 判断 177"/>
        <xdr:cNvSpPr/>
      </xdr:nvSpPr>
      <xdr:spPr>
        <a:xfrm>
          <a:off x="45847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26406</xdr:rowOff>
    </xdr:from>
    <xdr:to>
      <xdr:col>5</xdr:col>
      <xdr:colOff>358775</xdr:colOff>
      <xdr:row>76</xdr:row>
      <xdr:rowOff>27274</xdr:rowOff>
    </xdr:to>
    <xdr:cxnSp macro="">
      <xdr:nvCxnSpPr>
        <xdr:cNvPr id="179" name="直線コネクタ 178"/>
        <xdr:cNvCxnSpPr/>
      </xdr:nvCxnSpPr>
      <xdr:spPr>
        <a:xfrm>
          <a:off x="2908300" y="13056606"/>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26355</xdr:rowOff>
    </xdr:from>
    <xdr:to>
      <xdr:col>5</xdr:col>
      <xdr:colOff>409575</xdr:colOff>
      <xdr:row>76</xdr:row>
      <xdr:rowOff>127955</xdr:rowOff>
    </xdr:to>
    <xdr:sp macro="" textlink="">
      <xdr:nvSpPr>
        <xdr:cNvPr id="180" name="フローチャート : 判断 179"/>
        <xdr:cNvSpPr/>
      </xdr:nvSpPr>
      <xdr:spPr>
        <a:xfrm>
          <a:off x="3746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119082</xdr:rowOff>
    </xdr:from>
    <xdr:ext cx="469744" cy="259045"/>
    <xdr:sp macro="" textlink="">
      <xdr:nvSpPr>
        <xdr:cNvPr id="181" name="テキスト ボックス 180"/>
        <xdr:cNvSpPr txBox="1"/>
      </xdr:nvSpPr>
      <xdr:spPr>
        <a:xfrm>
          <a:off x="3562427" y="1314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51186</xdr:rowOff>
    </xdr:from>
    <xdr:to>
      <xdr:col>4</xdr:col>
      <xdr:colOff>155575</xdr:colOff>
      <xdr:row>76</xdr:row>
      <xdr:rowOff>26406</xdr:rowOff>
    </xdr:to>
    <xdr:cxnSp macro="">
      <xdr:nvCxnSpPr>
        <xdr:cNvPr id="182" name="直線コネクタ 181"/>
        <xdr:cNvCxnSpPr/>
      </xdr:nvCxnSpPr>
      <xdr:spPr>
        <a:xfrm>
          <a:off x="2019300" y="12909936"/>
          <a:ext cx="889000" cy="14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41900</xdr:rowOff>
    </xdr:from>
    <xdr:to>
      <xdr:col>4</xdr:col>
      <xdr:colOff>206375</xdr:colOff>
      <xdr:row>76</xdr:row>
      <xdr:rowOff>143500</xdr:rowOff>
    </xdr:to>
    <xdr:sp macro="" textlink="">
      <xdr:nvSpPr>
        <xdr:cNvPr id="183" name="フローチャート : 判断 182"/>
        <xdr:cNvSpPr/>
      </xdr:nvSpPr>
      <xdr:spPr>
        <a:xfrm>
          <a:off x="2857500" y="13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134627</xdr:rowOff>
    </xdr:from>
    <xdr:ext cx="469744" cy="259045"/>
    <xdr:sp macro="" textlink="">
      <xdr:nvSpPr>
        <xdr:cNvPr id="184" name="テキスト ボックス 183"/>
        <xdr:cNvSpPr txBox="1"/>
      </xdr:nvSpPr>
      <xdr:spPr>
        <a:xfrm>
          <a:off x="2673427" y="13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51186</xdr:rowOff>
    </xdr:from>
    <xdr:to>
      <xdr:col>2</xdr:col>
      <xdr:colOff>638175</xdr:colOff>
      <xdr:row>77</xdr:row>
      <xdr:rowOff>155017</xdr:rowOff>
    </xdr:to>
    <xdr:cxnSp macro="">
      <xdr:nvCxnSpPr>
        <xdr:cNvPr id="185" name="直線コネクタ 184"/>
        <xdr:cNvCxnSpPr/>
      </xdr:nvCxnSpPr>
      <xdr:spPr>
        <a:xfrm flipV="1">
          <a:off x="1130300" y="12909936"/>
          <a:ext cx="889000" cy="44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45740</xdr:rowOff>
    </xdr:from>
    <xdr:to>
      <xdr:col>3</xdr:col>
      <xdr:colOff>3175</xdr:colOff>
      <xdr:row>76</xdr:row>
      <xdr:rowOff>147340</xdr:rowOff>
    </xdr:to>
    <xdr:sp macro="" textlink="">
      <xdr:nvSpPr>
        <xdr:cNvPr id="186" name="フローチャート : 判断 185"/>
        <xdr:cNvSpPr/>
      </xdr:nvSpPr>
      <xdr:spPr>
        <a:xfrm>
          <a:off x="1968500" y="1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138467</xdr:rowOff>
    </xdr:from>
    <xdr:ext cx="469744" cy="259045"/>
    <xdr:sp macro="" textlink="">
      <xdr:nvSpPr>
        <xdr:cNvPr id="187" name="テキスト ボックス 186"/>
        <xdr:cNvSpPr txBox="1"/>
      </xdr:nvSpPr>
      <xdr:spPr>
        <a:xfrm>
          <a:off x="1784427" y="1316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72075</xdr:rowOff>
    </xdr:from>
    <xdr:to>
      <xdr:col>1</xdr:col>
      <xdr:colOff>485775</xdr:colOff>
      <xdr:row>77</xdr:row>
      <xdr:rowOff>2225</xdr:rowOff>
    </xdr:to>
    <xdr:sp macro="" textlink="">
      <xdr:nvSpPr>
        <xdr:cNvPr id="188" name="フローチャート : 判断 187"/>
        <xdr:cNvSpPr/>
      </xdr:nvSpPr>
      <xdr:spPr>
        <a:xfrm>
          <a:off x="1079500" y="1310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18752</xdr:rowOff>
    </xdr:from>
    <xdr:ext cx="469744" cy="259045"/>
    <xdr:sp macro="" textlink="">
      <xdr:nvSpPr>
        <xdr:cNvPr id="189" name="テキスト ボックス 188"/>
        <xdr:cNvSpPr txBox="1"/>
      </xdr:nvSpPr>
      <xdr:spPr>
        <a:xfrm>
          <a:off x="895427" y="128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104902</xdr:rowOff>
    </xdr:from>
    <xdr:to>
      <xdr:col>6</xdr:col>
      <xdr:colOff>561975</xdr:colOff>
      <xdr:row>77</xdr:row>
      <xdr:rowOff>35052</xdr:rowOff>
    </xdr:to>
    <xdr:sp macro="" textlink="">
      <xdr:nvSpPr>
        <xdr:cNvPr id="195" name="円/楕円 194"/>
        <xdr:cNvSpPr/>
      </xdr:nvSpPr>
      <xdr:spPr>
        <a:xfrm>
          <a:off x="4584700" y="1313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83329</xdr:rowOff>
    </xdr:from>
    <xdr:ext cx="469744" cy="259045"/>
    <xdr:sp macro="" textlink="">
      <xdr:nvSpPr>
        <xdr:cNvPr id="196" name="維持補修費該当値テキスト"/>
        <xdr:cNvSpPr txBox="1"/>
      </xdr:nvSpPr>
      <xdr:spPr>
        <a:xfrm>
          <a:off x="4686300" y="1311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147924</xdr:rowOff>
    </xdr:from>
    <xdr:to>
      <xdr:col>5</xdr:col>
      <xdr:colOff>409575</xdr:colOff>
      <xdr:row>76</xdr:row>
      <xdr:rowOff>78074</xdr:rowOff>
    </xdr:to>
    <xdr:sp macro="" textlink="">
      <xdr:nvSpPr>
        <xdr:cNvPr id="197" name="円/楕円 196"/>
        <xdr:cNvSpPr/>
      </xdr:nvSpPr>
      <xdr:spPr>
        <a:xfrm>
          <a:off x="3746500" y="1300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94601</xdr:rowOff>
    </xdr:from>
    <xdr:ext cx="469744" cy="259045"/>
    <xdr:sp macro="" textlink="">
      <xdr:nvSpPr>
        <xdr:cNvPr id="198" name="テキスト ボックス 197"/>
        <xdr:cNvSpPr txBox="1"/>
      </xdr:nvSpPr>
      <xdr:spPr>
        <a:xfrm>
          <a:off x="3562427" y="1278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147056</xdr:rowOff>
    </xdr:from>
    <xdr:to>
      <xdr:col>4</xdr:col>
      <xdr:colOff>206375</xdr:colOff>
      <xdr:row>76</xdr:row>
      <xdr:rowOff>77206</xdr:rowOff>
    </xdr:to>
    <xdr:sp macro="" textlink="">
      <xdr:nvSpPr>
        <xdr:cNvPr id="199" name="円/楕円 198"/>
        <xdr:cNvSpPr/>
      </xdr:nvSpPr>
      <xdr:spPr>
        <a:xfrm>
          <a:off x="2857500" y="1300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93733</xdr:rowOff>
    </xdr:from>
    <xdr:ext cx="469744" cy="259045"/>
    <xdr:sp macro="" textlink="">
      <xdr:nvSpPr>
        <xdr:cNvPr id="200" name="テキスト ボックス 199"/>
        <xdr:cNvSpPr txBox="1"/>
      </xdr:nvSpPr>
      <xdr:spPr>
        <a:xfrm>
          <a:off x="2673427" y="1278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9,978</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386</xdr:rowOff>
    </xdr:from>
    <xdr:to>
      <xdr:col>3</xdr:col>
      <xdr:colOff>3175</xdr:colOff>
      <xdr:row>75</xdr:row>
      <xdr:rowOff>101986</xdr:rowOff>
    </xdr:to>
    <xdr:sp macro="" textlink="">
      <xdr:nvSpPr>
        <xdr:cNvPr id="201" name="円/楕円 200"/>
        <xdr:cNvSpPr/>
      </xdr:nvSpPr>
      <xdr:spPr>
        <a:xfrm>
          <a:off x="1968500" y="1285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118513</xdr:rowOff>
    </xdr:from>
    <xdr:ext cx="534377" cy="259045"/>
    <xdr:sp macro="" textlink="">
      <xdr:nvSpPr>
        <xdr:cNvPr id="202" name="テキスト ボックス 201"/>
        <xdr:cNvSpPr txBox="1"/>
      </xdr:nvSpPr>
      <xdr:spPr>
        <a:xfrm>
          <a:off x="1752111" y="1263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104217</xdr:rowOff>
    </xdr:from>
    <xdr:to>
      <xdr:col>1</xdr:col>
      <xdr:colOff>485775</xdr:colOff>
      <xdr:row>78</xdr:row>
      <xdr:rowOff>34367</xdr:rowOff>
    </xdr:to>
    <xdr:sp macro="" textlink="">
      <xdr:nvSpPr>
        <xdr:cNvPr id="203" name="円/楕円 202"/>
        <xdr:cNvSpPr/>
      </xdr:nvSpPr>
      <xdr:spPr>
        <a:xfrm>
          <a:off x="1079500" y="133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25494</xdr:rowOff>
    </xdr:from>
    <xdr:ext cx="469744" cy="259045"/>
    <xdr:sp macro="" textlink="">
      <xdr:nvSpPr>
        <xdr:cNvPr id="204" name="テキスト ボックス 203"/>
        <xdr:cNvSpPr txBox="1"/>
      </xdr:nvSpPr>
      <xdr:spPr>
        <a:xfrm>
          <a:off x="895427" y="13398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143300</xdr:rowOff>
    </xdr:from>
    <xdr:to>
      <xdr:col>6</xdr:col>
      <xdr:colOff>510540</xdr:colOff>
      <xdr:row>98</xdr:row>
      <xdr:rowOff>158865</xdr:rowOff>
    </xdr:to>
    <xdr:cxnSp macro="">
      <xdr:nvCxnSpPr>
        <xdr:cNvPr id="229" name="直線コネクタ 228"/>
        <xdr:cNvCxnSpPr/>
      </xdr:nvCxnSpPr>
      <xdr:spPr>
        <a:xfrm flipV="1">
          <a:off x="4633595" y="15573800"/>
          <a:ext cx="1270" cy="1387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162692</xdr:rowOff>
    </xdr:from>
    <xdr:ext cx="534377" cy="259045"/>
    <xdr:sp macro="" textlink="">
      <xdr:nvSpPr>
        <xdr:cNvPr id="230" name="扶助費最小値テキスト"/>
        <xdr:cNvSpPr txBox="1"/>
      </xdr:nvSpPr>
      <xdr:spPr>
        <a:xfrm>
          <a:off x="4686300" y="1696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42,994</a:t>
          </a:r>
          <a:endParaRPr kumimoji="1" lang="ja-JP" altLang="en-US" sz="1000" b="1">
            <a:latin typeface="ＭＳ Ｐゴシック"/>
          </a:endParaRPr>
        </a:p>
      </xdr:txBody>
    </xdr:sp>
    <xdr:clientData/>
  </xdr:oneCellAnchor>
  <xdr:twoCellAnchor>
    <xdr:from>
      <xdr:col>6</xdr:col>
      <xdr:colOff>422275</xdr:colOff>
      <xdr:row>98</xdr:row>
      <xdr:rowOff>158865</xdr:rowOff>
    </xdr:from>
    <xdr:to>
      <xdr:col>6</xdr:col>
      <xdr:colOff>600075</xdr:colOff>
      <xdr:row>98</xdr:row>
      <xdr:rowOff>158865</xdr:rowOff>
    </xdr:to>
    <xdr:cxnSp macro="">
      <xdr:nvCxnSpPr>
        <xdr:cNvPr id="231" name="直線コネクタ 230"/>
        <xdr:cNvCxnSpPr/>
      </xdr:nvCxnSpPr>
      <xdr:spPr>
        <a:xfrm>
          <a:off x="4546600" y="1696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89977</xdr:rowOff>
    </xdr:from>
    <xdr:ext cx="599010" cy="259045"/>
    <xdr:sp macro="" textlink="">
      <xdr:nvSpPr>
        <xdr:cNvPr id="232" name="扶助費最大値テキスト"/>
        <xdr:cNvSpPr txBox="1"/>
      </xdr:nvSpPr>
      <xdr:spPr>
        <a:xfrm>
          <a:off x="4686300" y="1534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115,811</a:t>
          </a:r>
          <a:endParaRPr kumimoji="1" lang="ja-JP" altLang="en-US" sz="1000" b="1">
            <a:latin typeface="ＭＳ Ｐゴシック"/>
          </a:endParaRPr>
        </a:p>
      </xdr:txBody>
    </xdr:sp>
    <xdr:clientData/>
  </xdr:oneCellAnchor>
  <xdr:twoCellAnchor>
    <xdr:from>
      <xdr:col>6</xdr:col>
      <xdr:colOff>422275</xdr:colOff>
      <xdr:row>90</xdr:row>
      <xdr:rowOff>143300</xdr:rowOff>
    </xdr:from>
    <xdr:to>
      <xdr:col>6</xdr:col>
      <xdr:colOff>600075</xdr:colOff>
      <xdr:row>90</xdr:row>
      <xdr:rowOff>143300</xdr:rowOff>
    </xdr:to>
    <xdr:cxnSp macro="">
      <xdr:nvCxnSpPr>
        <xdr:cNvPr id="233" name="直線コネクタ 232"/>
        <xdr:cNvCxnSpPr/>
      </xdr:nvCxnSpPr>
      <xdr:spPr>
        <a:xfrm>
          <a:off x="4546600" y="1557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35344</xdr:rowOff>
    </xdr:from>
    <xdr:to>
      <xdr:col>6</xdr:col>
      <xdr:colOff>511175</xdr:colOff>
      <xdr:row>96</xdr:row>
      <xdr:rowOff>53346</xdr:rowOff>
    </xdr:to>
    <xdr:cxnSp macro="">
      <xdr:nvCxnSpPr>
        <xdr:cNvPr id="234" name="直線コネクタ 233"/>
        <xdr:cNvCxnSpPr/>
      </xdr:nvCxnSpPr>
      <xdr:spPr>
        <a:xfrm>
          <a:off x="3797300" y="16494544"/>
          <a:ext cx="8382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113986</xdr:rowOff>
    </xdr:from>
    <xdr:ext cx="534377" cy="259045"/>
    <xdr:sp macro="" textlink="">
      <xdr:nvSpPr>
        <xdr:cNvPr id="235" name="扶助費平均値テキスト"/>
        <xdr:cNvSpPr txBox="1"/>
      </xdr:nvSpPr>
      <xdr:spPr>
        <a:xfrm>
          <a:off x="4686300" y="16230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70,884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91109</xdr:rowOff>
    </xdr:from>
    <xdr:to>
      <xdr:col>6</xdr:col>
      <xdr:colOff>561975</xdr:colOff>
      <xdr:row>96</xdr:row>
      <xdr:rowOff>21259</xdr:rowOff>
    </xdr:to>
    <xdr:sp macro="" textlink="">
      <xdr:nvSpPr>
        <xdr:cNvPr id="236" name="フローチャート : 判断 235"/>
        <xdr:cNvSpPr/>
      </xdr:nvSpPr>
      <xdr:spPr>
        <a:xfrm>
          <a:off x="4584700" y="163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35344</xdr:rowOff>
    </xdr:from>
    <xdr:to>
      <xdr:col>5</xdr:col>
      <xdr:colOff>358775</xdr:colOff>
      <xdr:row>97</xdr:row>
      <xdr:rowOff>24485</xdr:rowOff>
    </xdr:to>
    <xdr:cxnSp macro="">
      <xdr:nvCxnSpPr>
        <xdr:cNvPr id="237" name="直線コネクタ 236"/>
        <xdr:cNvCxnSpPr/>
      </xdr:nvCxnSpPr>
      <xdr:spPr>
        <a:xfrm flipV="1">
          <a:off x="2908300" y="16494544"/>
          <a:ext cx="889000" cy="16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106617</xdr:rowOff>
    </xdr:from>
    <xdr:to>
      <xdr:col>5</xdr:col>
      <xdr:colOff>409575</xdr:colOff>
      <xdr:row>96</xdr:row>
      <xdr:rowOff>36767</xdr:rowOff>
    </xdr:to>
    <xdr:sp macro="" textlink="">
      <xdr:nvSpPr>
        <xdr:cNvPr id="238" name="フローチャート : 判断 237"/>
        <xdr:cNvSpPr/>
      </xdr:nvSpPr>
      <xdr:spPr>
        <a:xfrm>
          <a:off x="3746500" y="1639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53294</xdr:rowOff>
    </xdr:from>
    <xdr:ext cx="534377" cy="259045"/>
    <xdr:sp macro="" textlink="">
      <xdr:nvSpPr>
        <xdr:cNvPr id="239" name="テキスト ボックス 238"/>
        <xdr:cNvSpPr txBox="1"/>
      </xdr:nvSpPr>
      <xdr:spPr>
        <a:xfrm>
          <a:off x="3530111" y="1616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24485</xdr:rowOff>
    </xdr:from>
    <xdr:to>
      <xdr:col>4</xdr:col>
      <xdr:colOff>155575</xdr:colOff>
      <xdr:row>97</xdr:row>
      <xdr:rowOff>69159</xdr:rowOff>
    </xdr:to>
    <xdr:cxnSp macro="">
      <xdr:nvCxnSpPr>
        <xdr:cNvPr id="240" name="直線コネクタ 239"/>
        <xdr:cNvCxnSpPr/>
      </xdr:nvCxnSpPr>
      <xdr:spPr>
        <a:xfrm flipV="1">
          <a:off x="2019300" y="16655135"/>
          <a:ext cx="889000" cy="4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62916</xdr:rowOff>
    </xdr:from>
    <xdr:to>
      <xdr:col>4</xdr:col>
      <xdr:colOff>206375</xdr:colOff>
      <xdr:row>96</xdr:row>
      <xdr:rowOff>164516</xdr:rowOff>
    </xdr:to>
    <xdr:sp macro="" textlink="">
      <xdr:nvSpPr>
        <xdr:cNvPr id="241" name="フローチャート : 判断 240"/>
        <xdr:cNvSpPr/>
      </xdr:nvSpPr>
      <xdr:spPr>
        <a:xfrm>
          <a:off x="2857500" y="1652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9593</xdr:rowOff>
    </xdr:from>
    <xdr:ext cx="534377" cy="259045"/>
    <xdr:sp macro="" textlink="">
      <xdr:nvSpPr>
        <xdr:cNvPr id="242" name="テキスト ボックス 241"/>
        <xdr:cNvSpPr txBox="1"/>
      </xdr:nvSpPr>
      <xdr:spPr>
        <a:xfrm>
          <a:off x="2641111" y="1629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69159</xdr:rowOff>
    </xdr:from>
    <xdr:to>
      <xdr:col>2</xdr:col>
      <xdr:colOff>638175</xdr:colOff>
      <xdr:row>97</xdr:row>
      <xdr:rowOff>157359</xdr:rowOff>
    </xdr:to>
    <xdr:cxnSp macro="">
      <xdr:nvCxnSpPr>
        <xdr:cNvPr id="243" name="直線コネクタ 242"/>
        <xdr:cNvCxnSpPr/>
      </xdr:nvCxnSpPr>
      <xdr:spPr>
        <a:xfrm flipV="1">
          <a:off x="1130300" y="16699809"/>
          <a:ext cx="889000" cy="8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103760</xdr:rowOff>
    </xdr:from>
    <xdr:to>
      <xdr:col>3</xdr:col>
      <xdr:colOff>3175</xdr:colOff>
      <xdr:row>97</xdr:row>
      <xdr:rowOff>33910</xdr:rowOff>
    </xdr:to>
    <xdr:sp macro="" textlink="">
      <xdr:nvSpPr>
        <xdr:cNvPr id="244" name="フローチャート : 判断 243"/>
        <xdr:cNvSpPr/>
      </xdr:nvSpPr>
      <xdr:spPr>
        <a:xfrm>
          <a:off x="1968500" y="1656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50437</xdr:rowOff>
    </xdr:from>
    <xdr:ext cx="534377" cy="259045"/>
    <xdr:sp macro="" textlink="">
      <xdr:nvSpPr>
        <xdr:cNvPr id="245" name="テキスト ボックス 244"/>
        <xdr:cNvSpPr txBox="1"/>
      </xdr:nvSpPr>
      <xdr:spPr>
        <a:xfrm>
          <a:off x="1752111" y="1633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90596</xdr:rowOff>
    </xdr:from>
    <xdr:to>
      <xdr:col>1</xdr:col>
      <xdr:colOff>485775</xdr:colOff>
      <xdr:row>97</xdr:row>
      <xdr:rowOff>20746</xdr:rowOff>
    </xdr:to>
    <xdr:sp macro="" textlink="">
      <xdr:nvSpPr>
        <xdr:cNvPr id="246" name="フローチャート : 判断 245"/>
        <xdr:cNvSpPr/>
      </xdr:nvSpPr>
      <xdr:spPr>
        <a:xfrm>
          <a:off x="1079500" y="165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37273</xdr:rowOff>
    </xdr:from>
    <xdr:ext cx="534377" cy="259045"/>
    <xdr:sp macro="" textlink="">
      <xdr:nvSpPr>
        <xdr:cNvPr id="247" name="テキスト ボックス 246"/>
        <xdr:cNvSpPr txBox="1"/>
      </xdr:nvSpPr>
      <xdr:spPr>
        <a:xfrm>
          <a:off x="863111" y="163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2546</xdr:rowOff>
    </xdr:from>
    <xdr:to>
      <xdr:col>6</xdr:col>
      <xdr:colOff>561975</xdr:colOff>
      <xdr:row>96</xdr:row>
      <xdr:rowOff>104146</xdr:rowOff>
    </xdr:to>
    <xdr:sp macro="" textlink="">
      <xdr:nvSpPr>
        <xdr:cNvPr id="253" name="円/楕円 252"/>
        <xdr:cNvSpPr/>
      </xdr:nvSpPr>
      <xdr:spPr>
        <a:xfrm>
          <a:off x="4584700" y="1646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152423</xdr:rowOff>
    </xdr:from>
    <xdr:ext cx="534377" cy="259045"/>
    <xdr:sp macro="" textlink="">
      <xdr:nvSpPr>
        <xdr:cNvPr id="254" name="扶助費該当値テキスト"/>
        <xdr:cNvSpPr txBox="1"/>
      </xdr:nvSpPr>
      <xdr:spPr>
        <a:xfrm>
          <a:off x="4686300" y="1644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66,533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155994</xdr:rowOff>
    </xdr:from>
    <xdr:to>
      <xdr:col>5</xdr:col>
      <xdr:colOff>409575</xdr:colOff>
      <xdr:row>96</xdr:row>
      <xdr:rowOff>86144</xdr:rowOff>
    </xdr:to>
    <xdr:sp macro="" textlink="">
      <xdr:nvSpPr>
        <xdr:cNvPr id="255" name="円/楕円 254"/>
        <xdr:cNvSpPr/>
      </xdr:nvSpPr>
      <xdr:spPr>
        <a:xfrm>
          <a:off x="3746500" y="1644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77271</xdr:rowOff>
    </xdr:from>
    <xdr:ext cx="534377" cy="259045"/>
    <xdr:sp macro="" textlink="">
      <xdr:nvSpPr>
        <xdr:cNvPr id="256" name="テキスト ボックス 255"/>
        <xdr:cNvSpPr txBox="1"/>
      </xdr:nvSpPr>
      <xdr:spPr>
        <a:xfrm>
          <a:off x="3530111" y="1653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67,478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145135</xdr:rowOff>
    </xdr:from>
    <xdr:to>
      <xdr:col>4</xdr:col>
      <xdr:colOff>206375</xdr:colOff>
      <xdr:row>97</xdr:row>
      <xdr:rowOff>75285</xdr:rowOff>
    </xdr:to>
    <xdr:sp macro="" textlink="">
      <xdr:nvSpPr>
        <xdr:cNvPr id="257" name="円/楕円 256"/>
        <xdr:cNvSpPr/>
      </xdr:nvSpPr>
      <xdr:spPr>
        <a:xfrm>
          <a:off x="2857500" y="1660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66412</xdr:rowOff>
    </xdr:from>
    <xdr:ext cx="534377" cy="259045"/>
    <xdr:sp macro="" textlink="">
      <xdr:nvSpPr>
        <xdr:cNvPr id="258" name="テキスト ボックス 257"/>
        <xdr:cNvSpPr txBox="1"/>
      </xdr:nvSpPr>
      <xdr:spPr>
        <a:xfrm>
          <a:off x="2641111" y="1669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59,048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18359</xdr:rowOff>
    </xdr:from>
    <xdr:to>
      <xdr:col>3</xdr:col>
      <xdr:colOff>3175</xdr:colOff>
      <xdr:row>97</xdr:row>
      <xdr:rowOff>119959</xdr:rowOff>
    </xdr:to>
    <xdr:sp macro="" textlink="">
      <xdr:nvSpPr>
        <xdr:cNvPr id="259" name="円/楕円 258"/>
        <xdr:cNvSpPr/>
      </xdr:nvSpPr>
      <xdr:spPr>
        <a:xfrm>
          <a:off x="1968500" y="166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111086</xdr:rowOff>
    </xdr:from>
    <xdr:ext cx="534377" cy="259045"/>
    <xdr:sp macro="" textlink="">
      <xdr:nvSpPr>
        <xdr:cNvPr id="260" name="テキスト ボックス 259"/>
        <xdr:cNvSpPr txBox="1"/>
      </xdr:nvSpPr>
      <xdr:spPr>
        <a:xfrm>
          <a:off x="1752111" y="1674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56,703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106559</xdr:rowOff>
    </xdr:from>
    <xdr:to>
      <xdr:col>1</xdr:col>
      <xdr:colOff>485775</xdr:colOff>
      <xdr:row>98</xdr:row>
      <xdr:rowOff>36709</xdr:rowOff>
    </xdr:to>
    <xdr:sp macro="" textlink="">
      <xdr:nvSpPr>
        <xdr:cNvPr id="261" name="円/楕円 260"/>
        <xdr:cNvSpPr/>
      </xdr:nvSpPr>
      <xdr:spPr>
        <a:xfrm>
          <a:off x="1079500" y="167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27836</xdr:rowOff>
    </xdr:from>
    <xdr:ext cx="534377" cy="259045"/>
    <xdr:sp macro="" textlink="">
      <xdr:nvSpPr>
        <xdr:cNvPr id="262" name="テキスト ボックス 261"/>
        <xdr:cNvSpPr txBox="1"/>
      </xdr:nvSpPr>
      <xdr:spPr>
        <a:xfrm>
          <a:off x="863111" y="1682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3912</xdr:rowOff>
    </xdr:from>
    <xdr:to>
      <xdr:col>15</xdr:col>
      <xdr:colOff>180340</xdr:colOff>
      <xdr:row>39</xdr:row>
      <xdr:rowOff>111529</xdr:rowOff>
    </xdr:to>
    <xdr:cxnSp macro="">
      <xdr:nvCxnSpPr>
        <xdr:cNvPr id="287" name="直線コネクタ 286"/>
        <xdr:cNvCxnSpPr/>
      </xdr:nvCxnSpPr>
      <xdr:spPr>
        <a:xfrm flipV="1">
          <a:off x="10475595" y="5318862"/>
          <a:ext cx="1270" cy="1479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115356</xdr:rowOff>
    </xdr:from>
    <xdr:ext cx="534377" cy="259045"/>
    <xdr:sp macro="" textlink="">
      <xdr:nvSpPr>
        <xdr:cNvPr id="288" name="補助費等最小値テキスト"/>
        <xdr:cNvSpPr txBox="1"/>
      </xdr:nvSpPr>
      <xdr:spPr>
        <a:xfrm>
          <a:off x="10528300" y="680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41,197</a:t>
          </a:r>
          <a:endParaRPr kumimoji="1" lang="ja-JP" altLang="en-US" sz="1000" b="1">
            <a:latin typeface="ＭＳ Ｐゴシック"/>
          </a:endParaRPr>
        </a:p>
      </xdr:txBody>
    </xdr:sp>
    <xdr:clientData/>
  </xdr:oneCellAnchor>
  <xdr:twoCellAnchor>
    <xdr:from>
      <xdr:col>15</xdr:col>
      <xdr:colOff>92075</xdr:colOff>
      <xdr:row>39</xdr:row>
      <xdr:rowOff>111529</xdr:rowOff>
    </xdr:from>
    <xdr:to>
      <xdr:col>15</xdr:col>
      <xdr:colOff>269875</xdr:colOff>
      <xdr:row>39</xdr:row>
      <xdr:rowOff>111529</xdr:rowOff>
    </xdr:to>
    <xdr:cxnSp macro="">
      <xdr:nvCxnSpPr>
        <xdr:cNvPr id="289" name="直線コネクタ 288"/>
        <xdr:cNvCxnSpPr/>
      </xdr:nvCxnSpPr>
      <xdr:spPr>
        <a:xfrm>
          <a:off x="10388600" y="679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122039</xdr:rowOff>
    </xdr:from>
    <xdr:ext cx="599010" cy="259045"/>
    <xdr:sp macro="" textlink="">
      <xdr:nvSpPr>
        <xdr:cNvPr id="290" name="補助費等最大値テキスト"/>
        <xdr:cNvSpPr txBox="1"/>
      </xdr:nvSpPr>
      <xdr:spPr>
        <a:xfrm>
          <a:off x="10528300" y="509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235,320</a:t>
          </a:r>
          <a:endParaRPr kumimoji="1" lang="ja-JP" altLang="en-US" sz="1000" b="1">
            <a:latin typeface="ＭＳ Ｐゴシック"/>
          </a:endParaRPr>
        </a:p>
      </xdr:txBody>
    </xdr:sp>
    <xdr:clientData/>
  </xdr:oneCellAnchor>
  <xdr:twoCellAnchor>
    <xdr:from>
      <xdr:col>15</xdr:col>
      <xdr:colOff>92075</xdr:colOff>
      <xdr:row>31</xdr:row>
      <xdr:rowOff>3912</xdr:rowOff>
    </xdr:from>
    <xdr:to>
      <xdr:col>15</xdr:col>
      <xdr:colOff>269875</xdr:colOff>
      <xdr:row>31</xdr:row>
      <xdr:rowOff>3912</xdr:rowOff>
    </xdr:to>
    <xdr:cxnSp macro="">
      <xdr:nvCxnSpPr>
        <xdr:cNvPr id="291" name="直線コネクタ 290"/>
        <xdr:cNvCxnSpPr/>
      </xdr:nvCxnSpPr>
      <xdr:spPr>
        <a:xfrm>
          <a:off x="10388600" y="531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25621</xdr:rowOff>
    </xdr:from>
    <xdr:to>
      <xdr:col>15</xdr:col>
      <xdr:colOff>180975</xdr:colOff>
      <xdr:row>37</xdr:row>
      <xdr:rowOff>104983</xdr:rowOff>
    </xdr:to>
    <xdr:cxnSp macro="">
      <xdr:nvCxnSpPr>
        <xdr:cNvPr id="292" name="直線コネクタ 291"/>
        <xdr:cNvCxnSpPr/>
      </xdr:nvCxnSpPr>
      <xdr:spPr>
        <a:xfrm flipV="1">
          <a:off x="9639300" y="6369271"/>
          <a:ext cx="838200" cy="7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17446</xdr:rowOff>
    </xdr:from>
    <xdr:ext cx="534377" cy="259045"/>
    <xdr:sp macro="" textlink="">
      <xdr:nvSpPr>
        <xdr:cNvPr id="293" name="補助費等平均値テキスト"/>
        <xdr:cNvSpPr txBox="1"/>
      </xdr:nvSpPr>
      <xdr:spPr>
        <a:xfrm>
          <a:off x="10528300" y="6361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39019</xdr:rowOff>
    </xdr:from>
    <xdr:to>
      <xdr:col>15</xdr:col>
      <xdr:colOff>231775</xdr:colOff>
      <xdr:row>37</xdr:row>
      <xdr:rowOff>140619</xdr:rowOff>
    </xdr:to>
    <xdr:sp macro="" textlink="">
      <xdr:nvSpPr>
        <xdr:cNvPr id="294" name="フローチャート : 判断 293"/>
        <xdr:cNvSpPr/>
      </xdr:nvSpPr>
      <xdr:spPr>
        <a:xfrm>
          <a:off x="10426700" y="638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104983</xdr:rowOff>
    </xdr:from>
    <xdr:to>
      <xdr:col>14</xdr:col>
      <xdr:colOff>28575</xdr:colOff>
      <xdr:row>38</xdr:row>
      <xdr:rowOff>63988</xdr:rowOff>
    </xdr:to>
    <xdr:cxnSp macro="">
      <xdr:nvCxnSpPr>
        <xdr:cNvPr id="295" name="直線コネクタ 294"/>
        <xdr:cNvCxnSpPr/>
      </xdr:nvCxnSpPr>
      <xdr:spPr>
        <a:xfrm flipV="1">
          <a:off x="8750300" y="6448633"/>
          <a:ext cx="889000" cy="13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107485</xdr:rowOff>
    </xdr:from>
    <xdr:to>
      <xdr:col>14</xdr:col>
      <xdr:colOff>79375</xdr:colOff>
      <xdr:row>38</xdr:row>
      <xdr:rowOff>37635</xdr:rowOff>
    </xdr:to>
    <xdr:sp macro="" textlink="">
      <xdr:nvSpPr>
        <xdr:cNvPr id="296" name="フローチャート : 判断 295"/>
        <xdr:cNvSpPr/>
      </xdr:nvSpPr>
      <xdr:spPr>
        <a:xfrm>
          <a:off x="9588500" y="645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28762</xdr:rowOff>
    </xdr:from>
    <xdr:ext cx="534377" cy="259045"/>
    <xdr:sp macro="" textlink="">
      <xdr:nvSpPr>
        <xdr:cNvPr id="297" name="テキスト ボックス 296"/>
        <xdr:cNvSpPr txBox="1"/>
      </xdr:nvSpPr>
      <xdr:spPr>
        <a:xfrm>
          <a:off x="9372111" y="654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57396</xdr:rowOff>
    </xdr:from>
    <xdr:to>
      <xdr:col>12</xdr:col>
      <xdr:colOff>511175</xdr:colOff>
      <xdr:row>38</xdr:row>
      <xdr:rowOff>63988</xdr:rowOff>
    </xdr:to>
    <xdr:cxnSp macro="">
      <xdr:nvCxnSpPr>
        <xdr:cNvPr id="298" name="直線コネクタ 297"/>
        <xdr:cNvCxnSpPr/>
      </xdr:nvCxnSpPr>
      <xdr:spPr>
        <a:xfrm>
          <a:off x="7861300" y="6572496"/>
          <a:ext cx="8890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123868</xdr:rowOff>
    </xdr:from>
    <xdr:to>
      <xdr:col>12</xdr:col>
      <xdr:colOff>561975</xdr:colOff>
      <xdr:row>38</xdr:row>
      <xdr:rowOff>54018</xdr:rowOff>
    </xdr:to>
    <xdr:sp macro="" textlink="">
      <xdr:nvSpPr>
        <xdr:cNvPr id="299" name="フローチャート : 判断 298"/>
        <xdr:cNvSpPr/>
      </xdr:nvSpPr>
      <xdr:spPr>
        <a:xfrm>
          <a:off x="8699500" y="646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70545</xdr:rowOff>
    </xdr:from>
    <xdr:ext cx="534377" cy="259045"/>
    <xdr:sp macro="" textlink="">
      <xdr:nvSpPr>
        <xdr:cNvPr id="300" name="テキスト ボックス 299"/>
        <xdr:cNvSpPr txBox="1"/>
      </xdr:nvSpPr>
      <xdr:spPr>
        <a:xfrm>
          <a:off x="8483111" y="624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38727</xdr:rowOff>
    </xdr:from>
    <xdr:to>
      <xdr:col>11</xdr:col>
      <xdr:colOff>307975</xdr:colOff>
      <xdr:row>38</xdr:row>
      <xdr:rowOff>57396</xdr:rowOff>
    </xdr:to>
    <xdr:cxnSp macro="">
      <xdr:nvCxnSpPr>
        <xdr:cNvPr id="301" name="直線コネクタ 300"/>
        <xdr:cNvCxnSpPr/>
      </xdr:nvCxnSpPr>
      <xdr:spPr>
        <a:xfrm>
          <a:off x="6972300" y="6553827"/>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135527</xdr:rowOff>
    </xdr:from>
    <xdr:to>
      <xdr:col>11</xdr:col>
      <xdr:colOff>358775</xdr:colOff>
      <xdr:row>38</xdr:row>
      <xdr:rowOff>65677</xdr:rowOff>
    </xdr:to>
    <xdr:sp macro="" textlink="">
      <xdr:nvSpPr>
        <xdr:cNvPr id="302" name="フローチャート : 判断 301"/>
        <xdr:cNvSpPr/>
      </xdr:nvSpPr>
      <xdr:spPr>
        <a:xfrm>
          <a:off x="7810500" y="647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82204</xdr:rowOff>
    </xdr:from>
    <xdr:ext cx="534377" cy="259045"/>
    <xdr:sp macro="" textlink="">
      <xdr:nvSpPr>
        <xdr:cNvPr id="303" name="テキスト ボックス 302"/>
        <xdr:cNvSpPr txBox="1"/>
      </xdr:nvSpPr>
      <xdr:spPr>
        <a:xfrm>
          <a:off x="7594111" y="625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123091</xdr:rowOff>
    </xdr:from>
    <xdr:to>
      <xdr:col>10</xdr:col>
      <xdr:colOff>155575</xdr:colOff>
      <xdr:row>38</xdr:row>
      <xdr:rowOff>53241</xdr:rowOff>
    </xdr:to>
    <xdr:sp macro="" textlink="">
      <xdr:nvSpPr>
        <xdr:cNvPr id="304" name="フローチャート : 判断 303"/>
        <xdr:cNvSpPr/>
      </xdr:nvSpPr>
      <xdr:spPr>
        <a:xfrm>
          <a:off x="6921500" y="646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69768</xdr:rowOff>
    </xdr:from>
    <xdr:ext cx="534377" cy="259045"/>
    <xdr:sp macro="" textlink="">
      <xdr:nvSpPr>
        <xdr:cNvPr id="305" name="テキスト ボックス 304"/>
        <xdr:cNvSpPr txBox="1"/>
      </xdr:nvSpPr>
      <xdr:spPr>
        <a:xfrm>
          <a:off x="6705111" y="624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78,013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146271</xdr:rowOff>
    </xdr:from>
    <xdr:to>
      <xdr:col>15</xdr:col>
      <xdr:colOff>231775</xdr:colOff>
      <xdr:row>37</xdr:row>
      <xdr:rowOff>76421</xdr:rowOff>
    </xdr:to>
    <xdr:sp macro="" textlink="">
      <xdr:nvSpPr>
        <xdr:cNvPr id="311" name="円/楕円 310"/>
        <xdr:cNvSpPr/>
      </xdr:nvSpPr>
      <xdr:spPr>
        <a:xfrm>
          <a:off x="10426700" y="631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169148</xdr:rowOff>
    </xdr:from>
    <xdr:ext cx="534377" cy="259045"/>
    <xdr:sp macro="" textlink="">
      <xdr:nvSpPr>
        <xdr:cNvPr id="312" name="補助費等該当値テキスト"/>
        <xdr:cNvSpPr txBox="1"/>
      </xdr:nvSpPr>
      <xdr:spPr>
        <a:xfrm>
          <a:off x="10528300" y="61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97,471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54183</xdr:rowOff>
    </xdr:from>
    <xdr:to>
      <xdr:col>14</xdr:col>
      <xdr:colOff>79375</xdr:colOff>
      <xdr:row>37</xdr:row>
      <xdr:rowOff>155783</xdr:rowOff>
    </xdr:to>
    <xdr:sp macro="" textlink="">
      <xdr:nvSpPr>
        <xdr:cNvPr id="313" name="円/楕円 312"/>
        <xdr:cNvSpPr/>
      </xdr:nvSpPr>
      <xdr:spPr>
        <a:xfrm>
          <a:off x="9588500" y="639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860</xdr:rowOff>
    </xdr:from>
    <xdr:ext cx="534377" cy="259045"/>
    <xdr:sp macro="" textlink="">
      <xdr:nvSpPr>
        <xdr:cNvPr id="314" name="テキスト ボックス 313"/>
        <xdr:cNvSpPr txBox="1"/>
      </xdr:nvSpPr>
      <xdr:spPr>
        <a:xfrm>
          <a:off x="9372111" y="617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87,056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13188</xdr:rowOff>
    </xdr:from>
    <xdr:to>
      <xdr:col>12</xdr:col>
      <xdr:colOff>561975</xdr:colOff>
      <xdr:row>38</xdr:row>
      <xdr:rowOff>114788</xdr:rowOff>
    </xdr:to>
    <xdr:sp macro="" textlink="">
      <xdr:nvSpPr>
        <xdr:cNvPr id="315" name="円/楕円 314"/>
        <xdr:cNvSpPr/>
      </xdr:nvSpPr>
      <xdr:spPr>
        <a:xfrm>
          <a:off x="8699500" y="65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105915</xdr:rowOff>
    </xdr:from>
    <xdr:ext cx="534377" cy="259045"/>
    <xdr:sp macro="" textlink="">
      <xdr:nvSpPr>
        <xdr:cNvPr id="316" name="テキスト ボックス 315"/>
        <xdr:cNvSpPr txBox="1"/>
      </xdr:nvSpPr>
      <xdr:spPr>
        <a:xfrm>
          <a:off x="8483111" y="662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69,936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6596</xdr:rowOff>
    </xdr:from>
    <xdr:to>
      <xdr:col>11</xdr:col>
      <xdr:colOff>358775</xdr:colOff>
      <xdr:row>38</xdr:row>
      <xdr:rowOff>108196</xdr:rowOff>
    </xdr:to>
    <xdr:sp macro="" textlink="">
      <xdr:nvSpPr>
        <xdr:cNvPr id="317" name="円/楕円 316"/>
        <xdr:cNvSpPr/>
      </xdr:nvSpPr>
      <xdr:spPr>
        <a:xfrm>
          <a:off x="7810500" y="652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99323</xdr:rowOff>
    </xdr:from>
    <xdr:ext cx="534377" cy="259045"/>
    <xdr:sp macro="" textlink="">
      <xdr:nvSpPr>
        <xdr:cNvPr id="318" name="テキスト ボックス 317"/>
        <xdr:cNvSpPr txBox="1"/>
      </xdr:nvSpPr>
      <xdr:spPr>
        <a:xfrm>
          <a:off x="7594111" y="661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70,801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159377</xdr:rowOff>
    </xdr:from>
    <xdr:to>
      <xdr:col>10</xdr:col>
      <xdr:colOff>155575</xdr:colOff>
      <xdr:row>38</xdr:row>
      <xdr:rowOff>89527</xdr:rowOff>
    </xdr:to>
    <xdr:sp macro="" textlink="">
      <xdr:nvSpPr>
        <xdr:cNvPr id="319" name="円/楕円 318"/>
        <xdr:cNvSpPr/>
      </xdr:nvSpPr>
      <xdr:spPr>
        <a:xfrm>
          <a:off x="6921500" y="650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80654</xdr:rowOff>
    </xdr:from>
    <xdr:ext cx="534377" cy="259045"/>
    <xdr:sp macro="" textlink="">
      <xdr:nvSpPr>
        <xdr:cNvPr id="320" name="テキスト ボックス 319"/>
        <xdr:cNvSpPr txBox="1"/>
      </xdr:nvSpPr>
      <xdr:spPr>
        <a:xfrm>
          <a:off x="6705111" y="659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85,336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148616</xdr:rowOff>
    </xdr:from>
    <xdr:to>
      <xdr:col>15</xdr:col>
      <xdr:colOff>180340</xdr:colOff>
      <xdr:row>58</xdr:row>
      <xdr:rowOff>6330</xdr:rowOff>
    </xdr:to>
    <xdr:cxnSp macro="">
      <xdr:nvCxnSpPr>
        <xdr:cNvPr id="342" name="直線コネクタ 341"/>
        <xdr:cNvCxnSpPr/>
      </xdr:nvCxnSpPr>
      <xdr:spPr>
        <a:xfrm flipV="1">
          <a:off x="10475595" y="8721116"/>
          <a:ext cx="1270" cy="122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10157</xdr:rowOff>
    </xdr:from>
    <xdr:ext cx="534377" cy="259045"/>
    <xdr:sp macro="" textlink="">
      <xdr:nvSpPr>
        <xdr:cNvPr id="343" name="普通建設事業費最小値テキスト"/>
        <xdr:cNvSpPr txBox="1"/>
      </xdr:nvSpPr>
      <xdr:spPr>
        <a:xfrm>
          <a:off x="10528300" y="995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29,171</a:t>
          </a:r>
          <a:endParaRPr kumimoji="1" lang="ja-JP" altLang="en-US" sz="1000" b="1">
            <a:latin typeface="ＭＳ Ｐゴシック"/>
          </a:endParaRPr>
        </a:p>
      </xdr:txBody>
    </xdr:sp>
    <xdr:clientData/>
  </xdr:oneCellAnchor>
  <xdr:twoCellAnchor>
    <xdr:from>
      <xdr:col>15</xdr:col>
      <xdr:colOff>92075</xdr:colOff>
      <xdr:row>58</xdr:row>
      <xdr:rowOff>6330</xdr:rowOff>
    </xdr:from>
    <xdr:to>
      <xdr:col>15</xdr:col>
      <xdr:colOff>269875</xdr:colOff>
      <xdr:row>58</xdr:row>
      <xdr:rowOff>6330</xdr:rowOff>
    </xdr:to>
    <xdr:cxnSp macro="">
      <xdr:nvCxnSpPr>
        <xdr:cNvPr id="344" name="直線コネクタ 343"/>
        <xdr:cNvCxnSpPr/>
      </xdr:nvCxnSpPr>
      <xdr:spPr>
        <a:xfrm>
          <a:off x="10388600" y="995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95293</xdr:rowOff>
    </xdr:from>
    <xdr:ext cx="599010" cy="259045"/>
    <xdr:sp macro="" textlink="">
      <xdr:nvSpPr>
        <xdr:cNvPr id="345" name="普通建設事業費最大値テキスト"/>
        <xdr:cNvSpPr txBox="1"/>
      </xdr:nvSpPr>
      <xdr:spPr>
        <a:xfrm>
          <a:off x="10528300" y="849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298,050</a:t>
          </a:r>
          <a:endParaRPr kumimoji="1" lang="ja-JP" altLang="en-US" sz="1000" b="1">
            <a:latin typeface="ＭＳ Ｐゴシック"/>
          </a:endParaRPr>
        </a:p>
      </xdr:txBody>
    </xdr:sp>
    <xdr:clientData/>
  </xdr:oneCellAnchor>
  <xdr:twoCellAnchor>
    <xdr:from>
      <xdr:col>15</xdr:col>
      <xdr:colOff>92075</xdr:colOff>
      <xdr:row>50</xdr:row>
      <xdr:rowOff>148616</xdr:rowOff>
    </xdr:from>
    <xdr:to>
      <xdr:col>15</xdr:col>
      <xdr:colOff>269875</xdr:colOff>
      <xdr:row>50</xdr:row>
      <xdr:rowOff>148616</xdr:rowOff>
    </xdr:to>
    <xdr:cxnSp macro="">
      <xdr:nvCxnSpPr>
        <xdr:cNvPr id="346" name="直線コネクタ 345"/>
        <xdr:cNvCxnSpPr/>
      </xdr:nvCxnSpPr>
      <xdr:spPr>
        <a:xfrm>
          <a:off x="10388600" y="872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18803</xdr:rowOff>
    </xdr:from>
    <xdr:to>
      <xdr:col>15</xdr:col>
      <xdr:colOff>180975</xdr:colOff>
      <xdr:row>57</xdr:row>
      <xdr:rowOff>25039</xdr:rowOff>
    </xdr:to>
    <xdr:cxnSp macro="">
      <xdr:nvCxnSpPr>
        <xdr:cNvPr id="347" name="直線コネクタ 346"/>
        <xdr:cNvCxnSpPr/>
      </xdr:nvCxnSpPr>
      <xdr:spPr>
        <a:xfrm flipV="1">
          <a:off x="9639300" y="9791453"/>
          <a:ext cx="838200" cy="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12862</xdr:rowOff>
    </xdr:from>
    <xdr:ext cx="534377" cy="259045"/>
    <xdr:sp macro="" textlink="">
      <xdr:nvSpPr>
        <xdr:cNvPr id="348" name="普通建設事業費平均値テキスト"/>
        <xdr:cNvSpPr txBox="1"/>
      </xdr:nvSpPr>
      <xdr:spPr>
        <a:xfrm>
          <a:off x="10528300" y="9442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96,635</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161435</xdr:rowOff>
    </xdr:from>
    <xdr:to>
      <xdr:col>15</xdr:col>
      <xdr:colOff>231775</xdr:colOff>
      <xdr:row>56</xdr:row>
      <xdr:rowOff>91585</xdr:rowOff>
    </xdr:to>
    <xdr:sp macro="" textlink="">
      <xdr:nvSpPr>
        <xdr:cNvPr id="349" name="フローチャート : 判断 348"/>
        <xdr:cNvSpPr/>
      </xdr:nvSpPr>
      <xdr:spPr>
        <a:xfrm>
          <a:off x="10426700" y="959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60975</xdr:rowOff>
    </xdr:from>
    <xdr:to>
      <xdr:col>14</xdr:col>
      <xdr:colOff>28575</xdr:colOff>
      <xdr:row>57</xdr:row>
      <xdr:rowOff>25039</xdr:rowOff>
    </xdr:to>
    <xdr:cxnSp macro="">
      <xdr:nvCxnSpPr>
        <xdr:cNvPr id="350" name="直線コネクタ 349"/>
        <xdr:cNvCxnSpPr/>
      </xdr:nvCxnSpPr>
      <xdr:spPr>
        <a:xfrm>
          <a:off x="8750300" y="9662175"/>
          <a:ext cx="889000" cy="13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138309</xdr:rowOff>
    </xdr:from>
    <xdr:to>
      <xdr:col>14</xdr:col>
      <xdr:colOff>79375</xdr:colOff>
      <xdr:row>56</xdr:row>
      <xdr:rowOff>68459</xdr:rowOff>
    </xdr:to>
    <xdr:sp macro="" textlink="">
      <xdr:nvSpPr>
        <xdr:cNvPr id="351" name="フローチャート : 判断 350"/>
        <xdr:cNvSpPr/>
      </xdr:nvSpPr>
      <xdr:spPr>
        <a:xfrm>
          <a:off x="9588500" y="9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84986</xdr:rowOff>
    </xdr:from>
    <xdr:ext cx="599010" cy="259045"/>
    <xdr:sp macro="" textlink="">
      <xdr:nvSpPr>
        <xdr:cNvPr id="352" name="テキスト ボックス 351"/>
        <xdr:cNvSpPr txBox="1"/>
      </xdr:nvSpPr>
      <xdr:spPr>
        <a:xfrm>
          <a:off x="9339794" y="934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60975</xdr:rowOff>
    </xdr:from>
    <xdr:to>
      <xdr:col>12</xdr:col>
      <xdr:colOff>511175</xdr:colOff>
      <xdr:row>57</xdr:row>
      <xdr:rowOff>128032</xdr:rowOff>
    </xdr:to>
    <xdr:cxnSp macro="">
      <xdr:nvCxnSpPr>
        <xdr:cNvPr id="353" name="直線コネクタ 352"/>
        <xdr:cNvCxnSpPr/>
      </xdr:nvCxnSpPr>
      <xdr:spPr>
        <a:xfrm flipV="1">
          <a:off x="7861300" y="9662175"/>
          <a:ext cx="889000" cy="23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63187</xdr:rowOff>
    </xdr:from>
    <xdr:to>
      <xdr:col>12</xdr:col>
      <xdr:colOff>561975</xdr:colOff>
      <xdr:row>55</xdr:row>
      <xdr:rowOff>164787</xdr:rowOff>
    </xdr:to>
    <xdr:sp macro="" textlink="">
      <xdr:nvSpPr>
        <xdr:cNvPr id="354" name="フローチャート : 判断 353"/>
        <xdr:cNvSpPr/>
      </xdr:nvSpPr>
      <xdr:spPr>
        <a:xfrm>
          <a:off x="8699500" y="949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9864</xdr:rowOff>
    </xdr:from>
    <xdr:ext cx="599010" cy="259045"/>
    <xdr:sp macro="" textlink="">
      <xdr:nvSpPr>
        <xdr:cNvPr id="355" name="テキスト ボックス 354"/>
        <xdr:cNvSpPr txBox="1"/>
      </xdr:nvSpPr>
      <xdr:spPr>
        <a:xfrm>
          <a:off x="8450794" y="926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159159</xdr:rowOff>
    </xdr:from>
    <xdr:to>
      <xdr:col>11</xdr:col>
      <xdr:colOff>307975</xdr:colOff>
      <xdr:row>57</xdr:row>
      <xdr:rowOff>128032</xdr:rowOff>
    </xdr:to>
    <xdr:cxnSp macro="">
      <xdr:nvCxnSpPr>
        <xdr:cNvPr id="356" name="直線コネクタ 355"/>
        <xdr:cNvCxnSpPr/>
      </xdr:nvCxnSpPr>
      <xdr:spPr>
        <a:xfrm>
          <a:off x="6972300" y="9760359"/>
          <a:ext cx="889000" cy="14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69784</xdr:rowOff>
    </xdr:from>
    <xdr:to>
      <xdr:col>11</xdr:col>
      <xdr:colOff>358775</xdr:colOff>
      <xdr:row>56</xdr:row>
      <xdr:rowOff>171384</xdr:rowOff>
    </xdr:to>
    <xdr:sp macro="" textlink="">
      <xdr:nvSpPr>
        <xdr:cNvPr id="357" name="フローチャート : 判断 356"/>
        <xdr:cNvSpPr/>
      </xdr:nvSpPr>
      <xdr:spPr>
        <a:xfrm>
          <a:off x="7810500" y="967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16461</xdr:rowOff>
    </xdr:from>
    <xdr:ext cx="534377" cy="259045"/>
    <xdr:sp macro="" textlink="">
      <xdr:nvSpPr>
        <xdr:cNvPr id="358" name="テキスト ボックス 357"/>
        <xdr:cNvSpPr txBox="1"/>
      </xdr:nvSpPr>
      <xdr:spPr>
        <a:xfrm>
          <a:off x="7594111" y="944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16511</xdr:rowOff>
    </xdr:from>
    <xdr:to>
      <xdr:col>10</xdr:col>
      <xdr:colOff>155575</xdr:colOff>
      <xdr:row>56</xdr:row>
      <xdr:rowOff>118111</xdr:rowOff>
    </xdr:to>
    <xdr:sp macro="" textlink="">
      <xdr:nvSpPr>
        <xdr:cNvPr id="359" name="フローチャート : 判断 358"/>
        <xdr:cNvSpPr/>
      </xdr:nvSpPr>
      <xdr:spPr>
        <a:xfrm>
          <a:off x="6921500" y="961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134638</xdr:rowOff>
    </xdr:from>
    <xdr:ext cx="534377" cy="259045"/>
    <xdr:sp macro="" textlink="">
      <xdr:nvSpPr>
        <xdr:cNvPr id="360" name="テキスト ボックス 359"/>
        <xdr:cNvSpPr txBox="1"/>
      </xdr:nvSpPr>
      <xdr:spPr>
        <a:xfrm>
          <a:off x="6705111" y="939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139453</xdr:rowOff>
    </xdr:from>
    <xdr:to>
      <xdr:col>15</xdr:col>
      <xdr:colOff>231775</xdr:colOff>
      <xdr:row>57</xdr:row>
      <xdr:rowOff>69603</xdr:rowOff>
    </xdr:to>
    <xdr:sp macro="" textlink="">
      <xdr:nvSpPr>
        <xdr:cNvPr id="366" name="円/楕円 365"/>
        <xdr:cNvSpPr/>
      </xdr:nvSpPr>
      <xdr:spPr>
        <a:xfrm>
          <a:off x="10426700" y="97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117880</xdr:rowOff>
    </xdr:from>
    <xdr:ext cx="534377" cy="259045"/>
    <xdr:sp macro="" textlink="">
      <xdr:nvSpPr>
        <xdr:cNvPr id="367" name="普通建設事業費該当値テキスト"/>
        <xdr:cNvSpPr txBox="1"/>
      </xdr:nvSpPr>
      <xdr:spPr>
        <a:xfrm>
          <a:off x="10528300" y="971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63,943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145689</xdr:rowOff>
    </xdr:from>
    <xdr:to>
      <xdr:col>14</xdr:col>
      <xdr:colOff>79375</xdr:colOff>
      <xdr:row>57</xdr:row>
      <xdr:rowOff>75839</xdr:rowOff>
    </xdr:to>
    <xdr:sp macro="" textlink="">
      <xdr:nvSpPr>
        <xdr:cNvPr id="368" name="円/楕円 367"/>
        <xdr:cNvSpPr/>
      </xdr:nvSpPr>
      <xdr:spPr>
        <a:xfrm>
          <a:off x="9588500" y="974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66966</xdr:rowOff>
    </xdr:from>
    <xdr:ext cx="534377" cy="259045"/>
    <xdr:sp macro="" textlink="">
      <xdr:nvSpPr>
        <xdr:cNvPr id="369" name="テキスト ボックス 368"/>
        <xdr:cNvSpPr txBox="1"/>
      </xdr:nvSpPr>
      <xdr:spPr>
        <a:xfrm>
          <a:off x="9372111" y="983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62,579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10175</xdr:rowOff>
    </xdr:from>
    <xdr:to>
      <xdr:col>12</xdr:col>
      <xdr:colOff>561975</xdr:colOff>
      <xdr:row>56</xdr:row>
      <xdr:rowOff>111775</xdr:rowOff>
    </xdr:to>
    <xdr:sp macro="" textlink="">
      <xdr:nvSpPr>
        <xdr:cNvPr id="370" name="円/楕円 369"/>
        <xdr:cNvSpPr/>
      </xdr:nvSpPr>
      <xdr:spPr>
        <a:xfrm>
          <a:off x="8699500" y="961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102902</xdr:rowOff>
    </xdr:from>
    <xdr:ext cx="534377" cy="259045"/>
    <xdr:sp macro="" textlink="">
      <xdr:nvSpPr>
        <xdr:cNvPr id="371" name="テキスト ボックス 370"/>
        <xdr:cNvSpPr txBox="1"/>
      </xdr:nvSpPr>
      <xdr:spPr>
        <a:xfrm>
          <a:off x="8483111" y="970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92,219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77232</xdr:rowOff>
    </xdr:from>
    <xdr:to>
      <xdr:col>11</xdr:col>
      <xdr:colOff>358775</xdr:colOff>
      <xdr:row>58</xdr:row>
      <xdr:rowOff>7382</xdr:rowOff>
    </xdr:to>
    <xdr:sp macro="" textlink="">
      <xdr:nvSpPr>
        <xdr:cNvPr id="372" name="円/楕円 371"/>
        <xdr:cNvSpPr/>
      </xdr:nvSpPr>
      <xdr:spPr>
        <a:xfrm>
          <a:off x="7810500" y="984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169959</xdr:rowOff>
    </xdr:from>
    <xdr:ext cx="534377" cy="259045"/>
    <xdr:sp macro="" textlink="">
      <xdr:nvSpPr>
        <xdr:cNvPr id="373" name="テキスト ボックス 372"/>
        <xdr:cNvSpPr txBox="1"/>
      </xdr:nvSpPr>
      <xdr:spPr>
        <a:xfrm>
          <a:off x="7594111" y="994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108359</xdr:rowOff>
    </xdr:from>
    <xdr:to>
      <xdr:col>10</xdr:col>
      <xdr:colOff>155575</xdr:colOff>
      <xdr:row>57</xdr:row>
      <xdr:rowOff>38509</xdr:rowOff>
    </xdr:to>
    <xdr:sp macro="" textlink="">
      <xdr:nvSpPr>
        <xdr:cNvPr id="374" name="円/楕円 373"/>
        <xdr:cNvSpPr/>
      </xdr:nvSpPr>
      <xdr:spPr>
        <a:xfrm>
          <a:off x="6921500" y="970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29636</xdr:rowOff>
    </xdr:from>
    <xdr:ext cx="534377" cy="259045"/>
    <xdr:sp macro="" textlink="">
      <xdr:nvSpPr>
        <xdr:cNvPr id="375" name="テキスト ボックス 374"/>
        <xdr:cNvSpPr txBox="1"/>
      </xdr:nvSpPr>
      <xdr:spPr>
        <a:xfrm>
          <a:off x="6705111" y="980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89522</xdr:rowOff>
    </xdr:from>
    <xdr:to>
      <xdr:col>15</xdr:col>
      <xdr:colOff>180340</xdr:colOff>
      <xdr:row>79</xdr:row>
      <xdr:rowOff>32029</xdr:rowOff>
    </xdr:to>
    <xdr:cxnSp macro="">
      <xdr:nvCxnSpPr>
        <xdr:cNvPr id="399" name="直線コネクタ 398"/>
        <xdr:cNvCxnSpPr/>
      </xdr:nvCxnSpPr>
      <xdr:spPr>
        <a:xfrm flipV="1">
          <a:off x="10475595" y="12091022"/>
          <a:ext cx="1270" cy="148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35856</xdr:rowOff>
    </xdr:from>
    <xdr:ext cx="378565" cy="259045"/>
    <xdr:sp macro="" textlink="">
      <xdr:nvSpPr>
        <xdr:cNvPr id="400" name="普通建設事業費 （ うち新規整備　）最小値テキスト"/>
        <xdr:cNvSpPr txBox="1"/>
      </xdr:nvSpPr>
      <xdr:spPr>
        <a:xfrm>
          <a:off x="10528300" y="13580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15</xdr:col>
      <xdr:colOff>92075</xdr:colOff>
      <xdr:row>79</xdr:row>
      <xdr:rowOff>32029</xdr:rowOff>
    </xdr:from>
    <xdr:to>
      <xdr:col>15</xdr:col>
      <xdr:colOff>269875</xdr:colOff>
      <xdr:row>79</xdr:row>
      <xdr:rowOff>32029</xdr:rowOff>
    </xdr:to>
    <xdr:cxnSp macro="">
      <xdr:nvCxnSpPr>
        <xdr:cNvPr id="401" name="直線コネクタ 400"/>
        <xdr:cNvCxnSpPr/>
      </xdr:nvCxnSpPr>
      <xdr:spPr>
        <a:xfrm>
          <a:off x="10388600" y="13576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36199</xdr:rowOff>
    </xdr:from>
    <xdr:ext cx="599010" cy="259045"/>
    <xdr:sp macro="" textlink="">
      <xdr:nvSpPr>
        <xdr:cNvPr id="402" name="普通建設事業費 （ うち新規整備　）最大値テキスト"/>
        <xdr:cNvSpPr txBox="1"/>
      </xdr:nvSpPr>
      <xdr:spPr>
        <a:xfrm>
          <a:off x="10528300" y="11866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117,951</a:t>
          </a:r>
          <a:endParaRPr kumimoji="1" lang="ja-JP" altLang="en-US" sz="1000" b="1">
            <a:latin typeface="ＭＳ Ｐゴシック"/>
          </a:endParaRPr>
        </a:p>
      </xdr:txBody>
    </xdr:sp>
    <xdr:clientData/>
  </xdr:oneCellAnchor>
  <xdr:twoCellAnchor>
    <xdr:from>
      <xdr:col>15</xdr:col>
      <xdr:colOff>92075</xdr:colOff>
      <xdr:row>70</xdr:row>
      <xdr:rowOff>89522</xdr:rowOff>
    </xdr:from>
    <xdr:to>
      <xdr:col>15</xdr:col>
      <xdr:colOff>269875</xdr:colOff>
      <xdr:row>70</xdr:row>
      <xdr:rowOff>89522</xdr:rowOff>
    </xdr:to>
    <xdr:cxnSp macro="">
      <xdr:nvCxnSpPr>
        <xdr:cNvPr id="403" name="直線コネクタ 402"/>
        <xdr:cNvCxnSpPr/>
      </xdr:nvCxnSpPr>
      <xdr:spPr>
        <a:xfrm>
          <a:off x="10388600" y="12091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4763</xdr:rowOff>
    </xdr:from>
    <xdr:to>
      <xdr:col>15</xdr:col>
      <xdr:colOff>180975</xdr:colOff>
      <xdr:row>78</xdr:row>
      <xdr:rowOff>68911</xdr:rowOff>
    </xdr:to>
    <xdr:cxnSp macro="">
      <xdr:nvCxnSpPr>
        <xdr:cNvPr id="404" name="直線コネクタ 403"/>
        <xdr:cNvCxnSpPr/>
      </xdr:nvCxnSpPr>
      <xdr:spPr>
        <a:xfrm flipV="1">
          <a:off x="9639300" y="13206413"/>
          <a:ext cx="838200" cy="23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95076</xdr:rowOff>
    </xdr:from>
    <xdr:ext cx="534377" cy="259045"/>
    <xdr:sp macro="" textlink="">
      <xdr:nvSpPr>
        <xdr:cNvPr id="405" name="普通建設事業費 （ うち新規整備　）平均値テキスト"/>
        <xdr:cNvSpPr txBox="1"/>
      </xdr:nvSpPr>
      <xdr:spPr>
        <a:xfrm>
          <a:off x="10528300" y="12953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34,315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72200</xdr:rowOff>
    </xdr:from>
    <xdr:to>
      <xdr:col>15</xdr:col>
      <xdr:colOff>231775</xdr:colOff>
      <xdr:row>77</xdr:row>
      <xdr:rowOff>2350</xdr:rowOff>
    </xdr:to>
    <xdr:sp macro="" textlink="">
      <xdr:nvSpPr>
        <xdr:cNvPr id="406" name="フローチャート : 判断 405"/>
        <xdr:cNvSpPr/>
      </xdr:nvSpPr>
      <xdr:spPr>
        <a:xfrm>
          <a:off x="10426700" y="131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75</xdr:row>
      <xdr:rowOff>169354</xdr:rowOff>
    </xdr:from>
    <xdr:to>
      <xdr:col>14</xdr:col>
      <xdr:colOff>79375</xdr:colOff>
      <xdr:row>76</xdr:row>
      <xdr:rowOff>99504</xdr:rowOff>
    </xdr:to>
    <xdr:sp macro="" textlink="">
      <xdr:nvSpPr>
        <xdr:cNvPr id="407" name="フローチャート : 判断 406"/>
        <xdr:cNvSpPr/>
      </xdr:nvSpPr>
      <xdr:spPr>
        <a:xfrm>
          <a:off x="9588500" y="1302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116032</xdr:rowOff>
    </xdr:from>
    <xdr:ext cx="534377" cy="259045"/>
    <xdr:sp macro="" textlink="">
      <xdr:nvSpPr>
        <xdr:cNvPr id="408" name="テキスト ボックス 407"/>
        <xdr:cNvSpPr txBox="1"/>
      </xdr:nvSpPr>
      <xdr:spPr>
        <a:xfrm>
          <a:off x="9372111" y="128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125413</xdr:rowOff>
    </xdr:from>
    <xdr:to>
      <xdr:col>15</xdr:col>
      <xdr:colOff>231775</xdr:colOff>
      <xdr:row>77</xdr:row>
      <xdr:rowOff>55563</xdr:rowOff>
    </xdr:to>
    <xdr:sp macro="" textlink="">
      <xdr:nvSpPr>
        <xdr:cNvPr id="414" name="円/楕円 413"/>
        <xdr:cNvSpPr/>
      </xdr:nvSpPr>
      <xdr:spPr>
        <a:xfrm>
          <a:off x="10426700" y="1315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103840</xdr:rowOff>
    </xdr:from>
    <xdr:ext cx="534377" cy="259045"/>
    <xdr:sp macro="" textlink="">
      <xdr:nvSpPr>
        <xdr:cNvPr id="415" name="普通建設事業費 （ うち新規整備　）該当値テキスト"/>
        <xdr:cNvSpPr txBox="1"/>
      </xdr:nvSpPr>
      <xdr:spPr>
        <a:xfrm>
          <a:off x="10528300" y="1313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30,125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18111</xdr:rowOff>
    </xdr:from>
    <xdr:to>
      <xdr:col>14</xdr:col>
      <xdr:colOff>79375</xdr:colOff>
      <xdr:row>78</xdr:row>
      <xdr:rowOff>119711</xdr:rowOff>
    </xdr:to>
    <xdr:sp macro="" textlink="">
      <xdr:nvSpPr>
        <xdr:cNvPr id="416" name="円/楕円 415"/>
        <xdr:cNvSpPr/>
      </xdr:nvSpPr>
      <xdr:spPr>
        <a:xfrm>
          <a:off x="9588500" y="133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110838</xdr:rowOff>
    </xdr:from>
    <xdr:ext cx="534377" cy="259045"/>
    <xdr:sp macro="" textlink="">
      <xdr:nvSpPr>
        <xdr:cNvPr id="417" name="テキスト ボックス 416"/>
        <xdr:cNvSpPr txBox="1"/>
      </xdr:nvSpPr>
      <xdr:spPr>
        <a:xfrm>
          <a:off x="9372111" y="1348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28" name="直線コネクタ 42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29" name="テキスト ボックス 42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0" name="直線コネクタ 42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1" name="テキスト ボックス 43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2" name="直線コネクタ 43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3" name="テキスト ボックス 43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4" name="直線コネクタ 43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5" name="テキスト ボックス 43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33795</xdr:rowOff>
    </xdr:from>
    <xdr:to>
      <xdr:col>15</xdr:col>
      <xdr:colOff>180340</xdr:colOff>
      <xdr:row>98</xdr:row>
      <xdr:rowOff>22583</xdr:rowOff>
    </xdr:to>
    <xdr:cxnSp macro="">
      <xdr:nvCxnSpPr>
        <xdr:cNvPr id="437" name="直線コネクタ 436"/>
        <xdr:cNvCxnSpPr/>
      </xdr:nvCxnSpPr>
      <xdr:spPr>
        <a:xfrm flipV="1">
          <a:off x="10475595" y="15635745"/>
          <a:ext cx="1270" cy="118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26410</xdr:rowOff>
    </xdr:from>
    <xdr:ext cx="378565" cy="259045"/>
    <xdr:sp macro="" textlink="">
      <xdr:nvSpPr>
        <xdr:cNvPr id="438" name="普通建設事業費 （ うち更新整備　）最小値テキスト"/>
        <xdr:cNvSpPr txBox="1"/>
      </xdr:nvSpPr>
      <xdr:spPr>
        <a:xfrm>
          <a:off x="10528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15</xdr:col>
      <xdr:colOff>92075</xdr:colOff>
      <xdr:row>98</xdr:row>
      <xdr:rowOff>22583</xdr:rowOff>
    </xdr:from>
    <xdr:to>
      <xdr:col>15</xdr:col>
      <xdr:colOff>269875</xdr:colOff>
      <xdr:row>98</xdr:row>
      <xdr:rowOff>22583</xdr:rowOff>
    </xdr:to>
    <xdr:cxnSp macro="">
      <xdr:nvCxnSpPr>
        <xdr:cNvPr id="439" name="直線コネクタ 438"/>
        <xdr:cNvCxnSpPr/>
      </xdr:nvCxnSpPr>
      <xdr:spPr>
        <a:xfrm>
          <a:off x="10388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151922</xdr:rowOff>
    </xdr:from>
    <xdr:ext cx="599010" cy="259045"/>
    <xdr:sp macro="" textlink="">
      <xdr:nvSpPr>
        <xdr:cNvPr id="440" name="普通建設事業費 （ うち更新整備　）最大値テキスト"/>
        <xdr:cNvSpPr txBox="1"/>
      </xdr:nvSpPr>
      <xdr:spPr>
        <a:xfrm>
          <a:off x="10528300" y="1541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208,531</a:t>
          </a:r>
          <a:endParaRPr kumimoji="1" lang="ja-JP" altLang="en-US" sz="1000" b="1">
            <a:latin typeface="ＭＳ Ｐゴシック"/>
          </a:endParaRPr>
        </a:p>
      </xdr:txBody>
    </xdr:sp>
    <xdr:clientData/>
  </xdr:oneCellAnchor>
  <xdr:twoCellAnchor>
    <xdr:from>
      <xdr:col>15</xdr:col>
      <xdr:colOff>92075</xdr:colOff>
      <xdr:row>91</xdr:row>
      <xdr:rowOff>33795</xdr:rowOff>
    </xdr:from>
    <xdr:to>
      <xdr:col>15</xdr:col>
      <xdr:colOff>269875</xdr:colOff>
      <xdr:row>91</xdr:row>
      <xdr:rowOff>33795</xdr:rowOff>
    </xdr:to>
    <xdr:cxnSp macro="">
      <xdr:nvCxnSpPr>
        <xdr:cNvPr id="441" name="直線コネクタ 440"/>
        <xdr:cNvCxnSpPr/>
      </xdr:nvCxnSpPr>
      <xdr:spPr>
        <a:xfrm>
          <a:off x="10388600" y="1563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153832</xdr:rowOff>
    </xdr:from>
    <xdr:to>
      <xdr:col>15</xdr:col>
      <xdr:colOff>180975</xdr:colOff>
      <xdr:row>97</xdr:row>
      <xdr:rowOff>92123</xdr:rowOff>
    </xdr:to>
    <xdr:cxnSp macro="">
      <xdr:nvCxnSpPr>
        <xdr:cNvPr id="442" name="直線コネクタ 441"/>
        <xdr:cNvCxnSpPr/>
      </xdr:nvCxnSpPr>
      <xdr:spPr>
        <a:xfrm>
          <a:off x="9639300" y="16613032"/>
          <a:ext cx="838200" cy="10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105650</xdr:rowOff>
    </xdr:from>
    <xdr:ext cx="534377" cy="259045"/>
    <xdr:sp macro="" textlink="">
      <xdr:nvSpPr>
        <xdr:cNvPr id="443" name="普通建設事業費 （ うち更新整備　）平均値テキスト"/>
        <xdr:cNvSpPr txBox="1"/>
      </xdr:nvSpPr>
      <xdr:spPr>
        <a:xfrm>
          <a:off x="10528300" y="1639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41,072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82773</xdr:rowOff>
    </xdr:from>
    <xdr:to>
      <xdr:col>15</xdr:col>
      <xdr:colOff>231775</xdr:colOff>
      <xdr:row>97</xdr:row>
      <xdr:rowOff>12923</xdr:rowOff>
    </xdr:to>
    <xdr:sp macro="" textlink="">
      <xdr:nvSpPr>
        <xdr:cNvPr id="444" name="フローチャート : 判断 443"/>
        <xdr:cNvSpPr/>
      </xdr:nvSpPr>
      <xdr:spPr>
        <a:xfrm>
          <a:off x="10426700" y="165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78356</xdr:rowOff>
    </xdr:from>
    <xdr:to>
      <xdr:col>14</xdr:col>
      <xdr:colOff>79375</xdr:colOff>
      <xdr:row>97</xdr:row>
      <xdr:rowOff>8506</xdr:rowOff>
    </xdr:to>
    <xdr:sp macro="" textlink="">
      <xdr:nvSpPr>
        <xdr:cNvPr id="445" name="フローチャート : 判断 444"/>
        <xdr:cNvSpPr/>
      </xdr:nvSpPr>
      <xdr:spPr>
        <a:xfrm>
          <a:off x="9588500" y="1653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25033</xdr:rowOff>
    </xdr:from>
    <xdr:ext cx="534377" cy="259045"/>
    <xdr:sp macro="" textlink="">
      <xdr:nvSpPr>
        <xdr:cNvPr id="446" name="テキスト ボックス 445"/>
        <xdr:cNvSpPr txBox="1"/>
      </xdr:nvSpPr>
      <xdr:spPr>
        <a:xfrm>
          <a:off x="9372111" y="1631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7" name="テキスト ボックス 44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8" name="テキスト ボックス 44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9" name="テキスト ボックス 44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0" name="テキスト ボックス 44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1" name="テキスト ボックス 45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41323</xdr:rowOff>
    </xdr:from>
    <xdr:to>
      <xdr:col>15</xdr:col>
      <xdr:colOff>231775</xdr:colOff>
      <xdr:row>97</xdr:row>
      <xdr:rowOff>142923</xdr:rowOff>
    </xdr:to>
    <xdr:sp macro="" textlink="">
      <xdr:nvSpPr>
        <xdr:cNvPr id="452" name="円/楕円 451"/>
        <xdr:cNvSpPr/>
      </xdr:nvSpPr>
      <xdr:spPr>
        <a:xfrm>
          <a:off x="10426700" y="1667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127700</xdr:rowOff>
    </xdr:from>
    <xdr:ext cx="534377" cy="259045"/>
    <xdr:sp macro="" textlink="">
      <xdr:nvSpPr>
        <xdr:cNvPr id="453" name="普通建設事業費 （ うち更新整備　）該当値テキスト"/>
        <xdr:cNvSpPr txBox="1"/>
      </xdr:nvSpPr>
      <xdr:spPr>
        <a:xfrm>
          <a:off x="10528300" y="1658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18,325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103032</xdr:rowOff>
    </xdr:from>
    <xdr:to>
      <xdr:col>14</xdr:col>
      <xdr:colOff>79375</xdr:colOff>
      <xdr:row>97</xdr:row>
      <xdr:rowOff>33182</xdr:rowOff>
    </xdr:to>
    <xdr:sp macro="" textlink="">
      <xdr:nvSpPr>
        <xdr:cNvPr id="454" name="円/楕円 453"/>
        <xdr:cNvSpPr/>
      </xdr:nvSpPr>
      <xdr:spPr>
        <a:xfrm>
          <a:off x="9588500" y="1656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24309</xdr:rowOff>
    </xdr:from>
    <xdr:ext cx="534377" cy="259045"/>
    <xdr:sp macro="" textlink="">
      <xdr:nvSpPr>
        <xdr:cNvPr id="455" name="テキスト ボックス 454"/>
        <xdr:cNvSpPr txBox="1"/>
      </xdr:nvSpPr>
      <xdr:spPr>
        <a:xfrm>
          <a:off x="9372111" y="1665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6" name="正方形/長方形 45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7" name="正方形/長方形 45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8" name="正方形/長方形 45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9" name="正方形/長方形 45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0" name="正方形/長方形 45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1" name="正方形/長方形 46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2" name="正方形/長方形 46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3" name="正方形/長方形 46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4" name="テキスト ボックス 46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5" name="直線コネクタ 46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6" name="直線コネクタ 46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7" name="テキスト ボックス 46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8" name="直線コネクタ 46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9" name="テキスト ボックス 46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0" name="直線コネクタ 46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1" name="テキスト ボックス 47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2" name="直線コネクタ 47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3" name="テキスト ボックス 47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4" name="直線コネクタ 47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5" name="テキスト ボックス 47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7" name="テキスト ボックス 47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2387</xdr:rowOff>
    </xdr:from>
    <xdr:to>
      <xdr:col>23</xdr:col>
      <xdr:colOff>516889</xdr:colOff>
      <xdr:row>39</xdr:row>
      <xdr:rowOff>44450</xdr:rowOff>
    </xdr:to>
    <xdr:cxnSp macro="">
      <xdr:nvCxnSpPr>
        <xdr:cNvPr id="479" name="直線コネクタ 478"/>
        <xdr:cNvCxnSpPr/>
      </xdr:nvCxnSpPr>
      <xdr:spPr>
        <a:xfrm flipV="1">
          <a:off x="16317595" y="5145887"/>
          <a:ext cx="1269" cy="15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1" name="直線コネクタ 48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120514</xdr:rowOff>
    </xdr:from>
    <xdr:ext cx="534377" cy="259045"/>
    <xdr:sp macro="" textlink="">
      <xdr:nvSpPr>
        <xdr:cNvPr id="482" name="災害復旧事業費最大値テキスト"/>
        <xdr:cNvSpPr txBox="1"/>
      </xdr:nvSpPr>
      <xdr:spPr>
        <a:xfrm>
          <a:off x="16370300" y="49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41,604</a:t>
          </a:r>
          <a:endParaRPr kumimoji="1" lang="ja-JP" altLang="en-US" sz="1000" b="1">
            <a:latin typeface="ＭＳ Ｐゴシック"/>
          </a:endParaRPr>
        </a:p>
      </xdr:txBody>
    </xdr:sp>
    <xdr:clientData/>
  </xdr:oneCellAnchor>
  <xdr:twoCellAnchor>
    <xdr:from>
      <xdr:col>23</xdr:col>
      <xdr:colOff>428625</xdr:colOff>
      <xdr:row>30</xdr:row>
      <xdr:rowOff>2387</xdr:rowOff>
    </xdr:from>
    <xdr:to>
      <xdr:col>23</xdr:col>
      <xdr:colOff>606425</xdr:colOff>
      <xdr:row>30</xdr:row>
      <xdr:rowOff>2387</xdr:rowOff>
    </xdr:to>
    <xdr:cxnSp macro="">
      <xdr:nvCxnSpPr>
        <xdr:cNvPr id="483" name="直線コネクタ 482"/>
        <xdr:cNvCxnSpPr/>
      </xdr:nvCxnSpPr>
      <xdr:spPr>
        <a:xfrm>
          <a:off x="16230600" y="51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146406</xdr:rowOff>
    </xdr:from>
    <xdr:to>
      <xdr:col>23</xdr:col>
      <xdr:colOff>517525</xdr:colOff>
      <xdr:row>37</xdr:row>
      <xdr:rowOff>55880</xdr:rowOff>
    </xdr:to>
    <xdr:cxnSp macro="">
      <xdr:nvCxnSpPr>
        <xdr:cNvPr id="484" name="直線コネクタ 483"/>
        <xdr:cNvCxnSpPr/>
      </xdr:nvCxnSpPr>
      <xdr:spPr>
        <a:xfrm>
          <a:off x="15481300" y="5804256"/>
          <a:ext cx="838200" cy="59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152061</xdr:rowOff>
    </xdr:from>
    <xdr:ext cx="469744" cy="259045"/>
    <xdr:sp macro="" textlink="">
      <xdr:nvSpPr>
        <xdr:cNvPr id="485" name="災害復旧事業費平均値テキスト"/>
        <xdr:cNvSpPr txBox="1"/>
      </xdr:nvSpPr>
      <xdr:spPr>
        <a:xfrm>
          <a:off x="16370300" y="649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2184</xdr:rowOff>
    </xdr:from>
    <xdr:to>
      <xdr:col>23</xdr:col>
      <xdr:colOff>568325</xdr:colOff>
      <xdr:row>38</xdr:row>
      <xdr:rowOff>103784</xdr:rowOff>
    </xdr:to>
    <xdr:sp macro="" textlink="">
      <xdr:nvSpPr>
        <xdr:cNvPr id="486" name="フローチャート : 判断 485"/>
        <xdr:cNvSpPr/>
      </xdr:nvSpPr>
      <xdr:spPr>
        <a:xfrm>
          <a:off x="16268700" y="65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146406</xdr:rowOff>
    </xdr:from>
    <xdr:to>
      <xdr:col>22</xdr:col>
      <xdr:colOff>365125</xdr:colOff>
      <xdr:row>38</xdr:row>
      <xdr:rowOff>85560</xdr:rowOff>
    </xdr:to>
    <xdr:cxnSp macro="">
      <xdr:nvCxnSpPr>
        <xdr:cNvPr id="487" name="直線コネクタ 486"/>
        <xdr:cNvCxnSpPr/>
      </xdr:nvCxnSpPr>
      <xdr:spPr>
        <a:xfrm flipV="1">
          <a:off x="14592300" y="5804256"/>
          <a:ext cx="889000" cy="79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45161</xdr:rowOff>
    </xdr:from>
    <xdr:to>
      <xdr:col>22</xdr:col>
      <xdr:colOff>415925</xdr:colOff>
      <xdr:row>37</xdr:row>
      <xdr:rowOff>146761</xdr:rowOff>
    </xdr:to>
    <xdr:sp macro="" textlink="">
      <xdr:nvSpPr>
        <xdr:cNvPr id="488" name="フローチャート : 判断 487"/>
        <xdr:cNvSpPr/>
      </xdr:nvSpPr>
      <xdr:spPr>
        <a:xfrm>
          <a:off x="15430500" y="638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137889</xdr:rowOff>
    </xdr:from>
    <xdr:ext cx="469744" cy="259045"/>
    <xdr:sp macro="" textlink="">
      <xdr:nvSpPr>
        <xdr:cNvPr id="489" name="テキスト ボックス 488"/>
        <xdr:cNvSpPr txBox="1"/>
      </xdr:nvSpPr>
      <xdr:spPr>
        <a:xfrm>
          <a:off x="15246427" y="648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85560</xdr:rowOff>
    </xdr:from>
    <xdr:to>
      <xdr:col>21</xdr:col>
      <xdr:colOff>161925</xdr:colOff>
      <xdr:row>39</xdr:row>
      <xdr:rowOff>1130</xdr:rowOff>
    </xdr:to>
    <xdr:cxnSp macro="">
      <xdr:nvCxnSpPr>
        <xdr:cNvPr id="490" name="直線コネクタ 489"/>
        <xdr:cNvCxnSpPr/>
      </xdr:nvCxnSpPr>
      <xdr:spPr>
        <a:xfrm flipV="1">
          <a:off x="13703300" y="6600660"/>
          <a:ext cx="889000" cy="8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59563</xdr:rowOff>
    </xdr:from>
    <xdr:to>
      <xdr:col>21</xdr:col>
      <xdr:colOff>212725</xdr:colOff>
      <xdr:row>37</xdr:row>
      <xdr:rowOff>161163</xdr:rowOff>
    </xdr:to>
    <xdr:sp macro="" textlink="">
      <xdr:nvSpPr>
        <xdr:cNvPr id="491" name="フローチャート : 判断 490"/>
        <xdr:cNvSpPr/>
      </xdr:nvSpPr>
      <xdr:spPr>
        <a:xfrm>
          <a:off x="14541500" y="640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6240</xdr:rowOff>
    </xdr:from>
    <xdr:ext cx="469744" cy="259045"/>
    <xdr:sp macro="" textlink="">
      <xdr:nvSpPr>
        <xdr:cNvPr id="492" name="テキスト ボックス 491"/>
        <xdr:cNvSpPr txBox="1"/>
      </xdr:nvSpPr>
      <xdr:spPr>
        <a:xfrm>
          <a:off x="14357427" y="617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10731</xdr:rowOff>
    </xdr:from>
    <xdr:to>
      <xdr:col>19</xdr:col>
      <xdr:colOff>644525</xdr:colOff>
      <xdr:row>39</xdr:row>
      <xdr:rowOff>1130</xdr:rowOff>
    </xdr:to>
    <xdr:cxnSp macro="">
      <xdr:nvCxnSpPr>
        <xdr:cNvPr id="493" name="直線コネクタ 492"/>
        <xdr:cNvCxnSpPr/>
      </xdr:nvCxnSpPr>
      <xdr:spPr>
        <a:xfrm>
          <a:off x="12814300" y="6525831"/>
          <a:ext cx="889000" cy="1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4166</xdr:rowOff>
    </xdr:from>
    <xdr:to>
      <xdr:col>20</xdr:col>
      <xdr:colOff>9525</xdr:colOff>
      <xdr:row>37</xdr:row>
      <xdr:rowOff>105766</xdr:rowOff>
    </xdr:to>
    <xdr:sp macro="" textlink="">
      <xdr:nvSpPr>
        <xdr:cNvPr id="494" name="フローチャート : 判断 493"/>
        <xdr:cNvSpPr/>
      </xdr:nvSpPr>
      <xdr:spPr>
        <a:xfrm>
          <a:off x="13652500" y="63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122293</xdr:rowOff>
    </xdr:from>
    <xdr:ext cx="469744" cy="259045"/>
    <xdr:sp macro="" textlink="">
      <xdr:nvSpPr>
        <xdr:cNvPr id="495" name="テキスト ボックス 494"/>
        <xdr:cNvSpPr txBox="1"/>
      </xdr:nvSpPr>
      <xdr:spPr>
        <a:xfrm>
          <a:off x="13468427" y="612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85280</xdr:rowOff>
    </xdr:from>
    <xdr:to>
      <xdr:col>18</xdr:col>
      <xdr:colOff>492125</xdr:colOff>
      <xdr:row>37</xdr:row>
      <xdr:rowOff>15430</xdr:rowOff>
    </xdr:to>
    <xdr:sp macro="" textlink="">
      <xdr:nvSpPr>
        <xdr:cNvPr id="496" name="フローチャート : 判断 495"/>
        <xdr:cNvSpPr/>
      </xdr:nvSpPr>
      <xdr:spPr>
        <a:xfrm>
          <a:off x="12763500" y="625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31957</xdr:rowOff>
    </xdr:from>
    <xdr:ext cx="534377" cy="259045"/>
    <xdr:sp macro="" textlink="">
      <xdr:nvSpPr>
        <xdr:cNvPr id="497" name="テキスト ボックス 496"/>
        <xdr:cNvSpPr txBox="1"/>
      </xdr:nvSpPr>
      <xdr:spPr>
        <a:xfrm>
          <a:off x="12547111" y="603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5080</xdr:rowOff>
    </xdr:from>
    <xdr:to>
      <xdr:col>23</xdr:col>
      <xdr:colOff>568325</xdr:colOff>
      <xdr:row>37</xdr:row>
      <xdr:rowOff>106680</xdr:rowOff>
    </xdr:to>
    <xdr:sp macro="" textlink="">
      <xdr:nvSpPr>
        <xdr:cNvPr id="503" name="円/楕円 502"/>
        <xdr:cNvSpPr/>
      </xdr:nvSpPr>
      <xdr:spPr>
        <a:xfrm>
          <a:off x="162687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27957</xdr:rowOff>
    </xdr:from>
    <xdr:ext cx="469744" cy="259045"/>
    <xdr:sp macro="" textlink="">
      <xdr:nvSpPr>
        <xdr:cNvPr id="504" name="災害復旧事業費該当値テキスト"/>
        <xdr:cNvSpPr txBox="1"/>
      </xdr:nvSpPr>
      <xdr:spPr>
        <a:xfrm>
          <a:off x="16370300" y="620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8,700</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95606</xdr:rowOff>
    </xdr:from>
    <xdr:to>
      <xdr:col>22</xdr:col>
      <xdr:colOff>415925</xdr:colOff>
      <xdr:row>34</xdr:row>
      <xdr:rowOff>25756</xdr:rowOff>
    </xdr:to>
    <xdr:sp macro="" textlink="">
      <xdr:nvSpPr>
        <xdr:cNvPr id="505" name="円/楕円 504"/>
        <xdr:cNvSpPr/>
      </xdr:nvSpPr>
      <xdr:spPr>
        <a:xfrm>
          <a:off x="15430500" y="575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42283</xdr:rowOff>
    </xdr:from>
    <xdr:ext cx="534377" cy="259045"/>
    <xdr:sp macro="" textlink="">
      <xdr:nvSpPr>
        <xdr:cNvPr id="506" name="テキスト ボックス 505"/>
        <xdr:cNvSpPr txBox="1"/>
      </xdr:nvSpPr>
      <xdr:spPr>
        <a:xfrm>
          <a:off x="15214111" y="552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34760</xdr:rowOff>
    </xdr:from>
    <xdr:to>
      <xdr:col>21</xdr:col>
      <xdr:colOff>212725</xdr:colOff>
      <xdr:row>38</xdr:row>
      <xdr:rowOff>136360</xdr:rowOff>
    </xdr:to>
    <xdr:sp macro="" textlink="">
      <xdr:nvSpPr>
        <xdr:cNvPr id="507" name="円/楕円 506"/>
        <xdr:cNvSpPr/>
      </xdr:nvSpPr>
      <xdr:spPr>
        <a:xfrm>
          <a:off x="14541500" y="654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127487</xdr:rowOff>
    </xdr:from>
    <xdr:ext cx="469744" cy="259045"/>
    <xdr:sp macro="" textlink="">
      <xdr:nvSpPr>
        <xdr:cNvPr id="508" name="テキスト ボックス 507"/>
        <xdr:cNvSpPr txBox="1"/>
      </xdr:nvSpPr>
      <xdr:spPr>
        <a:xfrm>
          <a:off x="14357427" y="664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121780</xdr:rowOff>
    </xdr:from>
    <xdr:to>
      <xdr:col>20</xdr:col>
      <xdr:colOff>9525</xdr:colOff>
      <xdr:row>39</xdr:row>
      <xdr:rowOff>51930</xdr:rowOff>
    </xdr:to>
    <xdr:sp macro="" textlink="">
      <xdr:nvSpPr>
        <xdr:cNvPr id="509" name="円/楕円 508"/>
        <xdr:cNvSpPr/>
      </xdr:nvSpPr>
      <xdr:spPr>
        <a:xfrm>
          <a:off x="13652500" y="66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43057</xdr:rowOff>
    </xdr:from>
    <xdr:ext cx="469744" cy="259045"/>
    <xdr:sp macro="" textlink="">
      <xdr:nvSpPr>
        <xdr:cNvPr id="510" name="テキスト ボックス 509"/>
        <xdr:cNvSpPr txBox="1"/>
      </xdr:nvSpPr>
      <xdr:spPr>
        <a:xfrm>
          <a:off x="13468427" y="672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131382</xdr:rowOff>
    </xdr:from>
    <xdr:to>
      <xdr:col>18</xdr:col>
      <xdr:colOff>492125</xdr:colOff>
      <xdr:row>38</xdr:row>
      <xdr:rowOff>61531</xdr:rowOff>
    </xdr:to>
    <xdr:sp macro="" textlink="">
      <xdr:nvSpPr>
        <xdr:cNvPr id="511" name="円/楕円 510"/>
        <xdr:cNvSpPr/>
      </xdr:nvSpPr>
      <xdr:spPr>
        <a:xfrm>
          <a:off x="12763500" y="64750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52658</xdr:rowOff>
    </xdr:from>
    <xdr:ext cx="469744" cy="259045"/>
    <xdr:sp macro="" textlink="">
      <xdr:nvSpPr>
        <xdr:cNvPr id="512" name="テキスト ボックス 511"/>
        <xdr:cNvSpPr txBox="1"/>
      </xdr:nvSpPr>
      <xdr:spPr>
        <a:xfrm>
          <a:off x="12579427" y="656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4" name="正方形/長方形 51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5" name="正方形/長方形 51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6" name="正方形/長方形 51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7" name="正方形/長方形 51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8" name="正方形/長方形 51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9" name="正方形/長方形 51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0" name="正方形/長方形 51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1" name="テキスト ボックス 52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2" name="直線コネクタ 52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3" name="直線コネクタ 52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4" name="テキスト ボックス 52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5" name="直線コネクタ 52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6" name="テキスト ボックス 52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8" name="直線コネクタ 52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3" name="直線コネクタ 53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5" name="フローチャート : 判断 53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6" name="直線コネクタ 53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7" name="フローチャート : 判断 53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8" name="テキスト ボックス 53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9" name="直線コネクタ 53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0" name="フローチャート : 判断 53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1" name="テキスト ボックス 54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2" name="直線コネクタ 54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3" name="フローチャート : 判断 54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4" name="テキスト ボックス 54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5" name="フローチャート : 判断 54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6" name="テキスト ボックス 54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7" name="テキスト ボックス 54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8" name="テキスト ボックス 54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9" name="テキスト ボックス 54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0" name="テキスト ボックス 54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1" name="テキスト ボックス 55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円/楕円 55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4" name="円/楕円 55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5" name="テキスト ボックス 55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6" name="円/楕円 55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7" name="テキスト ボックス 55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8" name="円/楕円 55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9" name="テキスト ボックス 55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円/楕円 55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1" name="テキスト ボックス 56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2" name="正方形/長方形 56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3" name="正方形/長方形 56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4" name="正方形/長方形 56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5" name="正方形/長方形 56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6" name="正方形/長方形 56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7" name="正方形/長方形 56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8" name="正方形/長方形 56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9" name="正方形/長方形 56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0" name="テキスト ボックス 56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1" name="直線コネクタ 57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2" name="テキスト ボックス 57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3" name="直線コネクタ 57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4" name="テキスト ボックス 573"/>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5" name="直線コネクタ 57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6" name="テキスト ボックス 57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7" name="直線コネクタ 57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8" name="テキスト ボックス 57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9" name="直線コネクタ 57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0" name="テキスト ボックス 57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1" name="直線コネクタ 58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2" name="テキスト ボックス 58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3" name="直線コネクタ 58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4" name="テキスト ボックス 58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61278</xdr:rowOff>
    </xdr:from>
    <xdr:to>
      <xdr:col>23</xdr:col>
      <xdr:colOff>516889</xdr:colOff>
      <xdr:row>79</xdr:row>
      <xdr:rowOff>109843</xdr:rowOff>
    </xdr:to>
    <xdr:cxnSp macro="">
      <xdr:nvCxnSpPr>
        <xdr:cNvPr id="586" name="直線コネクタ 585"/>
        <xdr:cNvCxnSpPr/>
      </xdr:nvCxnSpPr>
      <xdr:spPr>
        <a:xfrm flipV="1">
          <a:off x="16317595" y="12234228"/>
          <a:ext cx="1269" cy="14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113670</xdr:rowOff>
    </xdr:from>
    <xdr:ext cx="534377" cy="259045"/>
    <xdr:sp macro="" textlink="">
      <xdr:nvSpPr>
        <xdr:cNvPr id="587" name="公債費最小値テキスト"/>
        <xdr:cNvSpPr txBox="1"/>
      </xdr:nvSpPr>
      <xdr:spPr>
        <a:xfrm>
          <a:off x="16370300" y="1365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24,851</a:t>
          </a:r>
          <a:endParaRPr kumimoji="1" lang="ja-JP" altLang="en-US" sz="1000" b="1">
            <a:latin typeface="ＭＳ Ｐゴシック"/>
          </a:endParaRPr>
        </a:p>
      </xdr:txBody>
    </xdr:sp>
    <xdr:clientData/>
  </xdr:oneCellAnchor>
  <xdr:twoCellAnchor>
    <xdr:from>
      <xdr:col>23</xdr:col>
      <xdr:colOff>428625</xdr:colOff>
      <xdr:row>79</xdr:row>
      <xdr:rowOff>109843</xdr:rowOff>
    </xdr:from>
    <xdr:to>
      <xdr:col>23</xdr:col>
      <xdr:colOff>606425</xdr:colOff>
      <xdr:row>79</xdr:row>
      <xdr:rowOff>109843</xdr:rowOff>
    </xdr:to>
    <xdr:cxnSp macro="">
      <xdr:nvCxnSpPr>
        <xdr:cNvPr id="588" name="直線コネクタ 587"/>
        <xdr:cNvCxnSpPr/>
      </xdr:nvCxnSpPr>
      <xdr:spPr>
        <a:xfrm>
          <a:off x="16230600" y="1365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7955</xdr:rowOff>
    </xdr:from>
    <xdr:ext cx="599010" cy="259045"/>
    <xdr:sp macro="" textlink="">
      <xdr:nvSpPr>
        <xdr:cNvPr id="589" name="公債費最大値テキスト"/>
        <xdr:cNvSpPr txBox="1"/>
      </xdr:nvSpPr>
      <xdr:spPr>
        <a:xfrm>
          <a:off x="16370300" y="1200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136,675</a:t>
          </a:r>
          <a:endParaRPr kumimoji="1" lang="ja-JP" altLang="en-US" sz="1000" b="1">
            <a:latin typeface="ＭＳ Ｐゴシック"/>
          </a:endParaRPr>
        </a:p>
      </xdr:txBody>
    </xdr:sp>
    <xdr:clientData/>
  </xdr:oneCellAnchor>
  <xdr:twoCellAnchor>
    <xdr:from>
      <xdr:col>23</xdr:col>
      <xdr:colOff>428625</xdr:colOff>
      <xdr:row>71</xdr:row>
      <xdr:rowOff>61278</xdr:rowOff>
    </xdr:from>
    <xdr:to>
      <xdr:col>23</xdr:col>
      <xdr:colOff>606425</xdr:colOff>
      <xdr:row>71</xdr:row>
      <xdr:rowOff>61278</xdr:rowOff>
    </xdr:to>
    <xdr:cxnSp macro="">
      <xdr:nvCxnSpPr>
        <xdr:cNvPr id="590" name="直線コネクタ 589"/>
        <xdr:cNvCxnSpPr/>
      </xdr:nvCxnSpPr>
      <xdr:spPr>
        <a:xfrm>
          <a:off x="16230600" y="1223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37542</xdr:rowOff>
    </xdr:from>
    <xdr:to>
      <xdr:col>23</xdr:col>
      <xdr:colOff>517525</xdr:colOff>
      <xdr:row>76</xdr:row>
      <xdr:rowOff>110071</xdr:rowOff>
    </xdr:to>
    <xdr:cxnSp macro="">
      <xdr:nvCxnSpPr>
        <xdr:cNvPr id="591" name="直線コネクタ 590"/>
        <xdr:cNvCxnSpPr/>
      </xdr:nvCxnSpPr>
      <xdr:spPr>
        <a:xfrm>
          <a:off x="15481300" y="13067742"/>
          <a:ext cx="838200" cy="7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67822</xdr:rowOff>
    </xdr:from>
    <xdr:ext cx="534377" cy="259045"/>
    <xdr:sp macro="" textlink="">
      <xdr:nvSpPr>
        <xdr:cNvPr id="592" name="公債費平均値テキスト"/>
        <xdr:cNvSpPr txBox="1"/>
      </xdr:nvSpPr>
      <xdr:spPr>
        <a:xfrm>
          <a:off x="16370300" y="127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44945</xdr:rowOff>
    </xdr:from>
    <xdr:to>
      <xdr:col>23</xdr:col>
      <xdr:colOff>568325</xdr:colOff>
      <xdr:row>75</xdr:row>
      <xdr:rowOff>146546</xdr:rowOff>
    </xdr:to>
    <xdr:sp macro="" textlink="">
      <xdr:nvSpPr>
        <xdr:cNvPr id="593" name="フローチャート : 判断 592"/>
        <xdr:cNvSpPr/>
      </xdr:nvSpPr>
      <xdr:spPr>
        <a:xfrm>
          <a:off x="162687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8510</xdr:rowOff>
    </xdr:from>
    <xdr:to>
      <xdr:col>22</xdr:col>
      <xdr:colOff>365125</xdr:colOff>
      <xdr:row>76</xdr:row>
      <xdr:rowOff>37542</xdr:rowOff>
    </xdr:to>
    <xdr:cxnSp macro="">
      <xdr:nvCxnSpPr>
        <xdr:cNvPr id="594" name="直線コネクタ 593"/>
        <xdr:cNvCxnSpPr/>
      </xdr:nvCxnSpPr>
      <xdr:spPr>
        <a:xfrm>
          <a:off x="14592300" y="13038710"/>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26746</xdr:rowOff>
    </xdr:from>
    <xdr:to>
      <xdr:col>22</xdr:col>
      <xdr:colOff>415925</xdr:colOff>
      <xdr:row>75</xdr:row>
      <xdr:rowOff>128346</xdr:rowOff>
    </xdr:to>
    <xdr:sp macro="" textlink="">
      <xdr:nvSpPr>
        <xdr:cNvPr id="595" name="フローチャート : 判断 594"/>
        <xdr:cNvSpPr/>
      </xdr:nvSpPr>
      <xdr:spPr>
        <a:xfrm>
          <a:off x="15430500" y="128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144873</xdr:rowOff>
    </xdr:from>
    <xdr:ext cx="534377" cy="259045"/>
    <xdr:sp macro="" textlink="">
      <xdr:nvSpPr>
        <xdr:cNvPr id="596" name="テキスト ボックス 595"/>
        <xdr:cNvSpPr txBox="1"/>
      </xdr:nvSpPr>
      <xdr:spPr>
        <a:xfrm>
          <a:off x="15214111" y="126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132309</xdr:rowOff>
    </xdr:from>
    <xdr:to>
      <xdr:col>21</xdr:col>
      <xdr:colOff>161925</xdr:colOff>
      <xdr:row>76</xdr:row>
      <xdr:rowOff>8510</xdr:rowOff>
    </xdr:to>
    <xdr:cxnSp macro="">
      <xdr:nvCxnSpPr>
        <xdr:cNvPr id="597" name="直線コネクタ 596"/>
        <xdr:cNvCxnSpPr/>
      </xdr:nvCxnSpPr>
      <xdr:spPr>
        <a:xfrm>
          <a:off x="13703300" y="12991059"/>
          <a:ext cx="889000" cy="4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7480</xdr:rowOff>
    </xdr:from>
    <xdr:to>
      <xdr:col>21</xdr:col>
      <xdr:colOff>212725</xdr:colOff>
      <xdr:row>75</xdr:row>
      <xdr:rowOff>109080</xdr:rowOff>
    </xdr:to>
    <xdr:sp macro="" textlink="">
      <xdr:nvSpPr>
        <xdr:cNvPr id="598" name="フローチャート : 判断 597"/>
        <xdr:cNvSpPr/>
      </xdr:nvSpPr>
      <xdr:spPr>
        <a:xfrm>
          <a:off x="14541500" y="128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125607</xdr:rowOff>
    </xdr:from>
    <xdr:ext cx="534377" cy="259045"/>
    <xdr:sp macro="" textlink="">
      <xdr:nvSpPr>
        <xdr:cNvPr id="599" name="テキスト ボックス 598"/>
        <xdr:cNvSpPr txBox="1"/>
      </xdr:nvSpPr>
      <xdr:spPr>
        <a:xfrm>
          <a:off x="14325111" y="1264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84874</xdr:rowOff>
    </xdr:from>
    <xdr:to>
      <xdr:col>19</xdr:col>
      <xdr:colOff>644525</xdr:colOff>
      <xdr:row>75</xdr:row>
      <xdr:rowOff>132309</xdr:rowOff>
    </xdr:to>
    <xdr:cxnSp macro="">
      <xdr:nvCxnSpPr>
        <xdr:cNvPr id="600" name="直線コネクタ 599"/>
        <xdr:cNvCxnSpPr/>
      </xdr:nvCxnSpPr>
      <xdr:spPr>
        <a:xfrm>
          <a:off x="12814300" y="12943624"/>
          <a:ext cx="889000" cy="4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3911</xdr:rowOff>
    </xdr:from>
    <xdr:to>
      <xdr:col>20</xdr:col>
      <xdr:colOff>9525</xdr:colOff>
      <xdr:row>75</xdr:row>
      <xdr:rowOff>105511</xdr:rowOff>
    </xdr:to>
    <xdr:sp macro="" textlink="">
      <xdr:nvSpPr>
        <xdr:cNvPr id="601" name="フローチャート : 判断 600"/>
        <xdr:cNvSpPr/>
      </xdr:nvSpPr>
      <xdr:spPr>
        <a:xfrm>
          <a:off x="13652500" y="1286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122038</xdr:rowOff>
    </xdr:from>
    <xdr:ext cx="534377" cy="259045"/>
    <xdr:sp macro="" textlink="">
      <xdr:nvSpPr>
        <xdr:cNvPr id="602" name="テキスト ボックス 601"/>
        <xdr:cNvSpPr txBox="1"/>
      </xdr:nvSpPr>
      <xdr:spPr>
        <a:xfrm>
          <a:off x="13436111" y="1263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162966</xdr:rowOff>
    </xdr:from>
    <xdr:to>
      <xdr:col>18</xdr:col>
      <xdr:colOff>492125</xdr:colOff>
      <xdr:row>75</xdr:row>
      <xdr:rowOff>93116</xdr:rowOff>
    </xdr:to>
    <xdr:sp macro="" textlink="">
      <xdr:nvSpPr>
        <xdr:cNvPr id="603" name="フローチャート : 判断 602"/>
        <xdr:cNvSpPr/>
      </xdr:nvSpPr>
      <xdr:spPr>
        <a:xfrm>
          <a:off x="12763500" y="1285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109643</xdr:rowOff>
    </xdr:from>
    <xdr:ext cx="534377" cy="259045"/>
    <xdr:sp macro="" textlink="">
      <xdr:nvSpPr>
        <xdr:cNvPr id="604" name="テキスト ボックス 603"/>
        <xdr:cNvSpPr txBox="1"/>
      </xdr:nvSpPr>
      <xdr:spPr>
        <a:xfrm>
          <a:off x="12547111" y="1262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5" name="テキスト ボックス 60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6" name="テキスト ボックス 60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7" name="テキスト ボックス 60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8" name="テキスト ボックス 60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9" name="テキスト ボックス 60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59271</xdr:rowOff>
    </xdr:from>
    <xdr:to>
      <xdr:col>23</xdr:col>
      <xdr:colOff>568325</xdr:colOff>
      <xdr:row>76</xdr:row>
      <xdr:rowOff>160871</xdr:rowOff>
    </xdr:to>
    <xdr:sp macro="" textlink="">
      <xdr:nvSpPr>
        <xdr:cNvPr id="610" name="円/楕円 609"/>
        <xdr:cNvSpPr/>
      </xdr:nvSpPr>
      <xdr:spPr>
        <a:xfrm>
          <a:off x="16268700" y="1308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37698</xdr:rowOff>
    </xdr:from>
    <xdr:ext cx="534377" cy="259045"/>
    <xdr:sp macro="" textlink="">
      <xdr:nvSpPr>
        <xdr:cNvPr id="611" name="公債費該当値テキスト"/>
        <xdr:cNvSpPr txBox="1"/>
      </xdr:nvSpPr>
      <xdr:spPr>
        <a:xfrm>
          <a:off x="16370300" y="1306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65,333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158192</xdr:rowOff>
    </xdr:from>
    <xdr:to>
      <xdr:col>22</xdr:col>
      <xdr:colOff>415925</xdr:colOff>
      <xdr:row>76</xdr:row>
      <xdr:rowOff>88342</xdr:rowOff>
    </xdr:to>
    <xdr:sp macro="" textlink="">
      <xdr:nvSpPr>
        <xdr:cNvPr id="612" name="円/楕円 611"/>
        <xdr:cNvSpPr/>
      </xdr:nvSpPr>
      <xdr:spPr>
        <a:xfrm>
          <a:off x="15430500" y="1301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79469</xdr:rowOff>
    </xdr:from>
    <xdr:ext cx="534377" cy="259045"/>
    <xdr:sp macro="" textlink="">
      <xdr:nvSpPr>
        <xdr:cNvPr id="613" name="テキスト ボックス 612"/>
        <xdr:cNvSpPr txBox="1"/>
      </xdr:nvSpPr>
      <xdr:spPr>
        <a:xfrm>
          <a:off x="15214111" y="1310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71,044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129159</xdr:rowOff>
    </xdr:from>
    <xdr:to>
      <xdr:col>21</xdr:col>
      <xdr:colOff>212725</xdr:colOff>
      <xdr:row>76</xdr:row>
      <xdr:rowOff>59308</xdr:rowOff>
    </xdr:to>
    <xdr:sp macro="" textlink="">
      <xdr:nvSpPr>
        <xdr:cNvPr id="614" name="円/楕円 613"/>
        <xdr:cNvSpPr/>
      </xdr:nvSpPr>
      <xdr:spPr>
        <a:xfrm>
          <a:off x="14541500" y="129879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50437</xdr:rowOff>
    </xdr:from>
    <xdr:ext cx="534377" cy="259045"/>
    <xdr:sp macro="" textlink="">
      <xdr:nvSpPr>
        <xdr:cNvPr id="615" name="テキスト ボックス 614"/>
        <xdr:cNvSpPr txBox="1"/>
      </xdr:nvSpPr>
      <xdr:spPr>
        <a:xfrm>
          <a:off x="14325111" y="1308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73,330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81509</xdr:rowOff>
    </xdr:from>
    <xdr:to>
      <xdr:col>20</xdr:col>
      <xdr:colOff>9525</xdr:colOff>
      <xdr:row>76</xdr:row>
      <xdr:rowOff>11658</xdr:rowOff>
    </xdr:to>
    <xdr:sp macro="" textlink="">
      <xdr:nvSpPr>
        <xdr:cNvPr id="616" name="円/楕円 615"/>
        <xdr:cNvSpPr/>
      </xdr:nvSpPr>
      <xdr:spPr>
        <a:xfrm>
          <a:off x="13652500" y="129402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2785</xdr:rowOff>
    </xdr:from>
    <xdr:ext cx="534377" cy="259045"/>
    <xdr:sp macro="" textlink="">
      <xdr:nvSpPr>
        <xdr:cNvPr id="617" name="テキスト ボックス 616"/>
        <xdr:cNvSpPr txBox="1"/>
      </xdr:nvSpPr>
      <xdr:spPr>
        <a:xfrm>
          <a:off x="13436111" y="1303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77,082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34074</xdr:rowOff>
    </xdr:from>
    <xdr:to>
      <xdr:col>18</xdr:col>
      <xdr:colOff>492125</xdr:colOff>
      <xdr:row>75</xdr:row>
      <xdr:rowOff>135674</xdr:rowOff>
    </xdr:to>
    <xdr:sp macro="" textlink="">
      <xdr:nvSpPr>
        <xdr:cNvPr id="618" name="円/楕円 617"/>
        <xdr:cNvSpPr/>
      </xdr:nvSpPr>
      <xdr:spPr>
        <a:xfrm>
          <a:off x="12763500" y="1289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126801</xdr:rowOff>
    </xdr:from>
    <xdr:ext cx="534377" cy="259045"/>
    <xdr:sp macro="" textlink="">
      <xdr:nvSpPr>
        <xdr:cNvPr id="619" name="テキスト ボックス 618"/>
        <xdr:cNvSpPr txBox="1"/>
      </xdr:nvSpPr>
      <xdr:spPr>
        <a:xfrm>
          <a:off x="12547111" y="1298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0" name="正方形/長方形 61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1" name="正方形/長方形 62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2" name="正方形/長方形 62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3" name="正方形/長方形 62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4" name="正方形/長方形 62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5" name="正方形/長方形 62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6" name="正方形/長方形 62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7" name="正方形/長方形 62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8" name="テキスト ボックス 62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9" name="直線コネクタ 62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0" name="直線コネクタ 62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1" name="テキスト ボックス 63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2" name="直線コネクタ 63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33" name="テキスト ボックス 63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4" name="直線コネクタ 63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35" name="テキスト ボックス 63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36" name="直線コネクタ 63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37" name="テキスト ボックス 63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38" name="直線コネクタ 63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39" name="テキスト ボックス 63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0" name="直線コネクタ 63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1" name="テキスト ボックス 64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172</xdr:rowOff>
    </xdr:from>
    <xdr:to>
      <xdr:col>23</xdr:col>
      <xdr:colOff>516889</xdr:colOff>
      <xdr:row>99</xdr:row>
      <xdr:rowOff>77863</xdr:rowOff>
    </xdr:to>
    <xdr:cxnSp macro="">
      <xdr:nvCxnSpPr>
        <xdr:cNvPr id="645" name="直線コネクタ 644"/>
        <xdr:cNvCxnSpPr/>
      </xdr:nvCxnSpPr>
      <xdr:spPr>
        <a:xfrm flipV="1">
          <a:off x="16317595" y="15602122"/>
          <a:ext cx="1269" cy="1449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81690</xdr:rowOff>
    </xdr:from>
    <xdr:ext cx="469744" cy="259045"/>
    <xdr:sp macro="" textlink="">
      <xdr:nvSpPr>
        <xdr:cNvPr id="646" name="積立金最小値テキスト"/>
        <xdr:cNvSpPr txBox="1"/>
      </xdr:nvSpPr>
      <xdr:spPr>
        <a:xfrm>
          <a:off x="16370300" y="1705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1,287</a:t>
          </a:r>
          <a:endParaRPr kumimoji="1" lang="ja-JP" altLang="en-US" sz="1000" b="1">
            <a:latin typeface="ＭＳ Ｐゴシック"/>
          </a:endParaRPr>
        </a:p>
      </xdr:txBody>
    </xdr:sp>
    <xdr:clientData/>
  </xdr:oneCellAnchor>
  <xdr:twoCellAnchor>
    <xdr:from>
      <xdr:col>23</xdr:col>
      <xdr:colOff>428625</xdr:colOff>
      <xdr:row>99</xdr:row>
      <xdr:rowOff>77863</xdr:rowOff>
    </xdr:from>
    <xdr:to>
      <xdr:col>23</xdr:col>
      <xdr:colOff>606425</xdr:colOff>
      <xdr:row>99</xdr:row>
      <xdr:rowOff>77863</xdr:rowOff>
    </xdr:to>
    <xdr:cxnSp macro="">
      <xdr:nvCxnSpPr>
        <xdr:cNvPr id="647" name="直線コネクタ 646"/>
        <xdr:cNvCxnSpPr/>
      </xdr:nvCxnSpPr>
      <xdr:spPr>
        <a:xfrm>
          <a:off x="16230600" y="1705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118299</xdr:rowOff>
    </xdr:from>
    <xdr:ext cx="534377" cy="259045"/>
    <xdr:sp macro="" textlink="">
      <xdr:nvSpPr>
        <xdr:cNvPr id="648" name="積立金最大値テキスト"/>
        <xdr:cNvSpPr txBox="1"/>
      </xdr:nvSpPr>
      <xdr:spPr>
        <a:xfrm>
          <a:off x="16370300" y="1537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90,045</a:t>
          </a:r>
          <a:endParaRPr kumimoji="1" lang="ja-JP" altLang="en-US" sz="1000" b="1">
            <a:latin typeface="ＭＳ Ｐゴシック"/>
          </a:endParaRPr>
        </a:p>
      </xdr:txBody>
    </xdr:sp>
    <xdr:clientData/>
  </xdr:oneCellAnchor>
  <xdr:twoCellAnchor>
    <xdr:from>
      <xdr:col>23</xdr:col>
      <xdr:colOff>428625</xdr:colOff>
      <xdr:row>91</xdr:row>
      <xdr:rowOff>172</xdr:rowOff>
    </xdr:from>
    <xdr:to>
      <xdr:col>23</xdr:col>
      <xdr:colOff>606425</xdr:colOff>
      <xdr:row>91</xdr:row>
      <xdr:rowOff>172</xdr:rowOff>
    </xdr:to>
    <xdr:cxnSp macro="">
      <xdr:nvCxnSpPr>
        <xdr:cNvPr id="649" name="直線コネクタ 648"/>
        <xdr:cNvCxnSpPr/>
      </xdr:nvCxnSpPr>
      <xdr:spPr>
        <a:xfrm>
          <a:off x="16230600" y="15602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24927</xdr:rowOff>
    </xdr:from>
    <xdr:to>
      <xdr:col>23</xdr:col>
      <xdr:colOff>517525</xdr:colOff>
      <xdr:row>95</xdr:row>
      <xdr:rowOff>12108</xdr:rowOff>
    </xdr:to>
    <xdr:cxnSp macro="">
      <xdr:nvCxnSpPr>
        <xdr:cNvPr id="650" name="直線コネクタ 649"/>
        <xdr:cNvCxnSpPr/>
      </xdr:nvCxnSpPr>
      <xdr:spPr>
        <a:xfrm>
          <a:off x="15481300" y="16141227"/>
          <a:ext cx="838200" cy="15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33755</xdr:rowOff>
    </xdr:from>
    <xdr:ext cx="534377" cy="259045"/>
    <xdr:sp macro="" textlink="">
      <xdr:nvSpPr>
        <xdr:cNvPr id="651" name="積立金平均値テキスト"/>
        <xdr:cNvSpPr txBox="1"/>
      </xdr:nvSpPr>
      <xdr:spPr>
        <a:xfrm>
          <a:off x="16370300" y="16492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55328</xdr:rowOff>
    </xdr:from>
    <xdr:to>
      <xdr:col>23</xdr:col>
      <xdr:colOff>568325</xdr:colOff>
      <xdr:row>96</xdr:row>
      <xdr:rowOff>156928</xdr:rowOff>
    </xdr:to>
    <xdr:sp macro="" textlink="">
      <xdr:nvSpPr>
        <xdr:cNvPr id="652" name="フローチャート : 判断 651"/>
        <xdr:cNvSpPr/>
      </xdr:nvSpPr>
      <xdr:spPr>
        <a:xfrm>
          <a:off x="16268700" y="1651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103124</xdr:rowOff>
    </xdr:from>
    <xdr:to>
      <xdr:col>22</xdr:col>
      <xdr:colOff>365125</xdr:colOff>
      <xdr:row>94</xdr:row>
      <xdr:rowOff>24927</xdr:rowOff>
    </xdr:to>
    <xdr:cxnSp macro="">
      <xdr:nvCxnSpPr>
        <xdr:cNvPr id="653" name="直線コネクタ 652"/>
        <xdr:cNvCxnSpPr/>
      </xdr:nvCxnSpPr>
      <xdr:spPr>
        <a:xfrm>
          <a:off x="14592300" y="16047974"/>
          <a:ext cx="889000" cy="9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149120</xdr:rowOff>
    </xdr:from>
    <xdr:to>
      <xdr:col>22</xdr:col>
      <xdr:colOff>415925</xdr:colOff>
      <xdr:row>97</xdr:row>
      <xdr:rowOff>79270</xdr:rowOff>
    </xdr:to>
    <xdr:sp macro="" textlink="">
      <xdr:nvSpPr>
        <xdr:cNvPr id="654" name="フローチャート : 判断 653"/>
        <xdr:cNvSpPr/>
      </xdr:nvSpPr>
      <xdr:spPr>
        <a:xfrm>
          <a:off x="15430500" y="1660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70397</xdr:rowOff>
    </xdr:from>
    <xdr:ext cx="534377" cy="259045"/>
    <xdr:sp macro="" textlink="">
      <xdr:nvSpPr>
        <xdr:cNvPr id="655" name="テキスト ボックス 654"/>
        <xdr:cNvSpPr txBox="1"/>
      </xdr:nvSpPr>
      <xdr:spPr>
        <a:xfrm>
          <a:off x="15214111" y="1670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103124</xdr:rowOff>
    </xdr:from>
    <xdr:to>
      <xdr:col>21</xdr:col>
      <xdr:colOff>161925</xdr:colOff>
      <xdr:row>94</xdr:row>
      <xdr:rowOff>168928</xdr:rowOff>
    </xdr:to>
    <xdr:cxnSp macro="">
      <xdr:nvCxnSpPr>
        <xdr:cNvPr id="656" name="直線コネクタ 655"/>
        <xdr:cNvCxnSpPr/>
      </xdr:nvCxnSpPr>
      <xdr:spPr>
        <a:xfrm flipV="1">
          <a:off x="13703300" y="16047974"/>
          <a:ext cx="889000" cy="23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42608</xdr:rowOff>
    </xdr:from>
    <xdr:to>
      <xdr:col>21</xdr:col>
      <xdr:colOff>212725</xdr:colOff>
      <xdr:row>96</xdr:row>
      <xdr:rowOff>144208</xdr:rowOff>
    </xdr:to>
    <xdr:sp macro="" textlink="">
      <xdr:nvSpPr>
        <xdr:cNvPr id="657" name="フローチャート : 判断 656"/>
        <xdr:cNvSpPr/>
      </xdr:nvSpPr>
      <xdr:spPr>
        <a:xfrm>
          <a:off x="14541500" y="165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135335</xdr:rowOff>
    </xdr:from>
    <xdr:ext cx="534377" cy="259045"/>
    <xdr:sp macro="" textlink="">
      <xdr:nvSpPr>
        <xdr:cNvPr id="658" name="テキスト ボックス 657"/>
        <xdr:cNvSpPr txBox="1"/>
      </xdr:nvSpPr>
      <xdr:spPr>
        <a:xfrm>
          <a:off x="14325111" y="1659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93980</xdr:rowOff>
    </xdr:from>
    <xdr:to>
      <xdr:col>19</xdr:col>
      <xdr:colOff>644525</xdr:colOff>
      <xdr:row>94</xdr:row>
      <xdr:rowOff>168928</xdr:rowOff>
    </xdr:to>
    <xdr:cxnSp macro="">
      <xdr:nvCxnSpPr>
        <xdr:cNvPr id="659" name="直線コネクタ 658"/>
        <xdr:cNvCxnSpPr/>
      </xdr:nvCxnSpPr>
      <xdr:spPr>
        <a:xfrm>
          <a:off x="12814300" y="16210280"/>
          <a:ext cx="889000" cy="7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107449</xdr:rowOff>
    </xdr:from>
    <xdr:to>
      <xdr:col>20</xdr:col>
      <xdr:colOff>9525</xdr:colOff>
      <xdr:row>97</xdr:row>
      <xdr:rowOff>37599</xdr:rowOff>
    </xdr:to>
    <xdr:sp macro="" textlink="">
      <xdr:nvSpPr>
        <xdr:cNvPr id="660" name="フローチャート : 判断 659"/>
        <xdr:cNvSpPr/>
      </xdr:nvSpPr>
      <xdr:spPr>
        <a:xfrm>
          <a:off x="13652500" y="165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28726</xdr:rowOff>
    </xdr:from>
    <xdr:ext cx="534377" cy="259045"/>
    <xdr:sp macro="" textlink="">
      <xdr:nvSpPr>
        <xdr:cNvPr id="661" name="テキスト ボックス 660"/>
        <xdr:cNvSpPr txBox="1"/>
      </xdr:nvSpPr>
      <xdr:spPr>
        <a:xfrm>
          <a:off x="13436111" y="166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99676</xdr:rowOff>
    </xdr:from>
    <xdr:to>
      <xdr:col>18</xdr:col>
      <xdr:colOff>492125</xdr:colOff>
      <xdr:row>96</xdr:row>
      <xdr:rowOff>29826</xdr:rowOff>
    </xdr:to>
    <xdr:sp macro="" textlink="">
      <xdr:nvSpPr>
        <xdr:cNvPr id="662" name="フローチャート : 判断 661"/>
        <xdr:cNvSpPr/>
      </xdr:nvSpPr>
      <xdr:spPr>
        <a:xfrm>
          <a:off x="12763500" y="163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20953</xdr:rowOff>
    </xdr:from>
    <xdr:ext cx="534377" cy="259045"/>
    <xdr:sp macro="" textlink="">
      <xdr:nvSpPr>
        <xdr:cNvPr id="663" name="テキスト ボックス 662"/>
        <xdr:cNvSpPr txBox="1"/>
      </xdr:nvSpPr>
      <xdr:spPr>
        <a:xfrm>
          <a:off x="12547111" y="164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132758</xdr:rowOff>
    </xdr:from>
    <xdr:to>
      <xdr:col>23</xdr:col>
      <xdr:colOff>568325</xdr:colOff>
      <xdr:row>95</xdr:row>
      <xdr:rowOff>62908</xdr:rowOff>
    </xdr:to>
    <xdr:sp macro="" textlink="">
      <xdr:nvSpPr>
        <xdr:cNvPr id="669" name="円/楕円 668"/>
        <xdr:cNvSpPr/>
      </xdr:nvSpPr>
      <xdr:spPr>
        <a:xfrm>
          <a:off x="16268700" y="1624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155635</xdr:rowOff>
    </xdr:from>
    <xdr:ext cx="534377" cy="259045"/>
    <xdr:sp macro="" textlink="">
      <xdr:nvSpPr>
        <xdr:cNvPr id="670" name="積立金該当値テキスト"/>
        <xdr:cNvSpPr txBox="1"/>
      </xdr:nvSpPr>
      <xdr:spPr>
        <a:xfrm>
          <a:off x="16370300" y="1610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47,314</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145577</xdr:rowOff>
    </xdr:from>
    <xdr:to>
      <xdr:col>22</xdr:col>
      <xdr:colOff>415925</xdr:colOff>
      <xdr:row>94</xdr:row>
      <xdr:rowOff>75727</xdr:rowOff>
    </xdr:to>
    <xdr:sp macro="" textlink="">
      <xdr:nvSpPr>
        <xdr:cNvPr id="671" name="円/楕円 670"/>
        <xdr:cNvSpPr/>
      </xdr:nvSpPr>
      <xdr:spPr>
        <a:xfrm>
          <a:off x="15430500" y="1609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92254</xdr:rowOff>
    </xdr:from>
    <xdr:ext cx="534377" cy="259045"/>
    <xdr:sp macro="" textlink="">
      <xdr:nvSpPr>
        <xdr:cNvPr id="672" name="テキスト ボックス 671"/>
        <xdr:cNvSpPr txBox="1"/>
      </xdr:nvSpPr>
      <xdr:spPr>
        <a:xfrm>
          <a:off x="15214111" y="1586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57,029</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52324</xdr:rowOff>
    </xdr:from>
    <xdr:to>
      <xdr:col>21</xdr:col>
      <xdr:colOff>212725</xdr:colOff>
      <xdr:row>93</xdr:row>
      <xdr:rowOff>153924</xdr:rowOff>
    </xdr:to>
    <xdr:sp macro="" textlink="">
      <xdr:nvSpPr>
        <xdr:cNvPr id="673" name="円/楕円 672"/>
        <xdr:cNvSpPr/>
      </xdr:nvSpPr>
      <xdr:spPr>
        <a:xfrm>
          <a:off x="14541500" y="1599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170451</xdr:rowOff>
    </xdr:from>
    <xdr:ext cx="534377" cy="259045"/>
    <xdr:sp macro="" textlink="">
      <xdr:nvSpPr>
        <xdr:cNvPr id="674" name="テキスト ボックス 673"/>
        <xdr:cNvSpPr txBox="1"/>
      </xdr:nvSpPr>
      <xdr:spPr>
        <a:xfrm>
          <a:off x="14325111" y="1577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62,740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118128</xdr:rowOff>
    </xdr:from>
    <xdr:to>
      <xdr:col>20</xdr:col>
      <xdr:colOff>9525</xdr:colOff>
      <xdr:row>95</xdr:row>
      <xdr:rowOff>48278</xdr:rowOff>
    </xdr:to>
    <xdr:sp macro="" textlink="">
      <xdr:nvSpPr>
        <xdr:cNvPr id="675" name="円/楕円 674"/>
        <xdr:cNvSpPr/>
      </xdr:nvSpPr>
      <xdr:spPr>
        <a:xfrm>
          <a:off x="13652500" y="1623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64805</xdr:rowOff>
    </xdr:from>
    <xdr:ext cx="534377" cy="259045"/>
    <xdr:sp macro="" textlink="">
      <xdr:nvSpPr>
        <xdr:cNvPr id="676" name="テキスト ボックス 675"/>
        <xdr:cNvSpPr txBox="1"/>
      </xdr:nvSpPr>
      <xdr:spPr>
        <a:xfrm>
          <a:off x="13436111" y="1600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48,210</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43180</xdr:rowOff>
    </xdr:from>
    <xdr:to>
      <xdr:col>18</xdr:col>
      <xdr:colOff>492125</xdr:colOff>
      <xdr:row>94</xdr:row>
      <xdr:rowOff>144780</xdr:rowOff>
    </xdr:to>
    <xdr:sp macro="" textlink="">
      <xdr:nvSpPr>
        <xdr:cNvPr id="677" name="円/楕円 676"/>
        <xdr:cNvSpPr/>
      </xdr:nvSpPr>
      <xdr:spPr>
        <a:xfrm>
          <a:off x="12763500" y="161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161307</xdr:rowOff>
    </xdr:from>
    <xdr:ext cx="534377" cy="259045"/>
    <xdr:sp macro="" textlink="">
      <xdr:nvSpPr>
        <xdr:cNvPr id="678" name="テキスト ボックス 677"/>
        <xdr:cNvSpPr txBox="1"/>
      </xdr:nvSpPr>
      <xdr:spPr>
        <a:xfrm>
          <a:off x="12547111" y="1593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9" name="直線コネクタ 68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0" name="テキスト ボックス 68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1" name="直線コネクタ 69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2" name="テキスト ボックス 69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3" name="直線コネクタ 69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4" name="テキスト ボックス 69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5" name="直線コネクタ 69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96" name="テキスト ボックス 69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7" name="直線コネクタ 69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8" name="テキスト ボックス 69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9" name="直線コネクタ 69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0" name="テキスト ボックス 69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134747</xdr:rowOff>
    </xdr:from>
    <xdr:to>
      <xdr:col>32</xdr:col>
      <xdr:colOff>186689</xdr:colOff>
      <xdr:row>39</xdr:row>
      <xdr:rowOff>44450</xdr:rowOff>
    </xdr:to>
    <xdr:cxnSp macro="">
      <xdr:nvCxnSpPr>
        <xdr:cNvPr id="702" name="直線コネクタ 701"/>
        <xdr:cNvCxnSpPr/>
      </xdr:nvCxnSpPr>
      <xdr:spPr>
        <a:xfrm flipV="1">
          <a:off x="22159595" y="5106797"/>
          <a:ext cx="1269" cy="162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4" name="直線コネクタ 70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81424</xdr:rowOff>
    </xdr:from>
    <xdr:ext cx="534377" cy="259045"/>
    <xdr:sp macro="" textlink="">
      <xdr:nvSpPr>
        <xdr:cNvPr id="705" name="投資及び出資金最大値テキスト"/>
        <xdr:cNvSpPr txBox="1"/>
      </xdr:nvSpPr>
      <xdr:spPr>
        <a:xfrm>
          <a:off x="22212300" y="488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12,789</a:t>
          </a:r>
          <a:endParaRPr kumimoji="1" lang="ja-JP" altLang="en-US" sz="1000" b="1">
            <a:latin typeface="ＭＳ Ｐゴシック"/>
          </a:endParaRPr>
        </a:p>
      </xdr:txBody>
    </xdr:sp>
    <xdr:clientData/>
  </xdr:oneCellAnchor>
  <xdr:twoCellAnchor>
    <xdr:from>
      <xdr:col>32</xdr:col>
      <xdr:colOff>98425</xdr:colOff>
      <xdr:row>29</xdr:row>
      <xdr:rowOff>134747</xdr:rowOff>
    </xdr:from>
    <xdr:to>
      <xdr:col>32</xdr:col>
      <xdr:colOff>276225</xdr:colOff>
      <xdr:row>29</xdr:row>
      <xdr:rowOff>134747</xdr:rowOff>
    </xdr:to>
    <xdr:cxnSp macro="">
      <xdr:nvCxnSpPr>
        <xdr:cNvPr id="706" name="直線コネクタ 705"/>
        <xdr:cNvCxnSpPr/>
      </xdr:nvCxnSpPr>
      <xdr:spPr>
        <a:xfrm>
          <a:off x="22072600" y="5106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7" name="直線コネクタ 70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103268</xdr:rowOff>
    </xdr:from>
    <xdr:ext cx="469744" cy="259045"/>
    <xdr:sp macro="" textlink="">
      <xdr:nvSpPr>
        <xdr:cNvPr id="708" name="投資及び出資金平均値テキスト"/>
        <xdr:cNvSpPr txBox="1"/>
      </xdr:nvSpPr>
      <xdr:spPr>
        <a:xfrm>
          <a:off x="22212300" y="627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80391</xdr:rowOff>
    </xdr:from>
    <xdr:to>
      <xdr:col>32</xdr:col>
      <xdr:colOff>238125</xdr:colOff>
      <xdr:row>38</xdr:row>
      <xdr:rowOff>10540</xdr:rowOff>
    </xdr:to>
    <xdr:sp macro="" textlink="">
      <xdr:nvSpPr>
        <xdr:cNvPr id="709" name="フローチャート : 判断 708"/>
        <xdr:cNvSpPr/>
      </xdr:nvSpPr>
      <xdr:spPr>
        <a:xfrm>
          <a:off x="22110700" y="64240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0" name="直線コネクタ 70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109220</xdr:rowOff>
    </xdr:from>
    <xdr:to>
      <xdr:col>31</xdr:col>
      <xdr:colOff>85725</xdr:colOff>
      <xdr:row>38</xdr:row>
      <xdr:rowOff>39370</xdr:rowOff>
    </xdr:to>
    <xdr:sp macro="" textlink="">
      <xdr:nvSpPr>
        <xdr:cNvPr id="711" name="フローチャート : 判断 710"/>
        <xdr:cNvSpPr/>
      </xdr:nvSpPr>
      <xdr:spPr>
        <a:xfrm>
          <a:off x="21272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55897</xdr:rowOff>
    </xdr:from>
    <xdr:ext cx="469744" cy="259045"/>
    <xdr:sp macro="" textlink="">
      <xdr:nvSpPr>
        <xdr:cNvPr id="712" name="テキスト ボックス 711"/>
        <xdr:cNvSpPr txBox="1"/>
      </xdr:nvSpPr>
      <xdr:spPr>
        <a:xfrm>
          <a:off x="21088427"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86360</xdr:rowOff>
    </xdr:from>
    <xdr:to>
      <xdr:col>29</xdr:col>
      <xdr:colOff>517525</xdr:colOff>
      <xdr:row>39</xdr:row>
      <xdr:rowOff>44450</xdr:rowOff>
    </xdr:to>
    <xdr:cxnSp macro="">
      <xdr:nvCxnSpPr>
        <xdr:cNvPr id="713" name="直線コネクタ 712"/>
        <xdr:cNvCxnSpPr/>
      </xdr:nvCxnSpPr>
      <xdr:spPr>
        <a:xfrm>
          <a:off x="19545300" y="6258560"/>
          <a:ext cx="8890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33147</xdr:rowOff>
    </xdr:from>
    <xdr:to>
      <xdr:col>29</xdr:col>
      <xdr:colOff>568325</xdr:colOff>
      <xdr:row>37</xdr:row>
      <xdr:rowOff>134747</xdr:rowOff>
    </xdr:to>
    <xdr:sp macro="" textlink="">
      <xdr:nvSpPr>
        <xdr:cNvPr id="714" name="フローチャート : 判断 713"/>
        <xdr:cNvSpPr/>
      </xdr:nvSpPr>
      <xdr:spPr>
        <a:xfrm>
          <a:off x="20383500" y="63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151274</xdr:rowOff>
    </xdr:from>
    <xdr:ext cx="469744" cy="259045"/>
    <xdr:sp macro="" textlink="">
      <xdr:nvSpPr>
        <xdr:cNvPr id="715" name="テキスト ボックス 714"/>
        <xdr:cNvSpPr txBox="1"/>
      </xdr:nvSpPr>
      <xdr:spPr>
        <a:xfrm>
          <a:off x="20199427" y="6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86360</xdr:rowOff>
    </xdr:from>
    <xdr:to>
      <xdr:col>28</xdr:col>
      <xdr:colOff>314325</xdr:colOff>
      <xdr:row>39</xdr:row>
      <xdr:rowOff>44450</xdr:rowOff>
    </xdr:to>
    <xdr:cxnSp macro="">
      <xdr:nvCxnSpPr>
        <xdr:cNvPr id="716" name="直線コネクタ 715"/>
        <xdr:cNvCxnSpPr/>
      </xdr:nvCxnSpPr>
      <xdr:spPr>
        <a:xfrm flipV="1">
          <a:off x="18656300" y="6258560"/>
          <a:ext cx="8890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44450</xdr:rowOff>
    </xdr:from>
    <xdr:to>
      <xdr:col>28</xdr:col>
      <xdr:colOff>365125</xdr:colOff>
      <xdr:row>37</xdr:row>
      <xdr:rowOff>146050</xdr:rowOff>
    </xdr:to>
    <xdr:sp macro="" textlink="">
      <xdr:nvSpPr>
        <xdr:cNvPr id="717" name="フローチャート : 判断 716"/>
        <xdr:cNvSpPr/>
      </xdr:nvSpPr>
      <xdr:spPr>
        <a:xfrm>
          <a:off x="19494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137177</xdr:rowOff>
    </xdr:from>
    <xdr:ext cx="469744" cy="259045"/>
    <xdr:sp macro="" textlink="">
      <xdr:nvSpPr>
        <xdr:cNvPr id="718" name="テキスト ボックス 717"/>
        <xdr:cNvSpPr txBox="1"/>
      </xdr:nvSpPr>
      <xdr:spPr>
        <a:xfrm>
          <a:off x="19310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86360</xdr:rowOff>
    </xdr:from>
    <xdr:to>
      <xdr:col>27</xdr:col>
      <xdr:colOff>161925</xdr:colOff>
      <xdr:row>38</xdr:row>
      <xdr:rowOff>16510</xdr:rowOff>
    </xdr:to>
    <xdr:sp macro="" textlink="">
      <xdr:nvSpPr>
        <xdr:cNvPr id="719" name="フローチャート : 判断 718"/>
        <xdr:cNvSpPr/>
      </xdr:nvSpPr>
      <xdr:spPr>
        <a:xfrm>
          <a:off x="18605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33037</xdr:rowOff>
    </xdr:from>
    <xdr:ext cx="469744" cy="259045"/>
    <xdr:sp macro="" textlink="">
      <xdr:nvSpPr>
        <xdr:cNvPr id="720" name="テキスト ボックス 719"/>
        <xdr:cNvSpPr txBox="1"/>
      </xdr:nvSpPr>
      <xdr:spPr>
        <a:xfrm>
          <a:off x="18421427"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1" name="テキスト ボックス 72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2" name="テキスト ボックス 72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3" name="テキスト ボックス 72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4" name="テキスト ボックス 72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5" name="テキスト ボックス 72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6" name="円/楕円 72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8" name="円/楕円 72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9" name="テキスト ボックス 72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0" name="円/楕円 72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1" name="テキスト ボックス 73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35560</xdr:rowOff>
    </xdr:from>
    <xdr:to>
      <xdr:col>28</xdr:col>
      <xdr:colOff>365125</xdr:colOff>
      <xdr:row>36</xdr:row>
      <xdr:rowOff>137160</xdr:rowOff>
    </xdr:to>
    <xdr:sp macro="" textlink="">
      <xdr:nvSpPr>
        <xdr:cNvPr id="732" name="円/楕円 731"/>
        <xdr:cNvSpPr/>
      </xdr:nvSpPr>
      <xdr:spPr>
        <a:xfrm>
          <a:off x="19494500" y="620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153687</xdr:rowOff>
    </xdr:from>
    <xdr:ext cx="469744" cy="259045"/>
    <xdr:sp macro="" textlink="">
      <xdr:nvSpPr>
        <xdr:cNvPr id="733" name="テキスト ボックス 732"/>
        <xdr:cNvSpPr txBox="1"/>
      </xdr:nvSpPr>
      <xdr:spPr>
        <a:xfrm>
          <a:off x="19310427" y="598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4" name="円/楕円 73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5" name="テキスト ボックス 73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6" name="正方形/長方形 73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7" name="正方形/長方形 73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8" name="正方形/長方形 73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9" name="正方形/長方形 73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0" name="正方形/長方形 73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1" name="正方形/長方形 74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2" name="正方形/長方形 74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3" name="正方形/長方形 74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4" name="テキスト ボックス 74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5" name="直線コネクタ 74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6" name="直線コネクタ 74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7" name="テキスト ボックス 74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8" name="直線コネクタ 74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9" name="テキスト ボックス 74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0" name="直線コネクタ 74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1" name="テキスト ボックス 75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2" name="直線コネクタ 75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3" name="テキスト ボックス 75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4" name="直線コネクタ 75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5" name="テキスト ボックス 75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39619</xdr:rowOff>
    </xdr:from>
    <xdr:to>
      <xdr:col>32</xdr:col>
      <xdr:colOff>186689</xdr:colOff>
      <xdr:row>58</xdr:row>
      <xdr:rowOff>139700</xdr:rowOff>
    </xdr:to>
    <xdr:cxnSp macro="">
      <xdr:nvCxnSpPr>
        <xdr:cNvPr id="757" name="直線コネクタ 756"/>
        <xdr:cNvCxnSpPr/>
      </xdr:nvCxnSpPr>
      <xdr:spPr>
        <a:xfrm flipV="1">
          <a:off x="22159595" y="8612119"/>
          <a:ext cx="1269" cy="1471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9" name="直線コネクタ 75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157746</xdr:rowOff>
    </xdr:from>
    <xdr:ext cx="534377" cy="259045"/>
    <xdr:sp macro="" textlink="">
      <xdr:nvSpPr>
        <xdr:cNvPr id="760" name="貸付金最大値テキスト"/>
        <xdr:cNvSpPr txBox="1"/>
      </xdr:nvSpPr>
      <xdr:spPr>
        <a:xfrm>
          <a:off x="22212300" y="838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32,189</a:t>
          </a:r>
          <a:endParaRPr kumimoji="1" lang="ja-JP" altLang="en-US" sz="1000" b="1">
            <a:latin typeface="ＭＳ Ｐゴシック"/>
          </a:endParaRPr>
        </a:p>
      </xdr:txBody>
    </xdr:sp>
    <xdr:clientData/>
  </xdr:oneCellAnchor>
  <xdr:twoCellAnchor>
    <xdr:from>
      <xdr:col>32</xdr:col>
      <xdr:colOff>98425</xdr:colOff>
      <xdr:row>50</xdr:row>
      <xdr:rowOff>39619</xdr:rowOff>
    </xdr:from>
    <xdr:to>
      <xdr:col>32</xdr:col>
      <xdr:colOff>276225</xdr:colOff>
      <xdr:row>50</xdr:row>
      <xdr:rowOff>39619</xdr:rowOff>
    </xdr:to>
    <xdr:cxnSp macro="">
      <xdr:nvCxnSpPr>
        <xdr:cNvPr id="761" name="直線コネクタ 760"/>
        <xdr:cNvCxnSpPr/>
      </xdr:nvCxnSpPr>
      <xdr:spPr>
        <a:xfrm>
          <a:off x="22072600" y="861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101707</xdr:rowOff>
    </xdr:from>
    <xdr:to>
      <xdr:col>32</xdr:col>
      <xdr:colOff>187325</xdr:colOff>
      <xdr:row>55</xdr:row>
      <xdr:rowOff>112771</xdr:rowOff>
    </xdr:to>
    <xdr:cxnSp macro="">
      <xdr:nvCxnSpPr>
        <xdr:cNvPr id="762" name="直線コネクタ 761"/>
        <xdr:cNvCxnSpPr/>
      </xdr:nvCxnSpPr>
      <xdr:spPr>
        <a:xfrm flipV="1">
          <a:off x="21323300" y="9531457"/>
          <a:ext cx="8382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93250</xdr:rowOff>
    </xdr:from>
    <xdr:ext cx="469744" cy="259045"/>
    <xdr:sp macro="" textlink="">
      <xdr:nvSpPr>
        <xdr:cNvPr id="763" name="貸付金平均値テキスト"/>
        <xdr:cNvSpPr txBox="1"/>
      </xdr:nvSpPr>
      <xdr:spPr>
        <a:xfrm>
          <a:off x="22212300" y="986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114823</xdr:rowOff>
    </xdr:from>
    <xdr:to>
      <xdr:col>32</xdr:col>
      <xdr:colOff>238125</xdr:colOff>
      <xdr:row>58</xdr:row>
      <xdr:rowOff>44973</xdr:rowOff>
    </xdr:to>
    <xdr:sp macro="" textlink="">
      <xdr:nvSpPr>
        <xdr:cNvPr id="764" name="フローチャート : 判断 763"/>
        <xdr:cNvSpPr/>
      </xdr:nvSpPr>
      <xdr:spPr>
        <a:xfrm>
          <a:off x="221107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112771</xdr:rowOff>
    </xdr:from>
    <xdr:to>
      <xdr:col>31</xdr:col>
      <xdr:colOff>34925</xdr:colOff>
      <xdr:row>56</xdr:row>
      <xdr:rowOff>27503</xdr:rowOff>
    </xdr:to>
    <xdr:cxnSp macro="">
      <xdr:nvCxnSpPr>
        <xdr:cNvPr id="765" name="直線コネクタ 764"/>
        <xdr:cNvCxnSpPr/>
      </xdr:nvCxnSpPr>
      <xdr:spPr>
        <a:xfrm flipV="1">
          <a:off x="20434300" y="9542521"/>
          <a:ext cx="889000" cy="8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79619</xdr:rowOff>
    </xdr:from>
    <xdr:to>
      <xdr:col>31</xdr:col>
      <xdr:colOff>85725</xdr:colOff>
      <xdr:row>58</xdr:row>
      <xdr:rowOff>9769</xdr:rowOff>
    </xdr:to>
    <xdr:sp macro="" textlink="">
      <xdr:nvSpPr>
        <xdr:cNvPr id="766" name="フローチャート : 判断 765"/>
        <xdr:cNvSpPr/>
      </xdr:nvSpPr>
      <xdr:spPr>
        <a:xfrm>
          <a:off x="21272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896</xdr:rowOff>
    </xdr:from>
    <xdr:ext cx="469744" cy="259045"/>
    <xdr:sp macro="" textlink="">
      <xdr:nvSpPr>
        <xdr:cNvPr id="767" name="テキスト ボックス 766"/>
        <xdr:cNvSpPr txBox="1"/>
      </xdr:nvSpPr>
      <xdr:spPr>
        <a:xfrm>
          <a:off x="21088427" y="994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27503</xdr:rowOff>
    </xdr:from>
    <xdr:to>
      <xdr:col>29</xdr:col>
      <xdr:colOff>517525</xdr:colOff>
      <xdr:row>56</xdr:row>
      <xdr:rowOff>33127</xdr:rowOff>
    </xdr:to>
    <xdr:cxnSp macro="">
      <xdr:nvCxnSpPr>
        <xdr:cNvPr id="768" name="直線コネクタ 767"/>
        <xdr:cNvCxnSpPr/>
      </xdr:nvCxnSpPr>
      <xdr:spPr>
        <a:xfrm flipV="1">
          <a:off x="19545300" y="9628703"/>
          <a:ext cx="8890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72623</xdr:rowOff>
    </xdr:from>
    <xdr:to>
      <xdr:col>29</xdr:col>
      <xdr:colOff>568325</xdr:colOff>
      <xdr:row>58</xdr:row>
      <xdr:rowOff>2773</xdr:rowOff>
    </xdr:to>
    <xdr:sp macro="" textlink="">
      <xdr:nvSpPr>
        <xdr:cNvPr id="769" name="フローチャート : 判断 768"/>
        <xdr:cNvSpPr/>
      </xdr:nvSpPr>
      <xdr:spPr>
        <a:xfrm>
          <a:off x="20383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165350</xdr:rowOff>
    </xdr:from>
    <xdr:ext cx="469744" cy="259045"/>
    <xdr:sp macro="" textlink="">
      <xdr:nvSpPr>
        <xdr:cNvPr id="770" name="テキスト ボックス 769"/>
        <xdr:cNvSpPr txBox="1"/>
      </xdr:nvSpPr>
      <xdr:spPr>
        <a:xfrm>
          <a:off x="20199427" y="9938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33127</xdr:rowOff>
    </xdr:from>
    <xdr:to>
      <xdr:col>28</xdr:col>
      <xdr:colOff>314325</xdr:colOff>
      <xdr:row>56</xdr:row>
      <xdr:rowOff>39893</xdr:rowOff>
    </xdr:to>
    <xdr:cxnSp macro="">
      <xdr:nvCxnSpPr>
        <xdr:cNvPr id="771" name="直線コネクタ 770"/>
        <xdr:cNvCxnSpPr/>
      </xdr:nvCxnSpPr>
      <xdr:spPr>
        <a:xfrm flipV="1">
          <a:off x="18656300" y="9634327"/>
          <a:ext cx="889000" cy="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17622</xdr:rowOff>
    </xdr:from>
    <xdr:to>
      <xdr:col>28</xdr:col>
      <xdr:colOff>365125</xdr:colOff>
      <xdr:row>57</xdr:row>
      <xdr:rowOff>119222</xdr:rowOff>
    </xdr:to>
    <xdr:sp macro="" textlink="">
      <xdr:nvSpPr>
        <xdr:cNvPr id="772" name="フローチャート : 判断 771"/>
        <xdr:cNvSpPr/>
      </xdr:nvSpPr>
      <xdr:spPr>
        <a:xfrm>
          <a:off x="19494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110349</xdr:rowOff>
    </xdr:from>
    <xdr:ext cx="469744" cy="259045"/>
    <xdr:sp macro="" textlink="">
      <xdr:nvSpPr>
        <xdr:cNvPr id="773" name="テキスト ボックス 772"/>
        <xdr:cNvSpPr txBox="1"/>
      </xdr:nvSpPr>
      <xdr:spPr>
        <a:xfrm>
          <a:off x="19310427" y="988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35773</xdr:rowOff>
    </xdr:from>
    <xdr:to>
      <xdr:col>27</xdr:col>
      <xdr:colOff>161925</xdr:colOff>
      <xdr:row>57</xdr:row>
      <xdr:rowOff>137373</xdr:rowOff>
    </xdr:to>
    <xdr:sp macro="" textlink="">
      <xdr:nvSpPr>
        <xdr:cNvPr id="774" name="フローチャート : 判断 773"/>
        <xdr:cNvSpPr/>
      </xdr:nvSpPr>
      <xdr:spPr>
        <a:xfrm>
          <a:off x="18605500" y="980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128500</xdr:rowOff>
    </xdr:from>
    <xdr:ext cx="469744" cy="259045"/>
    <xdr:sp macro="" textlink="">
      <xdr:nvSpPr>
        <xdr:cNvPr id="775" name="テキスト ボックス 774"/>
        <xdr:cNvSpPr txBox="1"/>
      </xdr:nvSpPr>
      <xdr:spPr>
        <a:xfrm>
          <a:off x="18421427" y="990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6" name="テキスト ボックス 77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7" name="テキスト ボックス 77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8" name="テキスト ボックス 77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9" name="テキスト ボックス 77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0" name="テキスト ボックス 77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50907</xdr:rowOff>
    </xdr:from>
    <xdr:to>
      <xdr:col>32</xdr:col>
      <xdr:colOff>238125</xdr:colOff>
      <xdr:row>55</xdr:row>
      <xdr:rowOff>152507</xdr:rowOff>
    </xdr:to>
    <xdr:sp macro="" textlink="">
      <xdr:nvSpPr>
        <xdr:cNvPr id="781" name="円/楕円 780"/>
        <xdr:cNvSpPr/>
      </xdr:nvSpPr>
      <xdr:spPr>
        <a:xfrm>
          <a:off x="22110700" y="94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73784</xdr:rowOff>
    </xdr:from>
    <xdr:ext cx="534377" cy="259045"/>
    <xdr:sp macro="" textlink="">
      <xdr:nvSpPr>
        <xdr:cNvPr id="782" name="貸付金該当値テキスト"/>
        <xdr:cNvSpPr txBox="1"/>
      </xdr:nvSpPr>
      <xdr:spPr>
        <a:xfrm>
          <a:off x="22212300" y="933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12,081</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61971</xdr:rowOff>
    </xdr:from>
    <xdr:to>
      <xdr:col>31</xdr:col>
      <xdr:colOff>85725</xdr:colOff>
      <xdr:row>55</xdr:row>
      <xdr:rowOff>163571</xdr:rowOff>
    </xdr:to>
    <xdr:sp macro="" textlink="">
      <xdr:nvSpPr>
        <xdr:cNvPr id="783" name="円/楕円 782"/>
        <xdr:cNvSpPr/>
      </xdr:nvSpPr>
      <xdr:spPr>
        <a:xfrm>
          <a:off x="21272500" y="949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8648</xdr:rowOff>
    </xdr:from>
    <xdr:ext cx="534377" cy="259045"/>
    <xdr:sp macro="" textlink="">
      <xdr:nvSpPr>
        <xdr:cNvPr id="784" name="テキスト ボックス 783"/>
        <xdr:cNvSpPr txBox="1"/>
      </xdr:nvSpPr>
      <xdr:spPr>
        <a:xfrm>
          <a:off x="21056111" y="926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11,839</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148153</xdr:rowOff>
    </xdr:from>
    <xdr:to>
      <xdr:col>29</xdr:col>
      <xdr:colOff>568325</xdr:colOff>
      <xdr:row>56</xdr:row>
      <xdr:rowOff>78303</xdr:rowOff>
    </xdr:to>
    <xdr:sp macro="" textlink="">
      <xdr:nvSpPr>
        <xdr:cNvPr id="785" name="円/楕円 784"/>
        <xdr:cNvSpPr/>
      </xdr:nvSpPr>
      <xdr:spPr>
        <a:xfrm>
          <a:off x="20383500" y="957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94830</xdr:rowOff>
    </xdr:from>
    <xdr:ext cx="469744" cy="259045"/>
    <xdr:sp macro="" textlink="">
      <xdr:nvSpPr>
        <xdr:cNvPr id="786" name="テキスト ボックス 785"/>
        <xdr:cNvSpPr txBox="1"/>
      </xdr:nvSpPr>
      <xdr:spPr>
        <a:xfrm>
          <a:off x="20199427" y="935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9,954</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153777</xdr:rowOff>
    </xdr:from>
    <xdr:to>
      <xdr:col>28</xdr:col>
      <xdr:colOff>365125</xdr:colOff>
      <xdr:row>56</xdr:row>
      <xdr:rowOff>83927</xdr:rowOff>
    </xdr:to>
    <xdr:sp macro="" textlink="">
      <xdr:nvSpPr>
        <xdr:cNvPr id="787" name="円/楕円 786"/>
        <xdr:cNvSpPr/>
      </xdr:nvSpPr>
      <xdr:spPr>
        <a:xfrm>
          <a:off x="19494500" y="958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100454</xdr:rowOff>
    </xdr:from>
    <xdr:ext cx="469744" cy="259045"/>
    <xdr:sp macro="" textlink="">
      <xdr:nvSpPr>
        <xdr:cNvPr id="788" name="テキスト ボックス 787"/>
        <xdr:cNvSpPr txBox="1"/>
      </xdr:nvSpPr>
      <xdr:spPr>
        <a:xfrm>
          <a:off x="19310427" y="935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9,831</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160543</xdr:rowOff>
    </xdr:from>
    <xdr:to>
      <xdr:col>27</xdr:col>
      <xdr:colOff>161925</xdr:colOff>
      <xdr:row>56</xdr:row>
      <xdr:rowOff>90693</xdr:rowOff>
    </xdr:to>
    <xdr:sp macro="" textlink="">
      <xdr:nvSpPr>
        <xdr:cNvPr id="789" name="円/楕円 788"/>
        <xdr:cNvSpPr/>
      </xdr:nvSpPr>
      <xdr:spPr>
        <a:xfrm>
          <a:off x="18605500" y="959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107220</xdr:rowOff>
    </xdr:from>
    <xdr:ext cx="469744" cy="259045"/>
    <xdr:sp macro="" textlink="">
      <xdr:nvSpPr>
        <xdr:cNvPr id="790" name="テキスト ボックス 789"/>
        <xdr:cNvSpPr txBox="1"/>
      </xdr:nvSpPr>
      <xdr:spPr>
        <a:xfrm>
          <a:off x="18421427" y="9365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1" name="正方形/長方形 79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2" name="正方形/長方形 79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3" name="正方形/長方形 79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4" name="正方形/長方形 79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5" name="正方形/長方形 79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6" name="正方形/長方形 79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7" name="正方形/長方形 79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57,026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8" name="正方形/長方形 79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9" name="テキスト ボックス 79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0" name="直線コネクタ 79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1" name="テキスト ボックス 80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2" name="直線コネクタ 80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3" name="テキスト ボックス 80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4" name="直線コネクタ 80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5" name="テキスト ボックス 80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6" name="直線コネクタ 80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7" name="テキスト ボックス 80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08" name="直線コネクタ 80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09" name="テキスト ボックス 808"/>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0" name="直線コネクタ 80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1" name="テキスト ボックス 81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2" name="直線コネクタ 81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3" name="テキスト ボックス 81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46300</xdr:rowOff>
    </xdr:from>
    <xdr:to>
      <xdr:col>32</xdr:col>
      <xdr:colOff>186689</xdr:colOff>
      <xdr:row>79</xdr:row>
      <xdr:rowOff>37516</xdr:rowOff>
    </xdr:to>
    <xdr:cxnSp macro="">
      <xdr:nvCxnSpPr>
        <xdr:cNvPr id="817" name="直線コネクタ 816"/>
        <xdr:cNvCxnSpPr/>
      </xdr:nvCxnSpPr>
      <xdr:spPr>
        <a:xfrm flipV="1">
          <a:off x="22159595" y="12047800"/>
          <a:ext cx="1269" cy="153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41343</xdr:rowOff>
    </xdr:from>
    <xdr:ext cx="534377" cy="259045"/>
    <xdr:sp macro="" textlink="">
      <xdr:nvSpPr>
        <xdr:cNvPr id="818" name="繰出金最小値テキスト"/>
        <xdr:cNvSpPr txBox="1"/>
      </xdr:nvSpPr>
      <xdr:spPr>
        <a:xfrm>
          <a:off x="22212300" y="1358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43,758</a:t>
          </a:r>
          <a:endParaRPr kumimoji="1" lang="ja-JP" altLang="en-US" sz="1000" b="1">
            <a:latin typeface="ＭＳ Ｐゴシック"/>
          </a:endParaRPr>
        </a:p>
      </xdr:txBody>
    </xdr:sp>
    <xdr:clientData/>
  </xdr:oneCellAnchor>
  <xdr:twoCellAnchor>
    <xdr:from>
      <xdr:col>32</xdr:col>
      <xdr:colOff>98425</xdr:colOff>
      <xdr:row>79</xdr:row>
      <xdr:rowOff>37516</xdr:rowOff>
    </xdr:from>
    <xdr:to>
      <xdr:col>32</xdr:col>
      <xdr:colOff>276225</xdr:colOff>
      <xdr:row>79</xdr:row>
      <xdr:rowOff>37516</xdr:rowOff>
    </xdr:to>
    <xdr:cxnSp macro="">
      <xdr:nvCxnSpPr>
        <xdr:cNvPr id="819" name="直線コネクタ 818"/>
        <xdr:cNvCxnSpPr/>
      </xdr:nvCxnSpPr>
      <xdr:spPr>
        <a:xfrm>
          <a:off x="22072600" y="1358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164427</xdr:rowOff>
    </xdr:from>
    <xdr:ext cx="599010" cy="259045"/>
    <xdr:sp macro="" textlink="">
      <xdr:nvSpPr>
        <xdr:cNvPr id="820" name="繰出金最大値テキスト"/>
        <xdr:cNvSpPr txBox="1"/>
      </xdr:nvSpPr>
      <xdr:spPr>
        <a:xfrm>
          <a:off x="22212300" y="118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137,720</a:t>
          </a:r>
          <a:endParaRPr kumimoji="1" lang="ja-JP" altLang="en-US" sz="1000" b="1">
            <a:latin typeface="ＭＳ Ｐゴシック"/>
          </a:endParaRPr>
        </a:p>
      </xdr:txBody>
    </xdr:sp>
    <xdr:clientData/>
  </xdr:oneCellAnchor>
  <xdr:twoCellAnchor>
    <xdr:from>
      <xdr:col>32</xdr:col>
      <xdr:colOff>98425</xdr:colOff>
      <xdr:row>70</xdr:row>
      <xdr:rowOff>46300</xdr:rowOff>
    </xdr:from>
    <xdr:to>
      <xdr:col>32</xdr:col>
      <xdr:colOff>276225</xdr:colOff>
      <xdr:row>70</xdr:row>
      <xdr:rowOff>46300</xdr:rowOff>
    </xdr:to>
    <xdr:cxnSp macro="">
      <xdr:nvCxnSpPr>
        <xdr:cNvPr id="821" name="直線コネクタ 820"/>
        <xdr:cNvCxnSpPr/>
      </xdr:nvCxnSpPr>
      <xdr:spPr>
        <a:xfrm>
          <a:off x="22072600" y="1204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47885</xdr:rowOff>
    </xdr:from>
    <xdr:to>
      <xdr:col>32</xdr:col>
      <xdr:colOff>187325</xdr:colOff>
      <xdr:row>75</xdr:row>
      <xdr:rowOff>97981</xdr:rowOff>
    </xdr:to>
    <xdr:cxnSp macro="">
      <xdr:nvCxnSpPr>
        <xdr:cNvPr id="822" name="直線コネクタ 821"/>
        <xdr:cNvCxnSpPr/>
      </xdr:nvCxnSpPr>
      <xdr:spPr>
        <a:xfrm flipV="1">
          <a:off x="21323300" y="12906635"/>
          <a:ext cx="838200" cy="5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12316</xdr:rowOff>
    </xdr:from>
    <xdr:ext cx="534377" cy="259045"/>
    <xdr:sp macro="" textlink="">
      <xdr:nvSpPr>
        <xdr:cNvPr id="823" name="繰出金平均値テキスト"/>
        <xdr:cNvSpPr txBox="1"/>
      </xdr:nvSpPr>
      <xdr:spPr>
        <a:xfrm>
          <a:off x="22212300" y="13042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72,369</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33889</xdr:rowOff>
    </xdr:from>
    <xdr:to>
      <xdr:col>32</xdr:col>
      <xdr:colOff>238125</xdr:colOff>
      <xdr:row>76</xdr:row>
      <xdr:rowOff>135489</xdr:rowOff>
    </xdr:to>
    <xdr:sp macro="" textlink="">
      <xdr:nvSpPr>
        <xdr:cNvPr id="824" name="フローチャート : 判断 823"/>
        <xdr:cNvSpPr/>
      </xdr:nvSpPr>
      <xdr:spPr>
        <a:xfrm>
          <a:off x="22110700" y="1306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97981</xdr:rowOff>
    </xdr:from>
    <xdr:to>
      <xdr:col>31</xdr:col>
      <xdr:colOff>34925</xdr:colOff>
      <xdr:row>76</xdr:row>
      <xdr:rowOff>89702</xdr:rowOff>
    </xdr:to>
    <xdr:cxnSp macro="">
      <xdr:nvCxnSpPr>
        <xdr:cNvPr id="825" name="直線コネクタ 824"/>
        <xdr:cNvCxnSpPr/>
      </xdr:nvCxnSpPr>
      <xdr:spPr>
        <a:xfrm flipV="1">
          <a:off x="20434300" y="12956731"/>
          <a:ext cx="889000" cy="16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67477</xdr:rowOff>
    </xdr:from>
    <xdr:to>
      <xdr:col>31</xdr:col>
      <xdr:colOff>85725</xdr:colOff>
      <xdr:row>76</xdr:row>
      <xdr:rowOff>169077</xdr:rowOff>
    </xdr:to>
    <xdr:sp macro="" textlink="">
      <xdr:nvSpPr>
        <xdr:cNvPr id="826" name="フローチャート : 判断 825"/>
        <xdr:cNvSpPr/>
      </xdr:nvSpPr>
      <xdr:spPr>
        <a:xfrm>
          <a:off x="21272500" y="1309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160204</xdr:rowOff>
    </xdr:from>
    <xdr:ext cx="534377" cy="259045"/>
    <xdr:sp macro="" textlink="">
      <xdr:nvSpPr>
        <xdr:cNvPr id="827" name="テキスト ボックス 826"/>
        <xdr:cNvSpPr txBox="1"/>
      </xdr:nvSpPr>
      <xdr:spPr>
        <a:xfrm>
          <a:off x="21056111" y="1319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89702</xdr:rowOff>
    </xdr:from>
    <xdr:to>
      <xdr:col>29</xdr:col>
      <xdr:colOff>517525</xdr:colOff>
      <xdr:row>76</xdr:row>
      <xdr:rowOff>96838</xdr:rowOff>
    </xdr:to>
    <xdr:cxnSp macro="">
      <xdr:nvCxnSpPr>
        <xdr:cNvPr id="828" name="直線コネクタ 827"/>
        <xdr:cNvCxnSpPr/>
      </xdr:nvCxnSpPr>
      <xdr:spPr>
        <a:xfrm flipV="1">
          <a:off x="19545300" y="13119902"/>
          <a:ext cx="889000" cy="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108559</xdr:rowOff>
    </xdr:from>
    <xdr:to>
      <xdr:col>29</xdr:col>
      <xdr:colOff>568325</xdr:colOff>
      <xdr:row>77</xdr:row>
      <xdr:rowOff>38709</xdr:rowOff>
    </xdr:to>
    <xdr:sp macro="" textlink="">
      <xdr:nvSpPr>
        <xdr:cNvPr id="829" name="フローチャート : 判断 828"/>
        <xdr:cNvSpPr/>
      </xdr:nvSpPr>
      <xdr:spPr>
        <a:xfrm>
          <a:off x="20383500" y="1313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29836</xdr:rowOff>
    </xdr:from>
    <xdr:ext cx="534377" cy="259045"/>
    <xdr:sp macro="" textlink="">
      <xdr:nvSpPr>
        <xdr:cNvPr id="830" name="テキスト ボックス 829"/>
        <xdr:cNvSpPr txBox="1"/>
      </xdr:nvSpPr>
      <xdr:spPr>
        <a:xfrm>
          <a:off x="20167111" y="1323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96838</xdr:rowOff>
    </xdr:from>
    <xdr:to>
      <xdr:col>28</xdr:col>
      <xdr:colOff>314325</xdr:colOff>
      <xdr:row>76</xdr:row>
      <xdr:rowOff>127519</xdr:rowOff>
    </xdr:to>
    <xdr:cxnSp macro="">
      <xdr:nvCxnSpPr>
        <xdr:cNvPr id="831" name="直線コネクタ 830"/>
        <xdr:cNvCxnSpPr/>
      </xdr:nvCxnSpPr>
      <xdr:spPr>
        <a:xfrm flipV="1">
          <a:off x="18656300" y="13127038"/>
          <a:ext cx="889000" cy="3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138277</xdr:rowOff>
    </xdr:from>
    <xdr:to>
      <xdr:col>28</xdr:col>
      <xdr:colOff>365125</xdr:colOff>
      <xdr:row>77</xdr:row>
      <xdr:rowOff>68427</xdr:rowOff>
    </xdr:to>
    <xdr:sp macro="" textlink="">
      <xdr:nvSpPr>
        <xdr:cNvPr id="832" name="フローチャート : 判断 831"/>
        <xdr:cNvSpPr/>
      </xdr:nvSpPr>
      <xdr:spPr>
        <a:xfrm>
          <a:off x="19494500" y="131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59554</xdr:rowOff>
    </xdr:from>
    <xdr:ext cx="534377" cy="259045"/>
    <xdr:sp macro="" textlink="">
      <xdr:nvSpPr>
        <xdr:cNvPr id="833" name="テキスト ボックス 832"/>
        <xdr:cNvSpPr txBox="1"/>
      </xdr:nvSpPr>
      <xdr:spPr>
        <a:xfrm>
          <a:off x="19278111" y="1326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150785</xdr:rowOff>
    </xdr:from>
    <xdr:to>
      <xdr:col>27</xdr:col>
      <xdr:colOff>161925</xdr:colOff>
      <xdr:row>77</xdr:row>
      <xdr:rowOff>80935</xdr:rowOff>
    </xdr:to>
    <xdr:sp macro="" textlink="">
      <xdr:nvSpPr>
        <xdr:cNvPr id="834" name="フローチャート : 判断 833"/>
        <xdr:cNvSpPr/>
      </xdr:nvSpPr>
      <xdr:spPr>
        <a:xfrm>
          <a:off x="18605500" y="1318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72062</xdr:rowOff>
    </xdr:from>
    <xdr:ext cx="534377" cy="259045"/>
    <xdr:sp macro="" textlink="">
      <xdr:nvSpPr>
        <xdr:cNvPr id="835" name="テキスト ボックス 834"/>
        <xdr:cNvSpPr txBox="1"/>
      </xdr:nvSpPr>
      <xdr:spPr>
        <a:xfrm>
          <a:off x="18389111" y="1327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65,210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168535</xdr:rowOff>
    </xdr:from>
    <xdr:to>
      <xdr:col>32</xdr:col>
      <xdr:colOff>238125</xdr:colOff>
      <xdr:row>75</xdr:row>
      <xdr:rowOff>98685</xdr:rowOff>
    </xdr:to>
    <xdr:sp macro="" textlink="">
      <xdr:nvSpPr>
        <xdr:cNvPr id="841" name="円/楕円 840"/>
        <xdr:cNvSpPr/>
      </xdr:nvSpPr>
      <xdr:spPr>
        <a:xfrm>
          <a:off x="22110700" y="128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19962</xdr:rowOff>
    </xdr:from>
    <xdr:ext cx="534377" cy="259045"/>
    <xdr:sp macro="" textlink="">
      <xdr:nvSpPr>
        <xdr:cNvPr id="842" name="繰出金該当値テキスト"/>
        <xdr:cNvSpPr txBox="1"/>
      </xdr:nvSpPr>
      <xdr:spPr>
        <a:xfrm>
          <a:off x="22212300" y="1270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85,123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47181</xdr:rowOff>
    </xdr:from>
    <xdr:to>
      <xdr:col>31</xdr:col>
      <xdr:colOff>85725</xdr:colOff>
      <xdr:row>75</xdr:row>
      <xdr:rowOff>148782</xdr:rowOff>
    </xdr:to>
    <xdr:sp macro="" textlink="">
      <xdr:nvSpPr>
        <xdr:cNvPr id="843" name="円/楕円 842"/>
        <xdr:cNvSpPr/>
      </xdr:nvSpPr>
      <xdr:spPr>
        <a:xfrm>
          <a:off x="21272500" y="129059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165308</xdr:rowOff>
    </xdr:from>
    <xdr:ext cx="534377" cy="259045"/>
    <xdr:sp macro="" textlink="">
      <xdr:nvSpPr>
        <xdr:cNvPr id="844" name="テキスト ボックス 843"/>
        <xdr:cNvSpPr txBox="1"/>
      </xdr:nvSpPr>
      <xdr:spPr>
        <a:xfrm>
          <a:off x="21056111" y="1268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82,055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38902</xdr:rowOff>
    </xdr:from>
    <xdr:to>
      <xdr:col>29</xdr:col>
      <xdr:colOff>568325</xdr:colOff>
      <xdr:row>76</xdr:row>
      <xdr:rowOff>140502</xdr:rowOff>
    </xdr:to>
    <xdr:sp macro="" textlink="">
      <xdr:nvSpPr>
        <xdr:cNvPr id="845" name="円/楕円 844"/>
        <xdr:cNvSpPr/>
      </xdr:nvSpPr>
      <xdr:spPr>
        <a:xfrm>
          <a:off x="20383500" y="130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157029</xdr:rowOff>
    </xdr:from>
    <xdr:ext cx="534377" cy="259045"/>
    <xdr:sp macro="" textlink="">
      <xdr:nvSpPr>
        <xdr:cNvPr id="846" name="テキスト ボックス 845"/>
        <xdr:cNvSpPr txBox="1"/>
      </xdr:nvSpPr>
      <xdr:spPr>
        <a:xfrm>
          <a:off x="20167111" y="1284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72,062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46038</xdr:rowOff>
    </xdr:from>
    <xdr:to>
      <xdr:col>28</xdr:col>
      <xdr:colOff>365125</xdr:colOff>
      <xdr:row>76</xdr:row>
      <xdr:rowOff>147638</xdr:rowOff>
    </xdr:to>
    <xdr:sp macro="" textlink="">
      <xdr:nvSpPr>
        <xdr:cNvPr id="847" name="円/楕円 846"/>
        <xdr:cNvSpPr/>
      </xdr:nvSpPr>
      <xdr:spPr>
        <a:xfrm>
          <a:off x="19494500" y="1307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164165</xdr:rowOff>
    </xdr:from>
    <xdr:ext cx="534377" cy="259045"/>
    <xdr:sp macro="" textlink="">
      <xdr:nvSpPr>
        <xdr:cNvPr id="848" name="テキスト ボックス 847"/>
        <xdr:cNvSpPr txBox="1"/>
      </xdr:nvSpPr>
      <xdr:spPr>
        <a:xfrm>
          <a:off x="19278111" y="1285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71,625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76719</xdr:rowOff>
    </xdr:from>
    <xdr:to>
      <xdr:col>27</xdr:col>
      <xdr:colOff>161925</xdr:colOff>
      <xdr:row>77</xdr:row>
      <xdr:rowOff>6869</xdr:rowOff>
    </xdr:to>
    <xdr:sp macro="" textlink="">
      <xdr:nvSpPr>
        <xdr:cNvPr id="849" name="円/楕円 848"/>
        <xdr:cNvSpPr/>
      </xdr:nvSpPr>
      <xdr:spPr>
        <a:xfrm>
          <a:off x="18605500" y="1310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23396</xdr:rowOff>
    </xdr:from>
    <xdr:ext cx="534377" cy="259045"/>
    <xdr:sp macro="" textlink="">
      <xdr:nvSpPr>
        <xdr:cNvPr id="850" name="テキスト ボックス 849"/>
        <xdr:cNvSpPr txBox="1"/>
      </xdr:nvSpPr>
      <xdr:spPr>
        <a:xfrm>
          <a:off x="18389111" y="1288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69,746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ja-JP" sz="1100">
              <a:solidFill>
                <a:schemeClr val="dk1"/>
              </a:solidFill>
              <a:effectLst/>
              <a:latin typeface="+mn-lt"/>
              <a:ea typeface="+mn-ea"/>
              <a:cs typeface="+mn-cs"/>
            </a:rPr>
            <a:t>　類似</a:t>
          </a:r>
          <a:r>
            <a:rPr kumimoji="1" lang="ja-JP" altLang="en-US" sz="1100">
              <a:solidFill>
                <a:schemeClr val="dk1"/>
              </a:solidFill>
              <a:effectLst/>
              <a:latin typeface="+mn-lt"/>
              <a:ea typeface="+mn-ea"/>
              <a:cs typeface="+mn-cs"/>
            </a:rPr>
            <a:t>団体と比較し</a:t>
          </a:r>
          <a:r>
            <a:rPr kumimoji="1" lang="ja-JP" altLang="ja-JP" sz="1100">
              <a:solidFill>
                <a:schemeClr val="dk1"/>
              </a:solidFill>
              <a:effectLst/>
              <a:latin typeface="+mn-lt"/>
              <a:ea typeface="+mn-ea"/>
              <a:cs typeface="+mn-cs"/>
            </a:rPr>
            <a:t>高いのは、主に繰出金</a:t>
          </a:r>
          <a:r>
            <a:rPr kumimoji="1" lang="ja-JP" altLang="en-US" sz="1100">
              <a:solidFill>
                <a:schemeClr val="dk1"/>
              </a:solidFill>
              <a:effectLst/>
              <a:latin typeface="+mn-lt"/>
              <a:ea typeface="+mn-ea"/>
              <a:cs typeface="+mn-cs"/>
            </a:rPr>
            <a:t>及び補助費と</a:t>
          </a:r>
          <a:r>
            <a:rPr kumimoji="1" lang="ja-JP" altLang="ja-JP" sz="1100">
              <a:solidFill>
                <a:schemeClr val="dk1"/>
              </a:solidFill>
              <a:effectLst/>
              <a:latin typeface="+mn-lt"/>
              <a:ea typeface="+mn-ea"/>
              <a:cs typeface="+mn-cs"/>
            </a:rPr>
            <a:t>なっている。</a:t>
          </a:r>
          <a:r>
            <a:rPr kumimoji="1" lang="ja-JP" altLang="en-US" sz="1100">
              <a:solidFill>
                <a:schemeClr val="dk1"/>
              </a:solidFill>
              <a:effectLst/>
              <a:latin typeface="+mn-lt"/>
              <a:ea typeface="+mn-ea"/>
              <a:cs typeface="+mn-cs"/>
            </a:rPr>
            <a:t>繰出金については、</a:t>
          </a:r>
          <a:r>
            <a:rPr kumimoji="1" lang="ja-JP" altLang="ja-JP" sz="1100">
              <a:solidFill>
                <a:schemeClr val="dk1"/>
              </a:solidFill>
              <a:effectLst/>
              <a:latin typeface="+mn-lt"/>
              <a:ea typeface="+mn-ea"/>
              <a:cs typeface="+mn-cs"/>
            </a:rPr>
            <a:t>高齢化</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国民健康保険事業及び介護保険事業にかかる医療費や給付費の増加が著しく、町民負担の</a:t>
          </a:r>
          <a:r>
            <a:rPr kumimoji="1" lang="ja-JP" altLang="en-US" sz="1100">
              <a:solidFill>
                <a:schemeClr val="dk1"/>
              </a:solidFill>
              <a:effectLst/>
              <a:latin typeface="+mn-lt"/>
              <a:ea typeface="+mn-ea"/>
              <a:cs typeface="+mn-cs"/>
            </a:rPr>
            <a:t>軽減</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一般会計からの繰出金で行っているため高くなっている。</a:t>
          </a:r>
          <a:r>
            <a:rPr kumimoji="1" lang="ja-JP" altLang="ja-JP" sz="1100">
              <a:solidFill>
                <a:schemeClr val="dk1"/>
              </a:solidFill>
              <a:effectLst/>
              <a:latin typeface="+mn-lt"/>
              <a:ea typeface="+mn-ea"/>
              <a:cs typeface="+mn-cs"/>
            </a:rPr>
            <a:t>今後も進む高齢化社会のなかで、いかに保険事業の財源を確保していくか、保険料等の適正化を図り、普通会計の負担額を</a:t>
          </a:r>
          <a:r>
            <a:rPr kumimoji="1" lang="ja-JP" altLang="en-US" sz="1100">
              <a:solidFill>
                <a:schemeClr val="dk1"/>
              </a:solidFill>
              <a:effectLst/>
              <a:latin typeface="+mn-lt"/>
              <a:ea typeface="+mn-ea"/>
              <a:cs typeface="+mn-cs"/>
            </a:rPr>
            <a:t>減らしていくよう</a:t>
          </a:r>
          <a:r>
            <a:rPr kumimoji="1" lang="ja-JP" altLang="ja-JP" sz="1100">
              <a:solidFill>
                <a:schemeClr val="dk1"/>
              </a:solidFill>
              <a:effectLst/>
              <a:latin typeface="+mn-lt"/>
              <a:ea typeface="+mn-ea"/>
              <a:cs typeface="+mn-cs"/>
            </a:rPr>
            <a:t>努める。</a:t>
          </a:r>
          <a:r>
            <a:rPr kumimoji="1" lang="ja-JP" altLang="en-US" sz="1100">
              <a:solidFill>
                <a:schemeClr val="dk1"/>
              </a:solidFill>
              <a:effectLst/>
              <a:latin typeface="+mn-lt"/>
              <a:ea typeface="+mn-ea"/>
              <a:cs typeface="+mn-cs"/>
            </a:rPr>
            <a:t>また、補助費については、経済対策事業として行っている三種町地域雇用創出推進事業補助金や能代山本広域市町村圏組合で行っている消防無線デジタル化事業等の大型事業による負担金の増加が挙げられる。今後は補助事業の必要性について見直し、縮小及び廃止について検討する。</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　類似団体と比較し低いのは、主に物件費及び公債費となっている。物件費については、新規事業等の増加要因はあるものの三種町行財政改革大綱（第１～２期）で行われてきた内部コストの削減対策等により低い状態を維持している。公債費については、公債費負担適正化計画を実施していたこと、三種町行財政改革大綱（第１期）等による計画的な地方債の発行を行ってきたことにより低い状態となっている。今後も三種町行財政改革大綱（第２期）の推進により、健全な財政運営に努め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秋田県三種町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17,797
17,751
247.98
11,463,279
11,173,025
242,684
7,336,587
10,457,345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29210</xdr:rowOff>
    </xdr:from>
    <xdr:to>
      <xdr:col>6</xdr:col>
      <xdr:colOff>510540</xdr:colOff>
      <xdr:row>38</xdr:row>
      <xdr:rowOff>66167</xdr:rowOff>
    </xdr:to>
    <xdr:cxnSp macro="">
      <xdr:nvCxnSpPr>
        <xdr:cNvPr id="56" name="直線コネクタ 55"/>
        <xdr:cNvCxnSpPr/>
      </xdr:nvCxnSpPr>
      <xdr:spPr>
        <a:xfrm flipV="1">
          <a:off x="4633595" y="5344160"/>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69994</xdr:rowOff>
    </xdr:from>
    <xdr:ext cx="469744" cy="259045"/>
    <xdr:sp macro="" textlink="">
      <xdr:nvSpPr>
        <xdr:cNvPr id="57" name="議会費最小値テキスト"/>
        <xdr:cNvSpPr txBox="1"/>
      </xdr:nvSpPr>
      <xdr:spPr>
        <a:xfrm>
          <a:off x="4686300" y="658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4,393</a:t>
          </a:r>
          <a:endParaRPr kumimoji="1" lang="ja-JP" altLang="en-US" sz="1000" b="1">
            <a:latin typeface="ＭＳ Ｐゴシック"/>
          </a:endParaRPr>
        </a:p>
      </xdr:txBody>
    </xdr:sp>
    <xdr:clientData/>
  </xdr:oneCellAnchor>
  <xdr:twoCellAnchor>
    <xdr:from>
      <xdr:col>6</xdr:col>
      <xdr:colOff>422275</xdr:colOff>
      <xdr:row>38</xdr:row>
      <xdr:rowOff>66167</xdr:rowOff>
    </xdr:from>
    <xdr:to>
      <xdr:col>6</xdr:col>
      <xdr:colOff>600075</xdr:colOff>
      <xdr:row>38</xdr:row>
      <xdr:rowOff>66167</xdr:rowOff>
    </xdr:to>
    <xdr:cxnSp macro="">
      <xdr:nvCxnSpPr>
        <xdr:cNvPr id="58" name="直線コネクタ 57"/>
        <xdr:cNvCxnSpPr/>
      </xdr:nvCxnSpPr>
      <xdr:spPr>
        <a:xfrm>
          <a:off x="4546600" y="6581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147337</xdr:rowOff>
    </xdr:from>
    <xdr:ext cx="469744" cy="259045"/>
    <xdr:sp macro="" textlink="">
      <xdr:nvSpPr>
        <xdr:cNvPr id="59" name="議会費最大値テキスト"/>
        <xdr:cNvSpPr txBox="1"/>
      </xdr:nvSpPr>
      <xdr:spPr>
        <a:xfrm>
          <a:off x="4686300" y="51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7,640</a:t>
          </a:r>
          <a:endParaRPr kumimoji="1" lang="ja-JP" altLang="en-US" sz="1000" b="1">
            <a:latin typeface="ＭＳ Ｐゴシック"/>
          </a:endParaRPr>
        </a:p>
      </xdr:txBody>
    </xdr:sp>
    <xdr:clientData/>
  </xdr:oneCellAnchor>
  <xdr:twoCellAnchor>
    <xdr:from>
      <xdr:col>6</xdr:col>
      <xdr:colOff>422275</xdr:colOff>
      <xdr:row>31</xdr:row>
      <xdr:rowOff>29210</xdr:rowOff>
    </xdr:from>
    <xdr:to>
      <xdr:col>6</xdr:col>
      <xdr:colOff>600075</xdr:colOff>
      <xdr:row>31</xdr:row>
      <xdr:rowOff>29210</xdr:rowOff>
    </xdr:to>
    <xdr:cxnSp macro="">
      <xdr:nvCxnSpPr>
        <xdr:cNvPr id="60" name="直線コネクタ 59"/>
        <xdr:cNvCxnSpPr/>
      </xdr:nvCxnSpPr>
      <xdr:spPr>
        <a:xfrm>
          <a:off x="4546600" y="5344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14732</xdr:rowOff>
    </xdr:from>
    <xdr:to>
      <xdr:col>6</xdr:col>
      <xdr:colOff>511175</xdr:colOff>
      <xdr:row>32</xdr:row>
      <xdr:rowOff>145415</xdr:rowOff>
    </xdr:to>
    <xdr:cxnSp macro="">
      <xdr:nvCxnSpPr>
        <xdr:cNvPr id="61" name="直線コネクタ 60"/>
        <xdr:cNvCxnSpPr/>
      </xdr:nvCxnSpPr>
      <xdr:spPr>
        <a:xfrm flipV="1">
          <a:off x="3797300" y="5501132"/>
          <a:ext cx="838200" cy="13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150766</xdr:rowOff>
    </xdr:from>
    <xdr:ext cx="469744" cy="259045"/>
    <xdr:sp macro="" textlink="">
      <xdr:nvSpPr>
        <xdr:cNvPr id="62" name="議会費平均値テキスト"/>
        <xdr:cNvSpPr txBox="1"/>
      </xdr:nvSpPr>
      <xdr:spPr>
        <a:xfrm>
          <a:off x="4686300" y="5808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889</xdr:rowOff>
    </xdr:from>
    <xdr:to>
      <xdr:col>6</xdr:col>
      <xdr:colOff>561975</xdr:colOff>
      <xdr:row>34</xdr:row>
      <xdr:rowOff>102489</xdr:rowOff>
    </xdr:to>
    <xdr:sp macro="" textlink="">
      <xdr:nvSpPr>
        <xdr:cNvPr id="63" name="フローチャート : 判断 62"/>
        <xdr:cNvSpPr/>
      </xdr:nvSpPr>
      <xdr:spPr>
        <a:xfrm>
          <a:off x="45847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145415</xdr:rowOff>
    </xdr:from>
    <xdr:to>
      <xdr:col>5</xdr:col>
      <xdr:colOff>358775</xdr:colOff>
      <xdr:row>33</xdr:row>
      <xdr:rowOff>1397</xdr:rowOff>
    </xdr:to>
    <xdr:cxnSp macro="">
      <xdr:nvCxnSpPr>
        <xdr:cNvPr id="64" name="直線コネクタ 63"/>
        <xdr:cNvCxnSpPr/>
      </xdr:nvCxnSpPr>
      <xdr:spPr>
        <a:xfrm flipV="1">
          <a:off x="2908300" y="5631815"/>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62992</xdr:rowOff>
    </xdr:from>
    <xdr:to>
      <xdr:col>5</xdr:col>
      <xdr:colOff>409575</xdr:colOff>
      <xdr:row>34</xdr:row>
      <xdr:rowOff>164592</xdr:rowOff>
    </xdr:to>
    <xdr:sp macro="" textlink="">
      <xdr:nvSpPr>
        <xdr:cNvPr id="65" name="フローチャート : 判断 64"/>
        <xdr:cNvSpPr/>
      </xdr:nvSpPr>
      <xdr:spPr>
        <a:xfrm>
          <a:off x="3746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155719</xdr:rowOff>
    </xdr:from>
    <xdr:ext cx="469744" cy="259045"/>
    <xdr:sp macro="" textlink="">
      <xdr:nvSpPr>
        <xdr:cNvPr id="66" name="テキスト ボックス 65"/>
        <xdr:cNvSpPr txBox="1"/>
      </xdr:nvSpPr>
      <xdr:spPr>
        <a:xfrm>
          <a:off x="3562427" y="59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49784</xdr:rowOff>
    </xdr:from>
    <xdr:to>
      <xdr:col>4</xdr:col>
      <xdr:colOff>155575</xdr:colOff>
      <xdr:row>33</xdr:row>
      <xdr:rowOff>1397</xdr:rowOff>
    </xdr:to>
    <xdr:cxnSp macro="">
      <xdr:nvCxnSpPr>
        <xdr:cNvPr id="67" name="直線コネクタ 66"/>
        <xdr:cNvCxnSpPr/>
      </xdr:nvCxnSpPr>
      <xdr:spPr>
        <a:xfrm>
          <a:off x="2019300" y="5536184"/>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108331</xdr:rowOff>
    </xdr:from>
    <xdr:to>
      <xdr:col>4</xdr:col>
      <xdr:colOff>206375</xdr:colOff>
      <xdr:row>35</xdr:row>
      <xdr:rowOff>38481</xdr:rowOff>
    </xdr:to>
    <xdr:sp macro="" textlink="">
      <xdr:nvSpPr>
        <xdr:cNvPr id="68" name="フローチャート : 判断 67"/>
        <xdr:cNvSpPr/>
      </xdr:nvSpPr>
      <xdr:spPr>
        <a:xfrm>
          <a:off x="2857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29608</xdr:rowOff>
    </xdr:from>
    <xdr:ext cx="469744" cy="259045"/>
    <xdr:sp macro="" textlink="">
      <xdr:nvSpPr>
        <xdr:cNvPr id="69" name="テキスト ボックス 68"/>
        <xdr:cNvSpPr txBox="1"/>
      </xdr:nvSpPr>
      <xdr:spPr>
        <a:xfrm>
          <a:off x="2673427"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99695</xdr:rowOff>
    </xdr:from>
    <xdr:to>
      <xdr:col>2</xdr:col>
      <xdr:colOff>638175</xdr:colOff>
      <xdr:row>32</xdr:row>
      <xdr:rowOff>49784</xdr:rowOff>
    </xdr:to>
    <xdr:cxnSp macro="">
      <xdr:nvCxnSpPr>
        <xdr:cNvPr id="70" name="直線コネクタ 69"/>
        <xdr:cNvCxnSpPr/>
      </xdr:nvCxnSpPr>
      <xdr:spPr>
        <a:xfrm>
          <a:off x="1130300" y="5243195"/>
          <a:ext cx="889000" cy="29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19558</xdr:rowOff>
    </xdr:from>
    <xdr:to>
      <xdr:col>3</xdr:col>
      <xdr:colOff>3175</xdr:colOff>
      <xdr:row>34</xdr:row>
      <xdr:rowOff>121158</xdr:rowOff>
    </xdr:to>
    <xdr:sp macro="" textlink="">
      <xdr:nvSpPr>
        <xdr:cNvPr id="71" name="フローチャート : 判断 70"/>
        <xdr:cNvSpPr/>
      </xdr:nvSpPr>
      <xdr:spPr>
        <a:xfrm>
          <a:off x="1968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112285</xdr:rowOff>
    </xdr:from>
    <xdr:ext cx="469744" cy="259045"/>
    <xdr:sp macro="" textlink="">
      <xdr:nvSpPr>
        <xdr:cNvPr id="72" name="テキスト ボックス 71"/>
        <xdr:cNvSpPr txBox="1"/>
      </xdr:nvSpPr>
      <xdr:spPr>
        <a:xfrm>
          <a:off x="1784427" y="59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24892</xdr:rowOff>
    </xdr:from>
    <xdr:to>
      <xdr:col>1</xdr:col>
      <xdr:colOff>485775</xdr:colOff>
      <xdr:row>32</xdr:row>
      <xdr:rowOff>126492</xdr:rowOff>
    </xdr:to>
    <xdr:sp macro="" textlink="">
      <xdr:nvSpPr>
        <xdr:cNvPr id="73" name="フローチャート : 判断 72"/>
        <xdr:cNvSpPr/>
      </xdr:nvSpPr>
      <xdr:spPr>
        <a:xfrm>
          <a:off x="1079500" y="551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117619</xdr:rowOff>
    </xdr:from>
    <xdr:ext cx="469744" cy="259045"/>
    <xdr:sp macro="" textlink="">
      <xdr:nvSpPr>
        <xdr:cNvPr id="74" name="テキスト ボックス 73"/>
        <xdr:cNvSpPr txBox="1"/>
      </xdr:nvSpPr>
      <xdr:spPr>
        <a:xfrm>
          <a:off x="895427" y="560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135382</xdr:rowOff>
    </xdr:from>
    <xdr:to>
      <xdr:col>6</xdr:col>
      <xdr:colOff>561975</xdr:colOff>
      <xdr:row>32</xdr:row>
      <xdr:rowOff>65532</xdr:rowOff>
    </xdr:to>
    <xdr:sp macro="" textlink="">
      <xdr:nvSpPr>
        <xdr:cNvPr id="80" name="円/楕円 79"/>
        <xdr:cNvSpPr/>
      </xdr:nvSpPr>
      <xdr:spPr>
        <a:xfrm>
          <a:off x="4584700" y="545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158259</xdr:rowOff>
    </xdr:from>
    <xdr:ext cx="469744" cy="259045"/>
    <xdr:sp macro="" textlink="">
      <xdr:nvSpPr>
        <xdr:cNvPr id="81" name="議会費該当値テキスト"/>
        <xdr:cNvSpPr txBox="1"/>
      </xdr:nvSpPr>
      <xdr:spPr>
        <a:xfrm>
          <a:off x="4686300" y="53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94615</xdr:rowOff>
    </xdr:from>
    <xdr:to>
      <xdr:col>5</xdr:col>
      <xdr:colOff>409575</xdr:colOff>
      <xdr:row>33</xdr:row>
      <xdr:rowOff>24765</xdr:rowOff>
    </xdr:to>
    <xdr:sp macro="" textlink="">
      <xdr:nvSpPr>
        <xdr:cNvPr id="82" name="円/楕円 81"/>
        <xdr:cNvSpPr/>
      </xdr:nvSpPr>
      <xdr:spPr>
        <a:xfrm>
          <a:off x="3746500" y="558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41292</xdr:rowOff>
    </xdr:from>
    <xdr:ext cx="469744" cy="259045"/>
    <xdr:sp macro="" textlink="">
      <xdr:nvSpPr>
        <xdr:cNvPr id="83" name="テキスト ボックス 82"/>
        <xdr:cNvSpPr txBox="1"/>
      </xdr:nvSpPr>
      <xdr:spPr>
        <a:xfrm>
          <a:off x="3562427" y="535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6,885</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122047</xdr:rowOff>
    </xdr:from>
    <xdr:to>
      <xdr:col>4</xdr:col>
      <xdr:colOff>206375</xdr:colOff>
      <xdr:row>33</xdr:row>
      <xdr:rowOff>52197</xdr:rowOff>
    </xdr:to>
    <xdr:sp macro="" textlink="">
      <xdr:nvSpPr>
        <xdr:cNvPr id="84" name="円/楕円 83"/>
        <xdr:cNvSpPr/>
      </xdr:nvSpPr>
      <xdr:spPr>
        <a:xfrm>
          <a:off x="2857500" y="560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68724</xdr:rowOff>
    </xdr:from>
    <xdr:ext cx="469744" cy="259045"/>
    <xdr:sp macro="" textlink="">
      <xdr:nvSpPr>
        <xdr:cNvPr id="85" name="テキスト ボックス 84"/>
        <xdr:cNvSpPr txBox="1"/>
      </xdr:nvSpPr>
      <xdr:spPr>
        <a:xfrm>
          <a:off x="2673427" y="538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6,813</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170434</xdr:rowOff>
    </xdr:from>
    <xdr:to>
      <xdr:col>3</xdr:col>
      <xdr:colOff>3175</xdr:colOff>
      <xdr:row>32</xdr:row>
      <xdr:rowOff>100584</xdr:rowOff>
    </xdr:to>
    <xdr:sp macro="" textlink="">
      <xdr:nvSpPr>
        <xdr:cNvPr id="86" name="円/楕円 85"/>
        <xdr:cNvSpPr/>
      </xdr:nvSpPr>
      <xdr:spPr>
        <a:xfrm>
          <a:off x="1968500" y="548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117111</xdr:rowOff>
    </xdr:from>
    <xdr:ext cx="469744" cy="259045"/>
    <xdr:sp macro="" textlink="">
      <xdr:nvSpPr>
        <xdr:cNvPr id="87" name="テキスト ボックス 86"/>
        <xdr:cNvSpPr txBox="1"/>
      </xdr:nvSpPr>
      <xdr:spPr>
        <a:xfrm>
          <a:off x="1784427" y="526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7,136</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48895</xdr:rowOff>
    </xdr:from>
    <xdr:to>
      <xdr:col>1</xdr:col>
      <xdr:colOff>485775</xdr:colOff>
      <xdr:row>30</xdr:row>
      <xdr:rowOff>150495</xdr:rowOff>
    </xdr:to>
    <xdr:sp macro="" textlink="">
      <xdr:nvSpPr>
        <xdr:cNvPr id="88" name="円/楕円 87"/>
        <xdr:cNvSpPr/>
      </xdr:nvSpPr>
      <xdr:spPr>
        <a:xfrm>
          <a:off x="1079500" y="51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28</xdr:row>
      <xdr:rowOff>167022</xdr:rowOff>
    </xdr:from>
    <xdr:ext cx="469744" cy="259045"/>
    <xdr:sp macro="" textlink="">
      <xdr:nvSpPr>
        <xdr:cNvPr id="89" name="テキスト ボックス 88"/>
        <xdr:cNvSpPr txBox="1"/>
      </xdr:nvSpPr>
      <xdr:spPr>
        <a:xfrm>
          <a:off x="895427" y="496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32486</xdr:rowOff>
    </xdr:from>
    <xdr:to>
      <xdr:col>6</xdr:col>
      <xdr:colOff>510540</xdr:colOff>
      <xdr:row>59</xdr:row>
      <xdr:rowOff>68747</xdr:rowOff>
    </xdr:to>
    <xdr:cxnSp macro="">
      <xdr:nvCxnSpPr>
        <xdr:cNvPr id="116" name="直線コネクタ 115"/>
        <xdr:cNvCxnSpPr/>
      </xdr:nvCxnSpPr>
      <xdr:spPr>
        <a:xfrm flipV="1">
          <a:off x="4633595" y="8604986"/>
          <a:ext cx="1270" cy="157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72574</xdr:rowOff>
    </xdr:from>
    <xdr:ext cx="534377" cy="259045"/>
    <xdr:sp macro="" textlink="">
      <xdr:nvSpPr>
        <xdr:cNvPr id="117" name="総務費最小値テキスト"/>
        <xdr:cNvSpPr txBox="1"/>
      </xdr:nvSpPr>
      <xdr:spPr>
        <a:xfrm>
          <a:off x="4686300" y="1018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62,768</a:t>
          </a:r>
          <a:endParaRPr kumimoji="1" lang="ja-JP" altLang="en-US" sz="1000" b="1">
            <a:latin typeface="ＭＳ Ｐゴシック"/>
          </a:endParaRPr>
        </a:p>
      </xdr:txBody>
    </xdr:sp>
    <xdr:clientData/>
  </xdr:oneCellAnchor>
  <xdr:twoCellAnchor>
    <xdr:from>
      <xdr:col>6</xdr:col>
      <xdr:colOff>422275</xdr:colOff>
      <xdr:row>59</xdr:row>
      <xdr:rowOff>68747</xdr:rowOff>
    </xdr:from>
    <xdr:to>
      <xdr:col>6</xdr:col>
      <xdr:colOff>600075</xdr:colOff>
      <xdr:row>59</xdr:row>
      <xdr:rowOff>68747</xdr:rowOff>
    </xdr:to>
    <xdr:cxnSp macro="">
      <xdr:nvCxnSpPr>
        <xdr:cNvPr id="118" name="直線コネクタ 117"/>
        <xdr:cNvCxnSpPr/>
      </xdr:nvCxnSpPr>
      <xdr:spPr>
        <a:xfrm>
          <a:off x="4546600" y="10184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150613</xdr:rowOff>
    </xdr:from>
    <xdr:ext cx="599010" cy="259045"/>
    <xdr:sp macro="" textlink="">
      <xdr:nvSpPr>
        <xdr:cNvPr id="119" name="総務費最大値テキスト"/>
        <xdr:cNvSpPr txBox="1"/>
      </xdr:nvSpPr>
      <xdr:spPr>
        <a:xfrm>
          <a:off x="4686300" y="8380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207,849</a:t>
          </a:r>
          <a:endParaRPr kumimoji="1" lang="ja-JP" altLang="en-US" sz="1000" b="1">
            <a:latin typeface="ＭＳ Ｐゴシック"/>
          </a:endParaRPr>
        </a:p>
      </xdr:txBody>
    </xdr:sp>
    <xdr:clientData/>
  </xdr:oneCellAnchor>
  <xdr:twoCellAnchor>
    <xdr:from>
      <xdr:col>6</xdr:col>
      <xdr:colOff>422275</xdr:colOff>
      <xdr:row>50</xdr:row>
      <xdr:rowOff>32486</xdr:rowOff>
    </xdr:from>
    <xdr:to>
      <xdr:col>6</xdr:col>
      <xdr:colOff>600075</xdr:colOff>
      <xdr:row>50</xdr:row>
      <xdr:rowOff>32486</xdr:rowOff>
    </xdr:to>
    <xdr:cxnSp macro="">
      <xdr:nvCxnSpPr>
        <xdr:cNvPr id="120" name="直線コネクタ 119"/>
        <xdr:cNvCxnSpPr/>
      </xdr:nvCxnSpPr>
      <xdr:spPr>
        <a:xfrm>
          <a:off x="4546600" y="860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56185</xdr:rowOff>
    </xdr:from>
    <xdr:to>
      <xdr:col>6</xdr:col>
      <xdr:colOff>511175</xdr:colOff>
      <xdr:row>55</xdr:row>
      <xdr:rowOff>66091</xdr:rowOff>
    </xdr:to>
    <xdr:cxnSp macro="">
      <xdr:nvCxnSpPr>
        <xdr:cNvPr id="121" name="直線コネクタ 120"/>
        <xdr:cNvCxnSpPr/>
      </xdr:nvCxnSpPr>
      <xdr:spPr>
        <a:xfrm>
          <a:off x="3797300" y="9485935"/>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55048</xdr:rowOff>
    </xdr:from>
    <xdr:ext cx="599010" cy="259045"/>
    <xdr:sp macro="" textlink="">
      <xdr:nvSpPr>
        <xdr:cNvPr id="122" name="総務費平均値テキスト"/>
        <xdr:cNvSpPr txBox="1"/>
      </xdr:nvSpPr>
      <xdr:spPr>
        <a:xfrm>
          <a:off x="4686300" y="96562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76621</xdr:rowOff>
    </xdr:from>
    <xdr:to>
      <xdr:col>6</xdr:col>
      <xdr:colOff>561975</xdr:colOff>
      <xdr:row>57</xdr:row>
      <xdr:rowOff>6771</xdr:rowOff>
    </xdr:to>
    <xdr:sp macro="" textlink="">
      <xdr:nvSpPr>
        <xdr:cNvPr id="123" name="フローチャート : 判断 122"/>
        <xdr:cNvSpPr/>
      </xdr:nvSpPr>
      <xdr:spPr>
        <a:xfrm>
          <a:off x="4584700" y="967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134769</xdr:rowOff>
    </xdr:from>
    <xdr:to>
      <xdr:col>5</xdr:col>
      <xdr:colOff>358775</xdr:colOff>
      <xdr:row>55</xdr:row>
      <xdr:rowOff>56185</xdr:rowOff>
    </xdr:to>
    <xdr:cxnSp macro="">
      <xdr:nvCxnSpPr>
        <xdr:cNvPr id="124" name="直線コネクタ 123"/>
        <xdr:cNvCxnSpPr/>
      </xdr:nvCxnSpPr>
      <xdr:spPr>
        <a:xfrm>
          <a:off x="2908300" y="9221619"/>
          <a:ext cx="889000" cy="26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137222</xdr:rowOff>
    </xdr:from>
    <xdr:to>
      <xdr:col>5</xdr:col>
      <xdr:colOff>409575</xdr:colOff>
      <xdr:row>57</xdr:row>
      <xdr:rowOff>67372</xdr:rowOff>
    </xdr:to>
    <xdr:sp macro="" textlink="">
      <xdr:nvSpPr>
        <xdr:cNvPr id="125" name="フローチャート : 判断 124"/>
        <xdr:cNvSpPr/>
      </xdr:nvSpPr>
      <xdr:spPr>
        <a:xfrm>
          <a:off x="3746500" y="973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58499</xdr:rowOff>
    </xdr:from>
    <xdr:ext cx="534377" cy="259045"/>
    <xdr:sp macro="" textlink="">
      <xdr:nvSpPr>
        <xdr:cNvPr id="126" name="テキスト ボックス 125"/>
        <xdr:cNvSpPr txBox="1"/>
      </xdr:nvSpPr>
      <xdr:spPr>
        <a:xfrm>
          <a:off x="3530111" y="983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134769</xdr:rowOff>
    </xdr:from>
    <xdr:to>
      <xdr:col>4</xdr:col>
      <xdr:colOff>155575</xdr:colOff>
      <xdr:row>56</xdr:row>
      <xdr:rowOff>48184</xdr:rowOff>
    </xdr:to>
    <xdr:cxnSp macro="">
      <xdr:nvCxnSpPr>
        <xdr:cNvPr id="127" name="直線コネクタ 126"/>
        <xdr:cNvCxnSpPr/>
      </xdr:nvCxnSpPr>
      <xdr:spPr>
        <a:xfrm flipV="1">
          <a:off x="2019300" y="9221619"/>
          <a:ext cx="889000" cy="42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33394</xdr:rowOff>
    </xdr:from>
    <xdr:to>
      <xdr:col>4</xdr:col>
      <xdr:colOff>206375</xdr:colOff>
      <xdr:row>56</xdr:row>
      <xdr:rowOff>134994</xdr:rowOff>
    </xdr:to>
    <xdr:sp macro="" textlink="">
      <xdr:nvSpPr>
        <xdr:cNvPr id="128" name="フローチャート : 判断 127"/>
        <xdr:cNvSpPr/>
      </xdr:nvSpPr>
      <xdr:spPr>
        <a:xfrm>
          <a:off x="2857500" y="963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126121</xdr:rowOff>
    </xdr:from>
    <xdr:ext cx="599010" cy="259045"/>
    <xdr:sp macro="" textlink="">
      <xdr:nvSpPr>
        <xdr:cNvPr id="129" name="テキスト ボックス 128"/>
        <xdr:cNvSpPr txBox="1"/>
      </xdr:nvSpPr>
      <xdr:spPr>
        <a:xfrm>
          <a:off x="2608794" y="9727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155593</xdr:rowOff>
    </xdr:from>
    <xdr:to>
      <xdr:col>2</xdr:col>
      <xdr:colOff>638175</xdr:colOff>
      <xdr:row>56</xdr:row>
      <xdr:rowOff>48184</xdr:rowOff>
    </xdr:to>
    <xdr:cxnSp macro="">
      <xdr:nvCxnSpPr>
        <xdr:cNvPr id="130" name="直線コネクタ 129"/>
        <xdr:cNvCxnSpPr/>
      </xdr:nvCxnSpPr>
      <xdr:spPr>
        <a:xfrm>
          <a:off x="1130300" y="9413893"/>
          <a:ext cx="889000" cy="23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155314</xdr:rowOff>
    </xdr:from>
    <xdr:to>
      <xdr:col>3</xdr:col>
      <xdr:colOff>3175</xdr:colOff>
      <xdr:row>57</xdr:row>
      <xdr:rowOff>85464</xdr:rowOff>
    </xdr:to>
    <xdr:sp macro="" textlink="">
      <xdr:nvSpPr>
        <xdr:cNvPr id="131" name="フローチャート : 判断 130"/>
        <xdr:cNvSpPr/>
      </xdr:nvSpPr>
      <xdr:spPr>
        <a:xfrm>
          <a:off x="1968500" y="97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76591</xdr:rowOff>
    </xdr:from>
    <xdr:ext cx="534377" cy="259045"/>
    <xdr:sp macro="" textlink="">
      <xdr:nvSpPr>
        <xdr:cNvPr id="132" name="テキスト ボックス 131"/>
        <xdr:cNvSpPr txBox="1"/>
      </xdr:nvSpPr>
      <xdr:spPr>
        <a:xfrm>
          <a:off x="1752111" y="984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142469</xdr:rowOff>
    </xdr:from>
    <xdr:to>
      <xdr:col>1</xdr:col>
      <xdr:colOff>485775</xdr:colOff>
      <xdr:row>56</xdr:row>
      <xdr:rowOff>72619</xdr:rowOff>
    </xdr:to>
    <xdr:sp macro="" textlink="">
      <xdr:nvSpPr>
        <xdr:cNvPr id="133" name="フローチャート : 判断 132"/>
        <xdr:cNvSpPr/>
      </xdr:nvSpPr>
      <xdr:spPr>
        <a:xfrm>
          <a:off x="1079500" y="957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63746</xdr:rowOff>
    </xdr:from>
    <xdr:ext cx="599010" cy="259045"/>
    <xdr:sp macro="" textlink="">
      <xdr:nvSpPr>
        <xdr:cNvPr id="134" name="テキスト ボックス 133"/>
        <xdr:cNvSpPr txBox="1"/>
      </xdr:nvSpPr>
      <xdr:spPr>
        <a:xfrm>
          <a:off x="830794" y="9664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114,329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15291</xdr:rowOff>
    </xdr:from>
    <xdr:to>
      <xdr:col>6</xdr:col>
      <xdr:colOff>561975</xdr:colOff>
      <xdr:row>55</xdr:row>
      <xdr:rowOff>116891</xdr:rowOff>
    </xdr:to>
    <xdr:sp macro="" textlink="">
      <xdr:nvSpPr>
        <xdr:cNvPr id="140" name="円/楕円 139"/>
        <xdr:cNvSpPr/>
      </xdr:nvSpPr>
      <xdr:spPr>
        <a:xfrm>
          <a:off x="4584700" y="944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38168</xdr:rowOff>
    </xdr:from>
    <xdr:ext cx="599010" cy="259045"/>
    <xdr:sp macro="" textlink="">
      <xdr:nvSpPr>
        <xdr:cNvPr id="141" name="総務費該当値テキスト"/>
        <xdr:cNvSpPr txBox="1"/>
      </xdr:nvSpPr>
      <xdr:spPr>
        <a:xfrm>
          <a:off x="4686300" y="929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126,012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5385</xdr:rowOff>
    </xdr:from>
    <xdr:to>
      <xdr:col>5</xdr:col>
      <xdr:colOff>409575</xdr:colOff>
      <xdr:row>55</xdr:row>
      <xdr:rowOff>106985</xdr:rowOff>
    </xdr:to>
    <xdr:sp macro="" textlink="">
      <xdr:nvSpPr>
        <xdr:cNvPr id="142" name="円/楕円 141"/>
        <xdr:cNvSpPr/>
      </xdr:nvSpPr>
      <xdr:spPr>
        <a:xfrm>
          <a:off x="3746500" y="943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123512</xdr:rowOff>
    </xdr:from>
    <xdr:ext cx="599010" cy="259045"/>
    <xdr:sp macro="" textlink="">
      <xdr:nvSpPr>
        <xdr:cNvPr id="143" name="テキスト ボックス 142"/>
        <xdr:cNvSpPr txBox="1"/>
      </xdr:nvSpPr>
      <xdr:spPr>
        <a:xfrm>
          <a:off x="3497794" y="921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126,922</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83969</xdr:rowOff>
    </xdr:from>
    <xdr:to>
      <xdr:col>4</xdr:col>
      <xdr:colOff>206375</xdr:colOff>
      <xdr:row>54</xdr:row>
      <xdr:rowOff>14119</xdr:rowOff>
    </xdr:to>
    <xdr:sp macro="" textlink="">
      <xdr:nvSpPr>
        <xdr:cNvPr id="144" name="円/楕円 143"/>
        <xdr:cNvSpPr/>
      </xdr:nvSpPr>
      <xdr:spPr>
        <a:xfrm>
          <a:off x="2857500" y="917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30646</xdr:rowOff>
    </xdr:from>
    <xdr:ext cx="599010" cy="259045"/>
    <xdr:sp macro="" textlink="">
      <xdr:nvSpPr>
        <xdr:cNvPr id="145" name="テキスト ボックス 144"/>
        <xdr:cNvSpPr txBox="1"/>
      </xdr:nvSpPr>
      <xdr:spPr>
        <a:xfrm>
          <a:off x="2608794" y="8946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151,203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168834</xdr:rowOff>
    </xdr:from>
    <xdr:to>
      <xdr:col>3</xdr:col>
      <xdr:colOff>3175</xdr:colOff>
      <xdr:row>56</xdr:row>
      <xdr:rowOff>98984</xdr:rowOff>
    </xdr:to>
    <xdr:sp macro="" textlink="">
      <xdr:nvSpPr>
        <xdr:cNvPr id="146" name="円/楕円 145"/>
        <xdr:cNvSpPr/>
      </xdr:nvSpPr>
      <xdr:spPr>
        <a:xfrm>
          <a:off x="1968500" y="959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115511</xdr:rowOff>
    </xdr:from>
    <xdr:ext cx="599010" cy="259045"/>
    <xdr:sp macro="" textlink="">
      <xdr:nvSpPr>
        <xdr:cNvPr id="147" name="テキスト ボックス 146"/>
        <xdr:cNvSpPr txBox="1"/>
      </xdr:nvSpPr>
      <xdr:spPr>
        <a:xfrm>
          <a:off x="1719794" y="9373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111,907</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104793</xdr:rowOff>
    </xdr:from>
    <xdr:to>
      <xdr:col>1</xdr:col>
      <xdr:colOff>485775</xdr:colOff>
      <xdr:row>55</xdr:row>
      <xdr:rowOff>34943</xdr:rowOff>
    </xdr:to>
    <xdr:sp macro="" textlink="">
      <xdr:nvSpPr>
        <xdr:cNvPr id="148" name="円/楕円 147"/>
        <xdr:cNvSpPr/>
      </xdr:nvSpPr>
      <xdr:spPr>
        <a:xfrm>
          <a:off x="1079500" y="936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51470</xdr:rowOff>
    </xdr:from>
    <xdr:ext cx="599010" cy="259045"/>
    <xdr:sp macro="" textlink="">
      <xdr:nvSpPr>
        <xdr:cNvPr id="149" name="テキスト ボックス 148"/>
        <xdr:cNvSpPr txBox="1"/>
      </xdr:nvSpPr>
      <xdr:spPr>
        <a:xfrm>
          <a:off x="830794" y="913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135890</xdr:rowOff>
    </xdr:from>
    <xdr:to>
      <xdr:col>6</xdr:col>
      <xdr:colOff>510540</xdr:colOff>
      <xdr:row>78</xdr:row>
      <xdr:rowOff>41129</xdr:rowOff>
    </xdr:to>
    <xdr:cxnSp macro="">
      <xdr:nvCxnSpPr>
        <xdr:cNvPr id="176" name="直線コネクタ 175"/>
        <xdr:cNvCxnSpPr/>
      </xdr:nvCxnSpPr>
      <xdr:spPr>
        <a:xfrm flipV="1">
          <a:off x="4633595" y="12137390"/>
          <a:ext cx="1270" cy="127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44956</xdr:rowOff>
    </xdr:from>
    <xdr:ext cx="599010" cy="259045"/>
    <xdr:sp macro="" textlink="">
      <xdr:nvSpPr>
        <xdr:cNvPr id="177" name="民生費最小値テキスト"/>
        <xdr:cNvSpPr txBox="1"/>
      </xdr:nvSpPr>
      <xdr:spPr>
        <a:xfrm>
          <a:off x="4686300" y="1341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111,055</a:t>
          </a:r>
          <a:endParaRPr kumimoji="1" lang="ja-JP" altLang="en-US" sz="1000" b="1">
            <a:latin typeface="ＭＳ Ｐゴシック"/>
          </a:endParaRPr>
        </a:p>
      </xdr:txBody>
    </xdr:sp>
    <xdr:clientData/>
  </xdr:oneCellAnchor>
  <xdr:twoCellAnchor>
    <xdr:from>
      <xdr:col>6</xdr:col>
      <xdr:colOff>422275</xdr:colOff>
      <xdr:row>78</xdr:row>
      <xdr:rowOff>41129</xdr:rowOff>
    </xdr:from>
    <xdr:to>
      <xdr:col>6</xdr:col>
      <xdr:colOff>600075</xdr:colOff>
      <xdr:row>78</xdr:row>
      <xdr:rowOff>41129</xdr:rowOff>
    </xdr:to>
    <xdr:cxnSp macro="">
      <xdr:nvCxnSpPr>
        <xdr:cNvPr id="178" name="直線コネクタ 177"/>
        <xdr:cNvCxnSpPr/>
      </xdr:nvCxnSpPr>
      <xdr:spPr>
        <a:xfrm>
          <a:off x="4546600" y="1341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82567</xdr:rowOff>
    </xdr:from>
    <xdr:ext cx="599010" cy="259045"/>
    <xdr:sp macro="" textlink="">
      <xdr:nvSpPr>
        <xdr:cNvPr id="179" name="民生費最大値テキスト"/>
        <xdr:cNvSpPr txBox="1"/>
      </xdr:nvSpPr>
      <xdr:spPr>
        <a:xfrm>
          <a:off x="4686300" y="1191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228,350</a:t>
          </a:r>
          <a:endParaRPr kumimoji="1" lang="ja-JP" altLang="en-US" sz="1000" b="1">
            <a:latin typeface="ＭＳ Ｐゴシック"/>
          </a:endParaRPr>
        </a:p>
      </xdr:txBody>
    </xdr:sp>
    <xdr:clientData/>
  </xdr:oneCellAnchor>
  <xdr:twoCellAnchor>
    <xdr:from>
      <xdr:col>6</xdr:col>
      <xdr:colOff>422275</xdr:colOff>
      <xdr:row>70</xdr:row>
      <xdr:rowOff>135890</xdr:rowOff>
    </xdr:from>
    <xdr:to>
      <xdr:col>6</xdr:col>
      <xdr:colOff>600075</xdr:colOff>
      <xdr:row>70</xdr:row>
      <xdr:rowOff>135890</xdr:rowOff>
    </xdr:to>
    <xdr:cxnSp macro="">
      <xdr:nvCxnSpPr>
        <xdr:cNvPr id="180" name="直線コネクタ 179"/>
        <xdr:cNvCxnSpPr/>
      </xdr:nvCxnSpPr>
      <xdr:spPr>
        <a:xfrm>
          <a:off x="4546600" y="1213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8636</xdr:rowOff>
    </xdr:from>
    <xdr:to>
      <xdr:col>6</xdr:col>
      <xdr:colOff>511175</xdr:colOff>
      <xdr:row>75</xdr:row>
      <xdr:rowOff>26576</xdr:rowOff>
    </xdr:to>
    <xdr:cxnSp macro="">
      <xdr:nvCxnSpPr>
        <xdr:cNvPr id="181" name="直線コネクタ 180"/>
        <xdr:cNvCxnSpPr/>
      </xdr:nvCxnSpPr>
      <xdr:spPr>
        <a:xfrm>
          <a:off x="3797300" y="12867386"/>
          <a:ext cx="838200" cy="1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151433</xdr:rowOff>
    </xdr:from>
    <xdr:ext cx="599010" cy="259045"/>
    <xdr:sp macro="" textlink="">
      <xdr:nvSpPr>
        <xdr:cNvPr id="182" name="民生費平均値テキスト"/>
        <xdr:cNvSpPr txBox="1"/>
      </xdr:nvSpPr>
      <xdr:spPr>
        <a:xfrm>
          <a:off x="4686300" y="12667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161,357</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128556</xdr:rowOff>
    </xdr:from>
    <xdr:to>
      <xdr:col>6</xdr:col>
      <xdr:colOff>561975</xdr:colOff>
      <xdr:row>75</xdr:row>
      <xdr:rowOff>58706</xdr:rowOff>
    </xdr:to>
    <xdr:sp macro="" textlink="">
      <xdr:nvSpPr>
        <xdr:cNvPr id="183" name="フローチャート : 判断 182"/>
        <xdr:cNvSpPr/>
      </xdr:nvSpPr>
      <xdr:spPr>
        <a:xfrm>
          <a:off x="45847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8636</xdr:rowOff>
    </xdr:from>
    <xdr:to>
      <xdr:col>5</xdr:col>
      <xdr:colOff>358775</xdr:colOff>
      <xdr:row>76</xdr:row>
      <xdr:rowOff>51885</xdr:rowOff>
    </xdr:to>
    <xdr:cxnSp macro="">
      <xdr:nvCxnSpPr>
        <xdr:cNvPr id="184" name="直線コネクタ 183"/>
        <xdr:cNvCxnSpPr/>
      </xdr:nvCxnSpPr>
      <xdr:spPr>
        <a:xfrm flipV="1">
          <a:off x="2908300" y="12867386"/>
          <a:ext cx="889000" cy="21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10371</xdr:rowOff>
    </xdr:from>
    <xdr:to>
      <xdr:col>5</xdr:col>
      <xdr:colOff>409575</xdr:colOff>
      <xdr:row>75</xdr:row>
      <xdr:rowOff>111971</xdr:rowOff>
    </xdr:to>
    <xdr:sp macro="" textlink="">
      <xdr:nvSpPr>
        <xdr:cNvPr id="185" name="フローチャート : 判断 184"/>
        <xdr:cNvSpPr/>
      </xdr:nvSpPr>
      <xdr:spPr>
        <a:xfrm>
          <a:off x="3746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103098</xdr:rowOff>
    </xdr:from>
    <xdr:ext cx="599010" cy="259045"/>
    <xdr:sp macro="" textlink="">
      <xdr:nvSpPr>
        <xdr:cNvPr id="186" name="テキスト ボックス 185"/>
        <xdr:cNvSpPr txBox="1"/>
      </xdr:nvSpPr>
      <xdr:spPr>
        <a:xfrm>
          <a:off x="3497794" y="129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51885</xdr:rowOff>
    </xdr:from>
    <xdr:to>
      <xdr:col>4</xdr:col>
      <xdr:colOff>155575</xdr:colOff>
      <xdr:row>76</xdr:row>
      <xdr:rowOff>56860</xdr:rowOff>
    </xdr:to>
    <xdr:cxnSp macro="">
      <xdr:nvCxnSpPr>
        <xdr:cNvPr id="187" name="直線コネクタ 186"/>
        <xdr:cNvCxnSpPr/>
      </xdr:nvCxnSpPr>
      <xdr:spPr>
        <a:xfrm flipV="1">
          <a:off x="2019300" y="13082085"/>
          <a:ext cx="889000" cy="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92753</xdr:rowOff>
    </xdr:from>
    <xdr:to>
      <xdr:col>4</xdr:col>
      <xdr:colOff>206375</xdr:colOff>
      <xdr:row>76</xdr:row>
      <xdr:rowOff>22904</xdr:rowOff>
    </xdr:to>
    <xdr:sp macro="" textlink="">
      <xdr:nvSpPr>
        <xdr:cNvPr id="188" name="フローチャート : 判断 187"/>
        <xdr:cNvSpPr/>
      </xdr:nvSpPr>
      <xdr:spPr>
        <a:xfrm>
          <a:off x="2857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39430</xdr:rowOff>
    </xdr:from>
    <xdr:ext cx="599010" cy="259045"/>
    <xdr:sp macro="" textlink="">
      <xdr:nvSpPr>
        <xdr:cNvPr id="189" name="テキスト ボックス 188"/>
        <xdr:cNvSpPr txBox="1"/>
      </xdr:nvSpPr>
      <xdr:spPr>
        <a:xfrm>
          <a:off x="2608794" y="1272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56860</xdr:rowOff>
    </xdr:from>
    <xdr:to>
      <xdr:col>2</xdr:col>
      <xdr:colOff>638175</xdr:colOff>
      <xdr:row>76</xdr:row>
      <xdr:rowOff>74974</xdr:rowOff>
    </xdr:to>
    <xdr:cxnSp macro="">
      <xdr:nvCxnSpPr>
        <xdr:cNvPr id="190" name="直線コネクタ 189"/>
        <xdr:cNvCxnSpPr/>
      </xdr:nvCxnSpPr>
      <xdr:spPr>
        <a:xfrm flipV="1">
          <a:off x="1130300" y="13087060"/>
          <a:ext cx="889000" cy="1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13092</xdr:rowOff>
    </xdr:from>
    <xdr:to>
      <xdr:col>3</xdr:col>
      <xdr:colOff>3175</xdr:colOff>
      <xdr:row>76</xdr:row>
      <xdr:rowOff>114692</xdr:rowOff>
    </xdr:to>
    <xdr:sp macro="" textlink="">
      <xdr:nvSpPr>
        <xdr:cNvPr id="191" name="フローチャート : 判断 190"/>
        <xdr:cNvSpPr/>
      </xdr:nvSpPr>
      <xdr:spPr>
        <a:xfrm>
          <a:off x="1968500" y="1304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105819</xdr:rowOff>
    </xdr:from>
    <xdr:ext cx="599010" cy="259045"/>
    <xdr:sp macro="" textlink="">
      <xdr:nvSpPr>
        <xdr:cNvPr id="192" name="テキスト ボックス 191"/>
        <xdr:cNvSpPr txBox="1"/>
      </xdr:nvSpPr>
      <xdr:spPr>
        <a:xfrm>
          <a:off x="1719794" y="1313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51322</xdr:rowOff>
    </xdr:from>
    <xdr:to>
      <xdr:col>1</xdr:col>
      <xdr:colOff>485775</xdr:colOff>
      <xdr:row>75</xdr:row>
      <xdr:rowOff>152922</xdr:rowOff>
    </xdr:to>
    <xdr:sp macro="" textlink="">
      <xdr:nvSpPr>
        <xdr:cNvPr id="193" name="フローチャート : 判断 192"/>
        <xdr:cNvSpPr/>
      </xdr:nvSpPr>
      <xdr:spPr>
        <a:xfrm>
          <a:off x="1079500" y="1291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169449</xdr:rowOff>
    </xdr:from>
    <xdr:ext cx="599010" cy="259045"/>
    <xdr:sp macro="" textlink="">
      <xdr:nvSpPr>
        <xdr:cNvPr id="194" name="テキスト ボックス 193"/>
        <xdr:cNvSpPr txBox="1"/>
      </xdr:nvSpPr>
      <xdr:spPr>
        <a:xfrm>
          <a:off x="830794" y="1268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152,702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147226</xdr:rowOff>
    </xdr:from>
    <xdr:to>
      <xdr:col>6</xdr:col>
      <xdr:colOff>561975</xdr:colOff>
      <xdr:row>75</xdr:row>
      <xdr:rowOff>77376</xdr:rowOff>
    </xdr:to>
    <xdr:sp macro="" textlink="">
      <xdr:nvSpPr>
        <xdr:cNvPr id="200" name="円/楕円 199"/>
        <xdr:cNvSpPr/>
      </xdr:nvSpPr>
      <xdr:spPr>
        <a:xfrm>
          <a:off x="4584700" y="1283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125653</xdr:rowOff>
    </xdr:from>
    <xdr:ext cx="599010" cy="259045"/>
    <xdr:sp macro="" textlink="">
      <xdr:nvSpPr>
        <xdr:cNvPr id="201" name="民生費該当値テキスト"/>
        <xdr:cNvSpPr txBox="1"/>
      </xdr:nvSpPr>
      <xdr:spPr>
        <a:xfrm>
          <a:off x="4686300" y="12812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159,642</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129286</xdr:rowOff>
    </xdr:from>
    <xdr:to>
      <xdr:col>5</xdr:col>
      <xdr:colOff>409575</xdr:colOff>
      <xdr:row>75</xdr:row>
      <xdr:rowOff>59436</xdr:rowOff>
    </xdr:to>
    <xdr:sp macro="" textlink="">
      <xdr:nvSpPr>
        <xdr:cNvPr id="202" name="円/楕円 201"/>
        <xdr:cNvSpPr/>
      </xdr:nvSpPr>
      <xdr:spPr>
        <a:xfrm>
          <a:off x="3746500" y="1281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75963</xdr:rowOff>
    </xdr:from>
    <xdr:ext cx="599010" cy="259045"/>
    <xdr:sp macro="" textlink="">
      <xdr:nvSpPr>
        <xdr:cNvPr id="203" name="テキスト ボックス 202"/>
        <xdr:cNvSpPr txBox="1"/>
      </xdr:nvSpPr>
      <xdr:spPr>
        <a:xfrm>
          <a:off x="3497794" y="12591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161,290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1085</xdr:rowOff>
    </xdr:from>
    <xdr:to>
      <xdr:col>4</xdr:col>
      <xdr:colOff>206375</xdr:colOff>
      <xdr:row>76</xdr:row>
      <xdr:rowOff>102685</xdr:rowOff>
    </xdr:to>
    <xdr:sp macro="" textlink="">
      <xdr:nvSpPr>
        <xdr:cNvPr id="204" name="円/楕円 203"/>
        <xdr:cNvSpPr/>
      </xdr:nvSpPr>
      <xdr:spPr>
        <a:xfrm>
          <a:off x="2857500" y="130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93812</xdr:rowOff>
    </xdr:from>
    <xdr:ext cx="599010" cy="259045"/>
    <xdr:sp macro="" textlink="">
      <xdr:nvSpPr>
        <xdr:cNvPr id="205" name="テキスト ボックス 204"/>
        <xdr:cNvSpPr txBox="1"/>
      </xdr:nvSpPr>
      <xdr:spPr>
        <a:xfrm>
          <a:off x="2608794" y="1312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141,567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6060</xdr:rowOff>
    </xdr:from>
    <xdr:to>
      <xdr:col>3</xdr:col>
      <xdr:colOff>3175</xdr:colOff>
      <xdr:row>76</xdr:row>
      <xdr:rowOff>107660</xdr:rowOff>
    </xdr:to>
    <xdr:sp macro="" textlink="">
      <xdr:nvSpPr>
        <xdr:cNvPr id="206" name="円/楕円 205"/>
        <xdr:cNvSpPr/>
      </xdr:nvSpPr>
      <xdr:spPr>
        <a:xfrm>
          <a:off x="1968500" y="130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124187</xdr:rowOff>
    </xdr:from>
    <xdr:ext cx="599010" cy="259045"/>
    <xdr:sp macro="" textlink="">
      <xdr:nvSpPr>
        <xdr:cNvPr id="207" name="テキスト ボックス 206"/>
        <xdr:cNvSpPr txBox="1"/>
      </xdr:nvSpPr>
      <xdr:spPr>
        <a:xfrm>
          <a:off x="1719794" y="1281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141,110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24174</xdr:rowOff>
    </xdr:from>
    <xdr:to>
      <xdr:col>1</xdr:col>
      <xdr:colOff>485775</xdr:colOff>
      <xdr:row>76</xdr:row>
      <xdr:rowOff>125774</xdr:rowOff>
    </xdr:to>
    <xdr:sp macro="" textlink="">
      <xdr:nvSpPr>
        <xdr:cNvPr id="208" name="円/楕円 207"/>
        <xdr:cNvSpPr/>
      </xdr:nvSpPr>
      <xdr:spPr>
        <a:xfrm>
          <a:off x="1079500" y="1305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116901</xdr:rowOff>
    </xdr:from>
    <xdr:ext cx="599010" cy="259045"/>
    <xdr:sp macro="" textlink="">
      <xdr:nvSpPr>
        <xdr:cNvPr id="209" name="テキスト ボックス 208"/>
        <xdr:cNvSpPr txBox="1"/>
      </xdr:nvSpPr>
      <xdr:spPr>
        <a:xfrm>
          <a:off x="830794" y="1314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1" name="テキスト ボックス 220"/>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127763</xdr:rowOff>
    </xdr:from>
    <xdr:to>
      <xdr:col>6</xdr:col>
      <xdr:colOff>510540</xdr:colOff>
      <xdr:row>97</xdr:row>
      <xdr:rowOff>141999</xdr:rowOff>
    </xdr:to>
    <xdr:cxnSp macro="">
      <xdr:nvCxnSpPr>
        <xdr:cNvPr id="233" name="直線コネクタ 232"/>
        <xdr:cNvCxnSpPr/>
      </xdr:nvCxnSpPr>
      <xdr:spPr>
        <a:xfrm flipV="1">
          <a:off x="4633595" y="15386813"/>
          <a:ext cx="1270" cy="1385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145826</xdr:rowOff>
    </xdr:from>
    <xdr:ext cx="534377" cy="259045"/>
    <xdr:sp macro="" textlink="">
      <xdr:nvSpPr>
        <xdr:cNvPr id="234" name="衛生費最小値テキスト"/>
        <xdr:cNvSpPr txBox="1"/>
      </xdr:nvSpPr>
      <xdr:spPr>
        <a:xfrm>
          <a:off x="4686300" y="1677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19,319</a:t>
          </a:r>
          <a:endParaRPr kumimoji="1" lang="ja-JP" altLang="en-US" sz="1000" b="1">
            <a:latin typeface="ＭＳ Ｐゴシック"/>
          </a:endParaRPr>
        </a:p>
      </xdr:txBody>
    </xdr:sp>
    <xdr:clientData/>
  </xdr:oneCellAnchor>
  <xdr:twoCellAnchor>
    <xdr:from>
      <xdr:col>6</xdr:col>
      <xdr:colOff>422275</xdr:colOff>
      <xdr:row>97</xdr:row>
      <xdr:rowOff>141999</xdr:rowOff>
    </xdr:from>
    <xdr:to>
      <xdr:col>6</xdr:col>
      <xdr:colOff>600075</xdr:colOff>
      <xdr:row>97</xdr:row>
      <xdr:rowOff>141999</xdr:rowOff>
    </xdr:to>
    <xdr:cxnSp macro="">
      <xdr:nvCxnSpPr>
        <xdr:cNvPr id="235" name="直線コネクタ 234"/>
        <xdr:cNvCxnSpPr/>
      </xdr:nvCxnSpPr>
      <xdr:spPr>
        <a:xfrm>
          <a:off x="4546600" y="167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74440</xdr:rowOff>
    </xdr:from>
    <xdr:ext cx="599010" cy="259045"/>
    <xdr:sp macro="" textlink="">
      <xdr:nvSpPr>
        <xdr:cNvPr id="236" name="衛生費最大値テキスト"/>
        <xdr:cNvSpPr txBox="1"/>
      </xdr:nvSpPr>
      <xdr:spPr>
        <a:xfrm>
          <a:off x="4686300" y="1516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128,440</a:t>
          </a:r>
          <a:endParaRPr kumimoji="1" lang="ja-JP" altLang="en-US" sz="1000" b="1">
            <a:latin typeface="ＭＳ Ｐゴシック"/>
          </a:endParaRPr>
        </a:p>
      </xdr:txBody>
    </xdr:sp>
    <xdr:clientData/>
  </xdr:oneCellAnchor>
  <xdr:twoCellAnchor>
    <xdr:from>
      <xdr:col>6</xdr:col>
      <xdr:colOff>422275</xdr:colOff>
      <xdr:row>89</xdr:row>
      <xdr:rowOff>127763</xdr:rowOff>
    </xdr:from>
    <xdr:to>
      <xdr:col>6</xdr:col>
      <xdr:colOff>600075</xdr:colOff>
      <xdr:row>89</xdr:row>
      <xdr:rowOff>127763</xdr:rowOff>
    </xdr:to>
    <xdr:cxnSp macro="">
      <xdr:nvCxnSpPr>
        <xdr:cNvPr id="237" name="直線コネクタ 236"/>
        <xdr:cNvCxnSpPr/>
      </xdr:nvCxnSpPr>
      <xdr:spPr>
        <a:xfrm>
          <a:off x="4546600" y="15386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165545</xdr:rowOff>
    </xdr:from>
    <xdr:to>
      <xdr:col>6</xdr:col>
      <xdr:colOff>511175</xdr:colOff>
      <xdr:row>97</xdr:row>
      <xdr:rowOff>27560</xdr:rowOff>
    </xdr:to>
    <xdr:cxnSp macro="">
      <xdr:nvCxnSpPr>
        <xdr:cNvPr id="238" name="直線コネクタ 237"/>
        <xdr:cNvCxnSpPr/>
      </xdr:nvCxnSpPr>
      <xdr:spPr>
        <a:xfrm>
          <a:off x="3797300" y="16624745"/>
          <a:ext cx="838200" cy="3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162489</xdr:rowOff>
    </xdr:from>
    <xdr:ext cx="534377" cy="259045"/>
    <xdr:sp macro="" textlink="">
      <xdr:nvSpPr>
        <xdr:cNvPr id="239" name="衛生費平均値テキスト"/>
        <xdr:cNvSpPr txBox="1"/>
      </xdr:nvSpPr>
      <xdr:spPr>
        <a:xfrm>
          <a:off x="4686300" y="16107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56,007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139612</xdr:rowOff>
    </xdr:from>
    <xdr:to>
      <xdr:col>6</xdr:col>
      <xdr:colOff>561975</xdr:colOff>
      <xdr:row>95</xdr:row>
      <xdr:rowOff>69762</xdr:rowOff>
    </xdr:to>
    <xdr:sp macro="" textlink="">
      <xdr:nvSpPr>
        <xdr:cNvPr id="240" name="フローチャート : 判断 239"/>
        <xdr:cNvSpPr/>
      </xdr:nvSpPr>
      <xdr:spPr>
        <a:xfrm>
          <a:off x="4584700" y="162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155270</xdr:rowOff>
    </xdr:from>
    <xdr:to>
      <xdr:col>5</xdr:col>
      <xdr:colOff>358775</xdr:colOff>
      <xdr:row>96</xdr:row>
      <xdr:rowOff>165545</xdr:rowOff>
    </xdr:to>
    <xdr:cxnSp macro="">
      <xdr:nvCxnSpPr>
        <xdr:cNvPr id="241" name="直線コネクタ 240"/>
        <xdr:cNvCxnSpPr/>
      </xdr:nvCxnSpPr>
      <xdr:spPr>
        <a:xfrm>
          <a:off x="2908300" y="16614470"/>
          <a:ext cx="889000" cy="1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22403</xdr:rowOff>
    </xdr:from>
    <xdr:to>
      <xdr:col>5</xdr:col>
      <xdr:colOff>409575</xdr:colOff>
      <xdr:row>95</xdr:row>
      <xdr:rowOff>124003</xdr:rowOff>
    </xdr:to>
    <xdr:sp macro="" textlink="">
      <xdr:nvSpPr>
        <xdr:cNvPr id="242" name="フローチャート : 判断 241"/>
        <xdr:cNvSpPr/>
      </xdr:nvSpPr>
      <xdr:spPr>
        <a:xfrm>
          <a:off x="3746500" y="1631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140530</xdr:rowOff>
    </xdr:from>
    <xdr:ext cx="534377" cy="259045"/>
    <xdr:sp macro="" textlink="">
      <xdr:nvSpPr>
        <xdr:cNvPr id="243" name="テキスト ボックス 242"/>
        <xdr:cNvSpPr txBox="1"/>
      </xdr:nvSpPr>
      <xdr:spPr>
        <a:xfrm>
          <a:off x="3530111" y="1608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155270</xdr:rowOff>
    </xdr:from>
    <xdr:to>
      <xdr:col>4</xdr:col>
      <xdr:colOff>155575</xdr:colOff>
      <xdr:row>96</xdr:row>
      <xdr:rowOff>160592</xdr:rowOff>
    </xdr:to>
    <xdr:cxnSp macro="">
      <xdr:nvCxnSpPr>
        <xdr:cNvPr id="244" name="直線コネクタ 243"/>
        <xdr:cNvCxnSpPr/>
      </xdr:nvCxnSpPr>
      <xdr:spPr>
        <a:xfrm flipV="1">
          <a:off x="2019300" y="16614470"/>
          <a:ext cx="8890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6795</xdr:rowOff>
    </xdr:from>
    <xdr:to>
      <xdr:col>4</xdr:col>
      <xdr:colOff>206375</xdr:colOff>
      <xdr:row>95</xdr:row>
      <xdr:rowOff>108395</xdr:rowOff>
    </xdr:to>
    <xdr:sp macro="" textlink="">
      <xdr:nvSpPr>
        <xdr:cNvPr id="245" name="フローチャート : 判断 244"/>
        <xdr:cNvSpPr/>
      </xdr:nvSpPr>
      <xdr:spPr>
        <a:xfrm>
          <a:off x="2857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124922</xdr:rowOff>
    </xdr:from>
    <xdr:ext cx="534377" cy="259045"/>
    <xdr:sp macro="" textlink="">
      <xdr:nvSpPr>
        <xdr:cNvPr id="246" name="テキスト ボックス 245"/>
        <xdr:cNvSpPr txBox="1"/>
      </xdr:nvSpPr>
      <xdr:spPr>
        <a:xfrm>
          <a:off x="2641111" y="1606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160592</xdr:rowOff>
    </xdr:from>
    <xdr:to>
      <xdr:col>2</xdr:col>
      <xdr:colOff>638175</xdr:colOff>
      <xdr:row>97</xdr:row>
      <xdr:rowOff>724</xdr:rowOff>
    </xdr:to>
    <xdr:cxnSp macro="">
      <xdr:nvCxnSpPr>
        <xdr:cNvPr id="247" name="直線コネクタ 246"/>
        <xdr:cNvCxnSpPr/>
      </xdr:nvCxnSpPr>
      <xdr:spPr>
        <a:xfrm flipV="1">
          <a:off x="1130300" y="16619792"/>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16230</xdr:rowOff>
    </xdr:from>
    <xdr:to>
      <xdr:col>3</xdr:col>
      <xdr:colOff>3175</xdr:colOff>
      <xdr:row>95</xdr:row>
      <xdr:rowOff>117830</xdr:rowOff>
    </xdr:to>
    <xdr:sp macro="" textlink="">
      <xdr:nvSpPr>
        <xdr:cNvPr id="248" name="フローチャート : 判断 247"/>
        <xdr:cNvSpPr/>
      </xdr:nvSpPr>
      <xdr:spPr>
        <a:xfrm>
          <a:off x="1968500" y="163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134357</xdr:rowOff>
    </xdr:from>
    <xdr:ext cx="534377" cy="259045"/>
    <xdr:sp macro="" textlink="">
      <xdr:nvSpPr>
        <xdr:cNvPr id="249" name="テキスト ボックス 248"/>
        <xdr:cNvSpPr txBox="1"/>
      </xdr:nvSpPr>
      <xdr:spPr>
        <a:xfrm>
          <a:off x="1752111" y="1607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16396</xdr:rowOff>
    </xdr:from>
    <xdr:to>
      <xdr:col>1</xdr:col>
      <xdr:colOff>485775</xdr:colOff>
      <xdr:row>95</xdr:row>
      <xdr:rowOff>117996</xdr:rowOff>
    </xdr:to>
    <xdr:sp macro="" textlink="">
      <xdr:nvSpPr>
        <xdr:cNvPr id="250" name="フローチャート : 判断 249"/>
        <xdr:cNvSpPr/>
      </xdr:nvSpPr>
      <xdr:spPr>
        <a:xfrm>
          <a:off x="10795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134523</xdr:rowOff>
    </xdr:from>
    <xdr:ext cx="534377" cy="259045"/>
    <xdr:sp macro="" textlink="">
      <xdr:nvSpPr>
        <xdr:cNvPr id="251" name="テキスト ボックス 250"/>
        <xdr:cNvSpPr txBox="1"/>
      </xdr:nvSpPr>
      <xdr:spPr>
        <a:xfrm>
          <a:off x="863111" y="1607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52,209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148210</xdr:rowOff>
    </xdr:from>
    <xdr:to>
      <xdr:col>6</xdr:col>
      <xdr:colOff>561975</xdr:colOff>
      <xdr:row>97</xdr:row>
      <xdr:rowOff>78360</xdr:rowOff>
    </xdr:to>
    <xdr:sp macro="" textlink="">
      <xdr:nvSpPr>
        <xdr:cNvPr id="257" name="円/楕円 256"/>
        <xdr:cNvSpPr/>
      </xdr:nvSpPr>
      <xdr:spPr>
        <a:xfrm>
          <a:off x="4584700" y="1660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63137</xdr:rowOff>
    </xdr:from>
    <xdr:ext cx="534377" cy="259045"/>
    <xdr:sp macro="" textlink="">
      <xdr:nvSpPr>
        <xdr:cNvPr id="258" name="衛生費該当値テキスト"/>
        <xdr:cNvSpPr txBox="1"/>
      </xdr:nvSpPr>
      <xdr:spPr>
        <a:xfrm>
          <a:off x="4686300" y="1652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28,330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114745</xdr:rowOff>
    </xdr:from>
    <xdr:to>
      <xdr:col>5</xdr:col>
      <xdr:colOff>409575</xdr:colOff>
      <xdr:row>97</xdr:row>
      <xdr:rowOff>44895</xdr:rowOff>
    </xdr:to>
    <xdr:sp macro="" textlink="">
      <xdr:nvSpPr>
        <xdr:cNvPr id="259" name="円/楕円 258"/>
        <xdr:cNvSpPr/>
      </xdr:nvSpPr>
      <xdr:spPr>
        <a:xfrm>
          <a:off x="3746500" y="1657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36022</xdr:rowOff>
    </xdr:from>
    <xdr:ext cx="534377" cy="259045"/>
    <xdr:sp macro="" textlink="">
      <xdr:nvSpPr>
        <xdr:cNvPr id="260" name="テキスト ボックス 259"/>
        <xdr:cNvSpPr txBox="1"/>
      </xdr:nvSpPr>
      <xdr:spPr>
        <a:xfrm>
          <a:off x="3530111" y="1666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30,965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104470</xdr:rowOff>
    </xdr:from>
    <xdr:to>
      <xdr:col>4</xdr:col>
      <xdr:colOff>206375</xdr:colOff>
      <xdr:row>97</xdr:row>
      <xdr:rowOff>34620</xdr:rowOff>
    </xdr:to>
    <xdr:sp macro="" textlink="">
      <xdr:nvSpPr>
        <xdr:cNvPr id="261" name="円/楕円 260"/>
        <xdr:cNvSpPr/>
      </xdr:nvSpPr>
      <xdr:spPr>
        <a:xfrm>
          <a:off x="2857500" y="1656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25747</xdr:rowOff>
    </xdr:from>
    <xdr:ext cx="534377" cy="259045"/>
    <xdr:sp macro="" textlink="">
      <xdr:nvSpPr>
        <xdr:cNvPr id="262" name="テキスト ボックス 261"/>
        <xdr:cNvSpPr txBox="1"/>
      </xdr:nvSpPr>
      <xdr:spPr>
        <a:xfrm>
          <a:off x="2641111" y="1665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109792</xdr:rowOff>
    </xdr:from>
    <xdr:to>
      <xdr:col>3</xdr:col>
      <xdr:colOff>3175</xdr:colOff>
      <xdr:row>97</xdr:row>
      <xdr:rowOff>39942</xdr:rowOff>
    </xdr:to>
    <xdr:sp macro="" textlink="">
      <xdr:nvSpPr>
        <xdr:cNvPr id="263" name="円/楕円 262"/>
        <xdr:cNvSpPr/>
      </xdr:nvSpPr>
      <xdr:spPr>
        <a:xfrm>
          <a:off x="1968500" y="1656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31069</xdr:rowOff>
    </xdr:from>
    <xdr:ext cx="534377" cy="259045"/>
    <xdr:sp macro="" textlink="">
      <xdr:nvSpPr>
        <xdr:cNvPr id="264" name="テキスト ボックス 263"/>
        <xdr:cNvSpPr txBox="1"/>
      </xdr:nvSpPr>
      <xdr:spPr>
        <a:xfrm>
          <a:off x="1752111" y="1666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31,355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121374</xdr:rowOff>
    </xdr:from>
    <xdr:to>
      <xdr:col>1</xdr:col>
      <xdr:colOff>485775</xdr:colOff>
      <xdr:row>97</xdr:row>
      <xdr:rowOff>51524</xdr:rowOff>
    </xdr:to>
    <xdr:sp macro="" textlink="">
      <xdr:nvSpPr>
        <xdr:cNvPr id="265" name="円/楕円 264"/>
        <xdr:cNvSpPr/>
      </xdr:nvSpPr>
      <xdr:spPr>
        <a:xfrm>
          <a:off x="1079500" y="1658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42651</xdr:rowOff>
    </xdr:from>
    <xdr:ext cx="534377" cy="259045"/>
    <xdr:sp macro="" textlink="">
      <xdr:nvSpPr>
        <xdr:cNvPr id="266" name="テキスト ボックス 265"/>
        <xdr:cNvSpPr txBox="1"/>
      </xdr:nvSpPr>
      <xdr:spPr>
        <a:xfrm>
          <a:off x="863111" y="1667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6" name="テキスト ボックス 28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29337</xdr:rowOff>
    </xdr:from>
    <xdr:to>
      <xdr:col>15</xdr:col>
      <xdr:colOff>180340</xdr:colOff>
      <xdr:row>39</xdr:row>
      <xdr:rowOff>44450</xdr:rowOff>
    </xdr:to>
    <xdr:cxnSp macro="">
      <xdr:nvCxnSpPr>
        <xdr:cNvPr id="290" name="直線コネクタ 289"/>
        <xdr:cNvCxnSpPr/>
      </xdr:nvCxnSpPr>
      <xdr:spPr>
        <a:xfrm flipV="1">
          <a:off x="10475595" y="6030087"/>
          <a:ext cx="1270" cy="700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147464</xdr:rowOff>
    </xdr:from>
    <xdr:ext cx="469744" cy="259045"/>
    <xdr:sp macro="" textlink="">
      <xdr:nvSpPr>
        <xdr:cNvPr id="293" name="労働費最大値テキスト"/>
        <xdr:cNvSpPr txBox="1"/>
      </xdr:nvSpPr>
      <xdr:spPr>
        <a:xfrm>
          <a:off x="10528300" y="580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5,519</a:t>
          </a:r>
          <a:endParaRPr kumimoji="1" lang="ja-JP" altLang="en-US" sz="1000" b="1">
            <a:latin typeface="ＭＳ Ｐゴシック"/>
          </a:endParaRPr>
        </a:p>
      </xdr:txBody>
    </xdr:sp>
    <xdr:clientData/>
  </xdr:oneCellAnchor>
  <xdr:twoCellAnchor>
    <xdr:from>
      <xdr:col>15</xdr:col>
      <xdr:colOff>92075</xdr:colOff>
      <xdr:row>35</xdr:row>
      <xdr:rowOff>29337</xdr:rowOff>
    </xdr:from>
    <xdr:to>
      <xdr:col>15</xdr:col>
      <xdr:colOff>269875</xdr:colOff>
      <xdr:row>35</xdr:row>
      <xdr:rowOff>29337</xdr:rowOff>
    </xdr:to>
    <xdr:cxnSp macro="">
      <xdr:nvCxnSpPr>
        <xdr:cNvPr id="294" name="直線コネクタ 293"/>
        <xdr:cNvCxnSpPr/>
      </xdr:nvCxnSpPr>
      <xdr:spPr>
        <a:xfrm>
          <a:off x="10388600" y="6030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94615</xdr:rowOff>
    </xdr:from>
    <xdr:to>
      <xdr:col>15</xdr:col>
      <xdr:colOff>180975</xdr:colOff>
      <xdr:row>36</xdr:row>
      <xdr:rowOff>162941</xdr:rowOff>
    </xdr:to>
    <xdr:cxnSp macro="">
      <xdr:nvCxnSpPr>
        <xdr:cNvPr id="295" name="直線コネクタ 294"/>
        <xdr:cNvCxnSpPr/>
      </xdr:nvCxnSpPr>
      <xdr:spPr>
        <a:xfrm>
          <a:off x="9639300" y="6266815"/>
          <a:ext cx="838200" cy="6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41546</xdr:rowOff>
    </xdr:from>
    <xdr:ext cx="378565" cy="259045"/>
    <xdr:sp macro="" textlink="">
      <xdr:nvSpPr>
        <xdr:cNvPr id="296" name="労働費平均値テキスト"/>
        <xdr:cNvSpPr txBox="1"/>
      </xdr:nvSpPr>
      <xdr:spPr>
        <a:xfrm>
          <a:off x="10528300" y="65566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63119</xdr:rowOff>
    </xdr:from>
    <xdr:to>
      <xdr:col>15</xdr:col>
      <xdr:colOff>231775</xdr:colOff>
      <xdr:row>38</xdr:row>
      <xdr:rowOff>164719</xdr:rowOff>
    </xdr:to>
    <xdr:sp macro="" textlink="">
      <xdr:nvSpPr>
        <xdr:cNvPr id="297" name="フローチャート : 判断 296"/>
        <xdr:cNvSpPr/>
      </xdr:nvSpPr>
      <xdr:spPr>
        <a:xfrm>
          <a:off x="10426700" y="65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134747</xdr:rowOff>
    </xdr:from>
    <xdr:to>
      <xdr:col>14</xdr:col>
      <xdr:colOff>28575</xdr:colOff>
      <xdr:row>36</xdr:row>
      <xdr:rowOff>94615</xdr:rowOff>
    </xdr:to>
    <xdr:cxnSp macro="">
      <xdr:nvCxnSpPr>
        <xdr:cNvPr id="298" name="直線コネクタ 297"/>
        <xdr:cNvCxnSpPr/>
      </xdr:nvCxnSpPr>
      <xdr:spPr>
        <a:xfrm>
          <a:off x="8750300" y="6135497"/>
          <a:ext cx="889000" cy="1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163703</xdr:rowOff>
    </xdr:from>
    <xdr:to>
      <xdr:col>14</xdr:col>
      <xdr:colOff>79375</xdr:colOff>
      <xdr:row>38</xdr:row>
      <xdr:rowOff>93853</xdr:rowOff>
    </xdr:to>
    <xdr:sp macro="" textlink="">
      <xdr:nvSpPr>
        <xdr:cNvPr id="299" name="フローチャート : 判断 298"/>
        <xdr:cNvSpPr/>
      </xdr:nvSpPr>
      <xdr:spPr>
        <a:xfrm>
          <a:off x="9588500" y="650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84980</xdr:rowOff>
    </xdr:from>
    <xdr:ext cx="469744" cy="259045"/>
    <xdr:sp macro="" textlink="">
      <xdr:nvSpPr>
        <xdr:cNvPr id="300" name="テキスト ボックス 299"/>
        <xdr:cNvSpPr txBox="1"/>
      </xdr:nvSpPr>
      <xdr:spPr>
        <a:xfrm>
          <a:off x="9404427" y="660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131699</xdr:rowOff>
    </xdr:from>
    <xdr:to>
      <xdr:col>12</xdr:col>
      <xdr:colOff>511175</xdr:colOff>
      <xdr:row>35</xdr:row>
      <xdr:rowOff>134747</xdr:rowOff>
    </xdr:to>
    <xdr:cxnSp macro="">
      <xdr:nvCxnSpPr>
        <xdr:cNvPr id="301" name="直線コネクタ 300"/>
        <xdr:cNvCxnSpPr/>
      </xdr:nvCxnSpPr>
      <xdr:spPr>
        <a:xfrm>
          <a:off x="7861300" y="5789549"/>
          <a:ext cx="889000" cy="3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94742</xdr:rowOff>
    </xdr:from>
    <xdr:to>
      <xdr:col>12</xdr:col>
      <xdr:colOff>561975</xdr:colOff>
      <xdr:row>38</xdr:row>
      <xdr:rowOff>24892</xdr:rowOff>
    </xdr:to>
    <xdr:sp macro="" textlink="">
      <xdr:nvSpPr>
        <xdr:cNvPr id="302" name="フローチャート : 判断 301"/>
        <xdr:cNvSpPr/>
      </xdr:nvSpPr>
      <xdr:spPr>
        <a:xfrm>
          <a:off x="8699500" y="64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16019</xdr:rowOff>
    </xdr:from>
    <xdr:ext cx="469744" cy="259045"/>
    <xdr:sp macro="" textlink="">
      <xdr:nvSpPr>
        <xdr:cNvPr id="303" name="テキスト ボックス 302"/>
        <xdr:cNvSpPr txBox="1"/>
      </xdr:nvSpPr>
      <xdr:spPr>
        <a:xfrm>
          <a:off x="8515427" y="653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62865</xdr:rowOff>
    </xdr:from>
    <xdr:to>
      <xdr:col>11</xdr:col>
      <xdr:colOff>307975</xdr:colOff>
      <xdr:row>33</xdr:row>
      <xdr:rowOff>131699</xdr:rowOff>
    </xdr:to>
    <xdr:cxnSp macro="">
      <xdr:nvCxnSpPr>
        <xdr:cNvPr id="304" name="直線コネクタ 303"/>
        <xdr:cNvCxnSpPr/>
      </xdr:nvCxnSpPr>
      <xdr:spPr>
        <a:xfrm>
          <a:off x="6972300" y="5377815"/>
          <a:ext cx="889000" cy="4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160020</xdr:rowOff>
    </xdr:from>
    <xdr:to>
      <xdr:col>11</xdr:col>
      <xdr:colOff>358775</xdr:colOff>
      <xdr:row>37</xdr:row>
      <xdr:rowOff>90170</xdr:rowOff>
    </xdr:to>
    <xdr:sp macro="" textlink="">
      <xdr:nvSpPr>
        <xdr:cNvPr id="305" name="フローチャート : 判断 304"/>
        <xdr:cNvSpPr/>
      </xdr:nvSpPr>
      <xdr:spPr>
        <a:xfrm>
          <a:off x="78105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81297</xdr:rowOff>
    </xdr:from>
    <xdr:ext cx="469744" cy="259045"/>
    <xdr:sp macro="" textlink="">
      <xdr:nvSpPr>
        <xdr:cNvPr id="306" name="テキスト ボックス 305"/>
        <xdr:cNvSpPr txBox="1"/>
      </xdr:nvSpPr>
      <xdr:spPr>
        <a:xfrm>
          <a:off x="7626427" y="642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118999</xdr:rowOff>
    </xdr:from>
    <xdr:to>
      <xdr:col>10</xdr:col>
      <xdr:colOff>155575</xdr:colOff>
      <xdr:row>35</xdr:row>
      <xdr:rowOff>49149</xdr:rowOff>
    </xdr:to>
    <xdr:sp macro="" textlink="">
      <xdr:nvSpPr>
        <xdr:cNvPr id="307" name="フローチャート : 判断 306"/>
        <xdr:cNvSpPr/>
      </xdr:nvSpPr>
      <xdr:spPr>
        <a:xfrm>
          <a:off x="6921500" y="594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40276</xdr:rowOff>
    </xdr:from>
    <xdr:ext cx="469744" cy="259045"/>
    <xdr:sp macro="" textlink="">
      <xdr:nvSpPr>
        <xdr:cNvPr id="308" name="テキスト ボックス 307"/>
        <xdr:cNvSpPr txBox="1"/>
      </xdr:nvSpPr>
      <xdr:spPr>
        <a:xfrm>
          <a:off x="6737427" y="604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112141</xdr:rowOff>
    </xdr:from>
    <xdr:to>
      <xdr:col>15</xdr:col>
      <xdr:colOff>231775</xdr:colOff>
      <xdr:row>37</xdr:row>
      <xdr:rowOff>42291</xdr:rowOff>
    </xdr:to>
    <xdr:sp macro="" textlink="">
      <xdr:nvSpPr>
        <xdr:cNvPr id="314" name="円/楕円 313"/>
        <xdr:cNvSpPr/>
      </xdr:nvSpPr>
      <xdr:spPr>
        <a:xfrm>
          <a:off x="10426700" y="62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135018</xdr:rowOff>
    </xdr:from>
    <xdr:ext cx="469744" cy="259045"/>
    <xdr:sp macro="" textlink="">
      <xdr:nvSpPr>
        <xdr:cNvPr id="315" name="労働費該当値テキスト"/>
        <xdr:cNvSpPr txBox="1"/>
      </xdr:nvSpPr>
      <xdr:spPr>
        <a:xfrm>
          <a:off x="10528300" y="613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43815</xdr:rowOff>
    </xdr:from>
    <xdr:to>
      <xdr:col>14</xdr:col>
      <xdr:colOff>79375</xdr:colOff>
      <xdr:row>36</xdr:row>
      <xdr:rowOff>145415</xdr:rowOff>
    </xdr:to>
    <xdr:sp macro="" textlink="">
      <xdr:nvSpPr>
        <xdr:cNvPr id="316" name="円/楕円 315"/>
        <xdr:cNvSpPr/>
      </xdr:nvSpPr>
      <xdr:spPr>
        <a:xfrm>
          <a:off x="9588500" y="62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161942</xdr:rowOff>
    </xdr:from>
    <xdr:ext cx="469744" cy="259045"/>
    <xdr:sp macro="" textlink="">
      <xdr:nvSpPr>
        <xdr:cNvPr id="317" name="テキスト ボックス 316"/>
        <xdr:cNvSpPr txBox="1"/>
      </xdr:nvSpPr>
      <xdr:spPr>
        <a:xfrm>
          <a:off x="9404427" y="59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83947</xdr:rowOff>
    </xdr:from>
    <xdr:to>
      <xdr:col>12</xdr:col>
      <xdr:colOff>561975</xdr:colOff>
      <xdr:row>36</xdr:row>
      <xdr:rowOff>14097</xdr:rowOff>
    </xdr:to>
    <xdr:sp macro="" textlink="">
      <xdr:nvSpPr>
        <xdr:cNvPr id="318" name="円/楕円 317"/>
        <xdr:cNvSpPr/>
      </xdr:nvSpPr>
      <xdr:spPr>
        <a:xfrm>
          <a:off x="8699500" y="608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30624</xdr:rowOff>
    </xdr:from>
    <xdr:ext cx="469744" cy="259045"/>
    <xdr:sp macro="" textlink="">
      <xdr:nvSpPr>
        <xdr:cNvPr id="319" name="テキスト ボックス 318"/>
        <xdr:cNvSpPr txBox="1"/>
      </xdr:nvSpPr>
      <xdr:spPr>
        <a:xfrm>
          <a:off x="8515427" y="5859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80899</xdr:rowOff>
    </xdr:from>
    <xdr:to>
      <xdr:col>11</xdr:col>
      <xdr:colOff>358775</xdr:colOff>
      <xdr:row>34</xdr:row>
      <xdr:rowOff>11049</xdr:rowOff>
    </xdr:to>
    <xdr:sp macro="" textlink="">
      <xdr:nvSpPr>
        <xdr:cNvPr id="320" name="円/楕円 319"/>
        <xdr:cNvSpPr/>
      </xdr:nvSpPr>
      <xdr:spPr>
        <a:xfrm>
          <a:off x="7810500" y="573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27576</xdr:rowOff>
    </xdr:from>
    <xdr:ext cx="469744" cy="259045"/>
    <xdr:sp macro="" textlink="">
      <xdr:nvSpPr>
        <xdr:cNvPr id="321" name="テキスト ボックス 320"/>
        <xdr:cNvSpPr txBox="1"/>
      </xdr:nvSpPr>
      <xdr:spPr>
        <a:xfrm>
          <a:off x="7626427" y="551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7,413</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12065</xdr:rowOff>
    </xdr:from>
    <xdr:to>
      <xdr:col>10</xdr:col>
      <xdr:colOff>155575</xdr:colOff>
      <xdr:row>31</xdr:row>
      <xdr:rowOff>113665</xdr:rowOff>
    </xdr:to>
    <xdr:sp macro="" textlink="">
      <xdr:nvSpPr>
        <xdr:cNvPr id="322" name="円/楕円 321"/>
        <xdr:cNvSpPr/>
      </xdr:nvSpPr>
      <xdr:spPr>
        <a:xfrm>
          <a:off x="6921500" y="532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29</xdr:row>
      <xdr:rowOff>130192</xdr:rowOff>
    </xdr:from>
    <xdr:ext cx="534377" cy="259045"/>
    <xdr:sp macro="" textlink="">
      <xdr:nvSpPr>
        <xdr:cNvPr id="323" name="テキスト ボックス 322"/>
        <xdr:cNvSpPr txBox="1"/>
      </xdr:nvSpPr>
      <xdr:spPr>
        <a:xfrm>
          <a:off x="6705111" y="510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4" name="直線コネクタ 333"/>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5" name="テキスト ボックス 334"/>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8" name="直線コネクタ 337"/>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9" name="テキスト ボックス 338"/>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118926</xdr:rowOff>
    </xdr:from>
    <xdr:to>
      <xdr:col>15</xdr:col>
      <xdr:colOff>180340</xdr:colOff>
      <xdr:row>57</xdr:row>
      <xdr:rowOff>91785</xdr:rowOff>
    </xdr:to>
    <xdr:cxnSp macro="">
      <xdr:nvCxnSpPr>
        <xdr:cNvPr id="343" name="直線コネクタ 342"/>
        <xdr:cNvCxnSpPr/>
      </xdr:nvCxnSpPr>
      <xdr:spPr>
        <a:xfrm flipV="1">
          <a:off x="10475595" y="8691426"/>
          <a:ext cx="1270" cy="117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95612</xdr:rowOff>
    </xdr:from>
    <xdr:ext cx="534377" cy="259045"/>
    <xdr:sp macro="" textlink="">
      <xdr:nvSpPr>
        <xdr:cNvPr id="344" name="農林水産業費最小値テキスト"/>
        <xdr:cNvSpPr txBox="1"/>
      </xdr:nvSpPr>
      <xdr:spPr>
        <a:xfrm>
          <a:off x="10528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18,384</a:t>
          </a:r>
          <a:endParaRPr kumimoji="1" lang="ja-JP" altLang="en-US" sz="1000" b="1">
            <a:latin typeface="ＭＳ Ｐゴシック"/>
          </a:endParaRPr>
        </a:p>
      </xdr:txBody>
    </xdr:sp>
    <xdr:clientData/>
  </xdr:oneCellAnchor>
  <xdr:twoCellAnchor>
    <xdr:from>
      <xdr:col>15</xdr:col>
      <xdr:colOff>92075</xdr:colOff>
      <xdr:row>57</xdr:row>
      <xdr:rowOff>91785</xdr:rowOff>
    </xdr:from>
    <xdr:to>
      <xdr:col>15</xdr:col>
      <xdr:colOff>269875</xdr:colOff>
      <xdr:row>57</xdr:row>
      <xdr:rowOff>91785</xdr:rowOff>
    </xdr:to>
    <xdr:cxnSp macro="">
      <xdr:nvCxnSpPr>
        <xdr:cNvPr id="345" name="直線コネクタ 344"/>
        <xdr:cNvCxnSpPr/>
      </xdr:nvCxnSpPr>
      <xdr:spPr>
        <a:xfrm>
          <a:off x="10388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65603</xdr:rowOff>
    </xdr:from>
    <xdr:ext cx="599010" cy="259045"/>
    <xdr:sp macro="" textlink="">
      <xdr:nvSpPr>
        <xdr:cNvPr id="346" name="農林水産業費最大値テキスト"/>
        <xdr:cNvSpPr txBox="1"/>
      </xdr:nvSpPr>
      <xdr:spPr>
        <a:xfrm>
          <a:off x="10528300" y="846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223,635</a:t>
          </a:r>
          <a:endParaRPr kumimoji="1" lang="ja-JP" altLang="en-US" sz="1000" b="1">
            <a:latin typeface="ＭＳ Ｐゴシック"/>
          </a:endParaRPr>
        </a:p>
      </xdr:txBody>
    </xdr:sp>
    <xdr:clientData/>
  </xdr:oneCellAnchor>
  <xdr:twoCellAnchor>
    <xdr:from>
      <xdr:col>15</xdr:col>
      <xdr:colOff>92075</xdr:colOff>
      <xdr:row>50</xdr:row>
      <xdr:rowOff>118926</xdr:rowOff>
    </xdr:from>
    <xdr:to>
      <xdr:col>15</xdr:col>
      <xdr:colOff>269875</xdr:colOff>
      <xdr:row>50</xdr:row>
      <xdr:rowOff>118926</xdr:rowOff>
    </xdr:to>
    <xdr:cxnSp macro="">
      <xdr:nvCxnSpPr>
        <xdr:cNvPr id="347" name="直線コネクタ 346"/>
        <xdr:cNvCxnSpPr/>
      </xdr:nvCxnSpPr>
      <xdr:spPr>
        <a:xfrm>
          <a:off x="10388600" y="8691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17902</xdr:rowOff>
    </xdr:from>
    <xdr:to>
      <xdr:col>15</xdr:col>
      <xdr:colOff>180975</xdr:colOff>
      <xdr:row>56</xdr:row>
      <xdr:rowOff>113799</xdr:rowOff>
    </xdr:to>
    <xdr:cxnSp macro="">
      <xdr:nvCxnSpPr>
        <xdr:cNvPr id="348" name="直線コネクタ 347"/>
        <xdr:cNvCxnSpPr/>
      </xdr:nvCxnSpPr>
      <xdr:spPr>
        <a:xfrm flipV="1">
          <a:off x="9639300" y="9619102"/>
          <a:ext cx="838200" cy="9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157908</xdr:rowOff>
    </xdr:from>
    <xdr:ext cx="534377" cy="259045"/>
    <xdr:sp macro="" textlink="">
      <xdr:nvSpPr>
        <xdr:cNvPr id="349" name="農林水産業費平均値テキスト"/>
        <xdr:cNvSpPr txBox="1"/>
      </xdr:nvSpPr>
      <xdr:spPr>
        <a:xfrm>
          <a:off x="10528300" y="9416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61,928</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135031</xdr:rowOff>
    </xdr:from>
    <xdr:to>
      <xdr:col>15</xdr:col>
      <xdr:colOff>231775</xdr:colOff>
      <xdr:row>56</xdr:row>
      <xdr:rowOff>65181</xdr:rowOff>
    </xdr:to>
    <xdr:sp macro="" textlink="">
      <xdr:nvSpPr>
        <xdr:cNvPr id="350" name="フローチャート : 判断 349"/>
        <xdr:cNvSpPr/>
      </xdr:nvSpPr>
      <xdr:spPr>
        <a:xfrm>
          <a:off x="10426700" y="956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60427</xdr:rowOff>
    </xdr:from>
    <xdr:to>
      <xdr:col>14</xdr:col>
      <xdr:colOff>28575</xdr:colOff>
      <xdr:row>56</xdr:row>
      <xdr:rowOff>113799</xdr:rowOff>
    </xdr:to>
    <xdr:cxnSp macro="">
      <xdr:nvCxnSpPr>
        <xdr:cNvPr id="351" name="直線コネクタ 350"/>
        <xdr:cNvCxnSpPr/>
      </xdr:nvCxnSpPr>
      <xdr:spPr>
        <a:xfrm>
          <a:off x="8750300" y="9661627"/>
          <a:ext cx="889000" cy="5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163298</xdr:rowOff>
    </xdr:from>
    <xdr:to>
      <xdr:col>14</xdr:col>
      <xdr:colOff>79375</xdr:colOff>
      <xdr:row>56</xdr:row>
      <xdr:rowOff>93448</xdr:rowOff>
    </xdr:to>
    <xdr:sp macro="" textlink="">
      <xdr:nvSpPr>
        <xdr:cNvPr id="352" name="フローチャート : 判断 351"/>
        <xdr:cNvSpPr/>
      </xdr:nvSpPr>
      <xdr:spPr>
        <a:xfrm>
          <a:off x="9588500" y="959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109975</xdr:rowOff>
    </xdr:from>
    <xdr:ext cx="534377" cy="259045"/>
    <xdr:sp macro="" textlink="">
      <xdr:nvSpPr>
        <xdr:cNvPr id="353" name="テキスト ボックス 352"/>
        <xdr:cNvSpPr txBox="1"/>
      </xdr:nvSpPr>
      <xdr:spPr>
        <a:xfrm>
          <a:off x="9372111" y="936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60427</xdr:rowOff>
    </xdr:from>
    <xdr:to>
      <xdr:col>12</xdr:col>
      <xdr:colOff>511175</xdr:colOff>
      <xdr:row>56</xdr:row>
      <xdr:rowOff>130179</xdr:rowOff>
    </xdr:to>
    <xdr:cxnSp macro="">
      <xdr:nvCxnSpPr>
        <xdr:cNvPr id="354" name="直線コネクタ 353"/>
        <xdr:cNvCxnSpPr/>
      </xdr:nvCxnSpPr>
      <xdr:spPr>
        <a:xfrm flipV="1">
          <a:off x="7861300" y="9661627"/>
          <a:ext cx="889000" cy="6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8690</xdr:rowOff>
    </xdr:from>
    <xdr:to>
      <xdr:col>12</xdr:col>
      <xdr:colOff>561975</xdr:colOff>
      <xdr:row>56</xdr:row>
      <xdr:rowOff>110290</xdr:rowOff>
    </xdr:to>
    <xdr:sp macro="" textlink="">
      <xdr:nvSpPr>
        <xdr:cNvPr id="355" name="フローチャート : 判断 354"/>
        <xdr:cNvSpPr/>
      </xdr:nvSpPr>
      <xdr:spPr>
        <a:xfrm>
          <a:off x="8699500" y="960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126817</xdr:rowOff>
    </xdr:from>
    <xdr:ext cx="534377" cy="259045"/>
    <xdr:sp macro="" textlink="">
      <xdr:nvSpPr>
        <xdr:cNvPr id="356" name="テキスト ボックス 355"/>
        <xdr:cNvSpPr txBox="1"/>
      </xdr:nvSpPr>
      <xdr:spPr>
        <a:xfrm>
          <a:off x="8483111" y="938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130179</xdr:rowOff>
    </xdr:from>
    <xdr:to>
      <xdr:col>11</xdr:col>
      <xdr:colOff>307975</xdr:colOff>
      <xdr:row>56</xdr:row>
      <xdr:rowOff>169790</xdr:rowOff>
    </xdr:to>
    <xdr:cxnSp macro="">
      <xdr:nvCxnSpPr>
        <xdr:cNvPr id="357" name="直線コネクタ 356"/>
        <xdr:cNvCxnSpPr/>
      </xdr:nvCxnSpPr>
      <xdr:spPr>
        <a:xfrm flipV="1">
          <a:off x="6972300" y="9731379"/>
          <a:ext cx="889000" cy="3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36430</xdr:rowOff>
    </xdr:from>
    <xdr:to>
      <xdr:col>11</xdr:col>
      <xdr:colOff>358775</xdr:colOff>
      <xdr:row>56</xdr:row>
      <xdr:rowOff>138030</xdr:rowOff>
    </xdr:to>
    <xdr:sp macro="" textlink="">
      <xdr:nvSpPr>
        <xdr:cNvPr id="358" name="フローチャート : 判断 357"/>
        <xdr:cNvSpPr/>
      </xdr:nvSpPr>
      <xdr:spPr>
        <a:xfrm>
          <a:off x="7810500" y="96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154557</xdr:rowOff>
    </xdr:from>
    <xdr:ext cx="534377" cy="259045"/>
    <xdr:sp macro="" textlink="">
      <xdr:nvSpPr>
        <xdr:cNvPr id="359" name="テキスト ボックス 358"/>
        <xdr:cNvSpPr txBox="1"/>
      </xdr:nvSpPr>
      <xdr:spPr>
        <a:xfrm>
          <a:off x="7594111" y="941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33848</xdr:rowOff>
    </xdr:from>
    <xdr:to>
      <xdr:col>10</xdr:col>
      <xdr:colOff>155575</xdr:colOff>
      <xdr:row>56</xdr:row>
      <xdr:rowOff>135448</xdr:rowOff>
    </xdr:to>
    <xdr:sp macro="" textlink="">
      <xdr:nvSpPr>
        <xdr:cNvPr id="360" name="フローチャート : 判断 359"/>
        <xdr:cNvSpPr/>
      </xdr:nvSpPr>
      <xdr:spPr>
        <a:xfrm>
          <a:off x="6921500" y="963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151975</xdr:rowOff>
    </xdr:from>
    <xdr:ext cx="534377" cy="259045"/>
    <xdr:sp macro="" textlink="">
      <xdr:nvSpPr>
        <xdr:cNvPr id="361" name="テキスト ボックス 360"/>
        <xdr:cNvSpPr txBox="1"/>
      </xdr:nvSpPr>
      <xdr:spPr>
        <a:xfrm>
          <a:off x="6705111" y="941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138552</xdr:rowOff>
    </xdr:from>
    <xdr:to>
      <xdr:col>15</xdr:col>
      <xdr:colOff>231775</xdr:colOff>
      <xdr:row>56</xdr:row>
      <xdr:rowOff>68702</xdr:rowOff>
    </xdr:to>
    <xdr:sp macro="" textlink="">
      <xdr:nvSpPr>
        <xdr:cNvPr id="367" name="円/楕円 366"/>
        <xdr:cNvSpPr/>
      </xdr:nvSpPr>
      <xdr:spPr>
        <a:xfrm>
          <a:off x="10426700" y="956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116979</xdr:rowOff>
    </xdr:from>
    <xdr:ext cx="534377" cy="259045"/>
    <xdr:sp macro="" textlink="">
      <xdr:nvSpPr>
        <xdr:cNvPr id="368" name="農林水産業費該当値テキスト"/>
        <xdr:cNvSpPr txBox="1"/>
      </xdr:nvSpPr>
      <xdr:spPr>
        <a:xfrm>
          <a:off x="10528300" y="954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61,312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62999</xdr:rowOff>
    </xdr:from>
    <xdr:to>
      <xdr:col>14</xdr:col>
      <xdr:colOff>79375</xdr:colOff>
      <xdr:row>56</xdr:row>
      <xdr:rowOff>164599</xdr:rowOff>
    </xdr:to>
    <xdr:sp macro="" textlink="">
      <xdr:nvSpPr>
        <xdr:cNvPr id="369" name="円/楕円 368"/>
        <xdr:cNvSpPr/>
      </xdr:nvSpPr>
      <xdr:spPr>
        <a:xfrm>
          <a:off x="9588500" y="966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155726</xdr:rowOff>
    </xdr:from>
    <xdr:ext cx="534377" cy="259045"/>
    <xdr:sp macro="" textlink="">
      <xdr:nvSpPr>
        <xdr:cNvPr id="370" name="テキスト ボックス 369"/>
        <xdr:cNvSpPr txBox="1"/>
      </xdr:nvSpPr>
      <xdr:spPr>
        <a:xfrm>
          <a:off x="9372111" y="975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9627</xdr:rowOff>
    </xdr:from>
    <xdr:to>
      <xdr:col>12</xdr:col>
      <xdr:colOff>561975</xdr:colOff>
      <xdr:row>56</xdr:row>
      <xdr:rowOff>111227</xdr:rowOff>
    </xdr:to>
    <xdr:sp macro="" textlink="">
      <xdr:nvSpPr>
        <xdr:cNvPr id="371" name="円/楕円 370"/>
        <xdr:cNvSpPr/>
      </xdr:nvSpPr>
      <xdr:spPr>
        <a:xfrm>
          <a:off x="8699500" y="961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102354</xdr:rowOff>
    </xdr:from>
    <xdr:ext cx="534377" cy="259045"/>
    <xdr:sp macro="" textlink="">
      <xdr:nvSpPr>
        <xdr:cNvPr id="372" name="テキスト ボックス 371"/>
        <xdr:cNvSpPr txBox="1"/>
      </xdr:nvSpPr>
      <xdr:spPr>
        <a:xfrm>
          <a:off x="8483111" y="970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53,871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79379</xdr:rowOff>
    </xdr:from>
    <xdr:to>
      <xdr:col>11</xdr:col>
      <xdr:colOff>358775</xdr:colOff>
      <xdr:row>57</xdr:row>
      <xdr:rowOff>9529</xdr:rowOff>
    </xdr:to>
    <xdr:sp macro="" textlink="">
      <xdr:nvSpPr>
        <xdr:cNvPr id="373" name="円/楕円 372"/>
        <xdr:cNvSpPr/>
      </xdr:nvSpPr>
      <xdr:spPr>
        <a:xfrm>
          <a:off x="7810500" y="968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656</xdr:rowOff>
    </xdr:from>
    <xdr:ext cx="534377" cy="259045"/>
    <xdr:sp macro="" textlink="">
      <xdr:nvSpPr>
        <xdr:cNvPr id="374" name="テキスト ボックス 373"/>
        <xdr:cNvSpPr txBox="1"/>
      </xdr:nvSpPr>
      <xdr:spPr>
        <a:xfrm>
          <a:off x="7594111" y="977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41,666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118990</xdr:rowOff>
    </xdr:from>
    <xdr:to>
      <xdr:col>10</xdr:col>
      <xdr:colOff>155575</xdr:colOff>
      <xdr:row>57</xdr:row>
      <xdr:rowOff>49140</xdr:rowOff>
    </xdr:to>
    <xdr:sp macro="" textlink="">
      <xdr:nvSpPr>
        <xdr:cNvPr id="375" name="円/楕円 374"/>
        <xdr:cNvSpPr/>
      </xdr:nvSpPr>
      <xdr:spPr>
        <a:xfrm>
          <a:off x="6921500" y="972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40267</xdr:rowOff>
    </xdr:from>
    <xdr:ext cx="534377" cy="259045"/>
    <xdr:sp macro="" textlink="">
      <xdr:nvSpPr>
        <xdr:cNvPr id="376" name="テキスト ボックス 375"/>
        <xdr:cNvSpPr txBox="1"/>
      </xdr:nvSpPr>
      <xdr:spPr>
        <a:xfrm>
          <a:off x="6705111" y="981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66548</xdr:rowOff>
    </xdr:from>
    <xdr:to>
      <xdr:col>15</xdr:col>
      <xdr:colOff>180340</xdr:colOff>
      <xdr:row>78</xdr:row>
      <xdr:rowOff>164464</xdr:rowOff>
    </xdr:to>
    <xdr:cxnSp macro="">
      <xdr:nvCxnSpPr>
        <xdr:cNvPr id="400" name="直線コネクタ 399"/>
        <xdr:cNvCxnSpPr/>
      </xdr:nvCxnSpPr>
      <xdr:spPr>
        <a:xfrm flipV="1">
          <a:off x="10475595" y="12068048"/>
          <a:ext cx="1270" cy="1469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168291</xdr:rowOff>
    </xdr:from>
    <xdr:ext cx="469744" cy="259045"/>
    <xdr:sp macro="" textlink="">
      <xdr:nvSpPr>
        <xdr:cNvPr id="401" name="商工費最小値テキスト"/>
        <xdr:cNvSpPr txBox="1"/>
      </xdr:nvSpPr>
      <xdr:spPr>
        <a:xfrm>
          <a:off x="10528300" y="1354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a:t>
          </a:r>
          <a:endParaRPr kumimoji="1" lang="ja-JP" altLang="en-US" sz="1000" b="1">
            <a:latin typeface="ＭＳ Ｐゴシック"/>
          </a:endParaRPr>
        </a:p>
      </xdr:txBody>
    </xdr:sp>
    <xdr:clientData/>
  </xdr:oneCellAnchor>
  <xdr:twoCellAnchor>
    <xdr:from>
      <xdr:col>15</xdr:col>
      <xdr:colOff>92075</xdr:colOff>
      <xdr:row>78</xdr:row>
      <xdr:rowOff>164464</xdr:rowOff>
    </xdr:from>
    <xdr:to>
      <xdr:col>15</xdr:col>
      <xdr:colOff>269875</xdr:colOff>
      <xdr:row>78</xdr:row>
      <xdr:rowOff>164464</xdr:rowOff>
    </xdr:to>
    <xdr:cxnSp macro="">
      <xdr:nvCxnSpPr>
        <xdr:cNvPr id="402" name="直線コネクタ 401"/>
        <xdr:cNvCxnSpPr/>
      </xdr:nvCxnSpPr>
      <xdr:spPr>
        <a:xfrm>
          <a:off x="10388600" y="1353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13225</xdr:rowOff>
    </xdr:from>
    <xdr:ext cx="534377" cy="259045"/>
    <xdr:sp macro="" textlink="">
      <xdr:nvSpPr>
        <xdr:cNvPr id="403" name="商工費最大値テキスト"/>
        <xdr:cNvSpPr txBox="1"/>
      </xdr:nvSpPr>
      <xdr:spPr>
        <a:xfrm>
          <a:off x="10528300" y="1184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39,920</a:t>
          </a:r>
          <a:endParaRPr kumimoji="1" lang="ja-JP" altLang="en-US" sz="1000" b="1">
            <a:latin typeface="ＭＳ Ｐゴシック"/>
          </a:endParaRPr>
        </a:p>
      </xdr:txBody>
    </xdr:sp>
    <xdr:clientData/>
  </xdr:oneCellAnchor>
  <xdr:twoCellAnchor>
    <xdr:from>
      <xdr:col>15</xdr:col>
      <xdr:colOff>92075</xdr:colOff>
      <xdr:row>70</xdr:row>
      <xdr:rowOff>66548</xdr:rowOff>
    </xdr:from>
    <xdr:to>
      <xdr:col>15</xdr:col>
      <xdr:colOff>269875</xdr:colOff>
      <xdr:row>70</xdr:row>
      <xdr:rowOff>66548</xdr:rowOff>
    </xdr:to>
    <xdr:cxnSp macro="">
      <xdr:nvCxnSpPr>
        <xdr:cNvPr id="404" name="直線コネクタ 403"/>
        <xdr:cNvCxnSpPr/>
      </xdr:nvCxnSpPr>
      <xdr:spPr>
        <a:xfrm>
          <a:off x="10388600" y="1206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66548</xdr:rowOff>
    </xdr:from>
    <xdr:to>
      <xdr:col>15</xdr:col>
      <xdr:colOff>180975</xdr:colOff>
      <xdr:row>71</xdr:row>
      <xdr:rowOff>31420</xdr:rowOff>
    </xdr:to>
    <xdr:cxnSp macro="">
      <xdr:nvCxnSpPr>
        <xdr:cNvPr id="405" name="直線コネクタ 404"/>
        <xdr:cNvCxnSpPr/>
      </xdr:nvCxnSpPr>
      <xdr:spPr>
        <a:xfrm flipV="1">
          <a:off x="9639300" y="12068048"/>
          <a:ext cx="838200" cy="13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3205</xdr:rowOff>
    </xdr:from>
    <xdr:ext cx="534377" cy="259045"/>
    <xdr:sp macro="" textlink="">
      <xdr:nvSpPr>
        <xdr:cNvPr id="406" name="商工費平均値テキスト"/>
        <xdr:cNvSpPr txBox="1"/>
      </xdr:nvSpPr>
      <xdr:spPr>
        <a:xfrm>
          <a:off x="10528300" y="1286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17,183</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24778</xdr:rowOff>
    </xdr:from>
    <xdr:to>
      <xdr:col>15</xdr:col>
      <xdr:colOff>231775</xdr:colOff>
      <xdr:row>75</xdr:row>
      <xdr:rowOff>126378</xdr:rowOff>
    </xdr:to>
    <xdr:sp macro="" textlink="">
      <xdr:nvSpPr>
        <xdr:cNvPr id="407" name="フローチャート : 判断 406"/>
        <xdr:cNvSpPr/>
      </xdr:nvSpPr>
      <xdr:spPr>
        <a:xfrm>
          <a:off x="10426700" y="128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31420</xdr:rowOff>
    </xdr:from>
    <xdr:to>
      <xdr:col>14</xdr:col>
      <xdr:colOff>28575</xdr:colOff>
      <xdr:row>74</xdr:row>
      <xdr:rowOff>22199</xdr:rowOff>
    </xdr:to>
    <xdr:cxnSp macro="">
      <xdr:nvCxnSpPr>
        <xdr:cNvPr id="408" name="直線コネクタ 407"/>
        <xdr:cNvCxnSpPr/>
      </xdr:nvCxnSpPr>
      <xdr:spPr>
        <a:xfrm flipV="1">
          <a:off x="8750300" y="12204370"/>
          <a:ext cx="889000" cy="50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149022</xdr:rowOff>
    </xdr:from>
    <xdr:to>
      <xdr:col>14</xdr:col>
      <xdr:colOff>79375</xdr:colOff>
      <xdr:row>76</xdr:row>
      <xdr:rowOff>79172</xdr:rowOff>
    </xdr:to>
    <xdr:sp macro="" textlink="">
      <xdr:nvSpPr>
        <xdr:cNvPr id="409" name="フローチャート : 判断 408"/>
        <xdr:cNvSpPr/>
      </xdr:nvSpPr>
      <xdr:spPr>
        <a:xfrm>
          <a:off x="9588500" y="1300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70299</xdr:rowOff>
    </xdr:from>
    <xdr:ext cx="534377" cy="259045"/>
    <xdr:sp macro="" textlink="">
      <xdr:nvSpPr>
        <xdr:cNvPr id="410" name="テキスト ボックス 409"/>
        <xdr:cNvSpPr txBox="1"/>
      </xdr:nvSpPr>
      <xdr:spPr>
        <a:xfrm>
          <a:off x="9372111" y="1310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119240</xdr:rowOff>
    </xdr:from>
    <xdr:to>
      <xdr:col>12</xdr:col>
      <xdr:colOff>511175</xdr:colOff>
      <xdr:row>74</xdr:row>
      <xdr:rowOff>22199</xdr:rowOff>
    </xdr:to>
    <xdr:cxnSp macro="">
      <xdr:nvCxnSpPr>
        <xdr:cNvPr id="411" name="直線コネクタ 410"/>
        <xdr:cNvCxnSpPr/>
      </xdr:nvCxnSpPr>
      <xdr:spPr>
        <a:xfrm>
          <a:off x="7861300" y="12635090"/>
          <a:ext cx="889000" cy="7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27636</xdr:rowOff>
    </xdr:from>
    <xdr:to>
      <xdr:col>12</xdr:col>
      <xdr:colOff>561975</xdr:colOff>
      <xdr:row>76</xdr:row>
      <xdr:rowOff>129236</xdr:rowOff>
    </xdr:to>
    <xdr:sp macro="" textlink="">
      <xdr:nvSpPr>
        <xdr:cNvPr id="412" name="フローチャート : 判断 411"/>
        <xdr:cNvSpPr/>
      </xdr:nvSpPr>
      <xdr:spPr>
        <a:xfrm>
          <a:off x="8699500" y="130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120363</xdr:rowOff>
    </xdr:from>
    <xdr:ext cx="534377" cy="259045"/>
    <xdr:sp macro="" textlink="">
      <xdr:nvSpPr>
        <xdr:cNvPr id="413" name="テキスト ボックス 412"/>
        <xdr:cNvSpPr txBox="1"/>
      </xdr:nvSpPr>
      <xdr:spPr>
        <a:xfrm>
          <a:off x="8483111" y="1315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119240</xdr:rowOff>
    </xdr:from>
    <xdr:to>
      <xdr:col>11</xdr:col>
      <xdr:colOff>307975</xdr:colOff>
      <xdr:row>73</xdr:row>
      <xdr:rowOff>149911</xdr:rowOff>
    </xdr:to>
    <xdr:cxnSp macro="">
      <xdr:nvCxnSpPr>
        <xdr:cNvPr id="414" name="直線コネクタ 413"/>
        <xdr:cNvCxnSpPr/>
      </xdr:nvCxnSpPr>
      <xdr:spPr>
        <a:xfrm flipV="1">
          <a:off x="6972300" y="12635090"/>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35789</xdr:rowOff>
    </xdr:from>
    <xdr:to>
      <xdr:col>11</xdr:col>
      <xdr:colOff>358775</xdr:colOff>
      <xdr:row>76</xdr:row>
      <xdr:rowOff>137389</xdr:rowOff>
    </xdr:to>
    <xdr:sp macro="" textlink="">
      <xdr:nvSpPr>
        <xdr:cNvPr id="415" name="フローチャート : 判断 414"/>
        <xdr:cNvSpPr/>
      </xdr:nvSpPr>
      <xdr:spPr>
        <a:xfrm>
          <a:off x="7810500" y="1306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128516</xdr:rowOff>
    </xdr:from>
    <xdr:ext cx="534377" cy="259045"/>
    <xdr:sp macro="" textlink="">
      <xdr:nvSpPr>
        <xdr:cNvPr id="416" name="テキスト ボックス 415"/>
        <xdr:cNvSpPr txBox="1"/>
      </xdr:nvSpPr>
      <xdr:spPr>
        <a:xfrm>
          <a:off x="7594111" y="1315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66687</xdr:rowOff>
    </xdr:from>
    <xdr:to>
      <xdr:col>10</xdr:col>
      <xdr:colOff>155575</xdr:colOff>
      <xdr:row>76</xdr:row>
      <xdr:rowOff>168287</xdr:rowOff>
    </xdr:to>
    <xdr:sp macro="" textlink="">
      <xdr:nvSpPr>
        <xdr:cNvPr id="417" name="フローチャート : 判断 416"/>
        <xdr:cNvSpPr/>
      </xdr:nvSpPr>
      <xdr:spPr>
        <a:xfrm>
          <a:off x="6921500" y="130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159414</xdr:rowOff>
    </xdr:from>
    <xdr:ext cx="534377" cy="259045"/>
    <xdr:sp macro="" textlink="">
      <xdr:nvSpPr>
        <xdr:cNvPr id="418" name="テキスト ボックス 417"/>
        <xdr:cNvSpPr txBox="1"/>
      </xdr:nvSpPr>
      <xdr:spPr>
        <a:xfrm>
          <a:off x="6705111" y="1318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70</xdr:row>
      <xdr:rowOff>15748</xdr:rowOff>
    </xdr:from>
    <xdr:to>
      <xdr:col>15</xdr:col>
      <xdr:colOff>231775</xdr:colOff>
      <xdr:row>70</xdr:row>
      <xdr:rowOff>117348</xdr:rowOff>
    </xdr:to>
    <xdr:sp macro="" textlink="">
      <xdr:nvSpPr>
        <xdr:cNvPr id="424" name="円/楕円 423"/>
        <xdr:cNvSpPr/>
      </xdr:nvSpPr>
      <xdr:spPr>
        <a:xfrm>
          <a:off x="10426700" y="1201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69</xdr:row>
      <xdr:rowOff>140225</xdr:rowOff>
    </xdr:from>
    <xdr:ext cx="534377" cy="259045"/>
    <xdr:sp macro="" textlink="">
      <xdr:nvSpPr>
        <xdr:cNvPr id="425" name="商工費該当値テキスト"/>
        <xdr:cNvSpPr txBox="1"/>
      </xdr:nvSpPr>
      <xdr:spPr>
        <a:xfrm>
          <a:off x="10528300" y="1197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39,920</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152070</xdr:rowOff>
    </xdr:from>
    <xdr:to>
      <xdr:col>14</xdr:col>
      <xdr:colOff>79375</xdr:colOff>
      <xdr:row>71</xdr:row>
      <xdr:rowOff>82220</xdr:rowOff>
    </xdr:to>
    <xdr:sp macro="" textlink="">
      <xdr:nvSpPr>
        <xdr:cNvPr id="426" name="円/楕円 425"/>
        <xdr:cNvSpPr/>
      </xdr:nvSpPr>
      <xdr:spPr>
        <a:xfrm>
          <a:off x="9588500" y="1215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69</xdr:row>
      <xdr:rowOff>98747</xdr:rowOff>
    </xdr:from>
    <xdr:ext cx="534377" cy="259045"/>
    <xdr:sp macro="" textlink="">
      <xdr:nvSpPr>
        <xdr:cNvPr id="427" name="テキスト ボックス 426"/>
        <xdr:cNvSpPr txBox="1"/>
      </xdr:nvSpPr>
      <xdr:spPr>
        <a:xfrm>
          <a:off x="9372111" y="1192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36,342</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142849</xdr:rowOff>
    </xdr:from>
    <xdr:to>
      <xdr:col>12</xdr:col>
      <xdr:colOff>561975</xdr:colOff>
      <xdr:row>74</xdr:row>
      <xdr:rowOff>72999</xdr:rowOff>
    </xdr:to>
    <xdr:sp macro="" textlink="">
      <xdr:nvSpPr>
        <xdr:cNvPr id="428" name="円/楕円 427"/>
        <xdr:cNvSpPr/>
      </xdr:nvSpPr>
      <xdr:spPr>
        <a:xfrm>
          <a:off x="8699500" y="1265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89526</xdr:rowOff>
    </xdr:from>
    <xdr:ext cx="534377" cy="259045"/>
    <xdr:sp macro="" textlink="">
      <xdr:nvSpPr>
        <xdr:cNvPr id="429" name="テキスト ボックス 428"/>
        <xdr:cNvSpPr txBox="1"/>
      </xdr:nvSpPr>
      <xdr:spPr>
        <a:xfrm>
          <a:off x="8483111" y="1243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23,084</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68440</xdr:rowOff>
    </xdr:from>
    <xdr:to>
      <xdr:col>11</xdr:col>
      <xdr:colOff>358775</xdr:colOff>
      <xdr:row>73</xdr:row>
      <xdr:rowOff>170040</xdr:rowOff>
    </xdr:to>
    <xdr:sp macro="" textlink="">
      <xdr:nvSpPr>
        <xdr:cNvPr id="430" name="円/楕円 429"/>
        <xdr:cNvSpPr/>
      </xdr:nvSpPr>
      <xdr:spPr>
        <a:xfrm>
          <a:off x="7810500" y="125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15117</xdr:rowOff>
    </xdr:from>
    <xdr:ext cx="534377" cy="259045"/>
    <xdr:sp macro="" textlink="">
      <xdr:nvSpPr>
        <xdr:cNvPr id="431" name="テキスト ボックス 430"/>
        <xdr:cNvSpPr txBox="1"/>
      </xdr:nvSpPr>
      <xdr:spPr>
        <a:xfrm>
          <a:off x="7594111" y="1235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25,037</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99111</xdr:rowOff>
    </xdr:from>
    <xdr:to>
      <xdr:col>10</xdr:col>
      <xdr:colOff>155575</xdr:colOff>
      <xdr:row>74</xdr:row>
      <xdr:rowOff>29261</xdr:rowOff>
    </xdr:to>
    <xdr:sp macro="" textlink="">
      <xdr:nvSpPr>
        <xdr:cNvPr id="432" name="円/楕円 431"/>
        <xdr:cNvSpPr/>
      </xdr:nvSpPr>
      <xdr:spPr>
        <a:xfrm>
          <a:off x="6921500" y="126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45788</xdr:rowOff>
    </xdr:from>
    <xdr:ext cx="534377" cy="259045"/>
    <xdr:sp macro="" textlink="">
      <xdr:nvSpPr>
        <xdr:cNvPr id="433" name="テキスト ボックス 432"/>
        <xdr:cNvSpPr txBox="1"/>
      </xdr:nvSpPr>
      <xdr:spPr>
        <a:xfrm>
          <a:off x="6705111" y="1239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47904</xdr:rowOff>
    </xdr:from>
    <xdr:to>
      <xdr:col>15</xdr:col>
      <xdr:colOff>180340</xdr:colOff>
      <xdr:row>98</xdr:row>
      <xdr:rowOff>38367</xdr:rowOff>
    </xdr:to>
    <xdr:cxnSp macro="">
      <xdr:nvCxnSpPr>
        <xdr:cNvPr id="457" name="直線コネクタ 456"/>
        <xdr:cNvCxnSpPr/>
      </xdr:nvCxnSpPr>
      <xdr:spPr>
        <a:xfrm flipV="1">
          <a:off x="10475595" y="15478404"/>
          <a:ext cx="1270" cy="1362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42194</xdr:rowOff>
    </xdr:from>
    <xdr:ext cx="534377" cy="259045"/>
    <xdr:sp macro="" textlink="">
      <xdr:nvSpPr>
        <xdr:cNvPr id="458" name="土木費最小値テキスト"/>
        <xdr:cNvSpPr txBox="1"/>
      </xdr:nvSpPr>
      <xdr:spPr>
        <a:xfrm>
          <a:off x="10528300" y="1684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13,979</a:t>
          </a:r>
          <a:endParaRPr kumimoji="1" lang="ja-JP" altLang="en-US" sz="1000" b="1">
            <a:latin typeface="ＭＳ Ｐゴシック"/>
          </a:endParaRPr>
        </a:p>
      </xdr:txBody>
    </xdr:sp>
    <xdr:clientData/>
  </xdr:oneCellAnchor>
  <xdr:twoCellAnchor>
    <xdr:from>
      <xdr:col>15</xdr:col>
      <xdr:colOff>92075</xdr:colOff>
      <xdr:row>98</xdr:row>
      <xdr:rowOff>38367</xdr:rowOff>
    </xdr:from>
    <xdr:to>
      <xdr:col>15</xdr:col>
      <xdr:colOff>269875</xdr:colOff>
      <xdr:row>98</xdr:row>
      <xdr:rowOff>38367</xdr:rowOff>
    </xdr:to>
    <xdr:cxnSp macro="">
      <xdr:nvCxnSpPr>
        <xdr:cNvPr id="459" name="直線コネクタ 458"/>
        <xdr:cNvCxnSpPr/>
      </xdr:nvCxnSpPr>
      <xdr:spPr>
        <a:xfrm>
          <a:off x="10388600" y="1684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166031</xdr:rowOff>
    </xdr:from>
    <xdr:ext cx="599010" cy="259045"/>
    <xdr:sp macro="" textlink="">
      <xdr:nvSpPr>
        <xdr:cNvPr id="460" name="土木費最大値テキスト"/>
        <xdr:cNvSpPr txBox="1"/>
      </xdr:nvSpPr>
      <xdr:spPr>
        <a:xfrm>
          <a:off x="10528300" y="1525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121,228</a:t>
          </a:r>
          <a:endParaRPr kumimoji="1" lang="ja-JP" altLang="en-US" sz="1000" b="1">
            <a:latin typeface="ＭＳ Ｐゴシック"/>
          </a:endParaRPr>
        </a:p>
      </xdr:txBody>
    </xdr:sp>
    <xdr:clientData/>
  </xdr:oneCellAnchor>
  <xdr:twoCellAnchor>
    <xdr:from>
      <xdr:col>15</xdr:col>
      <xdr:colOff>92075</xdr:colOff>
      <xdr:row>90</xdr:row>
      <xdr:rowOff>47904</xdr:rowOff>
    </xdr:from>
    <xdr:to>
      <xdr:col>15</xdr:col>
      <xdr:colOff>269875</xdr:colOff>
      <xdr:row>90</xdr:row>
      <xdr:rowOff>47904</xdr:rowOff>
    </xdr:to>
    <xdr:cxnSp macro="">
      <xdr:nvCxnSpPr>
        <xdr:cNvPr id="461" name="直線コネクタ 460"/>
        <xdr:cNvCxnSpPr/>
      </xdr:nvCxnSpPr>
      <xdr:spPr>
        <a:xfrm>
          <a:off x="10388600" y="1547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85370</xdr:rowOff>
    </xdr:from>
    <xdr:to>
      <xdr:col>15</xdr:col>
      <xdr:colOff>180975</xdr:colOff>
      <xdr:row>95</xdr:row>
      <xdr:rowOff>145962</xdr:rowOff>
    </xdr:to>
    <xdr:cxnSp macro="">
      <xdr:nvCxnSpPr>
        <xdr:cNvPr id="462" name="直線コネクタ 461"/>
        <xdr:cNvCxnSpPr/>
      </xdr:nvCxnSpPr>
      <xdr:spPr>
        <a:xfrm flipV="1">
          <a:off x="9639300" y="16373120"/>
          <a:ext cx="838200" cy="6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125798</xdr:rowOff>
    </xdr:from>
    <xdr:ext cx="534377" cy="259045"/>
    <xdr:sp macro="" textlink="">
      <xdr:nvSpPr>
        <xdr:cNvPr id="463" name="土木費平均値テキスト"/>
        <xdr:cNvSpPr txBox="1"/>
      </xdr:nvSpPr>
      <xdr:spPr>
        <a:xfrm>
          <a:off x="10528300" y="16070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58,896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102921</xdr:rowOff>
    </xdr:from>
    <xdr:to>
      <xdr:col>15</xdr:col>
      <xdr:colOff>231775</xdr:colOff>
      <xdr:row>95</xdr:row>
      <xdr:rowOff>33071</xdr:rowOff>
    </xdr:to>
    <xdr:sp macro="" textlink="">
      <xdr:nvSpPr>
        <xdr:cNvPr id="464" name="フローチャート : 判断 463"/>
        <xdr:cNvSpPr/>
      </xdr:nvSpPr>
      <xdr:spPr>
        <a:xfrm>
          <a:off x="104267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145962</xdr:rowOff>
    </xdr:from>
    <xdr:to>
      <xdr:col>14</xdr:col>
      <xdr:colOff>28575</xdr:colOff>
      <xdr:row>96</xdr:row>
      <xdr:rowOff>10694</xdr:rowOff>
    </xdr:to>
    <xdr:cxnSp macro="">
      <xdr:nvCxnSpPr>
        <xdr:cNvPr id="465" name="直線コネクタ 464"/>
        <xdr:cNvCxnSpPr/>
      </xdr:nvCxnSpPr>
      <xdr:spPr>
        <a:xfrm flipV="1">
          <a:off x="8750300" y="16433712"/>
          <a:ext cx="889000" cy="3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121120</xdr:rowOff>
    </xdr:from>
    <xdr:to>
      <xdr:col>14</xdr:col>
      <xdr:colOff>79375</xdr:colOff>
      <xdr:row>95</xdr:row>
      <xdr:rowOff>51270</xdr:rowOff>
    </xdr:to>
    <xdr:sp macro="" textlink="">
      <xdr:nvSpPr>
        <xdr:cNvPr id="466" name="フローチャート : 判断 465"/>
        <xdr:cNvSpPr/>
      </xdr:nvSpPr>
      <xdr:spPr>
        <a:xfrm>
          <a:off x="9588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67797</xdr:rowOff>
    </xdr:from>
    <xdr:ext cx="534377" cy="259045"/>
    <xdr:sp macro="" textlink="">
      <xdr:nvSpPr>
        <xdr:cNvPr id="467" name="テキスト ボックス 466"/>
        <xdr:cNvSpPr txBox="1"/>
      </xdr:nvSpPr>
      <xdr:spPr>
        <a:xfrm>
          <a:off x="9372111" y="16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10694</xdr:rowOff>
    </xdr:from>
    <xdr:to>
      <xdr:col>12</xdr:col>
      <xdr:colOff>511175</xdr:colOff>
      <xdr:row>96</xdr:row>
      <xdr:rowOff>57925</xdr:rowOff>
    </xdr:to>
    <xdr:cxnSp macro="">
      <xdr:nvCxnSpPr>
        <xdr:cNvPr id="468" name="直線コネクタ 467"/>
        <xdr:cNvCxnSpPr/>
      </xdr:nvCxnSpPr>
      <xdr:spPr>
        <a:xfrm flipV="1">
          <a:off x="7861300" y="16469894"/>
          <a:ext cx="889000" cy="4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70434</xdr:rowOff>
    </xdr:from>
    <xdr:to>
      <xdr:col>12</xdr:col>
      <xdr:colOff>561975</xdr:colOff>
      <xdr:row>95</xdr:row>
      <xdr:rowOff>584</xdr:rowOff>
    </xdr:to>
    <xdr:sp macro="" textlink="">
      <xdr:nvSpPr>
        <xdr:cNvPr id="469" name="フローチャート : 判断 468"/>
        <xdr:cNvSpPr/>
      </xdr:nvSpPr>
      <xdr:spPr>
        <a:xfrm>
          <a:off x="8699500" y="16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17111</xdr:rowOff>
    </xdr:from>
    <xdr:ext cx="534377" cy="259045"/>
    <xdr:sp macro="" textlink="">
      <xdr:nvSpPr>
        <xdr:cNvPr id="470" name="テキスト ボックス 469"/>
        <xdr:cNvSpPr txBox="1"/>
      </xdr:nvSpPr>
      <xdr:spPr>
        <a:xfrm>
          <a:off x="8483111" y="1596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17424</xdr:rowOff>
    </xdr:from>
    <xdr:to>
      <xdr:col>11</xdr:col>
      <xdr:colOff>307975</xdr:colOff>
      <xdr:row>96</xdr:row>
      <xdr:rowOff>57925</xdr:rowOff>
    </xdr:to>
    <xdr:cxnSp macro="">
      <xdr:nvCxnSpPr>
        <xdr:cNvPr id="471" name="直線コネクタ 470"/>
        <xdr:cNvCxnSpPr/>
      </xdr:nvCxnSpPr>
      <xdr:spPr>
        <a:xfrm>
          <a:off x="6972300" y="16476624"/>
          <a:ext cx="889000" cy="4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5665</xdr:rowOff>
    </xdr:from>
    <xdr:to>
      <xdr:col>11</xdr:col>
      <xdr:colOff>358775</xdr:colOff>
      <xdr:row>95</xdr:row>
      <xdr:rowOff>107265</xdr:rowOff>
    </xdr:to>
    <xdr:sp macro="" textlink="">
      <xdr:nvSpPr>
        <xdr:cNvPr id="472" name="フローチャート : 判断 471"/>
        <xdr:cNvSpPr/>
      </xdr:nvSpPr>
      <xdr:spPr>
        <a:xfrm>
          <a:off x="7810500" y="162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123792</xdr:rowOff>
    </xdr:from>
    <xdr:ext cx="534377" cy="259045"/>
    <xdr:sp macro="" textlink="">
      <xdr:nvSpPr>
        <xdr:cNvPr id="473" name="テキスト ボックス 472"/>
        <xdr:cNvSpPr txBox="1"/>
      </xdr:nvSpPr>
      <xdr:spPr>
        <a:xfrm>
          <a:off x="7594111" y="160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10706</xdr:rowOff>
    </xdr:from>
    <xdr:to>
      <xdr:col>10</xdr:col>
      <xdr:colOff>155575</xdr:colOff>
      <xdr:row>95</xdr:row>
      <xdr:rowOff>112306</xdr:rowOff>
    </xdr:to>
    <xdr:sp macro="" textlink="">
      <xdr:nvSpPr>
        <xdr:cNvPr id="474" name="フローチャート : 判断 473"/>
        <xdr:cNvSpPr/>
      </xdr:nvSpPr>
      <xdr:spPr>
        <a:xfrm>
          <a:off x="6921500" y="162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128833</xdr:rowOff>
    </xdr:from>
    <xdr:ext cx="534377" cy="259045"/>
    <xdr:sp macro="" textlink="">
      <xdr:nvSpPr>
        <xdr:cNvPr id="475" name="テキスト ボックス 474"/>
        <xdr:cNvSpPr txBox="1"/>
      </xdr:nvSpPr>
      <xdr:spPr>
        <a:xfrm>
          <a:off x="6705111" y="1607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34570</xdr:rowOff>
    </xdr:from>
    <xdr:to>
      <xdr:col>15</xdr:col>
      <xdr:colOff>231775</xdr:colOff>
      <xdr:row>95</xdr:row>
      <xdr:rowOff>136170</xdr:rowOff>
    </xdr:to>
    <xdr:sp macro="" textlink="">
      <xdr:nvSpPr>
        <xdr:cNvPr id="481" name="円/楕円 480"/>
        <xdr:cNvSpPr/>
      </xdr:nvSpPr>
      <xdr:spPr>
        <a:xfrm>
          <a:off x="10426700" y="16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12997</xdr:rowOff>
    </xdr:from>
    <xdr:ext cx="534377" cy="259045"/>
    <xdr:sp macro="" textlink="">
      <xdr:nvSpPr>
        <xdr:cNvPr id="482" name="土木費該当値テキスト"/>
        <xdr:cNvSpPr txBox="1"/>
      </xdr:nvSpPr>
      <xdr:spPr>
        <a:xfrm>
          <a:off x="10528300" y="1630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50,778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95162</xdr:rowOff>
    </xdr:from>
    <xdr:to>
      <xdr:col>14</xdr:col>
      <xdr:colOff>79375</xdr:colOff>
      <xdr:row>96</xdr:row>
      <xdr:rowOff>25312</xdr:rowOff>
    </xdr:to>
    <xdr:sp macro="" textlink="">
      <xdr:nvSpPr>
        <xdr:cNvPr id="483" name="円/楕円 482"/>
        <xdr:cNvSpPr/>
      </xdr:nvSpPr>
      <xdr:spPr>
        <a:xfrm>
          <a:off x="9588500" y="1638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16439</xdr:rowOff>
    </xdr:from>
    <xdr:ext cx="534377" cy="259045"/>
    <xdr:sp macro="" textlink="">
      <xdr:nvSpPr>
        <xdr:cNvPr id="484" name="テキスト ボックス 483"/>
        <xdr:cNvSpPr txBox="1"/>
      </xdr:nvSpPr>
      <xdr:spPr>
        <a:xfrm>
          <a:off x="9372111" y="1647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46,007</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131344</xdr:rowOff>
    </xdr:from>
    <xdr:to>
      <xdr:col>12</xdr:col>
      <xdr:colOff>561975</xdr:colOff>
      <xdr:row>96</xdr:row>
      <xdr:rowOff>61494</xdr:rowOff>
    </xdr:to>
    <xdr:sp macro="" textlink="">
      <xdr:nvSpPr>
        <xdr:cNvPr id="485" name="円/楕円 484"/>
        <xdr:cNvSpPr/>
      </xdr:nvSpPr>
      <xdr:spPr>
        <a:xfrm>
          <a:off x="8699500" y="1641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52621</xdr:rowOff>
    </xdr:from>
    <xdr:ext cx="534377" cy="259045"/>
    <xdr:sp macro="" textlink="">
      <xdr:nvSpPr>
        <xdr:cNvPr id="486" name="テキスト ボックス 485"/>
        <xdr:cNvSpPr txBox="1"/>
      </xdr:nvSpPr>
      <xdr:spPr>
        <a:xfrm>
          <a:off x="8483111" y="1651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43,158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7125</xdr:rowOff>
    </xdr:from>
    <xdr:to>
      <xdr:col>11</xdr:col>
      <xdr:colOff>358775</xdr:colOff>
      <xdr:row>96</xdr:row>
      <xdr:rowOff>108725</xdr:rowOff>
    </xdr:to>
    <xdr:sp macro="" textlink="">
      <xdr:nvSpPr>
        <xdr:cNvPr id="487" name="円/楕円 486"/>
        <xdr:cNvSpPr/>
      </xdr:nvSpPr>
      <xdr:spPr>
        <a:xfrm>
          <a:off x="7810500" y="164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99852</xdr:rowOff>
    </xdr:from>
    <xdr:ext cx="534377" cy="259045"/>
    <xdr:sp macro="" textlink="">
      <xdr:nvSpPr>
        <xdr:cNvPr id="488" name="テキスト ボックス 487"/>
        <xdr:cNvSpPr txBox="1"/>
      </xdr:nvSpPr>
      <xdr:spPr>
        <a:xfrm>
          <a:off x="7594111" y="165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39,439</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138074</xdr:rowOff>
    </xdr:from>
    <xdr:to>
      <xdr:col>10</xdr:col>
      <xdr:colOff>155575</xdr:colOff>
      <xdr:row>96</xdr:row>
      <xdr:rowOff>68224</xdr:rowOff>
    </xdr:to>
    <xdr:sp macro="" textlink="">
      <xdr:nvSpPr>
        <xdr:cNvPr id="489" name="円/楕円 488"/>
        <xdr:cNvSpPr/>
      </xdr:nvSpPr>
      <xdr:spPr>
        <a:xfrm>
          <a:off x="6921500" y="1642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59351</xdr:rowOff>
    </xdr:from>
    <xdr:ext cx="534377" cy="259045"/>
    <xdr:sp macro="" textlink="">
      <xdr:nvSpPr>
        <xdr:cNvPr id="490" name="テキスト ボックス 489"/>
        <xdr:cNvSpPr txBox="1"/>
      </xdr:nvSpPr>
      <xdr:spPr>
        <a:xfrm>
          <a:off x="6705111" y="1651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110113</xdr:rowOff>
    </xdr:from>
    <xdr:to>
      <xdr:col>23</xdr:col>
      <xdr:colOff>516889</xdr:colOff>
      <xdr:row>38</xdr:row>
      <xdr:rowOff>170136</xdr:rowOff>
    </xdr:to>
    <xdr:cxnSp macro="">
      <xdr:nvCxnSpPr>
        <xdr:cNvPr id="517" name="直線コネクタ 516"/>
        <xdr:cNvCxnSpPr/>
      </xdr:nvCxnSpPr>
      <xdr:spPr>
        <a:xfrm flipV="1">
          <a:off x="16317595" y="5253613"/>
          <a:ext cx="1269" cy="1431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2513</xdr:rowOff>
    </xdr:from>
    <xdr:ext cx="534377" cy="259045"/>
    <xdr:sp macro="" textlink="">
      <xdr:nvSpPr>
        <xdr:cNvPr id="518" name="消防費最小値テキスト"/>
        <xdr:cNvSpPr txBox="1"/>
      </xdr:nvSpPr>
      <xdr:spPr>
        <a:xfrm>
          <a:off x="16370300" y="668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13,068</a:t>
          </a:r>
          <a:endParaRPr kumimoji="1" lang="ja-JP" altLang="en-US" sz="1000" b="1">
            <a:latin typeface="ＭＳ Ｐゴシック"/>
          </a:endParaRPr>
        </a:p>
      </xdr:txBody>
    </xdr:sp>
    <xdr:clientData/>
  </xdr:oneCellAnchor>
  <xdr:twoCellAnchor>
    <xdr:from>
      <xdr:col>23</xdr:col>
      <xdr:colOff>428625</xdr:colOff>
      <xdr:row>38</xdr:row>
      <xdr:rowOff>170136</xdr:rowOff>
    </xdr:from>
    <xdr:to>
      <xdr:col>23</xdr:col>
      <xdr:colOff>606425</xdr:colOff>
      <xdr:row>38</xdr:row>
      <xdr:rowOff>170136</xdr:rowOff>
    </xdr:to>
    <xdr:cxnSp macro="">
      <xdr:nvCxnSpPr>
        <xdr:cNvPr id="519" name="直線コネクタ 518"/>
        <xdr:cNvCxnSpPr/>
      </xdr:nvCxnSpPr>
      <xdr:spPr>
        <a:xfrm>
          <a:off x="16230600" y="668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56790</xdr:rowOff>
    </xdr:from>
    <xdr:ext cx="534377" cy="259045"/>
    <xdr:sp macro="" textlink="">
      <xdr:nvSpPr>
        <xdr:cNvPr id="520" name="消防費最大値テキスト"/>
        <xdr:cNvSpPr txBox="1"/>
      </xdr:nvSpPr>
      <xdr:spPr>
        <a:xfrm>
          <a:off x="16370300" y="502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56,906</a:t>
          </a:r>
          <a:endParaRPr kumimoji="1" lang="ja-JP" altLang="en-US" sz="1000" b="1">
            <a:latin typeface="ＭＳ Ｐゴシック"/>
          </a:endParaRPr>
        </a:p>
      </xdr:txBody>
    </xdr:sp>
    <xdr:clientData/>
  </xdr:oneCellAnchor>
  <xdr:twoCellAnchor>
    <xdr:from>
      <xdr:col>23</xdr:col>
      <xdr:colOff>428625</xdr:colOff>
      <xdr:row>30</xdr:row>
      <xdr:rowOff>110113</xdr:rowOff>
    </xdr:from>
    <xdr:to>
      <xdr:col>23</xdr:col>
      <xdr:colOff>606425</xdr:colOff>
      <xdr:row>30</xdr:row>
      <xdr:rowOff>110113</xdr:rowOff>
    </xdr:to>
    <xdr:cxnSp macro="">
      <xdr:nvCxnSpPr>
        <xdr:cNvPr id="521" name="直線コネクタ 520"/>
        <xdr:cNvCxnSpPr/>
      </xdr:nvCxnSpPr>
      <xdr:spPr>
        <a:xfrm>
          <a:off x="16230600" y="525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120791</xdr:rowOff>
    </xdr:from>
    <xdr:to>
      <xdr:col>23</xdr:col>
      <xdr:colOff>517525</xdr:colOff>
      <xdr:row>35</xdr:row>
      <xdr:rowOff>10149</xdr:rowOff>
    </xdr:to>
    <xdr:cxnSp macro="">
      <xdr:nvCxnSpPr>
        <xdr:cNvPr id="522" name="直線コネクタ 521"/>
        <xdr:cNvCxnSpPr/>
      </xdr:nvCxnSpPr>
      <xdr:spPr>
        <a:xfrm flipV="1">
          <a:off x="15481300" y="5950091"/>
          <a:ext cx="8382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110859</xdr:rowOff>
    </xdr:from>
    <xdr:ext cx="534377" cy="259045"/>
    <xdr:sp macro="" textlink="">
      <xdr:nvSpPr>
        <xdr:cNvPr id="523" name="消防費平均値テキスト"/>
        <xdr:cNvSpPr txBox="1"/>
      </xdr:nvSpPr>
      <xdr:spPr>
        <a:xfrm>
          <a:off x="16370300" y="6111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28,417</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132432</xdr:rowOff>
    </xdr:from>
    <xdr:to>
      <xdr:col>23</xdr:col>
      <xdr:colOff>568325</xdr:colOff>
      <xdr:row>36</xdr:row>
      <xdr:rowOff>62582</xdr:rowOff>
    </xdr:to>
    <xdr:sp macro="" textlink="">
      <xdr:nvSpPr>
        <xdr:cNvPr id="524" name="フローチャート : 判断 523"/>
        <xdr:cNvSpPr/>
      </xdr:nvSpPr>
      <xdr:spPr>
        <a:xfrm>
          <a:off x="162687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10149</xdr:rowOff>
    </xdr:from>
    <xdr:to>
      <xdr:col>22</xdr:col>
      <xdr:colOff>365125</xdr:colOff>
      <xdr:row>36</xdr:row>
      <xdr:rowOff>61551</xdr:rowOff>
    </xdr:to>
    <xdr:cxnSp macro="">
      <xdr:nvCxnSpPr>
        <xdr:cNvPr id="525" name="直線コネクタ 524"/>
        <xdr:cNvCxnSpPr/>
      </xdr:nvCxnSpPr>
      <xdr:spPr>
        <a:xfrm flipV="1">
          <a:off x="14592300" y="6010899"/>
          <a:ext cx="889000" cy="22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120741</xdr:rowOff>
    </xdr:from>
    <xdr:to>
      <xdr:col>22</xdr:col>
      <xdr:colOff>415925</xdr:colOff>
      <xdr:row>36</xdr:row>
      <xdr:rowOff>50891</xdr:rowOff>
    </xdr:to>
    <xdr:sp macro="" textlink="">
      <xdr:nvSpPr>
        <xdr:cNvPr id="526" name="フローチャート : 判断 525"/>
        <xdr:cNvSpPr/>
      </xdr:nvSpPr>
      <xdr:spPr>
        <a:xfrm>
          <a:off x="15430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42018</xdr:rowOff>
    </xdr:from>
    <xdr:ext cx="534377" cy="259045"/>
    <xdr:sp macro="" textlink="">
      <xdr:nvSpPr>
        <xdr:cNvPr id="527" name="テキスト ボックス 526"/>
        <xdr:cNvSpPr txBox="1"/>
      </xdr:nvSpPr>
      <xdr:spPr>
        <a:xfrm>
          <a:off x="15214111" y="621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59755</xdr:rowOff>
    </xdr:from>
    <xdr:to>
      <xdr:col>21</xdr:col>
      <xdr:colOff>161925</xdr:colOff>
      <xdr:row>36</xdr:row>
      <xdr:rowOff>61551</xdr:rowOff>
    </xdr:to>
    <xdr:cxnSp macro="">
      <xdr:nvCxnSpPr>
        <xdr:cNvPr id="528" name="直線コネクタ 527"/>
        <xdr:cNvCxnSpPr/>
      </xdr:nvCxnSpPr>
      <xdr:spPr>
        <a:xfrm>
          <a:off x="13703300" y="6231955"/>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71951</xdr:rowOff>
    </xdr:from>
    <xdr:to>
      <xdr:col>21</xdr:col>
      <xdr:colOff>212725</xdr:colOff>
      <xdr:row>37</xdr:row>
      <xdr:rowOff>2101</xdr:rowOff>
    </xdr:to>
    <xdr:sp macro="" textlink="">
      <xdr:nvSpPr>
        <xdr:cNvPr id="529" name="フローチャート : 判断 528"/>
        <xdr:cNvSpPr/>
      </xdr:nvSpPr>
      <xdr:spPr>
        <a:xfrm>
          <a:off x="14541500" y="62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164678</xdr:rowOff>
    </xdr:from>
    <xdr:ext cx="534377" cy="259045"/>
    <xdr:sp macro="" textlink="">
      <xdr:nvSpPr>
        <xdr:cNvPr id="530" name="テキスト ボックス 529"/>
        <xdr:cNvSpPr txBox="1"/>
      </xdr:nvSpPr>
      <xdr:spPr>
        <a:xfrm>
          <a:off x="14325111" y="633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162625</xdr:rowOff>
    </xdr:from>
    <xdr:to>
      <xdr:col>19</xdr:col>
      <xdr:colOff>644525</xdr:colOff>
      <xdr:row>36</xdr:row>
      <xdr:rowOff>59755</xdr:rowOff>
    </xdr:to>
    <xdr:cxnSp macro="">
      <xdr:nvCxnSpPr>
        <xdr:cNvPr id="531" name="直線コネクタ 530"/>
        <xdr:cNvCxnSpPr/>
      </xdr:nvCxnSpPr>
      <xdr:spPr>
        <a:xfrm>
          <a:off x="12814300" y="616337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97979</xdr:rowOff>
    </xdr:from>
    <xdr:to>
      <xdr:col>20</xdr:col>
      <xdr:colOff>9525</xdr:colOff>
      <xdr:row>37</xdr:row>
      <xdr:rowOff>28129</xdr:rowOff>
    </xdr:to>
    <xdr:sp macro="" textlink="">
      <xdr:nvSpPr>
        <xdr:cNvPr id="532" name="フローチャート : 判断 531"/>
        <xdr:cNvSpPr/>
      </xdr:nvSpPr>
      <xdr:spPr>
        <a:xfrm>
          <a:off x="13652500" y="627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19256</xdr:rowOff>
    </xdr:from>
    <xdr:ext cx="534377" cy="259045"/>
    <xdr:sp macro="" textlink="">
      <xdr:nvSpPr>
        <xdr:cNvPr id="533" name="テキスト ボックス 532"/>
        <xdr:cNvSpPr txBox="1"/>
      </xdr:nvSpPr>
      <xdr:spPr>
        <a:xfrm>
          <a:off x="13436111" y="636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65322</xdr:rowOff>
    </xdr:from>
    <xdr:to>
      <xdr:col>18</xdr:col>
      <xdr:colOff>492125</xdr:colOff>
      <xdr:row>36</xdr:row>
      <xdr:rowOff>166922</xdr:rowOff>
    </xdr:to>
    <xdr:sp macro="" textlink="">
      <xdr:nvSpPr>
        <xdr:cNvPr id="534" name="フローチャート : 判断 533"/>
        <xdr:cNvSpPr/>
      </xdr:nvSpPr>
      <xdr:spPr>
        <a:xfrm>
          <a:off x="12763500" y="623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158049</xdr:rowOff>
    </xdr:from>
    <xdr:ext cx="534377" cy="259045"/>
    <xdr:sp macro="" textlink="">
      <xdr:nvSpPr>
        <xdr:cNvPr id="535" name="テキスト ボックス 534"/>
        <xdr:cNvSpPr txBox="1"/>
      </xdr:nvSpPr>
      <xdr:spPr>
        <a:xfrm>
          <a:off x="12547111" y="633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69991</xdr:rowOff>
    </xdr:from>
    <xdr:to>
      <xdr:col>23</xdr:col>
      <xdr:colOff>568325</xdr:colOff>
      <xdr:row>35</xdr:row>
      <xdr:rowOff>141</xdr:rowOff>
    </xdr:to>
    <xdr:sp macro="" textlink="">
      <xdr:nvSpPr>
        <xdr:cNvPr id="541" name="円/楕円 540"/>
        <xdr:cNvSpPr/>
      </xdr:nvSpPr>
      <xdr:spPr>
        <a:xfrm>
          <a:off x="16268700" y="589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92868</xdr:rowOff>
    </xdr:from>
    <xdr:ext cx="534377" cy="259045"/>
    <xdr:sp macro="" textlink="">
      <xdr:nvSpPr>
        <xdr:cNvPr id="542" name="消防費該当値テキスト"/>
        <xdr:cNvSpPr txBox="1"/>
      </xdr:nvSpPr>
      <xdr:spPr>
        <a:xfrm>
          <a:off x="16370300" y="57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35,579</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130799</xdr:rowOff>
    </xdr:from>
    <xdr:to>
      <xdr:col>22</xdr:col>
      <xdr:colOff>415925</xdr:colOff>
      <xdr:row>35</xdr:row>
      <xdr:rowOff>60949</xdr:rowOff>
    </xdr:to>
    <xdr:sp macro="" textlink="">
      <xdr:nvSpPr>
        <xdr:cNvPr id="543" name="円/楕円 542"/>
        <xdr:cNvSpPr/>
      </xdr:nvSpPr>
      <xdr:spPr>
        <a:xfrm>
          <a:off x="15430500" y="596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77476</xdr:rowOff>
    </xdr:from>
    <xdr:ext cx="534377" cy="259045"/>
    <xdr:sp macro="" textlink="">
      <xdr:nvSpPr>
        <xdr:cNvPr id="544" name="テキスト ボックス 543"/>
        <xdr:cNvSpPr txBox="1"/>
      </xdr:nvSpPr>
      <xdr:spPr>
        <a:xfrm>
          <a:off x="15214111" y="573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33,717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10751</xdr:rowOff>
    </xdr:from>
    <xdr:to>
      <xdr:col>21</xdr:col>
      <xdr:colOff>212725</xdr:colOff>
      <xdr:row>36</xdr:row>
      <xdr:rowOff>112351</xdr:rowOff>
    </xdr:to>
    <xdr:sp macro="" textlink="">
      <xdr:nvSpPr>
        <xdr:cNvPr id="545" name="円/楕円 544"/>
        <xdr:cNvSpPr/>
      </xdr:nvSpPr>
      <xdr:spPr>
        <a:xfrm>
          <a:off x="14541500" y="618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128878</xdr:rowOff>
    </xdr:from>
    <xdr:ext cx="534377" cy="259045"/>
    <xdr:sp macro="" textlink="">
      <xdr:nvSpPr>
        <xdr:cNvPr id="546" name="テキスト ボックス 545"/>
        <xdr:cNvSpPr txBox="1"/>
      </xdr:nvSpPr>
      <xdr:spPr>
        <a:xfrm>
          <a:off x="14325111" y="595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26,893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8955</xdr:rowOff>
    </xdr:from>
    <xdr:to>
      <xdr:col>20</xdr:col>
      <xdr:colOff>9525</xdr:colOff>
      <xdr:row>36</xdr:row>
      <xdr:rowOff>110555</xdr:rowOff>
    </xdr:to>
    <xdr:sp macro="" textlink="">
      <xdr:nvSpPr>
        <xdr:cNvPr id="547" name="円/楕円 546"/>
        <xdr:cNvSpPr/>
      </xdr:nvSpPr>
      <xdr:spPr>
        <a:xfrm>
          <a:off x="13652500" y="618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127082</xdr:rowOff>
    </xdr:from>
    <xdr:ext cx="534377" cy="259045"/>
    <xdr:sp macro="" textlink="">
      <xdr:nvSpPr>
        <xdr:cNvPr id="548" name="テキスト ボックス 547"/>
        <xdr:cNvSpPr txBox="1"/>
      </xdr:nvSpPr>
      <xdr:spPr>
        <a:xfrm>
          <a:off x="13436111" y="595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26,948</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111825</xdr:rowOff>
    </xdr:from>
    <xdr:to>
      <xdr:col>18</xdr:col>
      <xdr:colOff>492125</xdr:colOff>
      <xdr:row>36</xdr:row>
      <xdr:rowOff>41975</xdr:rowOff>
    </xdr:to>
    <xdr:sp macro="" textlink="">
      <xdr:nvSpPr>
        <xdr:cNvPr id="549" name="円/楕円 548"/>
        <xdr:cNvSpPr/>
      </xdr:nvSpPr>
      <xdr:spPr>
        <a:xfrm>
          <a:off x="12763500" y="611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58502</xdr:rowOff>
    </xdr:from>
    <xdr:ext cx="534377" cy="259045"/>
    <xdr:sp macro="" textlink="">
      <xdr:nvSpPr>
        <xdr:cNvPr id="550" name="テキスト ボックス 549"/>
        <xdr:cNvSpPr txBox="1"/>
      </xdr:nvSpPr>
      <xdr:spPr>
        <a:xfrm>
          <a:off x="12547111" y="588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29,048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9" name="テキスト ボックス 56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99368</xdr:rowOff>
    </xdr:from>
    <xdr:to>
      <xdr:col>23</xdr:col>
      <xdr:colOff>516889</xdr:colOff>
      <xdr:row>59</xdr:row>
      <xdr:rowOff>103995</xdr:rowOff>
    </xdr:to>
    <xdr:cxnSp macro="">
      <xdr:nvCxnSpPr>
        <xdr:cNvPr id="577" name="直線コネクタ 576"/>
        <xdr:cNvCxnSpPr/>
      </xdr:nvCxnSpPr>
      <xdr:spPr>
        <a:xfrm flipV="1">
          <a:off x="16317595" y="8671868"/>
          <a:ext cx="1269" cy="1547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107822</xdr:rowOff>
    </xdr:from>
    <xdr:ext cx="534377" cy="259045"/>
    <xdr:sp macro="" textlink="">
      <xdr:nvSpPr>
        <xdr:cNvPr id="578" name="教育費最小値テキスト"/>
        <xdr:cNvSpPr txBox="1"/>
      </xdr:nvSpPr>
      <xdr:spPr>
        <a:xfrm>
          <a:off x="16370300" y="1022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29,530</a:t>
          </a:r>
          <a:endParaRPr kumimoji="1" lang="ja-JP" altLang="en-US" sz="1000" b="1">
            <a:latin typeface="ＭＳ Ｐゴシック"/>
          </a:endParaRPr>
        </a:p>
      </xdr:txBody>
    </xdr:sp>
    <xdr:clientData/>
  </xdr:oneCellAnchor>
  <xdr:twoCellAnchor>
    <xdr:from>
      <xdr:col>23</xdr:col>
      <xdr:colOff>428625</xdr:colOff>
      <xdr:row>59</xdr:row>
      <xdr:rowOff>103995</xdr:rowOff>
    </xdr:from>
    <xdr:to>
      <xdr:col>23</xdr:col>
      <xdr:colOff>606425</xdr:colOff>
      <xdr:row>59</xdr:row>
      <xdr:rowOff>103995</xdr:rowOff>
    </xdr:to>
    <xdr:cxnSp macro="">
      <xdr:nvCxnSpPr>
        <xdr:cNvPr id="579" name="直線コネクタ 578"/>
        <xdr:cNvCxnSpPr/>
      </xdr:nvCxnSpPr>
      <xdr:spPr>
        <a:xfrm>
          <a:off x="16230600" y="1021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46045</xdr:rowOff>
    </xdr:from>
    <xdr:ext cx="599010" cy="259045"/>
    <xdr:sp macro="" textlink="">
      <xdr:nvSpPr>
        <xdr:cNvPr id="580" name="教育費最大値テキスト"/>
        <xdr:cNvSpPr txBox="1"/>
      </xdr:nvSpPr>
      <xdr:spPr>
        <a:xfrm>
          <a:off x="16370300" y="84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171,705</a:t>
          </a:r>
          <a:endParaRPr kumimoji="1" lang="ja-JP" altLang="en-US" sz="1000" b="1">
            <a:latin typeface="ＭＳ Ｐゴシック"/>
          </a:endParaRPr>
        </a:p>
      </xdr:txBody>
    </xdr:sp>
    <xdr:clientData/>
  </xdr:oneCellAnchor>
  <xdr:twoCellAnchor>
    <xdr:from>
      <xdr:col>23</xdr:col>
      <xdr:colOff>428625</xdr:colOff>
      <xdr:row>50</xdr:row>
      <xdr:rowOff>99368</xdr:rowOff>
    </xdr:from>
    <xdr:to>
      <xdr:col>23</xdr:col>
      <xdr:colOff>606425</xdr:colOff>
      <xdr:row>50</xdr:row>
      <xdr:rowOff>99368</xdr:rowOff>
    </xdr:to>
    <xdr:cxnSp macro="">
      <xdr:nvCxnSpPr>
        <xdr:cNvPr id="581" name="直線コネクタ 580"/>
        <xdr:cNvCxnSpPr/>
      </xdr:nvCxnSpPr>
      <xdr:spPr>
        <a:xfrm>
          <a:off x="16230600" y="86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80994</xdr:rowOff>
    </xdr:from>
    <xdr:to>
      <xdr:col>23</xdr:col>
      <xdr:colOff>517525</xdr:colOff>
      <xdr:row>58</xdr:row>
      <xdr:rowOff>141289</xdr:rowOff>
    </xdr:to>
    <xdr:cxnSp macro="">
      <xdr:nvCxnSpPr>
        <xdr:cNvPr id="582" name="直線コネクタ 581"/>
        <xdr:cNvCxnSpPr/>
      </xdr:nvCxnSpPr>
      <xdr:spPr>
        <a:xfrm>
          <a:off x="15481300" y="10025094"/>
          <a:ext cx="838200" cy="6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73601</xdr:rowOff>
    </xdr:from>
    <xdr:ext cx="534377" cy="259045"/>
    <xdr:sp macro="" textlink="">
      <xdr:nvSpPr>
        <xdr:cNvPr id="583" name="教育費平均値テキスト"/>
        <xdr:cNvSpPr txBox="1"/>
      </xdr:nvSpPr>
      <xdr:spPr>
        <a:xfrm>
          <a:off x="16370300" y="9674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61,257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50724</xdr:rowOff>
    </xdr:from>
    <xdr:to>
      <xdr:col>23</xdr:col>
      <xdr:colOff>568325</xdr:colOff>
      <xdr:row>57</xdr:row>
      <xdr:rowOff>152324</xdr:rowOff>
    </xdr:to>
    <xdr:sp macro="" textlink="">
      <xdr:nvSpPr>
        <xdr:cNvPr id="584" name="フローチャート : 判断 583"/>
        <xdr:cNvSpPr/>
      </xdr:nvSpPr>
      <xdr:spPr>
        <a:xfrm>
          <a:off x="16268700" y="982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36481</xdr:rowOff>
    </xdr:from>
    <xdr:to>
      <xdr:col>22</xdr:col>
      <xdr:colOff>365125</xdr:colOff>
      <xdr:row>58</xdr:row>
      <xdr:rowOff>80994</xdr:rowOff>
    </xdr:to>
    <xdr:cxnSp macro="">
      <xdr:nvCxnSpPr>
        <xdr:cNvPr id="585" name="直線コネクタ 584"/>
        <xdr:cNvCxnSpPr/>
      </xdr:nvCxnSpPr>
      <xdr:spPr>
        <a:xfrm>
          <a:off x="14592300" y="9980581"/>
          <a:ext cx="889000" cy="4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13767</xdr:rowOff>
    </xdr:from>
    <xdr:to>
      <xdr:col>22</xdr:col>
      <xdr:colOff>415925</xdr:colOff>
      <xdr:row>57</xdr:row>
      <xdr:rowOff>115367</xdr:rowOff>
    </xdr:to>
    <xdr:sp macro="" textlink="">
      <xdr:nvSpPr>
        <xdr:cNvPr id="586" name="フローチャート : 判断 585"/>
        <xdr:cNvSpPr/>
      </xdr:nvSpPr>
      <xdr:spPr>
        <a:xfrm>
          <a:off x="15430500" y="97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131894</xdr:rowOff>
    </xdr:from>
    <xdr:ext cx="534377" cy="259045"/>
    <xdr:sp macro="" textlink="">
      <xdr:nvSpPr>
        <xdr:cNvPr id="587" name="テキスト ボックス 586"/>
        <xdr:cNvSpPr txBox="1"/>
      </xdr:nvSpPr>
      <xdr:spPr>
        <a:xfrm>
          <a:off x="15214111" y="95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36481</xdr:rowOff>
    </xdr:from>
    <xdr:to>
      <xdr:col>21</xdr:col>
      <xdr:colOff>161925</xdr:colOff>
      <xdr:row>59</xdr:row>
      <xdr:rowOff>14373</xdr:rowOff>
    </xdr:to>
    <xdr:cxnSp macro="">
      <xdr:nvCxnSpPr>
        <xdr:cNvPr id="588" name="直線コネクタ 587"/>
        <xdr:cNvCxnSpPr/>
      </xdr:nvCxnSpPr>
      <xdr:spPr>
        <a:xfrm flipV="1">
          <a:off x="13703300" y="9980581"/>
          <a:ext cx="889000" cy="14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111281</xdr:rowOff>
    </xdr:from>
    <xdr:to>
      <xdr:col>21</xdr:col>
      <xdr:colOff>212725</xdr:colOff>
      <xdr:row>57</xdr:row>
      <xdr:rowOff>41431</xdr:rowOff>
    </xdr:to>
    <xdr:sp macro="" textlink="">
      <xdr:nvSpPr>
        <xdr:cNvPr id="589" name="フローチャート : 判断 588"/>
        <xdr:cNvSpPr/>
      </xdr:nvSpPr>
      <xdr:spPr>
        <a:xfrm>
          <a:off x="14541500" y="971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57958</xdr:rowOff>
    </xdr:from>
    <xdr:ext cx="534377" cy="259045"/>
    <xdr:sp macro="" textlink="">
      <xdr:nvSpPr>
        <xdr:cNvPr id="590" name="テキスト ボックス 589"/>
        <xdr:cNvSpPr txBox="1"/>
      </xdr:nvSpPr>
      <xdr:spPr>
        <a:xfrm>
          <a:off x="14325111" y="94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88842</xdr:rowOff>
    </xdr:from>
    <xdr:to>
      <xdr:col>19</xdr:col>
      <xdr:colOff>644525</xdr:colOff>
      <xdr:row>59</xdr:row>
      <xdr:rowOff>14373</xdr:rowOff>
    </xdr:to>
    <xdr:cxnSp macro="">
      <xdr:nvCxnSpPr>
        <xdr:cNvPr id="591" name="直線コネクタ 590"/>
        <xdr:cNvCxnSpPr/>
      </xdr:nvCxnSpPr>
      <xdr:spPr>
        <a:xfrm>
          <a:off x="12814300" y="10032942"/>
          <a:ext cx="889000" cy="9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87234</xdr:rowOff>
    </xdr:from>
    <xdr:to>
      <xdr:col>20</xdr:col>
      <xdr:colOff>9525</xdr:colOff>
      <xdr:row>58</xdr:row>
      <xdr:rowOff>17384</xdr:rowOff>
    </xdr:to>
    <xdr:sp macro="" textlink="">
      <xdr:nvSpPr>
        <xdr:cNvPr id="592" name="フローチャート : 判断 591"/>
        <xdr:cNvSpPr/>
      </xdr:nvSpPr>
      <xdr:spPr>
        <a:xfrm>
          <a:off x="13652500" y="985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33911</xdr:rowOff>
    </xdr:from>
    <xdr:ext cx="534377" cy="259045"/>
    <xdr:sp macro="" textlink="">
      <xdr:nvSpPr>
        <xdr:cNvPr id="593" name="テキスト ボックス 592"/>
        <xdr:cNvSpPr txBox="1"/>
      </xdr:nvSpPr>
      <xdr:spPr>
        <a:xfrm>
          <a:off x="13436111" y="963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75783</xdr:rowOff>
    </xdr:from>
    <xdr:to>
      <xdr:col>18</xdr:col>
      <xdr:colOff>492125</xdr:colOff>
      <xdr:row>58</xdr:row>
      <xdr:rowOff>5933</xdr:rowOff>
    </xdr:to>
    <xdr:sp macro="" textlink="">
      <xdr:nvSpPr>
        <xdr:cNvPr id="594" name="フローチャート : 判断 593"/>
        <xdr:cNvSpPr/>
      </xdr:nvSpPr>
      <xdr:spPr>
        <a:xfrm>
          <a:off x="12763500" y="984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22460</xdr:rowOff>
    </xdr:from>
    <xdr:ext cx="534377" cy="259045"/>
    <xdr:sp macro="" textlink="">
      <xdr:nvSpPr>
        <xdr:cNvPr id="595" name="テキスト ボックス 594"/>
        <xdr:cNvSpPr txBox="1"/>
      </xdr:nvSpPr>
      <xdr:spPr>
        <a:xfrm>
          <a:off x="12547111" y="962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58,955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90489</xdr:rowOff>
    </xdr:from>
    <xdr:to>
      <xdr:col>23</xdr:col>
      <xdr:colOff>568325</xdr:colOff>
      <xdr:row>59</xdr:row>
      <xdr:rowOff>20639</xdr:rowOff>
    </xdr:to>
    <xdr:sp macro="" textlink="">
      <xdr:nvSpPr>
        <xdr:cNvPr id="601" name="円/楕円 600"/>
        <xdr:cNvSpPr/>
      </xdr:nvSpPr>
      <xdr:spPr>
        <a:xfrm>
          <a:off x="16268700" y="1003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68916</xdr:rowOff>
    </xdr:from>
    <xdr:ext cx="534377" cy="259045"/>
    <xdr:sp macro="" textlink="">
      <xdr:nvSpPr>
        <xdr:cNvPr id="602" name="教育費該当値テキスト"/>
        <xdr:cNvSpPr txBox="1"/>
      </xdr:nvSpPr>
      <xdr:spPr>
        <a:xfrm>
          <a:off x="16370300" y="1001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41,854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30194</xdr:rowOff>
    </xdr:from>
    <xdr:to>
      <xdr:col>22</xdr:col>
      <xdr:colOff>415925</xdr:colOff>
      <xdr:row>58</xdr:row>
      <xdr:rowOff>131794</xdr:rowOff>
    </xdr:to>
    <xdr:sp macro="" textlink="">
      <xdr:nvSpPr>
        <xdr:cNvPr id="603" name="円/楕円 602"/>
        <xdr:cNvSpPr/>
      </xdr:nvSpPr>
      <xdr:spPr>
        <a:xfrm>
          <a:off x="15430500" y="99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122921</xdr:rowOff>
    </xdr:from>
    <xdr:ext cx="534377" cy="259045"/>
    <xdr:sp macro="" textlink="">
      <xdr:nvSpPr>
        <xdr:cNvPr id="604" name="テキスト ボックス 603"/>
        <xdr:cNvSpPr txBox="1"/>
      </xdr:nvSpPr>
      <xdr:spPr>
        <a:xfrm>
          <a:off x="15214111" y="1006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47,393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157131</xdr:rowOff>
    </xdr:from>
    <xdr:to>
      <xdr:col>21</xdr:col>
      <xdr:colOff>212725</xdr:colOff>
      <xdr:row>58</xdr:row>
      <xdr:rowOff>87281</xdr:rowOff>
    </xdr:to>
    <xdr:sp macro="" textlink="">
      <xdr:nvSpPr>
        <xdr:cNvPr id="605" name="円/楕円 604"/>
        <xdr:cNvSpPr/>
      </xdr:nvSpPr>
      <xdr:spPr>
        <a:xfrm>
          <a:off x="14541500" y="992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78408</xdr:rowOff>
    </xdr:from>
    <xdr:ext cx="534377" cy="259045"/>
    <xdr:sp macro="" textlink="">
      <xdr:nvSpPr>
        <xdr:cNvPr id="606" name="テキスト ボックス 605"/>
        <xdr:cNvSpPr txBox="1"/>
      </xdr:nvSpPr>
      <xdr:spPr>
        <a:xfrm>
          <a:off x="14325111" y="100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51,482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135023</xdr:rowOff>
    </xdr:from>
    <xdr:to>
      <xdr:col>20</xdr:col>
      <xdr:colOff>9525</xdr:colOff>
      <xdr:row>59</xdr:row>
      <xdr:rowOff>65173</xdr:rowOff>
    </xdr:to>
    <xdr:sp macro="" textlink="">
      <xdr:nvSpPr>
        <xdr:cNvPr id="607" name="円/楕円 606"/>
        <xdr:cNvSpPr/>
      </xdr:nvSpPr>
      <xdr:spPr>
        <a:xfrm>
          <a:off x="13652500" y="1007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56300</xdr:rowOff>
    </xdr:from>
    <xdr:ext cx="534377" cy="259045"/>
    <xdr:sp macro="" textlink="">
      <xdr:nvSpPr>
        <xdr:cNvPr id="608" name="テキスト ボックス 607"/>
        <xdr:cNvSpPr txBox="1"/>
      </xdr:nvSpPr>
      <xdr:spPr>
        <a:xfrm>
          <a:off x="13436111" y="101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37,763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38042</xdr:rowOff>
    </xdr:from>
    <xdr:to>
      <xdr:col>18</xdr:col>
      <xdr:colOff>492125</xdr:colOff>
      <xdr:row>58</xdr:row>
      <xdr:rowOff>139642</xdr:rowOff>
    </xdr:to>
    <xdr:sp macro="" textlink="">
      <xdr:nvSpPr>
        <xdr:cNvPr id="609" name="円/楕円 608"/>
        <xdr:cNvSpPr/>
      </xdr:nvSpPr>
      <xdr:spPr>
        <a:xfrm>
          <a:off x="12763500" y="998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130769</xdr:rowOff>
    </xdr:from>
    <xdr:ext cx="534377" cy="259045"/>
    <xdr:sp macro="" textlink="">
      <xdr:nvSpPr>
        <xdr:cNvPr id="610" name="テキスト ボックス 609"/>
        <xdr:cNvSpPr txBox="1"/>
      </xdr:nvSpPr>
      <xdr:spPr>
        <a:xfrm>
          <a:off x="12547111" y="1007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46,672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2387</xdr:rowOff>
    </xdr:from>
    <xdr:to>
      <xdr:col>23</xdr:col>
      <xdr:colOff>516889</xdr:colOff>
      <xdr:row>79</xdr:row>
      <xdr:rowOff>44450</xdr:rowOff>
    </xdr:to>
    <xdr:cxnSp macro="">
      <xdr:nvCxnSpPr>
        <xdr:cNvPr id="634" name="直線コネクタ 633"/>
        <xdr:cNvCxnSpPr/>
      </xdr:nvCxnSpPr>
      <xdr:spPr>
        <a:xfrm flipV="1">
          <a:off x="16317595" y="12003887"/>
          <a:ext cx="1269" cy="15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120514</xdr:rowOff>
    </xdr:from>
    <xdr:ext cx="534377" cy="259045"/>
    <xdr:sp macro="" textlink="">
      <xdr:nvSpPr>
        <xdr:cNvPr id="637" name="災害復旧費最大値テキスト"/>
        <xdr:cNvSpPr txBox="1"/>
      </xdr:nvSpPr>
      <xdr:spPr>
        <a:xfrm>
          <a:off x="16370300" y="1177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41,604</a:t>
          </a:r>
          <a:endParaRPr kumimoji="1" lang="ja-JP" altLang="en-US" sz="1000" b="1">
            <a:latin typeface="ＭＳ Ｐゴシック"/>
          </a:endParaRPr>
        </a:p>
      </xdr:txBody>
    </xdr:sp>
    <xdr:clientData/>
  </xdr:oneCellAnchor>
  <xdr:twoCellAnchor>
    <xdr:from>
      <xdr:col>23</xdr:col>
      <xdr:colOff>428625</xdr:colOff>
      <xdr:row>70</xdr:row>
      <xdr:rowOff>2387</xdr:rowOff>
    </xdr:from>
    <xdr:to>
      <xdr:col>23</xdr:col>
      <xdr:colOff>606425</xdr:colOff>
      <xdr:row>70</xdr:row>
      <xdr:rowOff>2387</xdr:rowOff>
    </xdr:to>
    <xdr:cxnSp macro="">
      <xdr:nvCxnSpPr>
        <xdr:cNvPr id="638" name="直線コネクタ 637"/>
        <xdr:cNvCxnSpPr/>
      </xdr:nvCxnSpPr>
      <xdr:spPr>
        <a:xfrm>
          <a:off x="16230600" y="1200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146406</xdr:rowOff>
    </xdr:from>
    <xdr:to>
      <xdr:col>23</xdr:col>
      <xdr:colOff>517525</xdr:colOff>
      <xdr:row>77</xdr:row>
      <xdr:rowOff>55880</xdr:rowOff>
    </xdr:to>
    <xdr:cxnSp macro="">
      <xdr:nvCxnSpPr>
        <xdr:cNvPr id="639" name="直線コネクタ 638"/>
        <xdr:cNvCxnSpPr/>
      </xdr:nvCxnSpPr>
      <xdr:spPr>
        <a:xfrm>
          <a:off x="15481300" y="12662256"/>
          <a:ext cx="838200" cy="59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151604</xdr:rowOff>
    </xdr:from>
    <xdr:ext cx="469744" cy="259045"/>
    <xdr:sp macro="" textlink="">
      <xdr:nvSpPr>
        <xdr:cNvPr id="640" name="災害復旧費平均値テキスト"/>
        <xdr:cNvSpPr txBox="1"/>
      </xdr:nvSpPr>
      <xdr:spPr>
        <a:xfrm>
          <a:off x="16370300" y="13353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1727</xdr:rowOff>
    </xdr:from>
    <xdr:to>
      <xdr:col>23</xdr:col>
      <xdr:colOff>568325</xdr:colOff>
      <xdr:row>78</xdr:row>
      <xdr:rowOff>103327</xdr:rowOff>
    </xdr:to>
    <xdr:sp macro="" textlink="">
      <xdr:nvSpPr>
        <xdr:cNvPr id="641" name="フローチャート : 判断 640"/>
        <xdr:cNvSpPr/>
      </xdr:nvSpPr>
      <xdr:spPr>
        <a:xfrm>
          <a:off x="16268700" y="1337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146406</xdr:rowOff>
    </xdr:from>
    <xdr:to>
      <xdr:col>22</xdr:col>
      <xdr:colOff>365125</xdr:colOff>
      <xdr:row>78</xdr:row>
      <xdr:rowOff>85561</xdr:rowOff>
    </xdr:to>
    <xdr:cxnSp macro="">
      <xdr:nvCxnSpPr>
        <xdr:cNvPr id="642" name="直線コネクタ 641"/>
        <xdr:cNvCxnSpPr/>
      </xdr:nvCxnSpPr>
      <xdr:spPr>
        <a:xfrm flipV="1">
          <a:off x="14592300" y="12662256"/>
          <a:ext cx="889000" cy="79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45162</xdr:rowOff>
    </xdr:from>
    <xdr:to>
      <xdr:col>22</xdr:col>
      <xdr:colOff>415925</xdr:colOff>
      <xdr:row>77</xdr:row>
      <xdr:rowOff>146762</xdr:rowOff>
    </xdr:to>
    <xdr:sp macro="" textlink="">
      <xdr:nvSpPr>
        <xdr:cNvPr id="643" name="フローチャート : 判断 642"/>
        <xdr:cNvSpPr/>
      </xdr:nvSpPr>
      <xdr:spPr>
        <a:xfrm>
          <a:off x="15430500" y="1324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137889</xdr:rowOff>
    </xdr:from>
    <xdr:ext cx="469744" cy="259045"/>
    <xdr:sp macro="" textlink="">
      <xdr:nvSpPr>
        <xdr:cNvPr id="644" name="テキスト ボックス 643"/>
        <xdr:cNvSpPr txBox="1"/>
      </xdr:nvSpPr>
      <xdr:spPr>
        <a:xfrm>
          <a:off x="15246427" y="13339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85561</xdr:rowOff>
    </xdr:from>
    <xdr:to>
      <xdr:col>21</xdr:col>
      <xdr:colOff>161925</xdr:colOff>
      <xdr:row>79</xdr:row>
      <xdr:rowOff>1130</xdr:rowOff>
    </xdr:to>
    <xdr:cxnSp macro="">
      <xdr:nvCxnSpPr>
        <xdr:cNvPr id="645" name="直線コネクタ 644"/>
        <xdr:cNvCxnSpPr/>
      </xdr:nvCxnSpPr>
      <xdr:spPr>
        <a:xfrm flipV="1">
          <a:off x="13703300" y="13458661"/>
          <a:ext cx="889000" cy="8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59562</xdr:rowOff>
    </xdr:from>
    <xdr:to>
      <xdr:col>21</xdr:col>
      <xdr:colOff>212725</xdr:colOff>
      <xdr:row>77</xdr:row>
      <xdr:rowOff>161162</xdr:rowOff>
    </xdr:to>
    <xdr:sp macro="" textlink="">
      <xdr:nvSpPr>
        <xdr:cNvPr id="646" name="フローチャート : 判断 645"/>
        <xdr:cNvSpPr/>
      </xdr:nvSpPr>
      <xdr:spPr>
        <a:xfrm>
          <a:off x="14541500" y="132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6239</xdr:rowOff>
    </xdr:from>
    <xdr:ext cx="469744" cy="259045"/>
    <xdr:sp macro="" textlink="">
      <xdr:nvSpPr>
        <xdr:cNvPr id="647" name="テキスト ボックス 646"/>
        <xdr:cNvSpPr txBox="1"/>
      </xdr:nvSpPr>
      <xdr:spPr>
        <a:xfrm>
          <a:off x="14357427" y="1303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10731</xdr:rowOff>
    </xdr:from>
    <xdr:to>
      <xdr:col>19</xdr:col>
      <xdr:colOff>644525</xdr:colOff>
      <xdr:row>79</xdr:row>
      <xdr:rowOff>1130</xdr:rowOff>
    </xdr:to>
    <xdr:cxnSp macro="">
      <xdr:nvCxnSpPr>
        <xdr:cNvPr id="648" name="直線コネクタ 647"/>
        <xdr:cNvCxnSpPr/>
      </xdr:nvCxnSpPr>
      <xdr:spPr>
        <a:xfrm>
          <a:off x="12814300" y="13383831"/>
          <a:ext cx="889000" cy="1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4166</xdr:rowOff>
    </xdr:from>
    <xdr:to>
      <xdr:col>20</xdr:col>
      <xdr:colOff>9525</xdr:colOff>
      <xdr:row>77</xdr:row>
      <xdr:rowOff>105766</xdr:rowOff>
    </xdr:to>
    <xdr:sp macro="" textlink="">
      <xdr:nvSpPr>
        <xdr:cNvPr id="649" name="フローチャート : 判断 648"/>
        <xdr:cNvSpPr/>
      </xdr:nvSpPr>
      <xdr:spPr>
        <a:xfrm>
          <a:off x="13652500" y="1320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122293</xdr:rowOff>
    </xdr:from>
    <xdr:ext cx="469744" cy="259045"/>
    <xdr:sp macro="" textlink="">
      <xdr:nvSpPr>
        <xdr:cNvPr id="650" name="テキスト ボックス 649"/>
        <xdr:cNvSpPr txBox="1"/>
      </xdr:nvSpPr>
      <xdr:spPr>
        <a:xfrm>
          <a:off x="13468427" y="1298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85280</xdr:rowOff>
    </xdr:from>
    <xdr:to>
      <xdr:col>18</xdr:col>
      <xdr:colOff>492125</xdr:colOff>
      <xdr:row>77</xdr:row>
      <xdr:rowOff>15430</xdr:rowOff>
    </xdr:to>
    <xdr:sp macro="" textlink="">
      <xdr:nvSpPr>
        <xdr:cNvPr id="651" name="フローチャート : 判断 650"/>
        <xdr:cNvSpPr/>
      </xdr:nvSpPr>
      <xdr:spPr>
        <a:xfrm>
          <a:off x="12763500" y="1311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31958</xdr:rowOff>
    </xdr:from>
    <xdr:ext cx="534377" cy="259045"/>
    <xdr:sp macro="" textlink="">
      <xdr:nvSpPr>
        <xdr:cNvPr id="652" name="テキスト ボックス 651"/>
        <xdr:cNvSpPr txBox="1"/>
      </xdr:nvSpPr>
      <xdr:spPr>
        <a:xfrm>
          <a:off x="12547111" y="1289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5080</xdr:rowOff>
    </xdr:from>
    <xdr:to>
      <xdr:col>23</xdr:col>
      <xdr:colOff>568325</xdr:colOff>
      <xdr:row>77</xdr:row>
      <xdr:rowOff>106680</xdr:rowOff>
    </xdr:to>
    <xdr:sp macro="" textlink="">
      <xdr:nvSpPr>
        <xdr:cNvPr id="658" name="円/楕円 657"/>
        <xdr:cNvSpPr/>
      </xdr:nvSpPr>
      <xdr:spPr>
        <a:xfrm>
          <a:off x="162687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27957</xdr:rowOff>
    </xdr:from>
    <xdr:ext cx="469744" cy="259045"/>
    <xdr:sp macro="" textlink="">
      <xdr:nvSpPr>
        <xdr:cNvPr id="659" name="災害復旧費該当値テキスト"/>
        <xdr:cNvSpPr txBox="1"/>
      </xdr:nvSpPr>
      <xdr:spPr>
        <a:xfrm>
          <a:off x="16370300" y="1305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8,700</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95606</xdr:rowOff>
    </xdr:from>
    <xdr:to>
      <xdr:col>22</xdr:col>
      <xdr:colOff>415925</xdr:colOff>
      <xdr:row>74</xdr:row>
      <xdr:rowOff>25756</xdr:rowOff>
    </xdr:to>
    <xdr:sp macro="" textlink="">
      <xdr:nvSpPr>
        <xdr:cNvPr id="660" name="円/楕円 659"/>
        <xdr:cNvSpPr/>
      </xdr:nvSpPr>
      <xdr:spPr>
        <a:xfrm>
          <a:off x="15430500" y="1261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42283</xdr:rowOff>
    </xdr:from>
    <xdr:ext cx="534377" cy="259045"/>
    <xdr:sp macro="" textlink="">
      <xdr:nvSpPr>
        <xdr:cNvPr id="661" name="テキスト ボックス 660"/>
        <xdr:cNvSpPr txBox="1"/>
      </xdr:nvSpPr>
      <xdr:spPr>
        <a:xfrm>
          <a:off x="15214111" y="1238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34761</xdr:rowOff>
    </xdr:from>
    <xdr:to>
      <xdr:col>21</xdr:col>
      <xdr:colOff>212725</xdr:colOff>
      <xdr:row>78</xdr:row>
      <xdr:rowOff>136361</xdr:rowOff>
    </xdr:to>
    <xdr:sp macro="" textlink="">
      <xdr:nvSpPr>
        <xdr:cNvPr id="662" name="円/楕円 661"/>
        <xdr:cNvSpPr/>
      </xdr:nvSpPr>
      <xdr:spPr>
        <a:xfrm>
          <a:off x="14541500" y="1340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127488</xdr:rowOff>
    </xdr:from>
    <xdr:ext cx="469744" cy="259045"/>
    <xdr:sp macro="" textlink="">
      <xdr:nvSpPr>
        <xdr:cNvPr id="663" name="テキスト ボックス 662"/>
        <xdr:cNvSpPr txBox="1"/>
      </xdr:nvSpPr>
      <xdr:spPr>
        <a:xfrm>
          <a:off x="14357427" y="135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121780</xdr:rowOff>
    </xdr:from>
    <xdr:to>
      <xdr:col>20</xdr:col>
      <xdr:colOff>9525</xdr:colOff>
      <xdr:row>79</xdr:row>
      <xdr:rowOff>51930</xdr:rowOff>
    </xdr:to>
    <xdr:sp macro="" textlink="">
      <xdr:nvSpPr>
        <xdr:cNvPr id="664" name="円/楕円 663"/>
        <xdr:cNvSpPr/>
      </xdr:nvSpPr>
      <xdr:spPr>
        <a:xfrm>
          <a:off x="13652500" y="1349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43057</xdr:rowOff>
    </xdr:from>
    <xdr:ext cx="469744" cy="259045"/>
    <xdr:sp macro="" textlink="">
      <xdr:nvSpPr>
        <xdr:cNvPr id="665" name="テキスト ボックス 664"/>
        <xdr:cNvSpPr txBox="1"/>
      </xdr:nvSpPr>
      <xdr:spPr>
        <a:xfrm>
          <a:off x="13468427" y="1358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131381</xdr:rowOff>
    </xdr:from>
    <xdr:to>
      <xdr:col>18</xdr:col>
      <xdr:colOff>492125</xdr:colOff>
      <xdr:row>78</xdr:row>
      <xdr:rowOff>61531</xdr:rowOff>
    </xdr:to>
    <xdr:sp macro="" textlink="">
      <xdr:nvSpPr>
        <xdr:cNvPr id="666" name="円/楕円 665"/>
        <xdr:cNvSpPr/>
      </xdr:nvSpPr>
      <xdr:spPr>
        <a:xfrm>
          <a:off x="12763500" y="1333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52658</xdr:rowOff>
    </xdr:from>
    <xdr:ext cx="469744" cy="259045"/>
    <xdr:sp macro="" textlink="">
      <xdr:nvSpPr>
        <xdr:cNvPr id="667" name="テキスト ボックス 666"/>
        <xdr:cNvSpPr txBox="1"/>
      </xdr:nvSpPr>
      <xdr:spPr>
        <a:xfrm>
          <a:off x="12579427" y="134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80" name="テキスト ボックス 679"/>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61277</xdr:rowOff>
    </xdr:from>
    <xdr:to>
      <xdr:col>23</xdr:col>
      <xdr:colOff>516889</xdr:colOff>
      <xdr:row>99</xdr:row>
      <xdr:rowOff>109843</xdr:rowOff>
    </xdr:to>
    <xdr:cxnSp macro="">
      <xdr:nvCxnSpPr>
        <xdr:cNvPr id="692" name="直線コネクタ 691"/>
        <xdr:cNvCxnSpPr/>
      </xdr:nvCxnSpPr>
      <xdr:spPr>
        <a:xfrm flipV="1">
          <a:off x="16317595" y="15663227"/>
          <a:ext cx="1269" cy="14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113670</xdr:rowOff>
    </xdr:from>
    <xdr:ext cx="534377" cy="259045"/>
    <xdr:sp macro="" textlink="">
      <xdr:nvSpPr>
        <xdr:cNvPr id="693" name="公債費最小値テキスト"/>
        <xdr:cNvSpPr txBox="1"/>
      </xdr:nvSpPr>
      <xdr:spPr>
        <a:xfrm>
          <a:off x="16370300" y="1708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24,851</a:t>
          </a:r>
          <a:endParaRPr kumimoji="1" lang="ja-JP" altLang="en-US" sz="1000" b="1">
            <a:latin typeface="ＭＳ Ｐゴシック"/>
          </a:endParaRPr>
        </a:p>
      </xdr:txBody>
    </xdr:sp>
    <xdr:clientData/>
  </xdr:oneCellAnchor>
  <xdr:twoCellAnchor>
    <xdr:from>
      <xdr:col>23</xdr:col>
      <xdr:colOff>428625</xdr:colOff>
      <xdr:row>99</xdr:row>
      <xdr:rowOff>109843</xdr:rowOff>
    </xdr:from>
    <xdr:to>
      <xdr:col>23</xdr:col>
      <xdr:colOff>606425</xdr:colOff>
      <xdr:row>99</xdr:row>
      <xdr:rowOff>109843</xdr:rowOff>
    </xdr:to>
    <xdr:cxnSp macro="">
      <xdr:nvCxnSpPr>
        <xdr:cNvPr id="694" name="直線コネクタ 693"/>
        <xdr:cNvCxnSpPr/>
      </xdr:nvCxnSpPr>
      <xdr:spPr>
        <a:xfrm>
          <a:off x="16230600" y="1708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7954</xdr:rowOff>
    </xdr:from>
    <xdr:ext cx="599010" cy="259045"/>
    <xdr:sp macro="" textlink="">
      <xdr:nvSpPr>
        <xdr:cNvPr id="695" name="公債費最大値テキスト"/>
        <xdr:cNvSpPr txBox="1"/>
      </xdr:nvSpPr>
      <xdr:spPr>
        <a:xfrm>
          <a:off x="16370300" y="1543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136,675</a:t>
          </a:r>
          <a:endParaRPr kumimoji="1" lang="ja-JP" altLang="en-US" sz="1000" b="1">
            <a:latin typeface="ＭＳ Ｐゴシック"/>
          </a:endParaRPr>
        </a:p>
      </xdr:txBody>
    </xdr:sp>
    <xdr:clientData/>
  </xdr:oneCellAnchor>
  <xdr:twoCellAnchor>
    <xdr:from>
      <xdr:col>23</xdr:col>
      <xdr:colOff>428625</xdr:colOff>
      <xdr:row>91</xdr:row>
      <xdr:rowOff>61277</xdr:rowOff>
    </xdr:from>
    <xdr:to>
      <xdr:col>23</xdr:col>
      <xdr:colOff>606425</xdr:colOff>
      <xdr:row>91</xdr:row>
      <xdr:rowOff>61277</xdr:rowOff>
    </xdr:to>
    <xdr:cxnSp macro="">
      <xdr:nvCxnSpPr>
        <xdr:cNvPr id="696" name="直線コネクタ 695"/>
        <xdr:cNvCxnSpPr/>
      </xdr:nvCxnSpPr>
      <xdr:spPr>
        <a:xfrm>
          <a:off x="16230600" y="156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37542</xdr:rowOff>
    </xdr:from>
    <xdr:to>
      <xdr:col>23</xdr:col>
      <xdr:colOff>517525</xdr:colOff>
      <xdr:row>96</xdr:row>
      <xdr:rowOff>110071</xdr:rowOff>
    </xdr:to>
    <xdr:cxnSp macro="">
      <xdr:nvCxnSpPr>
        <xdr:cNvPr id="697" name="直線コネクタ 696"/>
        <xdr:cNvCxnSpPr/>
      </xdr:nvCxnSpPr>
      <xdr:spPr>
        <a:xfrm>
          <a:off x="15481300" y="16496742"/>
          <a:ext cx="838200" cy="7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67822</xdr:rowOff>
    </xdr:from>
    <xdr:ext cx="534377" cy="259045"/>
    <xdr:sp macro="" textlink="">
      <xdr:nvSpPr>
        <xdr:cNvPr id="698" name="公債費平均値テキスト"/>
        <xdr:cNvSpPr txBox="1"/>
      </xdr:nvSpPr>
      <xdr:spPr>
        <a:xfrm>
          <a:off x="16370300" y="16184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44945</xdr:rowOff>
    </xdr:from>
    <xdr:to>
      <xdr:col>23</xdr:col>
      <xdr:colOff>568325</xdr:colOff>
      <xdr:row>95</xdr:row>
      <xdr:rowOff>146545</xdr:rowOff>
    </xdr:to>
    <xdr:sp macro="" textlink="">
      <xdr:nvSpPr>
        <xdr:cNvPr id="699" name="フローチャート : 判断 698"/>
        <xdr:cNvSpPr/>
      </xdr:nvSpPr>
      <xdr:spPr>
        <a:xfrm>
          <a:off x="162687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8510</xdr:rowOff>
    </xdr:from>
    <xdr:to>
      <xdr:col>22</xdr:col>
      <xdr:colOff>365125</xdr:colOff>
      <xdr:row>96</xdr:row>
      <xdr:rowOff>37542</xdr:rowOff>
    </xdr:to>
    <xdr:cxnSp macro="">
      <xdr:nvCxnSpPr>
        <xdr:cNvPr id="700" name="直線コネクタ 699"/>
        <xdr:cNvCxnSpPr/>
      </xdr:nvCxnSpPr>
      <xdr:spPr>
        <a:xfrm>
          <a:off x="14592300" y="16467710"/>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26505</xdr:rowOff>
    </xdr:from>
    <xdr:to>
      <xdr:col>22</xdr:col>
      <xdr:colOff>415925</xdr:colOff>
      <xdr:row>95</xdr:row>
      <xdr:rowOff>128105</xdr:rowOff>
    </xdr:to>
    <xdr:sp macro="" textlink="">
      <xdr:nvSpPr>
        <xdr:cNvPr id="701" name="フローチャート : 判断 700"/>
        <xdr:cNvSpPr/>
      </xdr:nvSpPr>
      <xdr:spPr>
        <a:xfrm>
          <a:off x="15430500" y="163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144632</xdr:rowOff>
    </xdr:from>
    <xdr:ext cx="534377" cy="259045"/>
    <xdr:sp macro="" textlink="">
      <xdr:nvSpPr>
        <xdr:cNvPr id="702" name="テキスト ボックス 701"/>
        <xdr:cNvSpPr txBox="1"/>
      </xdr:nvSpPr>
      <xdr:spPr>
        <a:xfrm>
          <a:off x="15214111" y="1608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132308</xdr:rowOff>
    </xdr:from>
    <xdr:to>
      <xdr:col>21</xdr:col>
      <xdr:colOff>161925</xdr:colOff>
      <xdr:row>96</xdr:row>
      <xdr:rowOff>8510</xdr:rowOff>
    </xdr:to>
    <xdr:cxnSp macro="">
      <xdr:nvCxnSpPr>
        <xdr:cNvPr id="703" name="直線コネクタ 702"/>
        <xdr:cNvCxnSpPr/>
      </xdr:nvCxnSpPr>
      <xdr:spPr>
        <a:xfrm>
          <a:off x="13703300" y="16420058"/>
          <a:ext cx="889000" cy="4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7480</xdr:rowOff>
    </xdr:from>
    <xdr:to>
      <xdr:col>21</xdr:col>
      <xdr:colOff>212725</xdr:colOff>
      <xdr:row>95</xdr:row>
      <xdr:rowOff>109080</xdr:rowOff>
    </xdr:to>
    <xdr:sp macro="" textlink="">
      <xdr:nvSpPr>
        <xdr:cNvPr id="704" name="フローチャート : 判断 703"/>
        <xdr:cNvSpPr/>
      </xdr:nvSpPr>
      <xdr:spPr>
        <a:xfrm>
          <a:off x="14541500" y="162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125607</xdr:rowOff>
    </xdr:from>
    <xdr:ext cx="534377" cy="259045"/>
    <xdr:sp macro="" textlink="">
      <xdr:nvSpPr>
        <xdr:cNvPr id="705" name="テキスト ボックス 704"/>
        <xdr:cNvSpPr txBox="1"/>
      </xdr:nvSpPr>
      <xdr:spPr>
        <a:xfrm>
          <a:off x="14325111" y="1607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84874</xdr:rowOff>
    </xdr:from>
    <xdr:to>
      <xdr:col>19</xdr:col>
      <xdr:colOff>644525</xdr:colOff>
      <xdr:row>95</xdr:row>
      <xdr:rowOff>132308</xdr:rowOff>
    </xdr:to>
    <xdr:cxnSp macro="">
      <xdr:nvCxnSpPr>
        <xdr:cNvPr id="706" name="直線コネクタ 705"/>
        <xdr:cNvCxnSpPr/>
      </xdr:nvCxnSpPr>
      <xdr:spPr>
        <a:xfrm>
          <a:off x="12814300" y="16372624"/>
          <a:ext cx="8890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3887</xdr:rowOff>
    </xdr:from>
    <xdr:to>
      <xdr:col>20</xdr:col>
      <xdr:colOff>9525</xdr:colOff>
      <xdr:row>95</xdr:row>
      <xdr:rowOff>105487</xdr:rowOff>
    </xdr:to>
    <xdr:sp macro="" textlink="">
      <xdr:nvSpPr>
        <xdr:cNvPr id="707" name="フローチャート : 判断 706"/>
        <xdr:cNvSpPr/>
      </xdr:nvSpPr>
      <xdr:spPr>
        <a:xfrm>
          <a:off x="13652500" y="1629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122014</xdr:rowOff>
    </xdr:from>
    <xdr:ext cx="534377" cy="259045"/>
    <xdr:sp macro="" textlink="">
      <xdr:nvSpPr>
        <xdr:cNvPr id="708" name="テキスト ボックス 707"/>
        <xdr:cNvSpPr txBox="1"/>
      </xdr:nvSpPr>
      <xdr:spPr>
        <a:xfrm>
          <a:off x="13436111" y="1606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162954</xdr:rowOff>
    </xdr:from>
    <xdr:to>
      <xdr:col>18</xdr:col>
      <xdr:colOff>492125</xdr:colOff>
      <xdr:row>95</xdr:row>
      <xdr:rowOff>93104</xdr:rowOff>
    </xdr:to>
    <xdr:sp macro="" textlink="">
      <xdr:nvSpPr>
        <xdr:cNvPr id="709" name="フローチャート : 判断 708"/>
        <xdr:cNvSpPr/>
      </xdr:nvSpPr>
      <xdr:spPr>
        <a:xfrm>
          <a:off x="12763500" y="1627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109631</xdr:rowOff>
    </xdr:from>
    <xdr:ext cx="534377" cy="259045"/>
    <xdr:sp macro="" textlink="">
      <xdr:nvSpPr>
        <xdr:cNvPr id="710" name="テキスト ボックス 709"/>
        <xdr:cNvSpPr txBox="1"/>
      </xdr:nvSpPr>
      <xdr:spPr>
        <a:xfrm>
          <a:off x="12547111" y="1605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59271</xdr:rowOff>
    </xdr:from>
    <xdr:to>
      <xdr:col>23</xdr:col>
      <xdr:colOff>568325</xdr:colOff>
      <xdr:row>96</xdr:row>
      <xdr:rowOff>160871</xdr:rowOff>
    </xdr:to>
    <xdr:sp macro="" textlink="">
      <xdr:nvSpPr>
        <xdr:cNvPr id="716" name="円/楕円 715"/>
        <xdr:cNvSpPr/>
      </xdr:nvSpPr>
      <xdr:spPr>
        <a:xfrm>
          <a:off x="16268700" y="1651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37698</xdr:rowOff>
    </xdr:from>
    <xdr:ext cx="534377" cy="259045"/>
    <xdr:sp macro="" textlink="">
      <xdr:nvSpPr>
        <xdr:cNvPr id="717" name="公債費該当値テキスト"/>
        <xdr:cNvSpPr txBox="1"/>
      </xdr:nvSpPr>
      <xdr:spPr>
        <a:xfrm>
          <a:off x="16370300" y="1649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65,333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158192</xdr:rowOff>
    </xdr:from>
    <xdr:to>
      <xdr:col>22</xdr:col>
      <xdr:colOff>415925</xdr:colOff>
      <xdr:row>96</xdr:row>
      <xdr:rowOff>88342</xdr:rowOff>
    </xdr:to>
    <xdr:sp macro="" textlink="">
      <xdr:nvSpPr>
        <xdr:cNvPr id="718" name="円/楕円 717"/>
        <xdr:cNvSpPr/>
      </xdr:nvSpPr>
      <xdr:spPr>
        <a:xfrm>
          <a:off x="15430500" y="1644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79469</xdr:rowOff>
    </xdr:from>
    <xdr:ext cx="534377" cy="259045"/>
    <xdr:sp macro="" textlink="">
      <xdr:nvSpPr>
        <xdr:cNvPr id="719" name="テキスト ボックス 718"/>
        <xdr:cNvSpPr txBox="1"/>
      </xdr:nvSpPr>
      <xdr:spPr>
        <a:xfrm>
          <a:off x="15214111" y="1653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71,044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129160</xdr:rowOff>
    </xdr:from>
    <xdr:to>
      <xdr:col>21</xdr:col>
      <xdr:colOff>212725</xdr:colOff>
      <xdr:row>96</xdr:row>
      <xdr:rowOff>59310</xdr:rowOff>
    </xdr:to>
    <xdr:sp macro="" textlink="">
      <xdr:nvSpPr>
        <xdr:cNvPr id="720" name="円/楕円 719"/>
        <xdr:cNvSpPr/>
      </xdr:nvSpPr>
      <xdr:spPr>
        <a:xfrm>
          <a:off x="14541500" y="1641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50437</xdr:rowOff>
    </xdr:from>
    <xdr:ext cx="534377" cy="259045"/>
    <xdr:sp macro="" textlink="">
      <xdr:nvSpPr>
        <xdr:cNvPr id="721" name="テキスト ボックス 720"/>
        <xdr:cNvSpPr txBox="1"/>
      </xdr:nvSpPr>
      <xdr:spPr>
        <a:xfrm>
          <a:off x="14325111" y="1650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73,330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81508</xdr:rowOff>
    </xdr:from>
    <xdr:to>
      <xdr:col>20</xdr:col>
      <xdr:colOff>9525</xdr:colOff>
      <xdr:row>96</xdr:row>
      <xdr:rowOff>11658</xdr:rowOff>
    </xdr:to>
    <xdr:sp macro="" textlink="">
      <xdr:nvSpPr>
        <xdr:cNvPr id="722" name="円/楕円 721"/>
        <xdr:cNvSpPr/>
      </xdr:nvSpPr>
      <xdr:spPr>
        <a:xfrm>
          <a:off x="13652500" y="1636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2785</xdr:rowOff>
    </xdr:from>
    <xdr:ext cx="534377" cy="259045"/>
    <xdr:sp macro="" textlink="">
      <xdr:nvSpPr>
        <xdr:cNvPr id="723" name="テキスト ボックス 722"/>
        <xdr:cNvSpPr txBox="1"/>
      </xdr:nvSpPr>
      <xdr:spPr>
        <a:xfrm>
          <a:off x="13436111" y="1646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77,082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34074</xdr:rowOff>
    </xdr:from>
    <xdr:to>
      <xdr:col>18</xdr:col>
      <xdr:colOff>492125</xdr:colOff>
      <xdr:row>95</xdr:row>
      <xdr:rowOff>135674</xdr:rowOff>
    </xdr:to>
    <xdr:sp macro="" textlink="">
      <xdr:nvSpPr>
        <xdr:cNvPr id="724" name="円/楕円 723"/>
        <xdr:cNvSpPr/>
      </xdr:nvSpPr>
      <xdr:spPr>
        <a:xfrm>
          <a:off x="12763500" y="163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126801</xdr:rowOff>
    </xdr:from>
    <xdr:ext cx="534377" cy="259045"/>
    <xdr:sp macro="" textlink="">
      <xdr:nvSpPr>
        <xdr:cNvPr id="725" name="テキスト ボックス 724"/>
        <xdr:cNvSpPr txBox="1"/>
      </xdr:nvSpPr>
      <xdr:spPr>
        <a:xfrm>
          <a:off x="12547111" y="164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3" name="テキスト ボックス 74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5" name="テキスト ボックス 744"/>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13970</xdr:rowOff>
    </xdr:from>
    <xdr:to>
      <xdr:col>32</xdr:col>
      <xdr:colOff>186689</xdr:colOff>
      <xdr:row>39</xdr:row>
      <xdr:rowOff>44450</xdr:rowOff>
    </xdr:to>
    <xdr:cxnSp macro="">
      <xdr:nvCxnSpPr>
        <xdr:cNvPr id="749" name="直線コネクタ 748"/>
        <xdr:cNvCxnSpPr/>
      </xdr:nvCxnSpPr>
      <xdr:spPr>
        <a:xfrm flipV="1">
          <a:off x="22159595" y="532892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5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132097</xdr:rowOff>
    </xdr:from>
    <xdr:ext cx="378565" cy="259045"/>
    <xdr:sp macro="" textlink="">
      <xdr:nvSpPr>
        <xdr:cNvPr id="752" name="諸支出金最大値テキスト"/>
        <xdr:cNvSpPr txBox="1"/>
      </xdr:nvSpPr>
      <xdr:spPr>
        <a:xfrm>
          <a:off x="22212300" y="5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a:t>
          </a:r>
          <a:endParaRPr kumimoji="1" lang="ja-JP" altLang="en-US" sz="1000" b="1">
            <a:latin typeface="ＭＳ Ｐゴシック"/>
          </a:endParaRPr>
        </a:p>
      </xdr:txBody>
    </xdr:sp>
    <xdr:clientData/>
  </xdr:oneCellAnchor>
  <xdr:twoCellAnchor>
    <xdr:from>
      <xdr:col>32</xdr:col>
      <xdr:colOff>98425</xdr:colOff>
      <xdr:row>31</xdr:row>
      <xdr:rowOff>13970</xdr:rowOff>
    </xdr:from>
    <xdr:to>
      <xdr:col>32</xdr:col>
      <xdr:colOff>276225</xdr:colOff>
      <xdr:row>31</xdr:row>
      <xdr:rowOff>13970</xdr:rowOff>
    </xdr:to>
    <xdr:cxnSp macro="">
      <xdr:nvCxnSpPr>
        <xdr:cNvPr id="753" name="直線コネクタ 752"/>
        <xdr:cNvCxnSpPr/>
      </xdr:nvCxnSpPr>
      <xdr:spPr>
        <a:xfrm>
          <a:off x="22072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13932" cy="259045"/>
    <xdr:sp macro="" textlink="">
      <xdr:nvSpPr>
        <xdr:cNvPr id="755" name="諸支出金平均値テキスト"/>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56" name="フローチャート : 判断 755"/>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79375</xdr:rowOff>
    </xdr:from>
    <xdr:to>
      <xdr:col>31</xdr:col>
      <xdr:colOff>85725</xdr:colOff>
      <xdr:row>39</xdr:row>
      <xdr:rowOff>9525</xdr:rowOff>
    </xdr:to>
    <xdr:sp macro="" textlink="">
      <xdr:nvSpPr>
        <xdr:cNvPr id="758" name="フローチャート : 判断 757"/>
        <xdr:cNvSpPr/>
      </xdr:nvSpPr>
      <xdr:spPr>
        <a:xfrm>
          <a:off x="21272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26052</xdr:rowOff>
    </xdr:from>
    <xdr:ext cx="313932" cy="259045"/>
    <xdr:sp macro="" textlink="">
      <xdr:nvSpPr>
        <xdr:cNvPr id="759" name="テキスト ボックス 758"/>
        <xdr:cNvSpPr txBox="1"/>
      </xdr:nvSpPr>
      <xdr:spPr>
        <a:xfrm>
          <a:off x="21166333" y="6369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96520</xdr:rowOff>
    </xdr:from>
    <xdr:to>
      <xdr:col>29</xdr:col>
      <xdr:colOff>568325</xdr:colOff>
      <xdr:row>36</xdr:row>
      <xdr:rowOff>26670</xdr:rowOff>
    </xdr:to>
    <xdr:sp macro="" textlink="">
      <xdr:nvSpPr>
        <xdr:cNvPr id="761" name="フローチャート : 判断 760"/>
        <xdr:cNvSpPr/>
      </xdr:nvSpPr>
      <xdr:spPr>
        <a:xfrm>
          <a:off x="20383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43197</xdr:rowOff>
    </xdr:from>
    <xdr:ext cx="378565" cy="259045"/>
    <xdr:sp macro="" textlink="">
      <xdr:nvSpPr>
        <xdr:cNvPr id="762" name="テキスト ボックス 761"/>
        <xdr:cNvSpPr txBox="1"/>
      </xdr:nvSpPr>
      <xdr:spPr>
        <a:xfrm>
          <a:off x="20245017" y="5872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100330</xdr:rowOff>
    </xdr:from>
    <xdr:to>
      <xdr:col>28</xdr:col>
      <xdr:colOff>365125</xdr:colOff>
      <xdr:row>39</xdr:row>
      <xdr:rowOff>30480</xdr:rowOff>
    </xdr:to>
    <xdr:sp macro="" textlink="">
      <xdr:nvSpPr>
        <xdr:cNvPr id="764" name="フローチャート : 判断 763"/>
        <xdr:cNvSpPr/>
      </xdr:nvSpPr>
      <xdr:spPr>
        <a:xfrm>
          <a:off x="19494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47007</xdr:rowOff>
    </xdr:from>
    <xdr:ext cx="313932" cy="259045"/>
    <xdr:sp macro="" textlink="">
      <xdr:nvSpPr>
        <xdr:cNvPr id="765" name="テキスト ボックス 764"/>
        <xdr:cNvSpPr txBox="1"/>
      </xdr:nvSpPr>
      <xdr:spPr>
        <a:xfrm>
          <a:off x="19388333" y="639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100330</xdr:rowOff>
    </xdr:from>
    <xdr:to>
      <xdr:col>27</xdr:col>
      <xdr:colOff>161925</xdr:colOff>
      <xdr:row>39</xdr:row>
      <xdr:rowOff>30480</xdr:rowOff>
    </xdr:to>
    <xdr:sp macro="" textlink="">
      <xdr:nvSpPr>
        <xdr:cNvPr id="766" name="フローチャート : 判断 765"/>
        <xdr:cNvSpPr/>
      </xdr:nvSpPr>
      <xdr:spPr>
        <a:xfrm>
          <a:off x="18605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47007</xdr:rowOff>
    </xdr:from>
    <xdr:ext cx="313932" cy="259045"/>
    <xdr:sp macro="" textlink="">
      <xdr:nvSpPr>
        <xdr:cNvPr id="767" name="テキスト ボックス 766"/>
        <xdr:cNvSpPr txBox="1"/>
      </xdr:nvSpPr>
      <xdr:spPr>
        <a:xfrm>
          <a:off x="18499333" y="639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74"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総務費について</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三種町では</a:t>
          </a:r>
          <a:r>
            <a:rPr kumimoji="1" lang="ja-JP" altLang="ja-JP" sz="1100">
              <a:solidFill>
                <a:schemeClr val="dk1"/>
              </a:solidFill>
              <a:effectLst/>
              <a:latin typeface="+mn-lt"/>
              <a:ea typeface="+mn-ea"/>
              <a:cs typeface="+mn-cs"/>
            </a:rPr>
            <a:t>総合支所方式を採用して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、庁舎及びその人件費については総務費で支出しているため、各平均と比べても高いコストとなっている。また、商工費については、平成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年度にかけて温泉保養施設であるゆうぱる及びゆめろんの改修を実施したため</a:t>
          </a:r>
          <a:r>
            <a:rPr kumimoji="1" lang="ja-JP" altLang="en-US" sz="1100">
              <a:solidFill>
                <a:schemeClr val="dk1"/>
              </a:solidFill>
              <a:effectLst/>
              <a:latin typeface="+mn-lt"/>
              <a:ea typeface="+mn-ea"/>
              <a:cs typeface="+mn-cs"/>
            </a:rPr>
            <a:t>各平均と比べて大きく増加している。公債費については</a:t>
          </a:r>
          <a:r>
            <a:rPr kumimoji="1" lang="ja-JP" altLang="ja-JP" sz="1100">
              <a:solidFill>
                <a:schemeClr val="dk1"/>
              </a:solidFill>
              <a:effectLst/>
              <a:latin typeface="+mn-lt"/>
              <a:ea typeface="+mn-ea"/>
              <a:cs typeface="+mn-cs"/>
            </a:rPr>
            <a:t>公債費負担適正化計画を実施していたこと、三種町行財政改革大綱（第１期）等による計画的な地方債の発行を行ってきたことにより</a:t>
          </a:r>
          <a:r>
            <a:rPr kumimoji="1" lang="ja-JP" altLang="en-US" sz="1100">
              <a:solidFill>
                <a:schemeClr val="dk1"/>
              </a:solidFill>
              <a:effectLst/>
              <a:latin typeface="+mn-lt"/>
              <a:ea typeface="+mn-ea"/>
              <a:cs typeface="+mn-cs"/>
            </a:rPr>
            <a:t>類似団体と比較して</a:t>
          </a:r>
          <a:r>
            <a:rPr kumimoji="1" lang="ja-JP" altLang="ja-JP" sz="1100">
              <a:solidFill>
                <a:schemeClr val="dk1"/>
              </a:solidFill>
              <a:effectLst/>
              <a:latin typeface="+mn-lt"/>
              <a:ea typeface="+mn-ea"/>
              <a:cs typeface="+mn-cs"/>
            </a:rPr>
            <a:t>低い状態となっている。今後も三種町行財政改革大綱（第２期）の推進により、健全な財政運営に努める。</a:t>
          </a:r>
          <a:endParaRPr lang="ja-JP" altLang="ja-JP">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lang="ja-JP" altLang="en-US" sz="1400">
              <a:effectLst/>
            </a:rPr>
            <a:t>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秋田県三種町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財政調整基金残高について、合併後の行財政改革により町財政状況が年々回復し、平成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年度以降は目標としてきた標準財政規模の</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を超える額となっている。今後は合併算定替の</a:t>
          </a:r>
          <a:r>
            <a:rPr kumimoji="1" lang="ja-JP" altLang="en-US" sz="1100">
              <a:solidFill>
                <a:schemeClr val="dk1"/>
              </a:solidFill>
              <a:effectLst/>
              <a:latin typeface="+mn-lt"/>
              <a:ea typeface="+mn-ea"/>
              <a:cs typeface="+mn-cs"/>
            </a:rPr>
            <a:t>段階的縮減</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普通交付税</a:t>
          </a:r>
          <a:r>
            <a:rPr kumimoji="1" lang="ja-JP" altLang="en-US" sz="1100">
              <a:solidFill>
                <a:schemeClr val="dk1"/>
              </a:solidFill>
              <a:effectLst/>
              <a:latin typeface="+mn-lt"/>
              <a:ea typeface="+mn-ea"/>
              <a:cs typeface="+mn-cs"/>
            </a:rPr>
            <a:t>が減少し</a:t>
          </a:r>
          <a:r>
            <a:rPr kumimoji="1" lang="ja-JP" altLang="ja-JP" sz="1100">
              <a:solidFill>
                <a:schemeClr val="dk1"/>
              </a:solidFill>
              <a:effectLst/>
              <a:latin typeface="+mn-lt"/>
              <a:ea typeface="+mn-ea"/>
              <a:cs typeface="+mn-cs"/>
            </a:rPr>
            <a:t>、財政状況が厳しくなることが予想され</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財源不足に備えた対策を行い、実質収支額については、望ましいとされる標準財政規模の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％程度を維持するように努める。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秋田県三種町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国民健康保険事業勘定特別会計については、医療費の伸びが大きく、税率改定のみでは負担増が大きいことから、税軽減対策分として基準外繰入を実施している。また、介護保険事業勘定特別会計も平成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年度以降は年々規模が大きくなっており、財政圧迫の要因となっている。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また、三種町水道事業会計において黒字が続いているが、平成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をピークに比率が減少し続けている。理由としては、簡易水道事業特別会計と統合するにあたり、統一料金へ変更したこで料金単価が下がったこと、施設老朽化に伴う修繕費の増加が挙げられる。今後は簡易水道事業特別会が統合されることにより、事業収益等の改善が図られる。</a:t>
          </a:r>
          <a:endParaRPr lang="ja-JP" altLang="ja-JP" sz="1400">
            <a:effectLst/>
          </a:endParaRPr>
        </a:p>
        <a:p>
          <a:r>
            <a:rPr kumimoji="1" lang="ja-JP" altLang="ja-JP" sz="1100">
              <a:solidFill>
                <a:schemeClr val="dk1"/>
              </a:solidFill>
              <a:effectLst/>
              <a:latin typeface="+mn-lt"/>
              <a:ea typeface="+mn-ea"/>
              <a:cs typeface="+mn-cs"/>
            </a:rPr>
            <a:t>　その他の公営企業会計等については、赤字額は発生していないが、基準外の繰入も行っているため、独立採算で運営できるように料金収入を改善する</a:t>
          </a:r>
          <a:r>
            <a:rPr kumimoji="1" lang="ja-JP" altLang="en-US" sz="1100">
              <a:solidFill>
                <a:schemeClr val="dk1"/>
              </a:solidFill>
              <a:effectLst/>
              <a:latin typeface="+mn-lt"/>
              <a:ea typeface="+mn-ea"/>
              <a:cs typeface="+mn-cs"/>
            </a:rPr>
            <a:t>必要</a:t>
          </a:r>
          <a:r>
            <a:rPr kumimoji="1" lang="ja-JP" altLang="ja-JP" sz="1100">
              <a:solidFill>
                <a:schemeClr val="dk1"/>
              </a:solidFill>
              <a:effectLst/>
              <a:latin typeface="+mn-lt"/>
              <a:ea typeface="+mn-ea"/>
              <a:cs typeface="+mn-cs"/>
            </a:rPr>
            <a:t>がある。この課題を解消するためにも、</a:t>
          </a:r>
          <a:r>
            <a:rPr kumimoji="1" lang="ja-JP" altLang="en-US" sz="1100">
              <a:solidFill>
                <a:schemeClr val="dk1"/>
              </a:solidFill>
              <a:effectLst/>
              <a:latin typeface="+mn-lt"/>
              <a:ea typeface="+mn-ea"/>
              <a:cs typeface="+mn-cs"/>
            </a:rPr>
            <a:t>三種町</a:t>
          </a:r>
          <a:r>
            <a:rPr kumimoji="1" lang="ja-JP" altLang="ja-JP" sz="1100">
              <a:solidFill>
                <a:schemeClr val="dk1"/>
              </a:solidFill>
              <a:effectLst/>
              <a:latin typeface="+mn-lt"/>
              <a:ea typeface="+mn-ea"/>
              <a:cs typeface="+mn-cs"/>
            </a:rPr>
            <a:t>行財政改革大綱（第２期）等の確実な実施を目指し、健全な財政運営の維持に努める。</a:t>
          </a:r>
          <a:endParaRPr kumimoji="0" lang="en-US" altLang="ja-JP" sz="140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11463279</v>
      </c>
      <c r="BO4" s="379"/>
      <c r="BP4" s="379"/>
      <c r="BQ4" s="379"/>
      <c r="BR4" s="379"/>
      <c r="BS4" s="379"/>
      <c r="BT4" s="379"/>
      <c r="BU4" s="380"/>
      <c r="BV4" s="378">
        <v>11780477</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3.3</v>
      </c>
      <c r="CU4" s="385"/>
      <c r="CV4" s="385"/>
      <c r="CW4" s="385"/>
      <c r="CX4" s="385"/>
      <c r="CY4" s="385"/>
      <c r="CZ4" s="385"/>
      <c r="DA4" s="386"/>
      <c r="DB4" s="384">
        <v>3.3</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11173025</v>
      </c>
      <c r="BO5" s="416"/>
      <c r="BP5" s="416"/>
      <c r="BQ5" s="416"/>
      <c r="BR5" s="416"/>
      <c r="BS5" s="416"/>
      <c r="BT5" s="416"/>
      <c r="BU5" s="417"/>
      <c r="BV5" s="415">
        <v>11497277</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82.3</v>
      </c>
      <c r="CU5" s="413"/>
      <c r="CV5" s="413"/>
      <c r="CW5" s="413"/>
      <c r="CX5" s="413"/>
      <c r="CY5" s="413"/>
      <c r="CZ5" s="413"/>
      <c r="DA5" s="414"/>
      <c r="DB5" s="412">
        <v>84.8</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290254</v>
      </c>
      <c r="BO6" s="416"/>
      <c r="BP6" s="416"/>
      <c r="BQ6" s="416"/>
      <c r="BR6" s="416"/>
      <c r="BS6" s="416"/>
      <c r="BT6" s="416"/>
      <c r="BU6" s="417"/>
      <c r="BV6" s="415">
        <v>283200</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86.6</v>
      </c>
      <c r="CU6" s="453"/>
      <c r="CV6" s="453"/>
      <c r="CW6" s="453"/>
      <c r="CX6" s="453"/>
      <c r="CY6" s="453"/>
      <c r="CZ6" s="453"/>
      <c r="DA6" s="454"/>
      <c r="DB6" s="452">
        <v>89.6</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47570</v>
      </c>
      <c r="BO7" s="416"/>
      <c r="BP7" s="416"/>
      <c r="BQ7" s="416"/>
      <c r="BR7" s="416"/>
      <c r="BS7" s="416"/>
      <c r="BT7" s="416"/>
      <c r="BU7" s="417"/>
      <c r="BV7" s="415">
        <v>46513</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7336587</v>
      </c>
      <c r="CU7" s="416"/>
      <c r="CV7" s="416"/>
      <c r="CW7" s="416"/>
      <c r="CX7" s="416"/>
      <c r="CY7" s="416"/>
      <c r="CZ7" s="416"/>
      <c r="DA7" s="417"/>
      <c r="DB7" s="415">
        <v>7174311</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242684</v>
      </c>
      <c r="BO8" s="416"/>
      <c r="BP8" s="416"/>
      <c r="BQ8" s="416"/>
      <c r="BR8" s="416"/>
      <c r="BS8" s="416"/>
      <c r="BT8" s="416"/>
      <c r="BU8" s="417"/>
      <c r="BV8" s="415">
        <v>236687</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0.25</v>
      </c>
      <c r="CU8" s="456"/>
      <c r="CV8" s="456"/>
      <c r="CW8" s="456"/>
      <c r="CX8" s="456"/>
      <c r="CY8" s="456"/>
      <c r="CZ8" s="456"/>
      <c r="DA8" s="457"/>
      <c r="DB8" s="455">
        <v>0.25</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17078</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5997</v>
      </c>
      <c r="BO9" s="416"/>
      <c r="BP9" s="416"/>
      <c r="BQ9" s="416"/>
      <c r="BR9" s="416"/>
      <c r="BS9" s="416"/>
      <c r="BT9" s="416"/>
      <c r="BU9" s="417"/>
      <c r="BV9" s="415">
        <v>7108</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13.6</v>
      </c>
      <c r="CU9" s="413"/>
      <c r="CV9" s="413"/>
      <c r="CW9" s="413"/>
      <c r="CX9" s="413"/>
      <c r="CY9" s="413"/>
      <c r="CZ9" s="413"/>
      <c r="DA9" s="414"/>
      <c r="DB9" s="412">
        <v>14</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18876</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501825</v>
      </c>
      <c r="BO10" s="416"/>
      <c r="BP10" s="416"/>
      <c r="BQ10" s="416"/>
      <c r="BR10" s="416"/>
      <c r="BS10" s="416"/>
      <c r="BT10" s="416"/>
      <c r="BU10" s="417"/>
      <c r="BV10" s="415">
        <v>802886</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108</v>
      </c>
      <c r="AV11" s="448"/>
      <c r="AW11" s="448"/>
      <c r="AX11" s="448"/>
      <c r="AY11" s="449" t="s">
        <v>109</v>
      </c>
      <c r="AZ11" s="450"/>
      <c r="BA11" s="450"/>
      <c r="BB11" s="450"/>
      <c r="BC11" s="450"/>
      <c r="BD11" s="450"/>
      <c r="BE11" s="450"/>
      <c r="BF11" s="450"/>
      <c r="BG11" s="450"/>
      <c r="BH11" s="450"/>
      <c r="BI11" s="450"/>
      <c r="BJ11" s="450"/>
      <c r="BK11" s="450"/>
      <c r="BL11" s="450"/>
      <c r="BM11" s="451"/>
      <c r="BN11" s="415" t="s">
        <v>110</v>
      </c>
      <c r="BO11" s="416"/>
      <c r="BP11" s="416"/>
      <c r="BQ11" s="416"/>
      <c r="BR11" s="416"/>
      <c r="BS11" s="416"/>
      <c r="BT11" s="416"/>
      <c r="BU11" s="417"/>
      <c r="BV11" s="415" t="s">
        <v>110</v>
      </c>
      <c r="BW11" s="416"/>
      <c r="BX11" s="416"/>
      <c r="BY11" s="416"/>
      <c r="BZ11" s="416"/>
      <c r="CA11" s="416"/>
      <c r="CB11" s="416"/>
      <c r="CC11" s="417"/>
      <c r="CD11" s="418" t="s">
        <v>111</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c r="A12" s="138"/>
      <c r="B12" s="475" t="s">
        <v>112</v>
      </c>
      <c r="C12" s="476"/>
      <c r="D12" s="476"/>
      <c r="E12" s="476"/>
      <c r="F12" s="476"/>
      <c r="G12" s="476"/>
      <c r="H12" s="476"/>
      <c r="I12" s="476"/>
      <c r="J12" s="476"/>
      <c r="K12" s="477"/>
      <c r="L12" s="484" t="s">
        <v>113</v>
      </c>
      <c r="M12" s="485"/>
      <c r="N12" s="485"/>
      <c r="O12" s="485"/>
      <c r="P12" s="485"/>
      <c r="Q12" s="486"/>
      <c r="R12" s="487">
        <v>17797</v>
      </c>
      <c r="S12" s="488"/>
      <c r="T12" s="488"/>
      <c r="U12" s="488"/>
      <c r="V12" s="489"/>
      <c r="W12" s="490" t="s">
        <v>1</v>
      </c>
      <c r="X12" s="448"/>
      <c r="Y12" s="448"/>
      <c r="Z12" s="448"/>
      <c r="AA12" s="448"/>
      <c r="AB12" s="491"/>
      <c r="AC12" s="447" t="s">
        <v>114</v>
      </c>
      <c r="AD12" s="448"/>
      <c r="AE12" s="448"/>
      <c r="AF12" s="448"/>
      <c r="AG12" s="491"/>
      <c r="AH12" s="447" t="s">
        <v>115</v>
      </c>
      <c r="AI12" s="448"/>
      <c r="AJ12" s="448"/>
      <c r="AK12" s="448"/>
      <c r="AL12" s="492"/>
      <c r="AM12" s="444" t="s">
        <v>116</v>
      </c>
      <c r="AN12" s="445"/>
      <c r="AO12" s="445"/>
      <c r="AP12" s="445"/>
      <c r="AQ12" s="445"/>
      <c r="AR12" s="445"/>
      <c r="AS12" s="445"/>
      <c r="AT12" s="446"/>
      <c r="AU12" s="447" t="s">
        <v>117</v>
      </c>
      <c r="AV12" s="448"/>
      <c r="AW12" s="448"/>
      <c r="AX12" s="448"/>
      <c r="AY12" s="449" t="s">
        <v>118</v>
      </c>
      <c r="AZ12" s="450"/>
      <c r="BA12" s="450"/>
      <c r="BB12" s="450"/>
      <c r="BC12" s="450"/>
      <c r="BD12" s="450"/>
      <c r="BE12" s="450"/>
      <c r="BF12" s="450"/>
      <c r="BG12" s="450"/>
      <c r="BH12" s="450"/>
      <c r="BI12" s="450"/>
      <c r="BJ12" s="450"/>
      <c r="BK12" s="450"/>
      <c r="BL12" s="450"/>
      <c r="BM12" s="451"/>
      <c r="BN12" s="415" t="s">
        <v>119</v>
      </c>
      <c r="BO12" s="416"/>
      <c r="BP12" s="416"/>
      <c r="BQ12" s="416"/>
      <c r="BR12" s="416"/>
      <c r="BS12" s="416"/>
      <c r="BT12" s="416"/>
      <c r="BU12" s="417"/>
      <c r="BV12" s="415">
        <v>640242</v>
      </c>
      <c r="BW12" s="416"/>
      <c r="BX12" s="416"/>
      <c r="BY12" s="416"/>
      <c r="BZ12" s="416"/>
      <c r="CA12" s="416"/>
      <c r="CB12" s="416"/>
      <c r="CC12" s="417"/>
      <c r="CD12" s="418" t="s">
        <v>120</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121</v>
      </c>
      <c r="N13" s="504"/>
      <c r="O13" s="504"/>
      <c r="P13" s="504"/>
      <c r="Q13" s="505"/>
      <c r="R13" s="496">
        <v>17751</v>
      </c>
      <c r="S13" s="497"/>
      <c r="T13" s="497"/>
      <c r="U13" s="497"/>
      <c r="V13" s="498"/>
      <c r="W13" s="431" t="s">
        <v>122</v>
      </c>
      <c r="X13" s="432"/>
      <c r="Y13" s="432"/>
      <c r="Z13" s="432"/>
      <c r="AA13" s="432"/>
      <c r="AB13" s="422"/>
      <c r="AC13" s="466">
        <v>1828</v>
      </c>
      <c r="AD13" s="467"/>
      <c r="AE13" s="467"/>
      <c r="AF13" s="467"/>
      <c r="AG13" s="506"/>
      <c r="AH13" s="466">
        <v>2271</v>
      </c>
      <c r="AI13" s="467"/>
      <c r="AJ13" s="467"/>
      <c r="AK13" s="467"/>
      <c r="AL13" s="468"/>
      <c r="AM13" s="444" t="s">
        <v>123</v>
      </c>
      <c r="AN13" s="445"/>
      <c r="AO13" s="445"/>
      <c r="AP13" s="445"/>
      <c r="AQ13" s="445"/>
      <c r="AR13" s="445"/>
      <c r="AS13" s="445"/>
      <c r="AT13" s="446"/>
      <c r="AU13" s="447" t="s">
        <v>124</v>
      </c>
      <c r="AV13" s="448"/>
      <c r="AW13" s="448"/>
      <c r="AX13" s="448"/>
      <c r="AY13" s="449" t="s">
        <v>125</v>
      </c>
      <c r="AZ13" s="450"/>
      <c r="BA13" s="450"/>
      <c r="BB13" s="450"/>
      <c r="BC13" s="450"/>
      <c r="BD13" s="450"/>
      <c r="BE13" s="450"/>
      <c r="BF13" s="450"/>
      <c r="BG13" s="450"/>
      <c r="BH13" s="450"/>
      <c r="BI13" s="450"/>
      <c r="BJ13" s="450"/>
      <c r="BK13" s="450"/>
      <c r="BL13" s="450"/>
      <c r="BM13" s="451"/>
      <c r="BN13" s="415">
        <v>507822</v>
      </c>
      <c r="BO13" s="416"/>
      <c r="BP13" s="416"/>
      <c r="BQ13" s="416"/>
      <c r="BR13" s="416"/>
      <c r="BS13" s="416"/>
      <c r="BT13" s="416"/>
      <c r="BU13" s="417"/>
      <c r="BV13" s="415">
        <v>169752</v>
      </c>
      <c r="BW13" s="416"/>
      <c r="BX13" s="416"/>
      <c r="BY13" s="416"/>
      <c r="BZ13" s="416"/>
      <c r="CA13" s="416"/>
      <c r="CB13" s="416"/>
      <c r="CC13" s="417"/>
      <c r="CD13" s="418" t="s">
        <v>126</v>
      </c>
      <c r="CE13" s="419"/>
      <c r="CF13" s="419"/>
      <c r="CG13" s="419"/>
      <c r="CH13" s="419"/>
      <c r="CI13" s="419"/>
      <c r="CJ13" s="419"/>
      <c r="CK13" s="419"/>
      <c r="CL13" s="419"/>
      <c r="CM13" s="419"/>
      <c r="CN13" s="419"/>
      <c r="CO13" s="419"/>
      <c r="CP13" s="419"/>
      <c r="CQ13" s="419"/>
      <c r="CR13" s="419"/>
      <c r="CS13" s="420"/>
      <c r="CT13" s="412">
        <v>9.6999999999999993</v>
      </c>
      <c r="CU13" s="413"/>
      <c r="CV13" s="413"/>
      <c r="CW13" s="413"/>
      <c r="CX13" s="413"/>
      <c r="CY13" s="413"/>
      <c r="CZ13" s="413"/>
      <c r="DA13" s="414"/>
      <c r="DB13" s="412">
        <v>11.5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127</v>
      </c>
      <c r="M14" s="494"/>
      <c r="N14" s="494"/>
      <c r="O14" s="494"/>
      <c r="P14" s="494"/>
      <c r="Q14" s="495"/>
      <c r="R14" s="496">
        <v>18161</v>
      </c>
      <c r="S14" s="497"/>
      <c r="T14" s="497"/>
      <c r="U14" s="497"/>
      <c r="V14" s="498"/>
      <c r="W14" s="405"/>
      <c r="X14" s="406"/>
      <c r="Y14" s="406"/>
      <c r="Z14" s="406"/>
      <c r="AA14" s="406"/>
      <c r="AB14" s="395"/>
      <c r="AC14" s="499">
        <v>20.5</v>
      </c>
      <c r="AD14" s="500"/>
      <c r="AE14" s="500"/>
      <c r="AF14" s="500"/>
      <c r="AG14" s="501"/>
      <c r="AH14" s="499">
        <v>22.2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128</v>
      </c>
      <c r="CE14" s="508"/>
      <c r="CF14" s="508"/>
      <c r="CG14" s="508"/>
      <c r="CH14" s="508"/>
      <c r="CI14" s="508"/>
      <c r="CJ14" s="508"/>
      <c r="CK14" s="508"/>
      <c r="CL14" s="508"/>
      <c r="CM14" s="508"/>
      <c r="CN14" s="508"/>
      <c r="CO14" s="508"/>
      <c r="CP14" s="508"/>
      <c r="CQ14" s="508"/>
      <c r="CR14" s="508"/>
      <c r="CS14" s="509"/>
      <c r="CT14" s="510">
        <v>13.4</v>
      </c>
      <c r="CU14" s="511"/>
      <c r="CV14" s="511"/>
      <c r="CW14" s="511"/>
      <c r="CX14" s="511"/>
      <c r="CY14" s="511"/>
      <c r="CZ14" s="511"/>
      <c r="DA14" s="512"/>
      <c r="DB14" s="510">
        <v>22.6</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121</v>
      </c>
      <c r="N15" s="504"/>
      <c r="O15" s="504"/>
      <c r="P15" s="504"/>
      <c r="Q15" s="505"/>
      <c r="R15" s="496">
        <v>18117</v>
      </c>
      <c r="S15" s="497"/>
      <c r="T15" s="497"/>
      <c r="U15" s="497"/>
      <c r="V15" s="498"/>
      <c r="W15" s="431" t="s">
        <v>129</v>
      </c>
      <c r="X15" s="432"/>
      <c r="Y15" s="432"/>
      <c r="Z15" s="432"/>
      <c r="AA15" s="432"/>
      <c r="AB15" s="422"/>
      <c r="AC15" s="466">
        <v>2338</v>
      </c>
      <c r="AD15" s="467"/>
      <c r="AE15" s="467"/>
      <c r="AF15" s="467"/>
      <c r="AG15" s="506"/>
      <c r="AH15" s="466">
        <v>3033</v>
      </c>
      <c r="AI15" s="467"/>
      <c r="AJ15" s="467"/>
      <c r="AK15" s="467"/>
      <c r="AL15" s="468"/>
      <c r="AM15" s="444"/>
      <c r="AN15" s="445"/>
      <c r="AO15" s="445"/>
      <c r="AP15" s="445"/>
      <c r="AQ15" s="445"/>
      <c r="AR15" s="445"/>
      <c r="AS15" s="445"/>
      <c r="AT15" s="446"/>
      <c r="AU15" s="447"/>
      <c r="AV15" s="448"/>
      <c r="AW15" s="448"/>
      <c r="AX15" s="448"/>
      <c r="AY15" s="375" t="s">
        <v>130</v>
      </c>
      <c r="AZ15" s="376"/>
      <c r="BA15" s="376"/>
      <c r="BB15" s="376"/>
      <c r="BC15" s="376"/>
      <c r="BD15" s="376"/>
      <c r="BE15" s="376"/>
      <c r="BF15" s="376"/>
      <c r="BG15" s="376"/>
      <c r="BH15" s="376"/>
      <c r="BI15" s="376"/>
      <c r="BJ15" s="376"/>
      <c r="BK15" s="376"/>
      <c r="BL15" s="376"/>
      <c r="BM15" s="377"/>
      <c r="BN15" s="378">
        <v>1455257</v>
      </c>
      <c r="BO15" s="379"/>
      <c r="BP15" s="379"/>
      <c r="BQ15" s="379"/>
      <c r="BR15" s="379"/>
      <c r="BS15" s="379"/>
      <c r="BT15" s="379"/>
      <c r="BU15" s="380"/>
      <c r="BV15" s="378">
        <v>1375448</v>
      </c>
      <c r="BW15" s="379"/>
      <c r="BX15" s="379"/>
      <c r="BY15" s="379"/>
      <c r="BZ15" s="379"/>
      <c r="CA15" s="379"/>
      <c r="CB15" s="379"/>
      <c r="CC15" s="380"/>
      <c r="CD15" s="513" t="s">
        <v>131</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132</v>
      </c>
      <c r="M16" s="524"/>
      <c r="N16" s="524"/>
      <c r="O16" s="524"/>
      <c r="P16" s="524"/>
      <c r="Q16" s="525"/>
      <c r="R16" s="516" t="s">
        <v>133</v>
      </c>
      <c r="S16" s="517"/>
      <c r="T16" s="517"/>
      <c r="U16" s="517"/>
      <c r="V16" s="518"/>
      <c r="W16" s="405"/>
      <c r="X16" s="406"/>
      <c r="Y16" s="406"/>
      <c r="Z16" s="406"/>
      <c r="AA16" s="406"/>
      <c r="AB16" s="395"/>
      <c r="AC16" s="499">
        <v>26.3</v>
      </c>
      <c r="AD16" s="500"/>
      <c r="AE16" s="500"/>
      <c r="AF16" s="500"/>
      <c r="AG16" s="501"/>
      <c r="AH16" s="499">
        <v>29.6</v>
      </c>
      <c r="AI16" s="500"/>
      <c r="AJ16" s="500"/>
      <c r="AK16" s="500"/>
      <c r="AL16" s="502"/>
      <c r="AM16" s="444"/>
      <c r="AN16" s="445"/>
      <c r="AO16" s="445"/>
      <c r="AP16" s="445"/>
      <c r="AQ16" s="445"/>
      <c r="AR16" s="445"/>
      <c r="AS16" s="445"/>
      <c r="AT16" s="446"/>
      <c r="AU16" s="447"/>
      <c r="AV16" s="448"/>
      <c r="AW16" s="448"/>
      <c r="AX16" s="448"/>
      <c r="AY16" s="449" t="s">
        <v>134</v>
      </c>
      <c r="AZ16" s="450"/>
      <c r="BA16" s="450"/>
      <c r="BB16" s="450"/>
      <c r="BC16" s="450"/>
      <c r="BD16" s="450"/>
      <c r="BE16" s="450"/>
      <c r="BF16" s="450"/>
      <c r="BG16" s="450"/>
      <c r="BH16" s="450"/>
      <c r="BI16" s="450"/>
      <c r="BJ16" s="450"/>
      <c r="BK16" s="450"/>
      <c r="BL16" s="450"/>
      <c r="BM16" s="451"/>
      <c r="BN16" s="415">
        <v>5762169</v>
      </c>
      <c r="BO16" s="416"/>
      <c r="BP16" s="416"/>
      <c r="BQ16" s="416"/>
      <c r="BR16" s="416"/>
      <c r="BS16" s="416"/>
      <c r="BT16" s="416"/>
      <c r="BU16" s="417"/>
      <c r="BV16" s="415">
        <v>5374559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135</v>
      </c>
      <c r="N17" s="520"/>
      <c r="O17" s="520"/>
      <c r="P17" s="520"/>
      <c r="Q17" s="521"/>
      <c r="R17" s="516" t="s">
        <v>133</v>
      </c>
      <c r="S17" s="517"/>
      <c r="T17" s="517"/>
      <c r="U17" s="517"/>
      <c r="V17" s="518"/>
      <c r="W17" s="431" t="s">
        <v>136</v>
      </c>
      <c r="X17" s="432"/>
      <c r="Y17" s="432"/>
      <c r="Z17" s="432"/>
      <c r="AA17" s="432"/>
      <c r="AB17" s="422"/>
      <c r="AC17" s="466">
        <v>4740</v>
      </c>
      <c r="AD17" s="467"/>
      <c r="AE17" s="467"/>
      <c r="AF17" s="467"/>
      <c r="AG17" s="506"/>
      <c r="AH17" s="466">
        <v>4929</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1807039</v>
      </c>
      <c r="BO17" s="416"/>
      <c r="BP17" s="416"/>
      <c r="BQ17" s="416"/>
      <c r="BR17" s="416"/>
      <c r="BS17" s="416"/>
      <c r="BT17" s="416"/>
      <c r="BU17" s="417"/>
      <c r="BV17" s="415">
        <v>1737993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247.98</v>
      </c>
      <c r="M18" s="528"/>
      <c r="N18" s="528"/>
      <c r="O18" s="528"/>
      <c r="P18" s="528"/>
      <c r="Q18" s="528"/>
      <c r="R18" s="529"/>
      <c r="S18" s="529"/>
      <c r="T18" s="529"/>
      <c r="U18" s="529"/>
      <c r="V18" s="530"/>
      <c r="W18" s="433"/>
      <c r="X18" s="434"/>
      <c r="Y18" s="434"/>
      <c r="Z18" s="434"/>
      <c r="AA18" s="434"/>
      <c r="AB18" s="425"/>
      <c r="AC18" s="531">
        <v>53.2</v>
      </c>
      <c r="AD18" s="532"/>
      <c r="AE18" s="532"/>
      <c r="AF18" s="532"/>
      <c r="AG18" s="533"/>
      <c r="AH18" s="531">
        <v>48.2</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6093121</v>
      </c>
      <c r="BO18" s="416"/>
      <c r="BP18" s="416"/>
      <c r="BQ18" s="416"/>
      <c r="BR18" s="416"/>
      <c r="BS18" s="416"/>
      <c r="BT18" s="416"/>
      <c r="BU18" s="417"/>
      <c r="BV18" s="415">
        <v>6099228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69</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8242874</v>
      </c>
      <c r="BO19" s="416"/>
      <c r="BP19" s="416"/>
      <c r="BQ19" s="416"/>
      <c r="BR19" s="416"/>
      <c r="BS19" s="416"/>
      <c r="BT19" s="416"/>
      <c r="BU19" s="417"/>
      <c r="BV19" s="415">
        <v>8742816</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6010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10457345</v>
      </c>
      <c r="BO23" s="416"/>
      <c r="BP23" s="416"/>
      <c r="BQ23" s="416"/>
      <c r="BR23" s="416"/>
      <c r="BS23" s="416"/>
      <c r="BT23" s="416"/>
      <c r="BU23" s="417"/>
      <c r="BV23" s="415">
        <v>10442481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7550</v>
      </c>
      <c r="R24" s="467"/>
      <c r="S24" s="467"/>
      <c r="T24" s="467"/>
      <c r="U24" s="467"/>
      <c r="V24" s="506"/>
      <c r="W24" s="561"/>
      <c r="X24" s="549"/>
      <c r="Y24" s="550"/>
      <c r="Z24" s="465" t="s">
        <v>152</v>
      </c>
      <c r="AA24" s="445"/>
      <c r="AB24" s="445"/>
      <c r="AC24" s="445"/>
      <c r="AD24" s="445"/>
      <c r="AE24" s="445"/>
      <c r="AF24" s="445"/>
      <c r="AG24" s="446"/>
      <c r="AH24" s="466">
        <v>186</v>
      </c>
      <c r="AI24" s="467"/>
      <c r="AJ24" s="467"/>
      <c r="AK24" s="467"/>
      <c r="AL24" s="506"/>
      <c r="AM24" s="466">
        <v>578088</v>
      </c>
      <c r="AN24" s="467"/>
      <c r="AO24" s="467"/>
      <c r="AP24" s="467"/>
      <c r="AQ24" s="467"/>
      <c r="AR24" s="506"/>
      <c r="AS24" s="466">
        <v>3108</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5198877</v>
      </c>
      <c r="BO24" s="416"/>
      <c r="BP24" s="416"/>
      <c r="BQ24" s="416"/>
      <c r="BR24" s="416"/>
      <c r="BS24" s="416"/>
      <c r="BT24" s="416"/>
      <c r="BU24" s="417"/>
      <c r="BV24" s="415">
        <v>4977944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1</v>
      </c>
      <c r="M25" s="467"/>
      <c r="N25" s="467"/>
      <c r="O25" s="467"/>
      <c r="P25" s="506"/>
      <c r="Q25" s="466">
        <v>5600</v>
      </c>
      <c r="R25" s="467"/>
      <c r="S25" s="467"/>
      <c r="T25" s="467"/>
      <c r="U25" s="467"/>
      <c r="V25" s="506"/>
      <c r="W25" s="561"/>
      <c r="X25" s="549"/>
      <c r="Y25" s="550"/>
      <c r="Z25" s="465" t="s">
        <v>155</v>
      </c>
      <c r="AA25" s="445"/>
      <c r="AB25" s="445"/>
      <c r="AC25" s="445"/>
      <c r="AD25" s="445"/>
      <c r="AE25" s="445"/>
      <c r="AF25" s="445"/>
      <c r="AG25" s="446"/>
      <c r="AH25" s="466" t="s">
        <v>119</v>
      </c>
      <c r="AI25" s="467"/>
      <c r="AJ25" s="467"/>
      <c r="AK25" s="467"/>
      <c r="AL25" s="506"/>
      <c r="AM25" s="466" t="s">
        <v>119</v>
      </c>
      <c r="AN25" s="467"/>
      <c r="AO25" s="467"/>
      <c r="AP25" s="467"/>
      <c r="AQ25" s="467"/>
      <c r="AR25" s="506"/>
      <c r="AS25" s="466" t="s">
        <v>119</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246441</v>
      </c>
      <c r="BO25" s="379"/>
      <c r="BP25" s="379"/>
      <c r="BQ25" s="379"/>
      <c r="BR25" s="379"/>
      <c r="BS25" s="379"/>
      <c r="BT25" s="379"/>
      <c r="BU25" s="380"/>
      <c r="BV25" s="378">
        <v>296915</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5130</v>
      </c>
      <c r="R26" s="467"/>
      <c r="S26" s="467"/>
      <c r="T26" s="467"/>
      <c r="U26" s="467"/>
      <c r="V26" s="506"/>
      <c r="W26" s="561"/>
      <c r="X26" s="549"/>
      <c r="Y26" s="550"/>
      <c r="Z26" s="465" t="s">
        <v>158</v>
      </c>
      <c r="AA26" s="571"/>
      <c r="AB26" s="571"/>
      <c r="AC26" s="571"/>
      <c r="AD26" s="571"/>
      <c r="AE26" s="571"/>
      <c r="AF26" s="571"/>
      <c r="AG26" s="572"/>
      <c r="AH26" s="466">
        <v>10</v>
      </c>
      <c r="AI26" s="467"/>
      <c r="AJ26" s="467"/>
      <c r="AK26" s="467"/>
      <c r="AL26" s="506"/>
      <c r="AM26" s="466">
        <v>28300</v>
      </c>
      <c r="AN26" s="467"/>
      <c r="AO26" s="467"/>
      <c r="AP26" s="467"/>
      <c r="AQ26" s="467"/>
      <c r="AR26" s="506"/>
      <c r="AS26" s="466">
        <v>2830</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2880</v>
      </c>
      <c r="R27" s="467"/>
      <c r="S27" s="467"/>
      <c r="T27" s="467"/>
      <c r="U27" s="467"/>
      <c r="V27" s="506"/>
      <c r="W27" s="561"/>
      <c r="X27" s="549"/>
      <c r="Y27" s="550"/>
      <c r="Z27" s="465" t="s">
        <v>161</v>
      </c>
      <c r="AA27" s="445"/>
      <c r="AB27" s="445"/>
      <c r="AC27" s="445"/>
      <c r="AD27" s="445"/>
      <c r="AE27" s="445"/>
      <c r="AF27" s="445"/>
      <c r="AG27" s="446"/>
      <c r="AH27" s="466" t="s">
        <v>119</v>
      </c>
      <c r="AI27" s="467"/>
      <c r="AJ27" s="467"/>
      <c r="AK27" s="467"/>
      <c r="AL27" s="506"/>
      <c r="AM27" s="466" t="s">
        <v>119</v>
      </c>
      <c r="AN27" s="467"/>
      <c r="AO27" s="467"/>
      <c r="AP27" s="467"/>
      <c r="AQ27" s="467"/>
      <c r="AR27" s="506"/>
      <c r="AS27" s="466" t="s">
        <v>119</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t="s">
        <v>119</v>
      </c>
      <c r="BO27" s="585"/>
      <c r="BP27" s="585"/>
      <c r="BQ27" s="585"/>
      <c r="BR27" s="585"/>
      <c r="BS27" s="585"/>
      <c r="BT27" s="585"/>
      <c r="BU27" s="586"/>
      <c r="BV27" s="584" t="s">
        <v>119</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2550</v>
      </c>
      <c r="R28" s="467"/>
      <c r="S28" s="467"/>
      <c r="T28" s="467"/>
      <c r="U28" s="467"/>
      <c r="V28" s="506"/>
      <c r="W28" s="561"/>
      <c r="X28" s="549"/>
      <c r="Y28" s="550"/>
      <c r="Z28" s="465" t="s">
        <v>164</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3446717</v>
      </c>
      <c r="BO28" s="379"/>
      <c r="BP28" s="379"/>
      <c r="BQ28" s="379"/>
      <c r="BR28" s="379"/>
      <c r="BS28" s="379"/>
      <c r="BT28" s="379"/>
      <c r="BU28" s="380"/>
      <c r="BV28" s="378">
        <v>2944892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16</v>
      </c>
      <c r="M29" s="467"/>
      <c r="N29" s="467"/>
      <c r="O29" s="467"/>
      <c r="P29" s="506"/>
      <c r="Q29" s="466">
        <v>2410</v>
      </c>
      <c r="R29" s="467"/>
      <c r="S29" s="467"/>
      <c r="T29" s="467"/>
      <c r="U29" s="467"/>
      <c r="V29" s="506"/>
      <c r="W29" s="562"/>
      <c r="X29" s="563"/>
      <c r="Y29" s="564"/>
      <c r="Z29" s="465" t="s">
        <v>168</v>
      </c>
      <c r="AA29" s="445"/>
      <c r="AB29" s="445"/>
      <c r="AC29" s="445"/>
      <c r="AD29" s="445"/>
      <c r="AE29" s="445"/>
      <c r="AF29" s="445"/>
      <c r="AG29" s="446"/>
      <c r="AH29" s="466">
        <v>186</v>
      </c>
      <c r="AI29" s="467"/>
      <c r="AJ29" s="467"/>
      <c r="AK29" s="467"/>
      <c r="AL29" s="506"/>
      <c r="AM29" s="466">
        <v>578088</v>
      </c>
      <c r="AN29" s="467"/>
      <c r="AO29" s="467"/>
      <c r="AP29" s="467"/>
      <c r="AQ29" s="467"/>
      <c r="AR29" s="506"/>
      <c r="AS29" s="466">
        <v>3108</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444532</v>
      </c>
      <c r="BO29" s="416"/>
      <c r="BP29" s="416"/>
      <c r="BQ29" s="416"/>
      <c r="BR29" s="416"/>
      <c r="BS29" s="416"/>
      <c r="BT29" s="416"/>
      <c r="BU29" s="417"/>
      <c r="BV29" s="415">
        <v>462166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94.5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1263967</v>
      </c>
      <c r="BO30" s="585"/>
      <c r="BP30" s="585"/>
      <c r="BQ30" s="585"/>
      <c r="BR30" s="585"/>
      <c r="BS30" s="585"/>
      <c r="BT30" s="585"/>
      <c r="BU30" s="586"/>
      <c r="BV30" s="584">
        <v>923966</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国民健康保険事業勘定特別会計</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IF('各会計、関係団体の財政状況及び健全化判断比率'!B33="","",'各会計、関係団体の財政状況及び健全化判断比率'!B33)</f>
        <v>三種町水道事業会計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IF('各会計、関係団体の財政状況及び健全化判断比率'!B34="","",'各会計、関係団体の財政状況及び健全化判断比率'!B34)</f>
        <v>三種町簡易水道事業特別会計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13</v>
      </c>
      <c r="BX34" s="596"/>
      <c r="BY34" s="597" t="str">
        <f>IF('各会計、関係団体の財政状況及び健全化判断比率'!B68="","",'各会計、関係団体の財政状況及び健全化判断比率'!B68)</f>
        <v>秋田県市町村総合事務組合（一般会計）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23</v>
      </c>
      <c r="CP34" s="596"/>
      <c r="CQ34" s="597" t="str">
        <f>IF('各会計、関係団体の財政状況及び健全化判断比率'!BS7="","",'各会計、関係団体の財政状況及び健全化判断比率'!BS7)</f>
        <v>ゆめろん</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衛生処理事業特別会計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IF('各会計、関係団体の財政状況及び健全化判断比率'!B35="","",'各会計、関係団体の財政状況及び健全化判断比率'!B35)</f>
        <v>三種町公共下水道事業特別会計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14</v>
      </c>
      <c r="BX35" s="596"/>
      <c r="BY35" s="597" t="str">
        <f>IF('各会計、関係団体の財政状況及び健全化判断比率'!B69="","",'各会計、関係団体の財政状況及び健全化判断比率'!B69)</f>
        <v>秋田県市町村総合事務組合（交通災害共済事業等特別会計）</v>
      </c>
      <c r="BZ35" s="597"/>
      <c r="CA35" s="597"/>
      <c r="CB35" s="597"/>
      <c r="CC35" s="597"/>
      <c r="CD35" s="597"/>
      <c r="CE35" s="597"/>
      <c r="CF35" s="597"/>
      <c r="CG35" s="597"/>
      <c r="CH35" s="597"/>
      <c r="CI35" s="597"/>
      <c r="CJ35" s="597"/>
      <c r="CK35" s="597"/>
      <c r="CL35" s="597"/>
      <c r="CM35" s="597"/>
      <c r="CN35" s="165"/>
      <c r="CO35" s="596">
        <f t="shared" ref="CO35:CO43" si="3">IF(CQ35="","",CO34+1)</f>
        <v>24</v>
      </c>
      <c r="CP35" s="596"/>
      <c r="CQ35" s="597" t="str">
        <f>IF('各会計、関係団体の財政状況及び健全化判断比率'!BS8="","",'各会計、関係団体の財政状況及び健全化判断比率'!BS8)</f>
        <v>三種町農業公社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介護保険事業勘定特別会計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11</v>
      </c>
      <c r="BF36" s="596"/>
      <c r="BG36" s="597" t="str">
        <f>IF('各会計、関係団体の財政状況及び健全化判断比率'!B36="","",'各会計、関係団体の財政状況及び健全化判断比率'!B36)</f>
        <v>三種町農業集落排水事業特別会計</v>
      </c>
      <c r="BH36" s="597"/>
      <c r="BI36" s="597"/>
      <c r="BJ36" s="597"/>
      <c r="BK36" s="597"/>
      <c r="BL36" s="597"/>
      <c r="BM36" s="597"/>
      <c r="BN36" s="597"/>
      <c r="BO36" s="597"/>
      <c r="BP36" s="597"/>
      <c r="BQ36" s="597"/>
      <c r="BR36" s="597"/>
      <c r="BS36" s="597"/>
      <c r="BT36" s="597"/>
      <c r="BU36" s="597"/>
      <c r="BV36" s="165"/>
      <c r="BW36" s="596">
        <f t="shared" si="2"/>
        <v>15</v>
      </c>
      <c r="BX36" s="596"/>
      <c r="BY36" s="597" t="str">
        <f>IF('各会計、関係団体の財政状況及び健全化判断比率'!B70="","",'各会計、関係団体の財政状況及び健全化判断比率'!B70)</f>
        <v>秋田県市町村会館管理組合</v>
      </c>
      <c r="BZ36" s="597"/>
      <c r="CA36" s="597"/>
      <c r="CB36" s="597"/>
      <c r="CC36" s="597"/>
      <c r="CD36" s="597"/>
      <c r="CE36" s="597"/>
      <c r="CF36" s="597"/>
      <c r="CG36" s="597"/>
      <c r="CH36" s="597"/>
      <c r="CI36" s="597"/>
      <c r="CJ36" s="597"/>
      <c r="CK36" s="597"/>
      <c r="CL36" s="597"/>
      <c r="CM36" s="597"/>
      <c r="CN36" s="165"/>
      <c r="CO36" s="596">
        <f t="shared" si="3"/>
        <v>25</v>
      </c>
      <c r="CP36" s="596"/>
      <c r="CQ36" s="597" t="str">
        <f>IF('各会計、関係団体の財政状況及び健全化判断比率'!BS9="","",'各会計、関係団体の財政状況及び健全化判断比率'!BS9)</f>
        <v>さんばりお</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介護サービス事業勘定特別会計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12</v>
      </c>
      <c r="BF37" s="596"/>
      <c r="BG37" s="597" t="str">
        <f>IF('各会計、関係団体の財政状況及び健全化判断比率'!B37="","",'各会計、関係団体の財政状況及び健全化判断比率'!B37)</f>
        <v>三種町温泉事業特別会計</v>
      </c>
      <c r="BH37" s="597"/>
      <c r="BI37" s="597"/>
      <c r="BJ37" s="597"/>
      <c r="BK37" s="597"/>
      <c r="BL37" s="597"/>
      <c r="BM37" s="597"/>
      <c r="BN37" s="597"/>
      <c r="BO37" s="597"/>
      <c r="BP37" s="597"/>
      <c r="BQ37" s="597"/>
      <c r="BR37" s="597"/>
      <c r="BS37" s="597"/>
      <c r="BT37" s="597"/>
      <c r="BU37" s="597"/>
      <c r="BV37" s="165"/>
      <c r="BW37" s="596">
        <f t="shared" si="2"/>
        <v>16</v>
      </c>
      <c r="BX37" s="596"/>
      <c r="BY37" s="597" t="str">
        <f>IF('各会計、関係団体の財政状況及び健全化判断比率'!B71="","",'各会計、関係団体の財政状況及び健全化判断比率'!B71)</f>
        <v>秋田県後期高齢者医療広域連合（一般会計）</v>
      </c>
      <c r="BZ37" s="597"/>
      <c r="CA37" s="597"/>
      <c r="CB37" s="597"/>
      <c r="CC37" s="597"/>
      <c r="CD37" s="597"/>
      <c r="CE37" s="597"/>
      <c r="CF37" s="597"/>
      <c r="CG37" s="597"/>
      <c r="CH37" s="597"/>
      <c r="CI37" s="597"/>
      <c r="CJ37" s="597"/>
      <c r="CK37" s="597"/>
      <c r="CL37" s="597"/>
      <c r="CM37" s="597"/>
      <c r="CN37" s="165"/>
      <c r="CO37" s="596">
        <f t="shared" si="3"/>
        <v>26</v>
      </c>
      <c r="CP37" s="596"/>
      <c r="CQ37" s="597" t="str">
        <f>IF('各会計、関係団体の財政状況及び健全化判断比率'!BS10="","",'各会計、関係団体の財政状況及び健全化判断比率'!BS10)</f>
        <v>ゆうぱる</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7</v>
      </c>
      <c r="V38" s="596"/>
      <c r="W38" s="597" t="str">
        <f>IF('各会計、関係団体の財政状況及び健全化判断比率'!B32="","",'各会計、関係団体の財政状況及び健全化判断比率'!B32)</f>
        <v>国民健康保険診療施設勘定特別会計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17</v>
      </c>
      <c r="BX38" s="596"/>
      <c r="BY38" s="597" t="str">
        <f>IF('各会計、関係団体の財政状況及び健全化判断比率'!B72="","",'各会計、関係団体の財政状況及び健全化判断比率'!B72)</f>
        <v>秋田県後期高齢者医療広域連合（後期高齢者医療特別会計）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18</v>
      </c>
      <c r="BX39" s="596"/>
      <c r="BY39" s="597" t="str">
        <f>IF('各会計、関係団体の財政状況及び健全化判断比率'!B73="","",'各会計、関係団体の財政状況及び健全化判断比率'!B73)</f>
        <v>秋田県町村電算システム共同事業組合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19</v>
      </c>
      <c r="BX40" s="596"/>
      <c r="BY40" s="597" t="str">
        <f>IF('各会計、関係団体の財政状況及び健全化判断比率'!B74="","",'各会計、関係団体の財政状況及び健全化判断比率'!B74)</f>
        <v>能代山本広域市町村圏組合（一般会計）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20</v>
      </c>
      <c r="BX41" s="596"/>
      <c r="BY41" s="597" t="str">
        <f>IF('各会計、関係団体の財政状況及び健全化判断比率'!B75="","",'各会計、関係団体の財政状況及び健全化判断比率'!B75)</f>
        <v>能代山本広域市町村圏組合
（特別養護老人ホーム運営事業特別会計）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21</v>
      </c>
      <c r="BX42" s="596"/>
      <c r="BY42" s="597" t="str">
        <f>IF('各会計、関係団体の財政状況及び健全化判断比率'!B76="","",'各会計、関係団体の財政状況及び健全化判断比率'!B76)</f>
        <v>能代山本広域市町村圏組合
（能代山本ふるさと市町村圏基金特別会計）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22</v>
      </c>
      <c r="BX43" s="596"/>
      <c r="BY43" s="597" t="str">
        <f>IF('各会計、関係団体の財政状況及び健全化判断比率'!B77="","",'各会計、関係団体の財政状況及び健全化判断比率'!B77)</f>
        <v>能代市山本郡養護老人ホーム組合（一般会計）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534</v>
      </c>
      <c r="G33" s="29" t="s">
        <v>535</v>
      </c>
      <c r="H33" s="29" t="s">
        <v>536</v>
      </c>
      <c r="I33" s="29" t="s">
        <v>537</v>
      </c>
      <c r="J33" s="30" t="s">
        <v>538</v>
      </c>
      <c r="K33" s="22"/>
      <c r="L33" s="22"/>
      <c r="M33" s="22"/>
      <c r="N33" s="22"/>
      <c r="O33" s="22"/>
      <c r="P33" s="22"/>
    </row>
    <row r="34" spans="1:16" ht="39" customHeight="1">
      <c r="A34" s="22"/>
      <c r="B34" s="31"/>
      <c r="C34" s="1181" t="s">
        <v>539</v>
      </c>
      <c r="D34" s="1181"/>
      <c r="E34" s="1182"/>
      <c r="F34" s="32">
        <v>2.5099999999999998</v>
      </c>
      <c r="G34" s="33">
        <v>3.4</v>
      </c>
      <c r="H34" s="33">
        <v>3.1</v>
      </c>
      <c r="I34" s="33">
        <v>3.24</v>
      </c>
      <c r="J34" s="34">
        <v>3.23</v>
      </c>
      <c r="K34" s="22"/>
      <c r="L34" s="22"/>
      <c r="M34" s="22"/>
      <c r="N34" s="22"/>
      <c r="O34" s="22"/>
      <c r="P34" s="22"/>
    </row>
    <row r="35" spans="1:16" ht="39" customHeight="1">
      <c r="A35" s="22"/>
      <c r="B35" s="35"/>
      <c r="C35" s="1175" t="s">
        <v>540</v>
      </c>
      <c r="D35" s="1176"/>
      <c r="E35" s="1177"/>
      <c r="F35" s="36">
        <v>2.15</v>
      </c>
      <c r="G35" s="37">
        <v>2.5099999999999998</v>
      </c>
      <c r="H35" s="37">
        <v>2.21</v>
      </c>
      <c r="I35" s="37">
        <v>1.93</v>
      </c>
      <c r="J35" s="38">
        <v>1.66</v>
      </c>
      <c r="K35" s="22"/>
      <c r="L35" s="22"/>
      <c r="M35" s="22"/>
      <c r="N35" s="22"/>
      <c r="O35" s="22"/>
      <c r="P35" s="22"/>
    </row>
    <row r="36" spans="1:16" ht="39" customHeight="1">
      <c r="A36" s="22"/>
      <c r="B36" s="35"/>
      <c r="C36" s="1175" t="s">
        <v>541</v>
      </c>
      <c r="D36" s="1176"/>
      <c r="E36" s="1177"/>
      <c r="F36" s="36">
        <v>0.28000000000000003</v>
      </c>
      <c r="G36" s="37">
        <v>0.45</v>
      </c>
      <c r="H36" s="37">
        <v>0.2</v>
      </c>
      <c r="I36" s="37">
        <v>0.7</v>
      </c>
      <c r="J36" s="38">
        <v>0.91</v>
      </c>
      <c r="K36" s="22"/>
      <c r="L36" s="22"/>
      <c r="M36" s="22"/>
      <c r="N36" s="22"/>
      <c r="O36" s="22"/>
      <c r="P36" s="22"/>
    </row>
    <row r="37" spans="1:16" ht="39" customHeight="1">
      <c r="A37" s="22"/>
      <c r="B37" s="35"/>
      <c r="C37" s="1175" t="s">
        <v>542</v>
      </c>
      <c r="D37" s="1176"/>
      <c r="E37" s="1177"/>
      <c r="F37" s="36">
        <v>3.01</v>
      </c>
      <c r="G37" s="37">
        <v>2.85</v>
      </c>
      <c r="H37" s="37">
        <v>2.25</v>
      </c>
      <c r="I37" s="37">
        <v>1.1000000000000001</v>
      </c>
      <c r="J37" s="38">
        <v>0.76</v>
      </c>
      <c r="K37" s="22"/>
      <c r="L37" s="22"/>
      <c r="M37" s="22"/>
      <c r="N37" s="22"/>
      <c r="O37" s="22"/>
      <c r="P37" s="22"/>
    </row>
    <row r="38" spans="1:16" ht="39" customHeight="1">
      <c r="A38" s="22"/>
      <c r="B38" s="35"/>
      <c r="C38" s="1175" t="s">
        <v>543</v>
      </c>
      <c r="D38" s="1176"/>
      <c r="E38" s="1177"/>
      <c r="F38" s="36">
        <v>0.14000000000000001</v>
      </c>
      <c r="G38" s="37">
        <v>0.17</v>
      </c>
      <c r="H38" s="37">
        <v>0.04</v>
      </c>
      <c r="I38" s="37">
        <v>0.14000000000000001</v>
      </c>
      <c r="J38" s="38">
        <v>0.46</v>
      </c>
      <c r="K38" s="22"/>
      <c r="L38" s="22"/>
      <c r="M38" s="22"/>
      <c r="N38" s="22"/>
      <c r="O38" s="22"/>
      <c r="P38" s="22"/>
    </row>
    <row r="39" spans="1:16" ht="39" customHeight="1">
      <c r="A39" s="22"/>
      <c r="B39" s="35"/>
      <c r="C39" s="1175" t="s">
        <v>544</v>
      </c>
      <c r="D39" s="1176"/>
      <c r="E39" s="1177"/>
      <c r="F39" s="36">
        <v>0.01</v>
      </c>
      <c r="G39" s="37">
        <v>0.05</v>
      </c>
      <c r="H39" s="37">
        <v>0.09</v>
      </c>
      <c r="I39" s="37">
        <v>0.09</v>
      </c>
      <c r="J39" s="38">
        <v>0.19</v>
      </c>
      <c r="K39" s="22"/>
      <c r="L39" s="22"/>
      <c r="M39" s="22"/>
      <c r="N39" s="22"/>
      <c r="O39" s="22"/>
      <c r="P39" s="22"/>
    </row>
    <row r="40" spans="1:16" ht="39" customHeight="1">
      <c r="A40" s="22"/>
      <c r="B40" s="35"/>
      <c r="C40" s="1175" t="s">
        <v>545</v>
      </c>
      <c r="D40" s="1176"/>
      <c r="E40" s="1177"/>
      <c r="F40" s="36">
        <v>0.02</v>
      </c>
      <c r="G40" s="37">
        <v>0.04</v>
      </c>
      <c r="H40" s="37">
        <v>0.05</v>
      </c>
      <c r="I40" s="37">
        <v>0.05</v>
      </c>
      <c r="J40" s="38">
        <v>7.0000000000000007E-2</v>
      </c>
      <c r="K40" s="22"/>
      <c r="L40" s="22"/>
      <c r="M40" s="22"/>
      <c r="N40" s="22"/>
      <c r="O40" s="22"/>
      <c r="P40" s="22"/>
    </row>
    <row r="41" spans="1:16" ht="39" customHeight="1">
      <c r="A41" s="22"/>
      <c r="B41" s="35"/>
      <c r="C41" s="1175" t="s">
        <v>546</v>
      </c>
      <c r="D41" s="1176"/>
      <c r="E41" s="1177"/>
      <c r="F41" s="36">
        <v>0.02</v>
      </c>
      <c r="G41" s="37">
        <v>0.01</v>
      </c>
      <c r="H41" s="37">
        <v>0.02</v>
      </c>
      <c r="I41" s="37">
        <v>0.04</v>
      </c>
      <c r="J41" s="38">
        <v>0.03</v>
      </c>
      <c r="K41" s="22"/>
      <c r="L41" s="22"/>
      <c r="M41" s="22"/>
      <c r="N41" s="22"/>
      <c r="O41" s="22"/>
      <c r="P41" s="22"/>
    </row>
    <row r="42" spans="1:16" ht="39" customHeight="1">
      <c r="A42" s="22"/>
      <c r="B42" s="39"/>
      <c r="C42" s="1175" t="s">
        <v>547</v>
      </c>
      <c r="D42" s="1176"/>
      <c r="E42" s="1177"/>
      <c r="F42" s="36" t="s">
        <v>548</v>
      </c>
      <c r="G42" s="37" t="s">
        <v>494</v>
      </c>
      <c r="H42" s="37" t="s">
        <v>494</v>
      </c>
      <c r="I42" s="37" t="s">
        <v>494</v>
      </c>
      <c r="J42" s="38" t="s">
        <v>494</v>
      </c>
      <c r="K42" s="22"/>
      <c r="L42" s="22"/>
      <c r="M42" s="22"/>
      <c r="N42" s="22"/>
      <c r="O42" s="22"/>
      <c r="P42" s="22"/>
    </row>
    <row r="43" spans="1:16" ht="39" customHeight="1" thickBot="1">
      <c r="A43" s="22"/>
      <c r="B43" s="40"/>
      <c r="C43" s="1178" t="s">
        <v>549</v>
      </c>
      <c r="D43" s="1179"/>
      <c r="E43" s="1180"/>
      <c r="F43" s="41">
        <v>0.03</v>
      </c>
      <c r="G43" s="42">
        <v>0.06</v>
      </c>
      <c r="H43" s="42">
        <v>0.02</v>
      </c>
      <c r="I43" s="42">
        <v>7.0000000000000007E-2</v>
      </c>
      <c r="J43" s="43">
        <v>7.0000000000000007E-2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8" scale="86" orientation="landscape" r:id="rId1"/>
  <headerFooter alignWithMargins="0">
    <oddFooter>&amp;C&amp;P / &amp;N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534</v>
      </c>
      <c r="L44" s="56" t="s">
        <v>535</v>
      </c>
      <c r="M44" s="56" t="s">
        <v>536</v>
      </c>
      <c r="N44" s="56" t="s">
        <v>537</v>
      </c>
      <c r="O44" s="57" t="s">
        <v>538</v>
      </c>
      <c r="P44" s="48"/>
      <c r="Q44" s="48"/>
      <c r="R44" s="48"/>
      <c r="S44" s="48"/>
      <c r="T44" s="48"/>
      <c r="U44" s="48"/>
    </row>
    <row r="45" spans="1:21" ht="30.75" customHeight="1">
      <c r="A45" s="48"/>
      <c r="B45" s="1191" t="s">
        <v>11</v>
      </c>
      <c r="C45" s="1192"/>
      <c r="D45" s="58"/>
      <c r="E45" s="1197" t="s">
        <v>12</v>
      </c>
      <c r="F45" s="1197"/>
      <c r="G45" s="1197"/>
      <c r="H45" s="1197"/>
      <c r="I45" s="1197"/>
      <c r="J45" s="1198"/>
      <c r="K45" s="59">
        <v>1544</v>
      </c>
      <c r="L45" s="60">
        <v>1451</v>
      </c>
      <c r="M45" s="60">
        <v>1363</v>
      </c>
      <c r="N45" s="60">
        <v>1290</v>
      </c>
      <c r="O45" s="61">
        <v>1163</v>
      </c>
      <c r="P45" s="48"/>
      <c r="Q45" s="48"/>
      <c r="R45" s="48"/>
      <c r="S45" s="48"/>
      <c r="T45" s="48"/>
      <c r="U45" s="48"/>
    </row>
    <row r="46" spans="1:21" ht="30.75" customHeight="1">
      <c r="A46" s="48"/>
      <c r="B46" s="1193"/>
      <c r="C46" s="1194"/>
      <c r="D46" s="62"/>
      <c r="E46" s="1185" t="s">
        <v>13</v>
      </c>
      <c r="F46" s="1185"/>
      <c r="G46" s="1185"/>
      <c r="H46" s="1185"/>
      <c r="I46" s="1185"/>
      <c r="J46" s="1186"/>
      <c r="K46" s="63" t="s">
        <v>494</v>
      </c>
      <c r="L46" s="64" t="s">
        <v>494</v>
      </c>
      <c r="M46" s="64" t="s">
        <v>494</v>
      </c>
      <c r="N46" s="64" t="s">
        <v>494</v>
      </c>
      <c r="O46" s="65" t="s">
        <v>494</v>
      </c>
      <c r="P46" s="48"/>
      <c r="Q46" s="48"/>
      <c r="R46" s="48"/>
      <c r="S46" s="48"/>
      <c r="T46" s="48"/>
      <c r="U46" s="48"/>
    </row>
    <row r="47" spans="1:21" ht="30.75" customHeight="1">
      <c r="A47" s="48"/>
      <c r="B47" s="1193"/>
      <c r="C47" s="1194"/>
      <c r="D47" s="62"/>
      <c r="E47" s="1185" t="s">
        <v>14</v>
      </c>
      <c r="F47" s="1185"/>
      <c r="G47" s="1185"/>
      <c r="H47" s="1185"/>
      <c r="I47" s="1185"/>
      <c r="J47" s="1186"/>
      <c r="K47" s="63" t="s">
        <v>494</v>
      </c>
      <c r="L47" s="64" t="s">
        <v>494</v>
      </c>
      <c r="M47" s="64" t="s">
        <v>494</v>
      </c>
      <c r="N47" s="64" t="s">
        <v>494</v>
      </c>
      <c r="O47" s="65" t="s">
        <v>494</v>
      </c>
      <c r="P47" s="48"/>
      <c r="Q47" s="48"/>
      <c r="R47" s="48"/>
      <c r="S47" s="48"/>
      <c r="T47" s="48"/>
      <c r="U47" s="48"/>
    </row>
    <row r="48" spans="1:21" ht="30.75" customHeight="1">
      <c r="A48" s="48"/>
      <c r="B48" s="1193"/>
      <c r="C48" s="1194"/>
      <c r="D48" s="62"/>
      <c r="E48" s="1185" t="s">
        <v>15</v>
      </c>
      <c r="F48" s="1185"/>
      <c r="G48" s="1185"/>
      <c r="H48" s="1185"/>
      <c r="I48" s="1185"/>
      <c r="J48" s="1186"/>
      <c r="K48" s="63">
        <v>401</v>
      </c>
      <c r="L48" s="64">
        <v>422</v>
      </c>
      <c r="M48" s="64">
        <v>408</v>
      </c>
      <c r="N48" s="64">
        <v>411</v>
      </c>
      <c r="O48" s="65">
        <v>453</v>
      </c>
      <c r="P48" s="48"/>
      <c r="Q48" s="48"/>
      <c r="R48" s="48"/>
      <c r="S48" s="48"/>
      <c r="T48" s="48"/>
      <c r="U48" s="48"/>
    </row>
    <row r="49" spans="1:21" ht="30.75" customHeight="1">
      <c r="A49" s="48"/>
      <c r="B49" s="1193"/>
      <c r="C49" s="1194"/>
      <c r="D49" s="62"/>
      <c r="E49" s="1185" t="s">
        <v>16</v>
      </c>
      <c r="F49" s="1185"/>
      <c r="G49" s="1185"/>
      <c r="H49" s="1185"/>
      <c r="I49" s="1185"/>
      <c r="J49" s="1186"/>
      <c r="K49" s="63">
        <v>71</v>
      </c>
      <c r="L49" s="64">
        <v>32</v>
      </c>
      <c r="M49" s="64">
        <v>7</v>
      </c>
      <c r="N49" s="64">
        <v>10</v>
      </c>
      <c r="O49" s="65">
        <v>9</v>
      </c>
      <c r="P49" s="48"/>
      <c r="Q49" s="48"/>
      <c r="R49" s="48"/>
      <c r="S49" s="48"/>
      <c r="T49" s="48"/>
      <c r="U49" s="48"/>
    </row>
    <row r="50" spans="1:21" ht="30.75" customHeight="1">
      <c r="A50" s="48"/>
      <c r="B50" s="1193"/>
      <c r="C50" s="1194"/>
      <c r="D50" s="62"/>
      <c r="E50" s="1185" t="s">
        <v>17</v>
      </c>
      <c r="F50" s="1185"/>
      <c r="G50" s="1185"/>
      <c r="H50" s="1185"/>
      <c r="I50" s="1185"/>
      <c r="J50" s="1186"/>
      <c r="K50" s="63">
        <v>81</v>
      </c>
      <c r="L50" s="64">
        <v>60</v>
      </c>
      <c r="M50" s="64">
        <v>43</v>
      </c>
      <c r="N50" s="64">
        <v>36</v>
      </c>
      <c r="O50" s="65">
        <v>30</v>
      </c>
      <c r="P50" s="48"/>
      <c r="Q50" s="48"/>
      <c r="R50" s="48"/>
      <c r="S50" s="48"/>
      <c r="T50" s="48"/>
      <c r="U50" s="48"/>
    </row>
    <row r="51" spans="1:21" ht="30.75" customHeight="1">
      <c r="A51" s="48"/>
      <c r="B51" s="1195"/>
      <c r="C51" s="1196"/>
      <c r="D51" s="66"/>
      <c r="E51" s="1185" t="s">
        <v>18</v>
      </c>
      <c r="F51" s="1185"/>
      <c r="G51" s="1185"/>
      <c r="H51" s="1185"/>
      <c r="I51" s="1185"/>
      <c r="J51" s="1186"/>
      <c r="K51" s="63" t="s">
        <v>494</v>
      </c>
      <c r="L51" s="64" t="s">
        <v>494</v>
      </c>
      <c r="M51" s="64" t="s">
        <v>494</v>
      </c>
      <c r="N51" s="64" t="s">
        <v>494</v>
      </c>
      <c r="O51" s="65">
        <v>0</v>
      </c>
      <c r="P51" s="48"/>
      <c r="Q51" s="48"/>
      <c r="R51" s="48"/>
      <c r="S51" s="48"/>
      <c r="T51" s="48"/>
      <c r="U51" s="48"/>
    </row>
    <row r="52" spans="1:21" ht="30.75" customHeight="1">
      <c r="A52" s="48"/>
      <c r="B52" s="1183" t="s">
        <v>19</v>
      </c>
      <c r="C52" s="1184"/>
      <c r="D52" s="66"/>
      <c r="E52" s="1185" t="s">
        <v>20</v>
      </c>
      <c r="F52" s="1185"/>
      <c r="G52" s="1185"/>
      <c r="H52" s="1185"/>
      <c r="I52" s="1185"/>
      <c r="J52" s="1186"/>
      <c r="K52" s="63">
        <v>1110</v>
      </c>
      <c r="L52" s="64">
        <v>1110</v>
      </c>
      <c r="M52" s="64">
        <v>1134</v>
      </c>
      <c r="N52" s="64">
        <v>1149</v>
      </c>
      <c r="O52" s="65">
        <v>1123</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987</v>
      </c>
      <c r="L53" s="69">
        <v>855</v>
      </c>
      <c r="M53" s="69">
        <v>687</v>
      </c>
      <c r="N53" s="69">
        <v>598</v>
      </c>
      <c r="O53" s="70">
        <v>532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verticalCentered="1"/>
  <pageMargins left="0" right="0" top="0" bottom="0" header="0" footer="0"/>
  <pageSetup paperSize="8" scale="87" orientation="landscape" r:id="rId1"/>
  <headerFooter alignWithMargins="0">
    <oddFooter>&amp;C&amp;P / &amp;N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534</v>
      </c>
      <c r="J40" s="79" t="s">
        <v>535</v>
      </c>
      <c r="K40" s="79" t="s">
        <v>536</v>
      </c>
      <c r="L40" s="79" t="s">
        <v>537</v>
      </c>
      <c r="M40" s="80" t="s">
        <v>538</v>
      </c>
    </row>
    <row r="41" spans="2:13" ht="27.75" customHeight="1">
      <c r="B41" s="1199" t="s">
        <v>24</v>
      </c>
      <c r="C41" s="1200"/>
      <c r="D41" s="81"/>
      <c r="E41" s="1205" t="s">
        <v>25</v>
      </c>
      <c r="F41" s="1205"/>
      <c r="G41" s="1205"/>
      <c r="H41" s="1206"/>
      <c r="I41" s="82">
        <v>11187</v>
      </c>
      <c r="J41" s="83">
        <v>10695</v>
      </c>
      <c r="K41" s="83">
        <v>10699</v>
      </c>
      <c r="L41" s="83">
        <v>10442</v>
      </c>
      <c r="M41" s="84">
        <v>10457</v>
      </c>
    </row>
    <row r="42" spans="2:13" ht="27.75" customHeight="1">
      <c r="B42" s="1201"/>
      <c r="C42" s="1202"/>
      <c r="D42" s="85"/>
      <c r="E42" s="1207" t="s">
        <v>26</v>
      </c>
      <c r="F42" s="1207"/>
      <c r="G42" s="1207"/>
      <c r="H42" s="1208"/>
      <c r="I42" s="86">
        <v>191</v>
      </c>
      <c r="J42" s="87">
        <v>150</v>
      </c>
      <c r="K42" s="87">
        <v>116</v>
      </c>
      <c r="L42" s="87">
        <v>85</v>
      </c>
      <c r="M42" s="88">
        <v>58</v>
      </c>
    </row>
    <row r="43" spans="2:13" ht="27.75" customHeight="1">
      <c r="B43" s="1201"/>
      <c r="C43" s="1202"/>
      <c r="D43" s="85"/>
      <c r="E43" s="1207" t="s">
        <v>27</v>
      </c>
      <c r="F43" s="1207"/>
      <c r="G43" s="1207"/>
      <c r="H43" s="1208"/>
      <c r="I43" s="86">
        <v>6965</v>
      </c>
      <c r="J43" s="87">
        <v>6366</v>
      </c>
      <c r="K43" s="87">
        <v>5867</v>
      </c>
      <c r="L43" s="87">
        <v>5724</v>
      </c>
      <c r="M43" s="88">
        <v>5545</v>
      </c>
    </row>
    <row r="44" spans="2:13" ht="27.75" customHeight="1">
      <c r="B44" s="1201"/>
      <c r="C44" s="1202"/>
      <c r="D44" s="85"/>
      <c r="E44" s="1207" t="s">
        <v>28</v>
      </c>
      <c r="F44" s="1207"/>
      <c r="G44" s="1207"/>
      <c r="H44" s="1208"/>
      <c r="I44" s="86">
        <v>127</v>
      </c>
      <c r="J44" s="87">
        <v>70</v>
      </c>
      <c r="K44" s="87">
        <v>47</v>
      </c>
      <c r="L44" s="87">
        <v>37</v>
      </c>
      <c r="M44" s="88">
        <v>28</v>
      </c>
    </row>
    <row r="45" spans="2:13" ht="27.75" customHeight="1">
      <c r="B45" s="1201"/>
      <c r="C45" s="1202"/>
      <c r="D45" s="85"/>
      <c r="E45" s="1207" t="s">
        <v>29</v>
      </c>
      <c r="F45" s="1207"/>
      <c r="G45" s="1207"/>
      <c r="H45" s="1208"/>
      <c r="I45" s="86">
        <v>1650</v>
      </c>
      <c r="J45" s="87">
        <v>1595</v>
      </c>
      <c r="K45" s="87">
        <v>1509</v>
      </c>
      <c r="L45" s="87">
        <v>1344</v>
      </c>
      <c r="M45" s="88">
        <v>1234</v>
      </c>
    </row>
    <row r="46" spans="2:13" ht="27.75" customHeight="1">
      <c r="B46" s="1201"/>
      <c r="C46" s="1202"/>
      <c r="D46" s="85"/>
      <c r="E46" s="1207" t="s">
        <v>30</v>
      </c>
      <c r="F46" s="1207"/>
      <c r="G46" s="1207"/>
      <c r="H46" s="1208"/>
      <c r="I46" s="86" t="s">
        <v>494</v>
      </c>
      <c r="J46" s="87" t="s">
        <v>494</v>
      </c>
      <c r="K46" s="87" t="s">
        <v>494</v>
      </c>
      <c r="L46" s="87" t="s">
        <v>494</v>
      </c>
      <c r="M46" s="88" t="s">
        <v>494</v>
      </c>
    </row>
    <row r="47" spans="2:13" ht="27.75" customHeight="1">
      <c r="B47" s="1201"/>
      <c r="C47" s="1202"/>
      <c r="D47" s="85"/>
      <c r="E47" s="1207" t="s">
        <v>31</v>
      </c>
      <c r="F47" s="1207"/>
      <c r="G47" s="1207"/>
      <c r="H47" s="1208"/>
      <c r="I47" s="86" t="s">
        <v>494</v>
      </c>
      <c r="J47" s="87" t="s">
        <v>494</v>
      </c>
      <c r="K47" s="87" t="s">
        <v>494</v>
      </c>
      <c r="L47" s="87" t="s">
        <v>494</v>
      </c>
      <c r="M47" s="88" t="s">
        <v>494</v>
      </c>
    </row>
    <row r="48" spans="2:13" ht="27.75" customHeight="1">
      <c r="B48" s="1203"/>
      <c r="C48" s="1204"/>
      <c r="D48" s="85"/>
      <c r="E48" s="1207" t="s">
        <v>32</v>
      </c>
      <c r="F48" s="1207"/>
      <c r="G48" s="1207"/>
      <c r="H48" s="1208"/>
      <c r="I48" s="86" t="s">
        <v>494</v>
      </c>
      <c r="J48" s="87" t="s">
        <v>494</v>
      </c>
      <c r="K48" s="87">
        <v>4</v>
      </c>
      <c r="L48" s="87" t="s">
        <v>494</v>
      </c>
      <c r="M48" s="88" t="s">
        <v>494</v>
      </c>
    </row>
    <row r="49" spans="2:13" ht="27.75" customHeight="1">
      <c r="B49" s="1209" t="s">
        <v>33</v>
      </c>
      <c r="C49" s="1210"/>
      <c r="D49" s="89"/>
      <c r="E49" s="1207" t="s">
        <v>34</v>
      </c>
      <c r="F49" s="1207"/>
      <c r="G49" s="1207"/>
      <c r="H49" s="1208"/>
      <c r="I49" s="86">
        <v>2315</v>
      </c>
      <c r="J49" s="87">
        <v>2820</v>
      </c>
      <c r="K49" s="87">
        <v>3304</v>
      </c>
      <c r="L49" s="87">
        <v>3483</v>
      </c>
      <c r="M49" s="88">
        <v>4094</v>
      </c>
    </row>
    <row r="50" spans="2:13" ht="27.75" customHeight="1">
      <c r="B50" s="1201"/>
      <c r="C50" s="1202"/>
      <c r="D50" s="85"/>
      <c r="E50" s="1207" t="s">
        <v>35</v>
      </c>
      <c r="F50" s="1207"/>
      <c r="G50" s="1207"/>
      <c r="H50" s="1208"/>
      <c r="I50" s="86">
        <v>805</v>
      </c>
      <c r="J50" s="87">
        <v>702</v>
      </c>
      <c r="K50" s="87">
        <v>619</v>
      </c>
      <c r="L50" s="87">
        <v>548</v>
      </c>
      <c r="M50" s="88">
        <v>456</v>
      </c>
    </row>
    <row r="51" spans="2:13" ht="27.75" customHeight="1">
      <c r="B51" s="1203"/>
      <c r="C51" s="1204"/>
      <c r="D51" s="85"/>
      <c r="E51" s="1207" t="s">
        <v>36</v>
      </c>
      <c r="F51" s="1207"/>
      <c r="G51" s="1207"/>
      <c r="H51" s="1208"/>
      <c r="I51" s="86">
        <v>12028</v>
      </c>
      <c r="J51" s="87">
        <v>12129</v>
      </c>
      <c r="K51" s="87">
        <v>12271</v>
      </c>
      <c r="L51" s="87">
        <v>12220</v>
      </c>
      <c r="M51" s="88">
        <v>11932</v>
      </c>
    </row>
    <row r="52" spans="2:13" ht="27.75" customHeight="1" thickBot="1">
      <c r="B52" s="1211" t="s">
        <v>37</v>
      </c>
      <c r="C52" s="1212"/>
      <c r="D52" s="90"/>
      <c r="E52" s="1213" t="s">
        <v>38</v>
      </c>
      <c r="F52" s="1213"/>
      <c r="G52" s="1213"/>
      <c r="H52" s="1214"/>
      <c r="I52" s="91">
        <v>4972</v>
      </c>
      <c r="J52" s="92">
        <v>3226</v>
      </c>
      <c r="K52" s="92">
        <v>2047</v>
      </c>
      <c r="L52" s="92">
        <v>1380</v>
      </c>
      <c r="M52" s="93">
        <v>840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verticalCentered="1"/>
  <pageMargins left="0" right="0" top="0" bottom="0" header="0" footer="0"/>
  <pageSetup paperSize="8" scale="86" orientation="landscape" r:id="rId1"/>
  <headerFooter alignWithMargins="0">
    <oddFooter>&amp;C&amp;P / &amp;N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567</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567</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568</v>
      </c>
      <c r="C41" s="246"/>
      <c r="D41" s="246"/>
      <c r="E41" s="246"/>
      <c r="F41" s="246"/>
      <c r="G41" s="246"/>
      <c r="H41" s="246"/>
      <c r="I41" s="246"/>
      <c r="J41" s="246"/>
      <c r="K41" s="246"/>
      <c r="L41" s="246"/>
      <c r="M41" s="246"/>
      <c r="N41" s="246"/>
      <c r="O41" s="246"/>
      <c r="P41" s="247"/>
    </row>
    <row r="42" spans="2:17">
      <c r="B42" s="248"/>
      <c r="C42" s="244"/>
      <c r="D42" s="244"/>
      <c r="E42" s="244"/>
      <c r="F42" s="244"/>
      <c r="G42" s="351" t="s">
        <v>569</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570</v>
      </c>
    </row>
    <row r="50" spans="1:17">
      <c r="B50" s="248"/>
      <c r="C50" s="244"/>
      <c r="D50" s="244"/>
      <c r="E50" s="244"/>
      <c r="F50" s="244"/>
      <c r="G50" s="1224"/>
      <c r="H50" s="1225"/>
      <c r="I50" s="1225"/>
      <c r="J50" s="1226"/>
      <c r="K50" s="354" t="s">
        <v>534</v>
      </c>
      <c r="L50" s="354" t="s">
        <v>535</v>
      </c>
      <c r="M50" s="354" t="s">
        <v>536</v>
      </c>
      <c r="N50" s="354" t="s">
        <v>537</v>
      </c>
      <c r="O50" s="354" t="s">
        <v>538</v>
      </c>
    </row>
    <row r="51" spans="1:17">
      <c r="B51" s="248"/>
      <c r="C51" s="244"/>
      <c r="D51" s="244"/>
      <c r="E51" s="244"/>
      <c r="F51" s="244"/>
      <c r="G51" s="1227" t="s">
        <v>571</v>
      </c>
      <c r="H51" s="1228"/>
      <c r="I51" s="1233" t="s">
        <v>572</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573</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574</v>
      </c>
      <c r="H55" s="1241"/>
      <c r="I55" s="1237" t="s">
        <v>572</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573</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575</v>
      </c>
      <c r="C63" s="244"/>
      <c r="D63" s="244"/>
      <c r="E63" s="244"/>
      <c r="F63" s="244"/>
      <c r="G63" s="244"/>
      <c r="H63" s="244"/>
      <c r="I63" s="244"/>
      <c r="J63" s="244"/>
      <c r="K63" s="244"/>
      <c r="L63" s="244"/>
      <c r="M63" s="244"/>
      <c r="N63" s="244"/>
      <c r="O63" s="244"/>
    </row>
    <row r="64" spans="1:17">
      <c r="B64" s="248"/>
      <c r="C64" s="244"/>
      <c r="D64" s="244"/>
      <c r="E64" s="244"/>
      <c r="F64" s="244"/>
      <c r="G64" s="351" t="s">
        <v>569</v>
      </c>
      <c r="I64" s="352"/>
      <c r="J64" s="352"/>
      <c r="K64" s="352"/>
      <c r="L64" s="244"/>
      <c r="M64" s="244"/>
      <c r="N64" s="244"/>
      <c r="O64" s="244"/>
    </row>
    <row r="65" spans="2:30">
      <c r="B65" s="248"/>
      <c r="C65" s="244"/>
      <c r="D65" s="244"/>
      <c r="E65" s="244"/>
      <c r="F65" s="244"/>
      <c r="G65" s="1247" t="s">
        <v>578</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576</v>
      </c>
      <c r="I71" s="368"/>
      <c r="J71" s="364"/>
      <c r="K71" s="364"/>
      <c r="L71" s="365"/>
      <c r="M71" s="364"/>
      <c r="N71" s="365"/>
      <c r="O71" s="366"/>
    </row>
    <row r="72" spans="2:30">
      <c r="B72" s="248"/>
      <c r="C72" s="244"/>
      <c r="D72" s="244"/>
      <c r="E72" s="244"/>
      <c r="F72" s="244"/>
      <c r="G72" s="1224"/>
      <c r="H72" s="1225"/>
      <c r="I72" s="1225"/>
      <c r="J72" s="1226"/>
      <c r="K72" s="354" t="s">
        <v>534</v>
      </c>
      <c r="L72" s="354" t="s">
        <v>535</v>
      </c>
      <c r="M72" s="354" t="s">
        <v>536</v>
      </c>
      <c r="N72" s="354" t="s">
        <v>537</v>
      </c>
      <c r="O72" s="354" t="s">
        <v>538</v>
      </c>
    </row>
    <row r="73" spans="2:30">
      <c r="B73" s="248"/>
      <c r="C73" s="244"/>
      <c r="D73" s="244"/>
      <c r="E73" s="244"/>
      <c r="F73" s="244"/>
      <c r="G73" s="1227" t="s">
        <v>571</v>
      </c>
      <c r="H73" s="1228"/>
      <c r="I73" s="1233" t="s">
        <v>572</v>
      </c>
      <c r="J73" s="1233"/>
      <c r="K73" s="1248">
        <v>79.099999999999994</v>
      </c>
      <c r="L73" s="1248">
        <v>52.1</v>
      </c>
      <c r="M73" s="1236">
        <v>32.799999999999997</v>
      </c>
      <c r="N73" s="1236">
        <v>22.6</v>
      </c>
      <c r="O73" s="1236">
        <v>13.4</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577</v>
      </c>
      <c r="J75" s="1237"/>
      <c r="K75" s="1249">
        <v>18.600000000000001</v>
      </c>
      <c r="L75" s="1249">
        <v>15.7</v>
      </c>
      <c r="M75" s="1249">
        <v>13.5</v>
      </c>
      <c r="N75" s="1249">
        <v>11.5</v>
      </c>
      <c r="O75" s="1249">
        <v>9.6999999999999993</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574</v>
      </c>
      <c r="H77" s="1241"/>
      <c r="I77" s="1237" t="s">
        <v>572</v>
      </c>
      <c r="J77" s="1237"/>
      <c r="K77" s="1248">
        <v>86</v>
      </c>
      <c r="L77" s="1248">
        <v>72</v>
      </c>
      <c r="M77" s="1236">
        <v>58.8</v>
      </c>
      <c r="N77" s="1236">
        <v>49.7</v>
      </c>
      <c r="O77" s="1236">
        <v>37.200000000000003</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577</v>
      </c>
      <c r="J79" s="1246"/>
      <c r="K79" s="1251">
        <v>14.5</v>
      </c>
      <c r="L79" s="1251">
        <v>13.3</v>
      </c>
      <c r="M79" s="1251">
        <v>12.4</v>
      </c>
      <c r="N79" s="1251">
        <v>11.2</v>
      </c>
      <c r="O79" s="1251">
        <v>10.1</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533</v>
      </c>
      <c r="G2" s="111"/>
      <c r="H2" s="112"/>
    </row>
    <row r="3" spans="1:8">
      <c r="A3" s="108" t="s">
        <v>526</v>
      </c>
      <c r="B3" s="113"/>
      <c r="C3" s="114"/>
      <c r="D3" s="115">
        <v>70744</v>
      </c>
      <c r="E3" s="116"/>
      <c r="F3" s="117">
        <v>90833</v>
      </c>
      <c r="G3" s="118"/>
      <c r="H3" s="119"/>
    </row>
    <row r="4" spans="1:8">
      <c r="A4" s="120"/>
      <c r="B4" s="121"/>
      <c r="C4" s="122"/>
      <c r="D4" s="123">
        <v>49732</v>
      </c>
      <c r="E4" s="124"/>
      <c r="F4" s="125">
        <v>47037</v>
      </c>
      <c r="G4" s="126"/>
      <c r="H4" s="127"/>
    </row>
    <row r="5" spans="1:8">
      <c r="A5" s="108" t="s">
        <v>528</v>
      </c>
      <c r="B5" s="113"/>
      <c r="C5" s="114"/>
      <c r="D5" s="115">
        <v>40052</v>
      </c>
      <c r="E5" s="116"/>
      <c r="F5" s="117">
        <v>79181</v>
      </c>
      <c r="G5" s="118"/>
      <c r="H5" s="119"/>
    </row>
    <row r="6" spans="1:8">
      <c r="A6" s="120"/>
      <c r="B6" s="121"/>
      <c r="C6" s="122"/>
      <c r="D6" s="123">
        <v>20404</v>
      </c>
      <c r="E6" s="124"/>
      <c r="F6" s="125">
        <v>40448</v>
      </c>
      <c r="G6" s="126"/>
      <c r="H6" s="127"/>
    </row>
    <row r="7" spans="1:8">
      <c r="A7" s="108" t="s">
        <v>529</v>
      </c>
      <c r="B7" s="113"/>
      <c r="C7" s="114"/>
      <c r="D7" s="115">
        <v>92219</v>
      </c>
      <c r="E7" s="116"/>
      <c r="F7" s="117">
        <v>118124</v>
      </c>
      <c r="G7" s="118"/>
      <c r="H7" s="119"/>
    </row>
    <row r="8" spans="1:8">
      <c r="A8" s="120"/>
      <c r="B8" s="121"/>
      <c r="C8" s="122"/>
      <c r="D8" s="123">
        <v>51906</v>
      </c>
      <c r="E8" s="124"/>
      <c r="F8" s="125">
        <v>54614</v>
      </c>
      <c r="G8" s="126"/>
      <c r="H8" s="127"/>
    </row>
    <row r="9" spans="1:8">
      <c r="A9" s="108" t="s">
        <v>530</v>
      </c>
      <c r="B9" s="113"/>
      <c r="C9" s="114"/>
      <c r="D9" s="115">
        <v>62579</v>
      </c>
      <c r="E9" s="116"/>
      <c r="F9" s="117">
        <v>101693</v>
      </c>
      <c r="G9" s="118"/>
      <c r="H9" s="119"/>
    </row>
    <row r="10" spans="1:8">
      <c r="A10" s="120"/>
      <c r="B10" s="121"/>
      <c r="C10" s="122"/>
      <c r="D10" s="123">
        <v>27507</v>
      </c>
      <c r="E10" s="124"/>
      <c r="F10" s="125">
        <v>51066</v>
      </c>
      <c r="G10" s="126"/>
      <c r="H10" s="127"/>
    </row>
    <row r="11" spans="1:8">
      <c r="A11" s="108" t="s">
        <v>531</v>
      </c>
      <c r="B11" s="113"/>
      <c r="C11" s="114"/>
      <c r="D11" s="115">
        <v>63943</v>
      </c>
      <c r="E11" s="116"/>
      <c r="F11" s="117">
        <v>96635</v>
      </c>
      <c r="G11" s="118"/>
      <c r="H11" s="119"/>
    </row>
    <row r="12" spans="1:8">
      <c r="A12" s="120"/>
      <c r="B12" s="121"/>
      <c r="C12" s="128"/>
      <c r="D12" s="123">
        <v>34965</v>
      </c>
      <c r="E12" s="124"/>
      <c r="F12" s="125">
        <v>44408</v>
      </c>
      <c r="G12" s="126"/>
      <c r="H12" s="127"/>
    </row>
    <row r="13" spans="1:8">
      <c r="A13" s="108"/>
      <c r="B13" s="113"/>
      <c r="C13" s="129"/>
      <c r="D13" s="130">
        <v>65907</v>
      </c>
      <c r="E13" s="131"/>
      <c r="F13" s="132">
        <v>97293</v>
      </c>
      <c r="G13" s="133"/>
      <c r="H13" s="119"/>
    </row>
    <row r="14" spans="1:8">
      <c r="A14" s="120"/>
      <c r="B14" s="121"/>
      <c r="C14" s="122"/>
      <c r="D14" s="123">
        <v>36903</v>
      </c>
      <c r="E14" s="124"/>
      <c r="F14" s="125">
        <v>47515</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2.54</v>
      </c>
      <c r="C19" s="134">
        <f>ROUND(VALUE(SUBSTITUTE(実質収支比率等に係る経年分析!G$48,"▲","-")),2)</f>
        <v>3.45</v>
      </c>
      <c r="D19" s="134">
        <f>ROUND(VALUE(SUBSTITUTE(実質収支比率等に係る経年分析!H$48,"▲","-")),2)</f>
        <v>3.15</v>
      </c>
      <c r="E19" s="134">
        <f>ROUND(VALUE(SUBSTITUTE(実質収支比率等に係る経年分析!I$48,"▲","-")),2)</f>
        <v>3.3</v>
      </c>
      <c r="F19" s="134">
        <f>ROUND(VALUE(SUBSTITUTE(実質収支比率等に係る経年分析!J$48,"▲","-")),2)</f>
        <v>3.31</v>
      </c>
    </row>
    <row r="20" spans="1:11">
      <c r="A20" s="134" t="s">
        <v>43</v>
      </c>
      <c r="B20" s="134">
        <f>ROUND(VALUE(SUBSTITUTE(実質収支比率等に係る経年分析!F$47,"▲","-")),2)</f>
        <v>31.29</v>
      </c>
      <c r="C20" s="134">
        <f>ROUND(VALUE(SUBSTITUTE(実質収支比率等に係る経年分析!G$47,"▲","-")),2)</f>
        <v>33.33</v>
      </c>
      <c r="D20" s="134">
        <f>ROUND(VALUE(SUBSTITUTE(実質収支比率等に係る経年分析!H$47,"▲","-")),2)</f>
        <v>38.19</v>
      </c>
      <c r="E20" s="134">
        <f>ROUND(VALUE(SUBSTITUTE(実質収支比率等に係る経年分析!I$47,"▲","-")),2)</f>
        <v>41.05</v>
      </c>
      <c r="F20" s="134">
        <f>ROUND(VALUE(SUBSTITUTE(実質収支比率等に係る経年分析!J$47,"▲","-")),2)</f>
        <v>46.98</v>
      </c>
    </row>
    <row r="21" spans="1:11">
      <c r="A21" s="134" t="s">
        <v>44</v>
      </c>
      <c r="B21" s="134">
        <f>IF(ISNUMBER(VALUE(SUBSTITUTE(実質収支比率等に係る経年分析!F$49,"▲","-"))),ROUND(VALUE(SUBSTITUTE(実質収支比率等に係る経年分析!F$49,"▲","-")),2),NA())</f>
        <v>8.92</v>
      </c>
      <c r="C21" s="134">
        <f>IF(ISNUMBER(VALUE(SUBSTITUTE(実質収支比率等に係る経年分析!G$49,"▲","-"))),ROUND(VALUE(SUBSTITUTE(実質収支比率等に係る経年分析!G$49,"▲","-")),2),NA())</f>
        <v>2.4700000000000002</v>
      </c>
      <c r="D21" s="134">
        <f>IF(ISNUMBER(VALUE(SUBSTITUTE(実質収支比率等に係る経年分析!H$49,"▲","-"))),ROUND(VALUE(SUBSTITUTE(実質収支比率等に係る経年分析!H$49,"▲","-")),2),NA())</f>
        <v>4.87</v>
      </c>
      <c r="E21" s="134">
        <f>IF(ISNUMBER(VALUE(SUBSTITUTE(実質収支比率等に係る経年分析!I$49,"▲","-"))),ROUND(VALUE(SUBSTITUTE(実質収支比率等に係る経年分析!I$49,"▲","-")),2),NA())</f>
        <v>2.37</v>
      </c>
      <c r="F21" s="134">
        <f>IF(ISNUMBER(VALUE(SUBSTITUTE(実質収支比率等に係る経年分析!J$49,"▲","-"))),ROUND(VALUE(SUBSTITUTE(実質収支比率等に係る経年分析!J$49,"▲","-")),2),NA())</f>
        <v>6.92</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7.0000000000000007E-2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7.0000000000000007E-2</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0.02</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介護サービス事業勘定特別会計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衛生処理事業特別会計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三種町公共下水道事業特別会計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0.19</v>
      </c>
    </row>
    <row r="32" spans="1:11">
      <c r="A32" s="135" t="str">
        <f>IF(連結実質赤字比率に係る赤字・黒字の構成分析!C$38="",NA(),連結実質赤字比率に係る赤字・黒字の構成分析!C$38)</f>
        <v>三種町簡易水道事業特別会計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0.14000000000000001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0.14000000000000001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0.46</v>
      </c>
    </row>
    <row r="33" spans="1:16">
      <c r="A33" s="135" t="str">
        <f>IF(連結実質赤字比率に係る赤字・黒字の構成分析!C$37="",NA(),連結実質赤字比率に係る赤字・黒字の構成分析!C$37)</f>
        <v>国民健康保険事業勘定特別会計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2.85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2.25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1.1000000000000001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0.76</v>
      </c>
    </row>
    <row r="34" spans="1:16">
      <c r="A34" s="135" t="str">
        <f>IF(連結実質赤字比率に係る赤字・黒字の構成分析!C$36="",NA(),連結実質赤字比率に係る赤字・黒字の構成分析!C$36)</f>
        <v>介護保険事業勘定特別会計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0.28000000000000003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0.91</v>
      </c>
    </row>
    <row r="35" spans="1:16">
      <c r="A35" s="135" t="str">
        <f>IF(連結実質赤字比率に係る赤字・黒字の構成分析!C$35="",NA(),連結実質赤字比率に係る赤字・黒字の構成分析!C$35)</f>
        <v>三種町水道事業会計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2.15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2.5099999999999998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2.21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1.93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1.66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2.5099999999999998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3.24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3.23</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1110</v>
      </c>
      <c r="E42" s="136"/>
      <c r="F42" s="136"/>
      <c r="G42" s="136">
        <f>'実質公債費比率（分子）の構造'!L$52</f>
        <v>1110</v>
      </c>
      <c r="H42" s="136"/>
      <c r="I42" s="136"/>
      <c r="J42" s="136">
        <f>'実質公債費比率（分子）の構造'!M$52</f>
        <v>1134</v>
      </c>
      <c r="K42" s="136"/>
      <c r="L42" s="136"/>
      <c r="M42" s="136">
        <f>'実質公債費比率（分子）の構造'!N$52</f>
        <v>1149</v>
      </c>
      <c r="N42" s="136"/>
      <c r="O42" s="136"/>
      <c r="P42" s="136">
        <f>'実質公債費比率（分子）の構造'!O$52</f>
        <v>1123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53</v>
      </c>
      <c r="B44" s="136">
        <f>'実質公債費比率（分子）の構造'!K$50</f>
        <v>81</v>
      </c>
      <c r="C44" s="136"/>
      <c r="D44" s="136"/>
      <c r="E44" s="136">
        <f>'実質公債費比率（分子）の構造'!L$50</f>
        <v>60</v>
      </c>
      <c r="F44" s="136"/>
      <c r="G44" s="136"/>
      <c r="H44" s="136">
        <f>'実質公債費比率（分子）の構造'!M$50</f>
        <v>43</v>
      </c>
      <c r="I44" s="136"/>
      <c r="J44" s="136"/>
      <c r="K44" s="136">
        <f>'実質公債費比率（分子）の構造'!N$50</f>
        <v>36</v>
      </c>
      <c r="L44" s="136"/>
      <c r="M44" s="136"/>
      <c r="N44" s="136">
        <f>'実質公債費比率（分子）の構造'!O$50</f>
        <v>30</v>
      </c>
      <c r="O44" s="136"/>
      <c r="P44" s="136"/>
    </row>
    <row r="45" spans="1:16">
      <c r="A45" s="136" t="s">
        <v>54</v>
      </c>
      <c r="B45" s="136">
        <f>'実質公債費比率（分子）の構造'!K$49</f>
        <v>71</v>
      </c>
      <c r="C45" s="136"/>
      <c r="D45" s="136"/>
      <c r="E45" s="136">
        <f>'実質公債費比率（分子）の構造'!L$49</f>
        <v>32</v>
      </c>
      <c r="F45" s="136"/>
      <c r="G45" s="136"/>
      <c r="H45" s="136">
        <f>'実質公債費比率（分子）の構造'!M$49</f>
        <v>7</v>
      </c>
      <c r="I45" s="136"/>
      <c r="J45" s="136"/>
      <c r="K45" s="136">
        <f>'実質公債費比率（分子）の構造'!N$49</f>
        <v>10</v>
      </c>
      <c r="L45" s="136"/>
      <c r="M45" s="136"/>
      <c r="N45" s="136">
        <f>'実質公債費比率（分子）の構造'!O$49</f>
        <v>9</v>
      </c>
      <c r="O45" s="136"/>
      <c r="P45" s="136"/>
    </row>
    <row r="46" spans="1:16">
      <c r="A46" s="136" t="s">
        <v>55</v>
      </c>
      <c r="B46" s="136">
        <f>'実質公債費比率（分子）の構造'!K$48</f>
        <v>401</v>
      </c>
      <c r="C46" s="136"/>
      <c r="D46" s="136"/>
      <c r="E46" s="136">
        <f>'実質公債費比率（分子）の構造'!L$48</f>
        <v>422</v>
      </c>
      <c r="F46" s="136"/>
      <c r="G46" s="136"/>
      <c r="H46" s="136">
        <f>'実質公債費比率（分子）の構造'!M$48</f>
        <v>408</v>
      </c>
      <c r="I46" s="136"/>
      <c r="J46" s="136"/>
      <c r="K46" s="136">
        <f>'実質公債費比率（分子）の構造'!N$48</f>
        <v>411</v>
      </c>
      <c r="L46" s="136"/>
      <c r="M46" s="136"/>
      <c r="N46" s="136">
        <f>'実質公債費比率（分子）の構造'!O$48</f>
        <v>453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1544</v>
      </c>
      <c r="C49" s="136"/>
      <c r="D49" s="136"/>
      <c r="E49" s="136">
        <f>'実質公債費比率（分子）の構造'!L$45</f>
        <v>1451</v>
      </c>
      <c r="F49" s="136"/>
      <c r="G49" s="136"/>
      <c r="H49" s="136">
        <f>'実質公債費比率（分子）の構造'!M$45</f>
        <v>1363</v>
      </c>
      <c r="I49" s="136"/>
      <c r="J49" s="136"/>
      <c r="K49" s="136">
        <f>'実質公債費比率（分子）の構造'!N$45</f>
        <v>1290</v>
      </c>
      <c r="L49" s="136"/>
      <c r="M49" s="136"/>
      <c r="N49" s="136">
        <f>'実質公債費比率（分子）の構造'!O$45</f>
        <v>1163</v>
      </c>
      <c r="O49" s="136"/>
      <c r="P49" s="136"/>
    </row>
    <row r="50" spans="1:16">
      <c r="A50" s="136" t="s">
        <v>59</v>
      </c>
      <c r="B50" s="136" t="e">
        <f>NA()</f>
        <v>#N/A</v>
      </c>
      <c r="C50" s="136">
        <f>IF(ISNUMBER('実質公債費比率（分子）の構造'!K$53),'実質公債費比率（分子）の構造'!K$53,NA())</f>
        <v>987</v>
      </c>
      <c r="D50" s="136" t="e">
        <f>NA()</f>
        <v>#N/A</v>
      </c>
      <c r="E50" s="136" t="e">
        <f>NA()</f>
        <v>#N/A</v>
      </c>
      <c r="F50" s="136">
        <f>IF(ISNUMBER('実質公債費比率（分子）の構造'!L$53),'実質公債費比率（分子）の構造'!L$53,NA())</f>
        <v>855</v>
      </c>
      <c r="G50" s="136" t="e">
        <f>NA()</f>
        <v>#N/A</v>
      </c>
      <c r="H50" s="136" t="e">
        <f>NA()</f>
        <v>#N/A</v>
      </c>
      <c r="I50" s="136">
        <f>IF(ISNUMBER('実質公債費比率（分子）の構造'!M$53),'実質公債費比率（分子）の構造'!M$53,NA())</f>
        <v>687</v>
      </c>
      <c r="J50" s="136" t="e">
        <f>NA()</f>
        <v>#N/A</v>
      </c>
      <c r="K50" s="136" t="e">
        <f>NA()</f>
        <v>#N/A</v>
      </c>
      <c r="L50" s="136">
        <f>IF(ISNUMBER('実質公債費比率（分子）の構造'!N$53),'実質公債費比率（分子）の構造'!N$53,NA())</f>
        <v>598</v>
      </c>
      <c r="M50" s="136" t="e">
        <f>NA()</f>
        <v>#N/A</v>
      </c>
      <c r="N50" s="136" t="e">
        <f>NA()</f>
        <v>#N/A</v>
      </c>
      <c r="O50" s="136">
        <f>IF(ISNUMBER('実質公債費比率（分子）の構造'!O$53),'実質公債費比率（分子）の構造'!O$53,NA())</f>
        <v>532</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12028</v>
      </c>
      <c r="E56" s="135"/>
      <c r="F56" s="135"/>
      <c r="G56" s="135">
        <f>'将来負担比率（分子）の構造'!J$51</f>
        <v>12129</v>
      </c>
      <c r="H56" s="135"/>
      <c r="I56" s="135"/>
      <c r="J56" s="135">
        <f>'将来負担比率（分子）の構造'!K$51</f>
        <v>12271</v>
      </c>
      <c r="K56" s="135"/>
      <c r="L56" s="135"/>
      <c r="M56" s="135">
        <f>'将来負担比率（分子）の構造'!L$51</f>
        <v>12220</v>
      </c>
      <c r="N56" s="135"/>
      <c r="O56" s="135"/>
      <c r="P56" s="135">
        <f>'将来負担比率（分子）の構造'!M$51</f>
        <v>11932</v>
      </c>
    </row>
    <row r="57" spans="1:16">
      <c r="A57" s="135" t="s">
        <v>35</v>
      </c>
      <c r="B57" s="135"/>
      <c r="C57" s="135"/>
      <c r="D57" s="135">
        <f>'将来負担比率（分子）の構造'!I$50</f>
        <v>805</v>
      </c>
      <c r="E57" s="135"/>
      <c r="F57" s="135"/>
      <c r="G57" s="135">
        <f>'将来負担比率（分子）の構造'!J$50</f>
        <v>702</v>
      </c>
      <c r="H57" s="135"/>
      <c r="I57" s="135"/>
      <c r="J57" s="135">
        <f>'将来負担比率（分子）の構造'!K$50</f>
        <v>619</v>
      </c>
      <c r="K57" s="135"/>
      <c r="L57" s="135"/>
      <c r="M57" s="135">
        <f>'将来負担比率（分子）の構造'!L$50</f>
        <v>548</v>
      </c>
      <c r="N57" s="135"/>
      <c r="O57" s="135"/>
      <c r="P57" s="135">
        <f>'将来負担比率（分子）の構造'!M$50</f>
        <v>456</v>
      </c>
    </row>
    <row r="58" spans="1:16">
      <c r="A58" s="135" t="s">
        <v>34</v>
      </c>
      <c r="B58" s="135"/>
      <c r="C58" s="135"/>
      <c r="D58" s="135">
        <f>'将来負担比率（分子）の構造'!I$49</f>
        <v>2315</v>
      </c>
      <c r="E58" s="135"/>
      <c r="F58" s="135"/>
      <c r="G58" s="135">
        <f>'将来負担比率（分子）の構造'!J$49</f>
        <v>2820</v>
      </c>
      <c r="H58" s="135"/>
      <c r="I58" s="135"/>
      <c r="J58" s="135">
        <f>'将来負担比率（分子）の構造'!K$49</f>
        <v>3304</v>
      </c>
      <c r="K58" s="135"/>
      <c r="L58" s="135"/>
      <c r="M58" s="135">
        <f>'将来負担比率（分子）の構造'!L$49</f>
        <v>3483</v>
      </c>
      <c r="N58" s="135"/>
      <c r="O58" s="135"/>
      <c r="P58" s="135">
        <f>'将来負担比率（分子）の構造'!M$49</f>
        <v>4094</v>
      </c>
    </row>
    <row r="59" spans="1:16">
      <c r="A59" s="135" t="s">
        <v>32</v>
      </c>
      <c r="B59" s="135" t="str">
        <f>'将来負担比率（分子）の構造'!I$48</f>
        <v>-</v>
      </c>
      <c r="C59" s="135"/>
      <c r="D59" s="135"/>
      <c r="E59" s="135" t="str">
        <f>'将来負担比率（分子）の構造'!J$48</f>
        <v>-</v>
      </c>
      <c r="F59" s="135"/>
      <c r="G59" s="135"/>
      <c r="H59" s="135">
        <f>'将来負担比率（分子）の構造'!K$48</f>
        <v>4</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1650</v>
      </c>
      <c r="C62" s="135"/>
      <c r="D62" s="135"/>
      <c r="E62" s="135">
        <f>'将来負担比率（分子）の構造'!J$45</f>
        <v>1595</v>
      </c>
      <c r="F62" s="135"/>
      <c r="G62" s="135"/>
      <c r="H62" s="135">
        <f>'将来負担比率（分子）の構造'!K$45</f>
        <v>1509</v>
      </c>
      <c r="I62" s="135"/>
      <c r="J62" s="135"/>
      <c r="K62" s="135">
        <f>'将来負担比率（分子）の構造'!L$45</f>
        <v>1344</v>
      </c>
      <c r="L62" s="135"/>
      <c r="M62" s="135"/>
      <c r="N62" s="135">
        <f>'将来負担比率（分子）の構造'!M$45</f>
        <v>1234</v>
      </c>
      <c r="O62" s="135"/>
      <c r="P62" s="135"/>
    </row>
    <row r="63" spans="1:16">
      <c r="A63" s="135" t="s">
        <v>28</v>
      </c>
      <c r="B63" s="135">
        <f>'将来負担比率（分子）の構造'!I$44</f>
        <v>127</v>
      </c>
      <c r="C63" s="135"/>
      <c r="D63" s="135"/>
      <c r="E63" s="135">
        <f>'将来負担比率（分子）の構造'!J$44</f>
        <v>70</v>
      </c>
      <c r="F63" s="135"/>
      <c r="G63" s="135"/>
      <c r="H63" s="135">
        <f>'将来負担比率（分子）の構造'!K$44</f>
        <v>47</v>
      </c>
      <c r="I63" s="135"/>
      <c r="J63" s="135"/>
      <c r="K63" s="135">
        <f>'将来負担比率（分子）の構造'!L$44</f>
        <v>37</v>
      </c>
      <c r="L63" s="135"/>
      <c r="M63" s="135"/>
      <c r="N63" s="135">
        <f>'将来負担比率（分子）の構造'!M$44</f>
        <v>28</v>
      </c>
      <c r="O63" s="135"/>
      <c r="P63" s="135"/>
    </row>
    <row r="64" spans="1:16">
      <c r="A64" s="135" t="s">
        <v>27</v>
      </c>
      <c r="B64" s="135">
        <f>'将来負担比率（分子）の構造'!I$43</f>
        <v>6965</v>
      </c>
      <c r="C64" s="135"/>
      <c r="D64" s="135"/>
      <c r="E64" s="135">
        <f>'将来負担比率（分子）の構造'!J$43</f>
        <v>6366</v>
      </c>
      <c r="F64" s="135"/>
      <c r="G64" s="135"/>
      <c r="H64" s="135">
        <f>'将来負担比率（分子）の構造'!K$43</f>
        <v>5867</v>
      </c>
      <c r="I64" s="135"/>
      <c r="J64" s="135"/>
      <c r="K64" s="135">
        <f>'将来負担比率（分子）の構造'!L$43</f>
        <v>5724</v>
      </c>
      <c r="L64" s="135"/>
      <c r="M64" s="135"/>
      <c r="N64" s="135">
        <f>'将来負担比率（分子）の構造'!M$43</f>
        <v>5545</v>
      </c>
      <c r="O64" s="135"/>
      <c r="P64" s="135"/>
    </row>
    <row r="65" spans="1:16">
      <c r="A65" s="135" t="s">
        <v>26</v>
      </c>
      <c r="B65" s="135">
        <f>'将来負担比率（分子）の構造'!I$42</f>
        <v>191</v>
      </c>
      <c r="C65" s="135"/>
      <c r="D65" s="135"/>
      <c r="E65" s="135">
        <f>'将来負担比率（分子）の構造'!J$42</f>
        <v>150</v>
      </c>
      <c r="F65" s="135"/>
      <c r="G65" s="135"/>
      <c r="H65" s="135">
        <f>'将来負担比率（分子）の構造'!K$42</f>
        <v>116</v>
      </c>
      <c r="I65" s="135"/>
      <c r="J65" s="135"/>
      <c r="K65" s="135">
        <f>'将来負担比率（分子）の構造'!L$42</f>
        <v>85</v>
      </c>
      <c r="L65" s="135"/>
      <c r="M65" s="135"/>
      <c r="N65" s="135">
        <f>'将来負担比率（分子）の構造'!M$42</f>
        <v>58</v>
      </c>
      <c r="O65" s="135"/>
      <c r="P65" s="135"/>
    </row>
    <row r="66" spans="1:16">
      <c r="A66" s="135" t="s">
        <v>25</v>
      </c>
      <c r="B66" s="135">
        <f>'将来負担比率（分子）の構造'!I$41</f>
        <v>11187</v>
      </c>
      <c r="C66" s="135"/>
      <c r="D66" s="135"/>
      <c r="E66" s="135">
        <f>'将来負担比率（分子）の構造'!J$41</f>
        <v>10695</v>
      </c>
      <c r="F66" s="135"/>
      <c r="G66" s="135"/>
      <c r="H66" s="135">
        <f>'将来負担比率（分子）の構造'!K$41</f>
        <v>10699</v>
      </c>
      <c r="I66" s="135"/>
      <c r="J66" s="135"/>
      <c r="K66" s="135">
        <f>'将来負担比率（分子）の構造'!L$41</f>
        <v>10442</v>
      </c>
      <c r="L66" s="135"/>
      <c r="M66" s="135"/>
      <c r="N66" s="135">
        <f>'将来負担比率（分子）の構造'!M$41</f>
        <v>10457</v>
      </c>
      <c r="O66" s="135"/>
      <c r="P66" s="135"/>
    </row>
    <row r="67" spans="1:16">
      <c r="A67" s="135" t="s">
        <v>63</v>
      </c>
      <c r="B67" s="135" t="e">
        <f>NA()</f>
        <v>#N/A</v>
      </c>
      <c r="C67" s="135">
        <f>IF(ISNUMBER('将来負担比率（分子）の構造'!I$52), IF('将来負担比率（分子）の構造'!I$52 &lt; 0, 0, '将来負担比率（分子）の構造'!I$52), NA())</f>
        <v>4972</v>
      </c>
      <c r="D67" s="135" t="e">
        <f>NA()</f>
        <v>#N/A</v>
      </c>
      <c r="E67" s="135" t="e">
        <f>NA()</f>
        <v>#N/A</v>
      </c>
      <c r="F67" s="135">
        <f>IF(ISNUMBER('将来負担比率（分子）の構造'!J$52), IF('将来負担比率（分子）の構造'!J$52 &lt; 0, 0, '将来負担比率（分子）の構造'!J$52), NA())</f>
        <v>3226</v>
      </c>
      <c r="G67" s="135" t="e">
        <f>NA()</f>
        <v>#N/A</v>
      </c>
      <c r="H67" s="135" t="e">
        <f>NA()</f>
        <v>#N/A</v>
      </c>
      <c r="I67" s="135">
        <f>IF(ISNUMBER('将来負担比率（分子）の構造'!K$52), IF('将来負担比率（分子）の構造'!K$52 &lt; 0, 0, '将来負担比率（分子）の構造'!K$52), NA())</f>
        <v>2047</v>
      </c>
      <c r="J67" s="135" t="e">
        <f>NA()</f>
        <v>#N/A</v>
      </c>
      <c r="K67" s="135" t="e">
        <f>NA()</f>
        <v>#N/A</v>
      </c>
      <c r="L67" s="135">
        <f>IF(ISNUMBER('将来負担比率（分子）の構造'!L$52), IF('将来負担比率（分子）の構造'!L$52 &lt; 0, 0, '将来負担比率（分子）の構造'!L$52), NA())</f>
        <v>1380</v>
      </c>
      <c r="M67" s="135" t="e">
        <f>NA()</f>
        <v>#N/A</v>
      </c>
      <c r="N67" s="135" t="e">
        <f>NA()</f>
        <v>#N/A</v>
      </c>
      <c r="O67" s="135">
        <f>IF(ISNUMBER('将来負担比率（分子）の構造'!M$52), IF('将来負担比率（分子）の構造'!M$52 &lt; 0, 0, '将来負担比率（分子）の構造'!M$52), NA())</f>
        <v>840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1378368</v>
      </c>
      <c r="S5" s="613"/>
      <c r="T5" s="613"/>
      <c r="U5" s="613"/>
      <c r="V5" s="613"/>
      <c r="W5" s="613"/>
      <c r="X5" s="613"/>
      <c r="Y5" s="614"/>
      <c r="Z5" s="615">
        <v>12</v>
      </c>
      <c r="AA5" s="615"/>
      <c r="AB5" s="615"/>
      <c r="AC5" s="615"/>
      <c r="AD5" s="616">
        <v>1378368</v>
      </c>
      <c r="AE5" s="616"/>
      <c r="AF5" s="616"/>
      <c r="AG5" s="616"/>
      <c r="AH5" s="616"/>
      <c r="AI5" s="616"/>
      <c r="AJ5" s="616"/>
      <c r="AK5" s="616"/>
      <c r="AL5" s="617">
        <v>19.600000000000001</v>
      </c>
      <c r="AM5" s="618"/>
      <c r="AN5" s="618"/>
      <c r="AO5" s="619"/>
      <c r="AP5" s="609" t="s">
        <v>207</v>
      </c>
      <c r="AQ5" s="610"/>
      <c r="AR5" s="610"/>
      <c r="AS5" s="610"/>
      <c r="AT5" s="610"/>
      <c r="AU5" s="610"/>
      <c r="AV5" s="610"/>
      <c r="AW5" s="610"/>
      <c r="AX5" s="610"/>
      <c r="AY5" s="610"/>
      <c r="AZ5" s="610"/>
      <c r="BA5" s="610"/>
      <c r="BB5" s="610"/>
      <c r="BC5" s="610"/>
      <c r="BD5" s="610"/>
      <c r="BE5" s="610"/>
      <c r="BF5" s="611"/>
      <c r="BG5" s="623">
        <v>1335753</v>
      </c>
      <c r="BH5" s="624"/>
      <c r="BI5" s="624"/>
      <c r="BJ5" s="624"/>
      <c r="BK5" s="624"/>
      <c r="BL5" s="624"/>
      <c r="BM5" s="624"/>
      <c r="BN5" s="625"/>
      <c r="BO5" s="626">
        <v>96.9</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c r="B6" s="620" t="s">
        <v>212</v>
      </c>
      <c r="C6" s="621"/>
      <c r="D6" s="621"/>
      <c r="E6" s="621"/>
      <c r="F6" s="621"/>
      <c r="G6" s="621"/>
      <c r="H6" s="621"/>
      <c r="I6" s="621"/>
      <c r="J6" s="621"/>
      <c r="K6" s="621"/>
      <c r="L6" s="621"/>
      <c r="M6" s="621"/>
      <c r="N6" s="621"/>
      <c r="O6" s="621"/>
      <c r="P6" s="621"/>
      <c r="Q6" s="622"/>
      <c r="R6" s="623">
        <v>118773</v>
      </c>
      <c r="S6" s="624"/>
      <c r="T6" s="624"/>
      <c r="U6" s="624"/>
      <c r="V6" s="624"/>
      <c r="W6" s="624"/>
      <c r="X6" s="624"/>
      <c r="Y6" s="625"/>
      <c r="Z6" s="626">
        <v>1</v>
      </c>
      <c r="AA6" s="626"/>
      <c r="AB6" s="626"/>
      <c r="AC6" s="626"/>
      <c r="AD6" s="627">
        <v>118773</v>
      </c>
      <c r="AE6" s="627"/>
      <c r="AF6" s="627"/>
      <c r="AG6" s="627"/>
      <c r="AH6" s="627"/>
      <c r="AI6" s="627"/>
      <c r="AJ6" s="627"/>
      <c r="AK6" s="627"/>
      <c r="AL6" s="628">
        <v>1.7</v>
      </c>
      <c r="AM6" s="629"/>
      <c r="AN6" s="629"/>
      <c r="AO6" s="630"/>
      <c r="AP6" s="620" t="s">
        <v>213</v>
      </c>
      <c r="AQ6" s="621"/>
      <c r="AR6" s="621"/>
      <c r="AS6" s="621"/>
      <c r="AT6" s="621"/>
      <c r="AU6" s="621"/>
      <c r="AV6" s="621"/>
      <c r="AW6" s="621"/>
      <c r="AX6" s="621"/>
      <c r="AY6" s="621"/>
      <c r="AZ6" s="621"/>
      <c r="BA6" s="621"/>
      <c r="BB6" s="621"/>
      <c r="BC6" s="621"/>
      <c r="BD6" s="621"/>
      <c r="BE6" s="621"/>
      <c r="BF6" s="622"/>
      <c r="BG6" s="623">
        <v>1335753</v>
      </c>
      <c r="BH6" s="624"/>
      <c r="BI6" s="624"/>
      <c r="BJ6" s="624"/>
      <c r="BK6" s="624"/>
      <c r="BL6" s="624"/>
      <c r="BM6" s="624"/>
      <c r="BN6" s="625"/>
      <c r="BO6" s="626">
        <v>96.9</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128634</v>
      </c>
      <c r="CS6" s="624"/>
      <c r="CT6" s="624"/>
      <c r="CU6" s="624"/>
      <c r="CV6" s="624"/>
      <c r="CW6" s="624"/>
      <c r="CX6" s="624"/>
      <c r="CY6" s="625"/>
      <c r="CZ6" s="626">
        <v>1.2</v>
      </c>
      <c r="DA6" s="626"/>
      <c r="DB6" s="626"/>
      <c r="DC6" s="626"/>
      <c r="DD6" s="632" t="s">
        <v>208</v>
      </c>
      <c r="DE6" s="624"/>
      <c r="DF6" s="624"/>
      <c r="DG6" s="624"/>
      <c r="DH6" s="624"/>
      <c r="DI6" s="624"/>
      <c r="DJ6" s="624"/>
      <c r="DK6" s="624"/>
      <c r="DL6" s="624"/>
      <c r="DM6" s="624"/>
      <c r="DN6" s="624"/>
      <c r="DO6" s="624"/>
      <c r="DP6" s="625"/>
      <c r="DQ6" s="632">
        <v>128634</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2145</v>
      </c>
      <c r="S7" s="624"/>
      <c r="T7" s="624"/>
      <c r="U7" s="624"/>
      <c r="V7" s="624"/>
      <c r="W7" s="624"/>
      <c r="X7" s="624"/>
      <c r="Y7" s="625"/>
      <c r="Z7" s="626">
        <v>0</v>
      </c>
      <c r="AA7" s="626"/>
      <c r="AB7" s="626"/>
      <c r="AC7" s="626"/>
      <c r="AD7" s="627">
        <v>2145</v>
      </c>
      <c r="AE7" s="627"/>
      <c r="AF7" s="627"/>
      <c r="AG7" s="627"/>
      <c r="AH7" s="627"/>
      <c r="AI7" s="627"/>
      <c r="AJ7" s="627"/>
      <c r="AK7" s="627"/>
      <c r="AL7" s="628">
        <v>0</v>
      </c>
      <c r="AM7" s="629"/>
      <c r="AN7" s="629"/>
      <c r="AO7" s="630"/>
      <c r="AP7" s="620" t="s">
        <v>216</v>
      </c>
      <c r="AQ7" s="621"/>
      <c r="AR7" s="621"/>
      <c r="AS7" s="621"/>
      <c r="AT7" s="621"/>
      <c r="AU7" s="621"/>
      <c r="AV7" s="621"/>
      <c r="AW7" s="621"/>
      <c r="AX7" s="621"/>
      <c r="AY7" s="621"/>
      <c r="AZ7" s="621"/>
      <c r="BA7" s="621"/>
      <c r="BB7" s="621"/>
      <c r="BC7" s="621"/>
      <c r="BD7" s="621"/>
      <c r="BE7" s="621"/>
      <c r="BF7" s="622"/>
      <c r="BG7" s="623">
        <v>490282</v>
      </c>
      <c r="BH7" s="624"/>
      <c r="BI7" s="624"/>
      <c r="BJ7" s="624"/>
      <c r="BK7" s="624"/>
      <c r="BL7" s="624"/>
      <c r="BM7" s="624"/>
      <c r="BN7" s="625"/>
      <c r="BO7" s="626">
        <v>35.6</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2242633</v>
      </c>
      <c r="CS7" s="624"/>
      <c r="CT7" s="624"/>
      <c r="CU7" s="624"/>
      <c r="CV7" s="624"/>
      <c r="CW7" s="624"/>
      <c r="CX7" s="624"/>
      <c r="CY7" s="625"/>
      <c r="CZ7" s="626">
        <v>20.100000000000001</v>
      </c>
      <c r="DA7" s="626"/>
      <c r="DB7" s="626"/>
      <c r="DC7" s="626"/>
      <c r="DD7" s="632">
        <v>85394</v>
      </c>
      <c r="DE7" s="624"/>
      <c r="DF7" s="624"/>
      <c r="DG7" s="624"/>
      <c r="DH7" s="624"/>
      <c r="DI7" s="624"/>
      <c r="DJ7" s="624"/>
      <c r="DK7" s="624"/>
      <c r="DL7" s="624"/>
      <c r="DM7" s="624"/>
      <c r="DN7" s="624"/>
      <c r="DO7" s="624"/>
      <c r="DP7" s="625"/>
      <c r="DQ7" s="632">
        <v>1740083</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4603</v>
      </c>
      <c r="S8" s="624"/>
      <c r="T8" s="624"/>
      <c r="U8" s="624"/>
      <c r="V8" s="624"/>
      <c r="W8" s="624"/>
      <c r="X8" s="624"/>
      <c r="Y8" s="625"/>
      <c r="Z8" s="626">
        <v>0</v>
      </c>
      <c r="AA8" s="626"/>
      <c r="AB8" s="626"/>
      <c r="AC8" s="626"/>
      <c r="AD8" s="627">
        <v>4603</v>
      </c>
      <c r="AE8" s="627"/>
      <c r="AF8" s="627"/>
      <c r="AG8" s="627"/>
      <c r="AH8" s="627"/>
      <c r="AI8" s="627"/>
      <c r="AJ8" s="627"/>
      <c r="AK8" s="627"/>
      <c r="AL8" s="628">
        <v>0.1</v>
      </c>
      <c r="AM8" s="629"/>
      <c r="AN8" s="629"/>
      <c r="AO8" s="630"/>
      <c r="AP8" s="620" t="s">
        <v>219</v>
      </c>
      <c r="AQ8" s="621"/>
      <c r="AR8" s="621"/>
      <c r="AS8" s="621"/>
      <c r="AT8" s="621"/>
      <c r="AU8" s="621"/>
      <c r="AV8" s="621"/>
      <c r="AW8" s="621"/>
      <c r="AX8" s="621"/>
      <c r="AY8" s="621"/>
      <c r="AZ8" s="621"/>
      <c r="BA8" s="621"/>
      <c r="BB8" s="621"/>
      <c r="BC8" s="621"/>
      <c r="BD8" s="621"/>
      <c r="BE8" s="621"/>
      <c r="BF8" s="622"/>
      <c r="BG8" s="623">
        <v>25830</v>
      </c>
      <c r="BH8" s="624"/>
      <c r="BI8" s="624"/>
      <c r="BJ8" s="624"/>
      <c r="BK8" s="624"/>
      <c r="BL8" s="624"/>
      <c r="BM8" s="624"/>
      <c r="BN8" s="625"/>
      <c r="BO8" s="626">
        <v>1.9</v>
      </c>
      <c r="BP8" s="626"/>
      <c r="BQ8" s="626"/>
      <c r="BR8" s="626"/>
      <c r="BS8" s="632" t="s">
        <v>110</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2841152</v>
      </c>
      <c r="CS8" s="624"/>
      <c r="CT8" s="624"/>
      <c r="CU8" s="624"/>
      <c r="CV8" s="624"/>
      <c r="CW8" s="624"/>
      <c r="CX8" s="624"/>
      <c r="CY8" s="625"/>
      <c r="CZ8" s="626">
        <v>25.4</v>
      </c>
      <c r="DA8" s="626"/>
      <c r="DB8" s="626"/>
      <c r="DC8" s="626"/>
      <c r="DD8" s="632">
        <v>33561</v>
      </c>
      <c r="DE8" s="624"/>
      <c r="DF8" s="624"/>
      <c r="DG8" s="624"/>
      <c r="DH8" s="624"/>
      <c r="DI8" s="624"/>
      <c r="DJ8" s="624"/>
      <c r="DK8" s="624"/>
      <c r="DL8" s="624"/>
      <c r="DM8" s="624"/>
      <c r="DN8" s="624"/>
      <c r="DO8" s="624"/>
      <c r="DP8" s="625"/>
      <c r="DQ8" s="632">
        <v>1746678</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3176</v>
      </c>
      <c r="S9" s="624"/>
      <c r="T9" s="624"/>
      <c r="U9" s="624"/>
      <c r="V9" s="624"/>
      <c r="W9" s="624"/>
      <c r="X9" s="624"/>
      <c r="Y9" s="625"/>
      <c r="Z9" s="626">
        <v>0</v>
      </c>
      <c r="AA9" s="626"/>
      <c r="AB9" s="626"/>
      <c r="AC9" s="626"/>
      <c r="AD9" s="627">
        <v>3176</v>
      </c>
      <c r="AE9" s="627"/>
      <c r="AF9" s="627"/>
      <c r="AG9" s="627"/>
      <c r="AH9" s="627"/>
      <c r="AI9" s="627"/>
      <c r="AJ9" s="627"/>
      <c r="AK9" s="627"/>
      <c r="AL9" s="628">
        <v>0</v>
      </c>
      <c r="AM9" s="629"/>
      <c r="AN9" s="629"/>
      <c r="AO9" s="630"/>
      <c r="AP9" s="620" t="s">
        <v>222</v>
      </c>
      <c r="AQ9" s="621"/>
      <c r="AR9" s="621"/>
      <c r="AS9" s="621"/>
      <c r="AT9" s="621"/>
      <c r="AU9" s="621"/>
      <c r="AV9" s="621"/>
      <c r="AW9" s="621"/>
      <c r="AX9" s="621"/>
      <c r="AY9" s="621"/>
      <c r="AZ9" s="621"/>
      <c r="BA9" s="621"/>
      <c r="BB9" s="621"/>
      <c r="BC9" s="621"/>
      <c r="BD9" s="621"/>
      <c r="BE9" s="621"/>
      <c r="BF9" s="622"/>
      <c r="BG9" s="623">
        <v>411732</v>
      </c>
      <c r="BH9" s="624"/>
      <c r="BI9" s="624"/>
      <c r="BJ9" s="624"/>
      <c r="BK9" s="624"/>
      <c r="BL9" s="624"/>
      <c r="BM9" s="624"/>
      <c r="BN9" s="625"/>
      <c r="BO9" s="626">
        <v>29.9</v>
      </c>
      <c r="BP9" s="626"/>
      <c r="BQ9" s="626"/>
      <c r="BR9" s="626"/>
      <c r="BS9" s="632" t="s">
        <v>110</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504192</v>
      </c>
      <c r="CS9" s="624"/>
      <c r="CT9" s="624"/>
      <c r="CU9" s="624"/>
      <c r="CV9" s="624"/>
      <c r="CW9" s="624"/>
      <c r="CX9" s="624"/>
      <c r="CY9" s="625"/>
      <c r="CZ9" s="626">
        <v>4.5</v>
      </c>
      <c r="DA9" s="626"/>
      <c r="DB9" s="626"/>
      <c r="DC9" s="626"/>
      <c r="DD9" s="632">
        <v>10005</v>
      </c>
      <c r="DE9" s="624"/>
      <c r="DF9" s="624"/>
      <c r="DG9" s="624"/>
      <c r="DH9" s="624"/>
      <c r="DI9" s="624"/>
      <c r="DJ9" s="624"/>
      <c r="DK9" s="624"/>
      <c r="DL9" s="624"/>
      <c r="DM9" s="624"/>
      <c r="DN9" s="624"/>
      <c r="DO9" s="624"/>
      <c r="DP9" s="625"/>
      <c r="DQ9" s="632">
        <v>464371</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326095</v>
      </c>
      <c r="S10" s="624"/>
      <c r="T10" s="624"/>
      <c r="U10" s="624"/>
      <c r="V10" s="624"/>
      <c r="W10" s="624"/>
      <c r="X10" s="624"/>
      <c r="Y10" s="625"/>
      <c r="Z10" s="626">
        <v>2.8</v>
      </c>
      <c r="AA10" s="626"/>
      <c r="AB10" s="626"/>
      <c r="AC10" s="626"/>
      <c r="AD10" s="627">
        <v>326095</v>
      </c>
      <c r="AE10" s="627"/>
      <c r="AF10" s="627"/>
      <c r="AG10" s="627"/>
      <c r="AH10" s="627"/>
      <c r="AI10" s="627"/>
      <c r="AJ10" s="627"/>
      <c r="AK10" s="627"/>
      <c r="AL10" s="628">
        <v>4.5999999999999996</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24516</v>
      </c>
      <c r="BH10" s="624"/>
      <c r="BI10" s="624"/>
      <c r="BJ10" s="624"/>
      <c r="BK10" s="624"/>
      <c r="BL10" s="624"/>
      <c r="BM10" s="624"/>
      <c r="BN10" s="625"/>
      <c r="BO10" s="626">
        <v>1.8</v>
      </c>
      <c r="BP10" s="626"/>
      <c r="BQ10" s="626"/>
      <c r="BR10" s="626"/>
      <c r="BS10" s="632" t="s">
        <v>110</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55477</v>
      </c>
      <c r="CS10" s="624"/>
      <c r="CT10" s="624"/>
      <c r="CU10" s="624"/>
      <c r="CV10" s="624"/>
      <c r="CW10" s="624"/>
      <c r="CX10" s="624"/>
      <c r="CY10" s="625"/>
      <c r="CZ10" s="626">
        <v>0.5</v>
      </c>
      <c r="DA10" s="626"/>
      <c r="DB10" s="626"/>
      <c r="DC10" s="626"/>
      <c r="DD10" s="632" t="s">
        <v>110</v>
      </c>
      <c r="DE10" s="624"/>
      <c r="DF10" s="624"/>
      <c r="DG10" s="624"/>
      <c r="DH10" s="624"/>
      <c r="DI10" s="624"/>
      <c r="DJ10" s="624"/>
      <c r="DK10" s="624"/>
      <c r="DL10" s="624"/>
      <c r="DM10" s="624"/>
      <c r="DN10" s="624"/>
      <c r="DO10" s="624"/>
      <c r="DP10" s="625"/>
      <c r="DQ10" s="632">
        <v>40477</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v>12093</v>
      </c>
      <c r="S11" s="624"/>
      <c r="T11" s="624"/>
      <c r="U11" s="624"/>
      <c r="V11" s="624"/>
      <c r="W11" s="624"/>
      <c r="X11" s="624"/>
      <c r="Y11" s="625"/>
      <c r="Z11" s="626">
        <v>0.1</v>
      </c>
      <c r="AA11" s="626"/>
      <c r="AB11" s="626"/>
      <c r="AC11" s="626"/>
      <c r="AD11" s="627">
        <v>12093</v>
      </c>
      <c r="AE11" s="627"/>
      <c r="AF11" s="627"/>
      <c r="AG11" s="627"/>
      <c r="AH11" s="627"/>
      <c r="AI11" s="627"/>
      <c r="AJ11" s="627"/>
      <c r="AK11" s="627"/>
      <c r="AL11" s="628">
        <v>0.2</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28204</v>
      </c>
      <c r="BH11" s="624"/>
      <c r="BI11" s="624"/>
      <c r="BJ11" s="624"/>
      <c r="BK11" s="624"/>
      <c r="BL11" s="624"/>
      <c r="BM11" s="624"/>
      <c r="BN11" s="625"/>
      <c r="BO11" s="626">
        <v>2</v>
      </c>
      <c r="BP11" s="626"/>
      <c r="BQ11" s="626"/>
      <c r="BR11" s="626"/>
      <c r="BS11" s="632" t="s">
        <v>110</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1091165</v>
      </c>
      <c r="CS11" s="624"/>
      <c r="CT11" s="624"/>
      <c r="CU11" s="624"/>
      <c r="CV11" s="624"/>
      <c r="CW11" s="624"/>
      <c r="CX11" s="624"/>
      <c r="CY11" s="625"/>
      <c r="CZ11" s="626">
        <v>9.8000000000000007</v>
      </c>
      <c r="DA11" s="626"/>
      <c r="DB11" s="626"/>
      <c r="DC11" s="626"/>
      <c r="DD11" s="632">
        <v>355652</v>
      </c>
      <c r="DE11" s="624"/>
      <c r="DF11" s="624"/>
      <c r="DG11" s="624"/>
      <c r="DH11" s="624"/>
      <c r="DI11" s="624"/>
      <c r="DJ11" s="624"/>
      <c r="DK11" s="624"/>
      <c r="DL11" s="624"/>
      <c r="DM11" s="624"/>
      <c r="DN11" s="624"/>
      <c r="DO11" s="624"/>
      <c r="DP11" s="625"/>
      <c r="DQ11" s="632">
        <v>539625</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690245</v>
      </c>
      <c r="BH12" s="624"/>
      <c r="BI12" s="624"/>
      <c r="BJ12" s="624"/>
      <c r="BK12" s="624"/>
      <c r="BL12" s="624"/>
      <c r="BM12" s="624"/>
      <c r="BN12" s="625"/>
      <c r="BO12" s="626">
        <v>50.1</v>
      </c>
      <c r="BP12" s="626"/>
      <c r="BQ12" s="626"/>
      <c r="BR12" s="626"/>
      <c r="BS12" s="632" t="s">
        <v>110</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710458</v>
      </c>
      <c r="CS12" s="624"/>
      <c r="CT12" s="624"/>
      <c r="CU12" s="624"/>
      <c r="CV12" s="624"/>
      <c r="CW12" s="624"/>
      <c r="CX12" s="624"/>
      <c r="CY12" s="625"/>
      <c r="CZ12" s="626">
        <v>6.4</v>
      </c>
      <c r="DA12" s="626"/>
      <c r="DB12" s="626"/>
      <c r="DC12" s="626"/>
      <c r="DD12" s="632">
        <v>203278</v>
      </c>
      <c r="DE12" s="624"/>
      <c r="DF12" s="624"/>
      <c r="DG12" s="624"/>
      <c r="DH12" s="624"/>
      <c r="DI12" s="624"/>
      <c r="DJ12" s="624"/>
      <c r="DK12" s="624"/>
      <c r="DL12" s="624"/>
      <c r="DM12" s="624"/>
      <c r="DN12" s="624"/>
      <c r="DO12" s="624"/>
      <c r="DP12" s="625"/>
      <c r="DQ12" s="632">
        <v>313863</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16395</v>
      </c>
      <c r="S13" s="624"/>
      <c r="T13" s="624"/>
      <c r="U13" s="624"/>
      <c r="V13" s="624"/>
      <c r="W13" s="624"/>
      <c r="X13" s="624"/>
      <c r="Y13" s="625"/>
      <c r="Z13" s="626">
        <v>0.1</v>
      </c>
      <c r="AA13" s="626"/>
      <c r="AB13" s="626"/>
      <c r="AC13" s="626"/>
      <c r="AD13" s="627">
        <v>16395</v>
      </c>
      <c r="AE13" s="627"/>
      <c r="AF13" s="627"/>
      <c r="AG13" s="627"/>
      <c r="AH13" s="627"/>
      <c r="AI13" s="627"/>
      <c r="AJ13" s="627"/>
      <c r="AK13" s="627"/>
      <c r="AL13" s="628">
        <v>0.2</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686983</v>
      </c>
      <c r="BH13" s="624"/>
      <c r="BI13" s="624"/>
      <c r="BJ13" s="624"/>
      <c r="BK13" s="624"/>
      <c r="BL13" s="624"/>
      <c r="BM13" s="624"/>
      <c r="BN13" s="625"/>
      <c r="BO13" s="626">
        <v>49.8</v>
      </c>
      <c r="BP13" s="626"/>
      <c r="BQ13" s="626"/>
      <c r="BR13" s="626"/>
      <c r="BS13" s="632" t="s">
        <v>110</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903690</v>
      </c>
      <c r="CS13" s="624"/>
      <c r="CT13" s="624"/>
      <c r="CU13" s="624"/>
      <c r="CV13" s="624"/>
      <c r="CW13" s="624"/>
      <c r="CX13" s="624"/>
      <c r="CY13" s="625"/>
      <c r="CZ13" s="626">
        <v>8.1</v>
      </c>
      <c r="DA13" s="626"/>
      <c r="DB13" s="626"/>
      <c r="DC13" s="626"/>
      <c r="DD13" s="632">
        <v>307062</v>
      </c>
      <c r="DE13" s="624"/>
      <c r="DF13" s="624"/>
      <c r="DG13" s="624"/>
      <c r="DH13" s="624"/>
      <c r="DI13" s="624"/>
      <c r="DJ13" s="624"/>
      <c r="DK13" s="624"/>
      <c r="DL13" s="624"/>
      <c r="DM13" s="624"/>
      <c r="DN13" s="624"/>
      <c r="DO13" s="624"/>
      <c r="DP13" s="625"/>
      <c r="DQ13" s="632">
        <v>686570</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49462</v>
      </c>
      <c r="BH14" s="624"/>
      <c r="BI14" s="624"/>
      <c r="BJ14" s="624"/>
      <c r="BK14" s="624"/>
      <c r="BL14" s="624"/>
      <c r="BM14" s="624"/>
      <c r="BN14" s="625"/>
      <c r="BO14" s="626">
        <v>3.6</v>
      </c>
      <c r="BP14" s="626"/>
      <c r="BQ14" s="626"/>
      <c r="BR14" s="626"/>
      <c r="BS14" s="632" t="s">
        <v>110</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633195</v>
      </c>
      <c r="CS14" s="624"/>
      <c r="CT14" s="624"/>
      <c r="CU14" s="624"/>
      <c r="CV14" s="624"/>
      <c r="CW14" s="624"/>
      <c r="CX14" s="624"/>
      <c r="CY14" s="625"/>
      <c r="CZ14" s="626">
        <v>5.7</v>
      </c>
      <c r="DA14" s="626"/>
      <c r="DB14" s="626"/>
      <c r="DC14" s="626"/>
      <c r="DD14" s="632">
        <v>42451</v>
      </c>
      <c r="DE14" s="624"/>
      <c r="DF14" s="624"/>
      <c r="DG14" s="624"/>
      <c r="DH14" s="624"/>
      <c r="DI14" s="624"/>
      <c r="DJ14" s="624"/>
      <c r="DK14" s="624"/>
      <c r="DL14" s="624"/>
      <c r="DM14" s="624"/>
      <c r="DN14" s="624"/>
      <c r="DO14" s="624"/>
      <c r="DP14" s="625"/>
      <c r="DQ14" s="632">
        <v>494493</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3368</v>
      </c>
      <c r="S15" s="624"/>
      <c r="T15" s="624"/>
      <c r="U15" s="624"/>
      <c r="V15" s="624"/>
      <c r="W15" s="624"/>
      <c r="X15" s="624"/>
      <c r="Y15" s="625"/>
      <c r="Z15" s="626">
        <v>0</v>
      </c>
      <c r="AA15" s="626"/>
      <c r="AB15" s="626"/>
      <c r="AC15" s="626"/>
      <c r="AD15" s="627">
        <v>3368</v>
      </c>
      <c r="AE15" s="627"/>
      <c r="AF15" s="627"/>
      <c r="AG15" s="627"/>
      <c r="AH15" s="627"/>
      <c r="AI15" s="627"/>
      <c r="AJ15" s="627"/>
      <c r="AK15" s="627"/>
      <c r="AL15" s="628">
        <v>0</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105764</v>
      </c>
      <c r="BH15" s="624"/>
      <c r="BI15" s="624"/>
      <c r="BJ15" s="624"/>
      <c r="BK15" s="624"/>
      <c r="BL15" s="624"/>
      <c r="BM15" s="624"/>
      <c r="BN15" s="625"/>
      <c r="BO15" s="626">
        <v>7.7</v>
      </c>
      <c r="BP15" s="626"/>
      <c r="BQ15" s="626"/>
      <c r="BR15" s="626"/>
      <c r="BS15" s="632" t="s">
        <v>110</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744874</v>
      </c>
      <c r="CS15" s="624"/>
      <c r="CT15" s="624"/>
      <c r="CU15" s="624"/>
      <c r="CV15" s="624"/>
      <c r="CW15" s="624"/>
      <c r="CX15" s="624"/>
      <c r="CY15" s="625"/>
      <c r="CZ15" s="626">
        <v>6.7</v>
      </c>
      <c r="DA15" s="626"/>
      <c r="DB15" s="626"/>
      <c r="DC15" s="626"/>
      <c r="DD15" s="632">
        <v>100589</v>
      </c>
      <c r="DE15" s="624"/>
      <c r="DF15" s="624"/>
      <c r="DG15" s="624"/>
      <c r="DH15" s="624"/>
      <c r="DI15" s="624"/>
      <c r="DJ15" s="624"/>
      <c r="DK15" s="624"/>
      <c r="DL15" s="624"/>
      <c r="DM15" s="624"/>
      <c r="DN15" s="624"/>
      <c r="DO15" s="624"/>
      <c r="DP15" s="625"/>
      <c r="DQ15" s="632">
        <v>655031</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5512408</v>
      </c>
      <c r="S16" s="624"/>
      <c r="T16" s="624"/>
      <c r="U16" s="624"/>
      <c r="V16" s="624"/>
      <c r="W16" s="624"/>
      <c r="X16" s="624"/>
      <c r="Y16" s="625"/>
      <c r="Z16" s="626">
        <v>48.1</v>
      </c>
      <c r="AA16" s="626"/>
      <c r="AB16" s="626"/>
      <c r="AC16" s="626"/>
      <c r="AD16" s="627">
        <v>5163145</v>
      </c>
      <c r="AE16" s="627"/>
      <c r="AF16" s="627"/>
      <c r="AG16" s="627"/>
      <c r="AH16" s="627"/>
      <c r="AI16" s="627"/>
      <c r="AJ16" s="627"/>
      <c r="AK16" s="627"/>
      <c r="AL16" s="628">
        <v>73.3</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110</v>
      </c>
      <c r="BH16" s="624"/>
      <c r="BI16" s="624"/>
      <c r="BJ16" s="624"/>
      <c r="BK16" s="624"/>
      <c r="BL16" s="624"/>
      <c r="BM16" s="624"/>
      <c r="BN16" s="625"/>
      <c r="BO16" s="626" t="s">
        <v>110</v>
      </c>
      <c r="BP16" s="626"/>
      <c r="BQ16" s="626"/>
      <c r="BR16" s="626"/>
      <c r="BS16" s="632" t="s">
        <v>110</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154828</v>
      </c>
      <c r="CS16" s="624"/>
      <c r="CT16" s="624"/>
      <c r="CU16" s="624"/>
      <c r="CV16" s="624"/>
      <c r="CW16" s="624"/>
      <c r="CX16" s="624"/>
      <c r="CY16" s="625"/>
      <c r="CZ16" s="626">
        <v>1.4</v>
      </c>
      <c r="DA16" s="626"/>
      <c r="DB16" s="626"/>
      <c r="DC16" s="626"/>
      <c r="DD16" s="632" t="s">
        <v>110</v>
      </c>
      <c r="DE16" s="624"/>
      <c r="DF16" s="624"/>
      <c r="DG16" s="624"/>
      <c r="DH16" s="624"/>
      <c r="DI16" s="624"/>
      <c r="DJ16" s="624"/>
      <c r="DK16" s="624"/>
      <c r="DL16" s="624"/>
      <c r="DM16" s="624"/>
      <c r="DN16" s="624"/>
      <c r="DO16" s="624"/>
      <c r="DP16" s="625"/>
      <c r="DQ16" s="632">
        <v>25426</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5163145</v>
      </c>
      <c r="S17" s="624"/>
      <c r="T17" s="624"/>
      <c r="U17" s="624"/>
      <c r="V17" s="624"/>
      <c r="W17" s="624"/>
      <c r="X17" s="624"/>
      <c r="Y17" s="625"/>
      <c r="Z17" s="626">
        <v>45</v>
      </c>
      <c r="AA17" s="626"/>
      <c r="AB17" s="626"/>
      <c r="AC17" s="626"/>
      <c r="AD17" s="627">
        <v>5163145</v>
      </c>
      <c r="AE17" s="627"/>
      <c r="AF17" s="627"/>
      <c r="AG17" s="627"/>
      <c r="AH17" s="627"/>
      <c r="AI17" s="627"/>
      <c r="AJ17" s="627"/>
      <c r="AK17" s="627"/>
      <c r="AL17" s="628">
        <v>73.3</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1162727</v>
      </c>
      <c r="CS17" s="624"/>
      <c r="CT17" s="624"/>
      <c r="CU17" s="624"/>
      <c r="CV17" s="624"/>
      <c r="CW17" s="624"/>
      <c r="CX17" s="624"/>
      <c r="CY17" s="625"/>
      <c r="CZ17" s="626">
        <v>10.4</v>
      </c>
      <c r="DA17" s="626"/>
      <c r="DB17" s="626"/>
      <c r="DC17" s="626"/>
      <c r="DD17" s="632" t="s">
        <v>110</v>
      </c>
      <c r="DE17" s="624"/>
      <c r="DF17" s="624"/>
      <c r="DG17" s="624"/>
      <c r="DH17" s="624"/>
      <c r="DI17" s="624"/>
      <c r="DJ17" s="624"/>
      <c r="DK17" s="624"/>
      <c r="DL17" s="624"/>
      <c r="DM17" s="624"/>
      <c r="DN17" s="624"/>
      <c r="DO17" s="624"/>
      <c r="DP17" s="625"/>
      <c r="DQ17" s="632">
        <v>1117369</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349263</v>
      </c>
      <c r="S18" s="624"/>
      <c r="T18" s="624"/>
      <c r="U18" s="624"/>
      <c r="V18" s="624"/>
      <c r="W18" s="624"/>
      <c r="X18" s="624"/>
      <c r="Y18" s="625"/>
      <c r="Z18" s="626">
        <v>3</v>
      </c>
      <c r="AA18" s="626"/>
      <c r="AB18" s="626"/>
      <c r="AC18" s="626"/>
      <c r="AD18" s="627" t="s">
        <v>110</v>
      </c>
      <c r="AE18" s="627"/>
      <c r="AF18" s="627"/>
      <c r="AG18" s="627"/>
      <c r="AH18" s="627"/>
      <c r="AI18" s="627"/>
      <c r="AJ18" s="627"/>
      <c r="AK18" s="627"/>
      <c r="AL18" s="628" t="s">
        <v>110</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110</v>
      </c>
      <c r="CS18" s="624"/>
      <c r="CT18" s="624"/>
      <c r="CU18" s="624"/>
      <c r="CV18" s="624"/>
      <c r="CW18" s="624"/>
      <c r="CX18" s="624"/>
      <c r="CY18" s="625"/>
      <c r="CZ18" s="626" t="s">
        <v>110</v>
      </c>
      <c r="DA18" s="626"/>
      <c r="DB18" s="626"/>
      <c r="DC18" s="626"/>
      <c r="DD18" s="632" t="s">
        <v>110</v>
      </c>
      <c r="DE18" s="624"/>
      <c r="DF18" s="624"/>
      <c r="DG18" s="624"/>
      <c r="DH18" s="624"/>
      <c r="DI18" s="624"/>
      <c r="DJ18" s="624"/>
      <c r="DK18" s="624"/>
      <c r="DL18" s="624"/>
      <c r="DM18" s="624"/>
      <c r="DN18" s="624"/>
      <c r="DO18" s="624"/>
      <c r="DP18" s="625"/>
      <c r="DQ18" s="632" t="s">
        <v>110</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t="s">
        <v>110</v>
      </c>
      <c r="S19" s="624"/>
      <c r="T19" s="624"/>
      <c r="U19" s="624"/>
      <c r="V19" s="624"/>
      <c r="W19" s="624"/>
      <c r="X19" s="624"/>
      <c r="Y19" s="625"/>
      <c r="Z19" s="626" t="s">
        <v>110</v>
      </c>
      <c r="AA19" s="626"/>
      <c r="AB19" s="626"/>
      <c r="AC19" s="626"/>
      <c r="AD19" s="627" t="s">
        <v>110</v>
      </c>
      <c r="AE19" s="627"/>
      <c r="AF19" s="627"/>
      <c r="AG19" s="627"/>
      <c r="AH19" s="627"/>
      <c r="AI19" s="627"/>
      <c r="AJ19" s="627"/>
      <c r="AK19" s="627"/>
      <c r="AL19" s="628" t="s">
        <v>110</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42615</v>
      </c>
      <c r="BH19" s="624"/>
      <c r="BI19" s="624"/>
      <c r="BJ19" s="624"/>
      <c r="BK19" s="624"/>
      <c r="BL19" s="624"/>
      <c r="BM19" s="624"/>
      <c r="BN19" s="625"/>
      <c r="BO19" s="626">
        <v>3.1</v>
      </c>
      <c r="BP19" s="626"/>
      <c r="BQ19" s="626"/>
      <c r="BR19" s="626"/>
      <c r="BS19" s="632" t="s">
        <v>110</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7377424</v>
      </c>
      <c r="S20" s="624"/>
      <c r="T20" s="624"/>
      <c r="U20" s="624"/>
      <c r="V20" s="624"/>
      <c r="W20" s="624"/>
      <c r="X20" s="624"/>
      <c r="Y20" s="625"/>
      <c r="Z20" s="626">
        <v>64.400000000000006</v>
      </c>
      <c r="AA20" s="626"/>
      <c r="AB20" s="626"/>
      <c r="AC20" s="626"/>
      <c r="AD20" s="627">
        <v>7028161</v>
      </c>
      <c r="AE20" s="627"/>
      <c r="AF20" s="627"/>
      <c r="AG20" s="627"/>
      <c r="AH20" s="627"/>
      <c r="AI20" s="627"/>
      <c r="AJ20" s="627"/>
      <c r="AK20" s="627"/>
      <c r="AL20" s="628">
        <v>99.8</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42615</v>
      </c>
      <c r="BH20" s="624"/>
      <c r="BI20" s="624"/>
      <c r="BJ20" s="624"/>
      <c r="BK20" s="624"/>
      <c r="BL20" s="624"/>
      <c r="BM20" s="624"/>
      <c r="BN20" s="625"/>
      <c r="BO20" s="626">
        <v>3.1</v>
      </c>
      <c r="BP20" s="626"/>
      <c r="BQ20" s="626"/>
      <c r="BR20" s="626"/>
      <c r="BS20" s="632" t="s">
        <v>110</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11173025</v>
      </c>
      <c r="CS20" s="624"/>
      <c r="CT20" s="624"/>
      <c r="CU20" s="624"/>
      <c r="CV20" s="624"/>
      <c r="CW20" s="624"/>
      <c r="CX20" s="624"/>
      <c r="CY20" s="625"/>
      <c r="CZ20" s="626">
        <v>100</v>
      </c>
      <c r="DA20" s="626"/>
      <c r="DB20" s="626"/>
      <c r="DC20" s="626"/>
      <c r="DD20" s="632">
        <v>1137992</v>
      </c>
      <c r="DE20" s="624"/>
      <c r="DF20" s="624"/>
      <c r="DG20" s="624"/>
      <c r="DH20" s="624"/>
      <c r="DI20" s="624"/>
      <c r="DJ20" s="624"/>
      <c r="DK20" s="624"/>
      <c r="DL20" s="624"/>
      <c r="DM20" s="624"/>
      <c r="DN20" s="624"/>
      <c r="DO20" s="624"/>
      <c r="DP20" s="625"/>
      <c r="DQ20" s="632">
        <v>7952620</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2223</v>
      </c>
      <c r="S21" s="624"/>
      <c r="T21" s="624"/>
      <c r="U21" s="624"/>
      <c r="V21" s="624"/>
      <c r="W21" s="624"/>
      <c r="X21" s="624"/>
      <c r="Y21" s="625"/>
      <c r="Z21" s="626">
        <v>0</v>
      </c>
      <c r="AA21" s="626"/>
      <c r="AB21" s="626"/>
      <c r="AC21" s="626"/>
      <c r="AD21" s="627">
        <v>2223</v>
      </c>
      <c r="AE21" s="627"/>
      <c r="AF21" s="627"/>
      <c r="AG21" s="627"/>
      <c r="AH21" s="627"/>
      <c r="AI21" s="627"/>
      <c r="AJ21" s="627"/>
      <c r="AK21" s="627"/>
      <c r="AL21" s="628">
        <v>0</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42615</v>
      </c>
      <c r="BH21" s="624"/>
      <c r="BI21" s="624"/>
      <c r="BJ21" s="624"/>
      <c r="BK21" s="624"/>
      <c r="BL21" s="624"/>
      <c r="BM21" s="624"/>
      <c r="BN21" s="625"/>
      <c r="BO21" s="626">
        <v>3.1</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30828</v>
      </c>
      <c r="S22" s="624"/>
      <c r="T22" s="624"/>
      <c r="U22" s="624"/>
      <c r="V22" s="624"/>
      <c r="W22" s="624"/>
      <c r="X22" s="624"/>
      <c r="Y22" s="625"/>
      <c r="Z22" s="626">
        <v>0.3</v>
      </c>
      <c r="AA22" s="626"/>
      <c r="AB22" s="626"/>
      <c r="AC22" s="626"/>
      <c r="AD22" s="627" t="s">
        <v>110</v>
      </c>
      <c r="AE22" s="627"/>
      <c r="AF22" s="627"/>
      <c r="AG22" s="627"/>
      <c r="AH22" s="627"/>
      <c r="AI22" s="627"/>
      <c r="AJ22" s="627"/>
      <c r="AK22" s="627"/>
      <c r="AL22" s="628" t="s">
        <v>110</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102059</v>
      </c>
      <c r="S23" s="624"/>
      <c r="T23" s="624"/>
      <c r="U23" s="624"/>
      <c r="V23" s="624"/>
      <c r="W23" s="624"/>
      <c r="X23" s="624"/>
      <c r="Y23" s="625"/>
      <c r="Z23" s="626">
        <v>0.9</v>
      </c>
      <c r="AA23" s="626"/>
      <c r="AB23" s="626"/>
      <c r="AC23" s="626"/>
      <c r="AD23" s="627">
        <v>3560</v>
      </c>
      <c r="AE23" s="627"/>
      <c r="AF23" s="627"/>
      <c r="AG23" s="627"/>
      <c r="AH23" s="627"/>
      <c r="AI23" s="627"/>
      <c r="AJ23" s="627"/>
      <c r="AK23" s="627"/>
      <c r="AL23" s="628">
        <v>0.1</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110</v>
      </c>
      <c r="BH23" s="624"/>
      <c r="BI23" s="624"/>
      <c r="BJ23" s="624"/>
      <c r="BK23" s="624"/>
      <c r="BL23" s="624"/>
      <c r="BM23" s="624"/>
      <c r="BN23" s="625"/>
      <c r="BO23" s="626" t="s">
        <v>110</v>
      </c>
      <c r="BP23" s="626"/>
      <c r="BQ23" s="626"/>
      <c r="BR23" s="626"/>
      <c r="BS23" s="632" t="s">
        <v>110</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34935</v>
      </c>
      <c r="S24" s="624"/>
      <c r="T24" s="624"/>
      <c r="U24" s="624"/>
      <c r="V24" s="624"/>
      <c r="W24" s="624"/>
      <c r="X24" s="624"/>
      <c r="Y24" s="625"/>
      <c r="Z24" s="626">
        <v>0.3</v>
      </c>
      <c r="AA24" s="626"/>
      <c r="AB24" s="626"/>
      <c r="AC24" s="626"/>
      <c r="AD24" s="627" t="s">
        <v>110</v>
      </c>
      <c r="AE24" s="627"/>
      <c r="AF24" s="627"/>
      <c r="AG24" s="627"/>
      <c r="AH24" s="627"/>
      <c r="AI24" s="627"/>
      <c r="AJ24" s="627"/>
      <c r="AK24" s="627"/>
      <c r="AL24" s="628" t="s">
        <v>110</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4089089</v>
      </c>
      <c r="CS24" s="613"/>
      <c r="CT24" s="613"/>
      <c r="CU24" s="613"/>
      <c r="CV24" s="613"/>
      <c r="CW24" s="613"/>
      <c r="CX24" s="613"/>
      <c r="CY24" s="614"/>
      <c r="CZ24" s="650">
        <v>36.6</v>
      </c>
      <c r="DA24" s="651"/>
      <c r="DB24" s="651"/>
      <c r="DC24" s="652"/>
      <c r="DD24" s="649">
        <v>3179107</v>
      </c>
      <c r="DE24" s="613"/>
      <c r="DF24" s="613"/>
      <c r="DG24" s="613"/>
      <c r="DH24" s="613"/>
      <c r="DI24" s="613"/>
      <c r="DJ24" s="613"/>
      <c r="DK24" s="614"/>
      <c r="DL24" s="649">
        <v>3150778</v>
      </c>
      <c r="DM24" s="613"/>
      <c r="DN24" s="613"/>
      <c r="DO24" s="613"/>
      <c r="DP24" s="613"/>
      <c r="DQ24" s="613"/>
      <c r="DR24" s="613"/>
      <c r="DS24" s="613"/>
      <c r="DT24" s="613"/>
      <c r="DU24" s="613"/>
      <c r="DV24" s="614"/>
      <c r="DW24" s="617">
        <v>42.5</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942034</v>
      </c>
      <c r="S25" s="624"/>
      <c r="T25" s="624"/>
      <c r="U25" s="624"/>
      <c r="V25" s="624"/>
      <c r="W25" s="624"/>
      <c r="X25" s="624"/>
      <c r="Y25" s="625"/>
      <c r="Z25" s="626">
        <v>8.1999999999999993</v>
      </c>
      <c r="AA25" s="626"/>
      <c r="AB25" s="626"/>
      <c r="AC25" s="626"/>
      <c r="AD25" s="627" t="s">
        <v>110</v>
      </c>
      <c r="AE25" s="627"/>
      <c r="AF25" s="627"/>
      <c r="AG25" s="627"/>
      <c r="AH25" s="627"/>
      <c r="AI25" s="627"/>
      <c r="AJ25" s="627"/>
      <c r="AK25" s="627"/>
      <c r="AL25" s="628" t="s">
        <v>110</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1742282</v>
      </c>
      <c r="CS25" s="655"/>
      <c r="CT25" s="655"/>
      <c r="CU25" s="655"/>
      <c r="CV25" s="655"/>
      <c r="CW25" s="655"/>
      <c r="CX25" s="655"/>
      <c r="CY25" s="656"/>
      <c r="CZ25" s="657">
        <v>15.6</v>
      </c>
      <c r="DA25" s="658"/>
      <c r="DB25" s="658"/>
      <c r="DC25" s="659"/>
      <c r="DD25" s="632">
        <v>1645597</v>
      </c>
      <c r="DE25" s="655"/>
      <c r="DF25" s="655"/>
      <c r="DG25" s="655"/>
      <c r="DH25" s="655"/>
      <c r="DI25" s="655"/>
      <c r="DJ25" s="655"/>
      <c r="DK25" s="656"/>
      <c r="DL25" s="632">
        <v>1617404</v>
      </c>
      <c r="DM25" s="655"/>
      <c r="DN25" s="655"/>
      <c r="DO25" s="655"/>
      <c r="DP25" s="655"/>
      <c r="DQ25" s="655"/>
      <c r="DR25" s="655"/>
      <c r="DS25" s="655"/>
      <c r="DT25" s="655"/>
      <c r="DU25" s="655"/>
      <c r="DV25" s="656"/>
      <c r="DW25" s="628">
        <v>21.8</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v>2866</v>
      </c>
      <c r="S26" s="624"/>
      <c r="T26" s="624"/>
      <c r="U26" s="624"/>
      <c r="V26" s="624"/>
      <c r="W26" s="624"/>
      <c r="X26" s="624"/>
      <c r="Y26" s="625"/>
      <c r="Z26" s="626">
        <v>0</v>
      </c>
      <c r="AA26" s="626"/>
      <c r="AB26" s="626"/>
      <c r="AC26" s="626"/>
      <c r="AD26" s="627">
        <v>2866</v>
      </c>
      <c r="AE26" s="627"/>
      <c r="AF26" s="627"/>
      <c r="AG26" s="627"/>
      <c r="AH26" s="627"/>
      <c r="AI26" s="627"/>
      <c r="AJ26" s="627"/>
      <c r="AK26" s="627"/>
      <c r="AL26" s="628">
        <v>0</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1073502</v>
      </c>
      <c r="CS26" s="624"/>
      <c r="CT26" s="624"/>
      <c r="CU26" s="624"/>
      <c r="CV26" s="624"/>
      <c r="CW26" s="624"/>
      <c r="CX26" s="624"/>
      <c r="CY26" s="625"/>
      <c r="CZ26" s="657">
        <v>9.6</v>
      </c>
      <c r="DA26" s="658"/>
      <c r="DB26" s="658"/>
      <c r="DC26" s="659"/>
      <c r="DD26" s="632">
        <v>987385</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1050228</v>
      </c>
      <c r="S27" s="624"/>
      <c r="T27" s="624"/>
      <c r="U27" s="624"/>
      <c r="V27" s="624"/>
      <c r="W27" s="624"/>
      <c r="X27" s="624"/>
      <c r="Y27" s="625"/>
      <c r="Z27" s="626">
        <v>9.1999999999999993</v>
      </c>
      <c r="AA27" s="626"/>
      <c r="AB27" s="626"/>
      <c r="AC27" s="626"/>
      <c r="AD27" s="627" t="s">
        <v>110</v>
      </c>
      <c r="AE27" s="627"/>
      <c r="AF27" s="627"/>
      <c r="AG27" s="627"/>
      <c r="AH27" s="627"/>
      <c r="AI27" s="627"/>
      <c r="AJ27" s="627"/>
      <c r="AK27" s="627"/>
      <c r="AL27" s="628" t="s">
        <v>110</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1378368</v>
      </c>
      <c r="BH27" s="624"/>
      <c r="BI27" s="624"/>
      <c r="BJ27" s="624"/>
      <c r="BK27" s="624"/>
      <c r="BL27" s="624"/>
      <c r="BM27" s="624"/>
      <c r="BN27" s="625"/>
      <c r="BO27" s="626">
        <v>100</v>
      </c>
      <c r="BP27" s="626"/>
      <c r="BQ27" s="626"/>
      <c r="BR27" s="626"/>
      <c r="BS27" s="632" t="s">
        <v>110</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1184080</v>
      </c>
      <c r="CS27" s="655"/>
      <c r="CT27" s="655"/>
      <c r="CU27" s="655"/>
      <c r="CV27" s="655"/>
      <c r="CW27" s="655"/>
      <c r="CX27" s="655"/>
      <c r="CY27" s="656"/>
      <c r="CZ27" s="657">
        <v>10.6</v>
      </c>
      <c r="DA27" s="658"/>
      <c r="DB27" s="658"/>
      <c r="DC27" s="659"/>
      <c r="DD27" s="632">
        <v>416141</v>
      </c>
      <c r="DE27" s="655"/>
      <c r="DF27" s="655"/>
      <c r="DG27" s="655"/>
      <c r="DH27" s="655"/>
      <c r="DI27" s="655"/>
      <c r="DJ27" s="655"/>
      <c r="DK27" s="656"/>
      <c r="DL27" s="632">
        <v>416005</v>
      </c>
      <c r="DM27" s="655"/>
      <c r="DN27" s="655"/>
      <c r="DO27" s="655"/>
      <c r="DP27" s="655"/>
      <c r="DQ27" s="655"/>
      <c r="DR27" s="655"/>
      <c r="DS27" s="655"/>
      <c r="DT27" s="655"/>
      <c r="DU27" s="655"/>
      <c r="DV27" s="656"/>
      <c r="DW27" s="628">
        <v>5.6</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41553</v>
      </c>
      <c r="S28" s="624"/>
      <c r="T28" s="624"/>
      <c r="U28" s="624"/>
      <c r="V28" s="624"/>
      <c r="W28" s="624"/>
      <c r="X28" s="624"/>
      <c r="Y28" s="625"/>
      <c r="Z28" s="626">
        <v>0.4</v>
      </c>
      <c r="AA28" s="626"/>
      <c r="AB28" s="626"/>
      <c r="AC28" s="626"/>
      <c r="AD28" s="627">
        <v>1825</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1162727</v>
      </c>
      <c r="CS28" s="624"/>
      <c r="CT28" s="624"/>
      <c r="CU28" s="624"/>
      <c r="CV28" s="624"/>
      <c r="CW28" s="624"/>
      <c r="CX28" s="624"/>
      <c r="CY28" s="625"/>
      <c r="CZ28" s="657">
        <v>10.4</v>
      </c>
      <c r="DA28" s="658"/>
      <c r="DB28" s="658"/>
      <c r="DC28" s="659"/>
      <c r="DD28" s="632">
        <v>1117369</v>
      </c>
      <c r="DE28" s="624"/>
      <c r="DF28" s="624"/>
      <c r="DG28" s="624"/>
      <c r="DH28" s="624"/>
      <c r="DI28" s="624"/>
      <c r="DJ28" s="624"/>
      <c r="DK28" s="625"/>
      <c r="DL28" s="632">
        <v>1117369</v>
      </c>
      <c r="DM28" s="624"/>
      <c r="DN28" s="624"/>
      <c r="DO28" s="624"/>
      <c r="DP28" s="624"/>
      <c r="DQ28" s="624"/>
      <c r="DR28" s="624"/>
      <c r="DS28" s="624"/>
      <c r="DT28" s="624"/>
      <c r="DU28" s="624"/>
      <c r="DV28" s="625"/>
      <c r="DW28" s="628">
        <v>15.1</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119599</v>
      </c>
      <c r="S29" s="624"/>
      <c r="T29" s="624"/>
      <c r="U29" s="624"/>
      <c r="V29" s="624"/>
      <c r="W29" s="624"/>
      <c r="X29" s="624"/>
      <c r="Y29" s="625"/>
      <c r="Z29" s="626">
        <v>1</v>
      </c>
      <c r="AA29" s="626"/>
      <c r="AB29" s="626"/>
      <c r="AC29" s="626"/>
      <c r="AD29" s="627" t="s">
        <v>110</v>
      </c>
      <c r="AE29" s="627"/>
      <c r="AF29" s="627"/>
      <c r="AG29" s="627"/>
      <c r="AH29" s="627"/>
      <c r="AI29" s="627"/>
      <c r="AJ29" s="627"/>
      <c r="AK29" s="627"/>
      <c r="AL29" s="628" t="s">
        <v>110</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1162653</v>
      </c>
      <c r="CS29" s="655"/>
      <c r="CT29" s="655"/>
      <c r="CU29" s="655"/>
      <c r="CV29" s="655"/>
      <c r="CW29" s="655"/>
      <c r="CX29" s="655"/>
      <c r="CY29" s="656"/>
      <c r="CZ29" s="657">
        <v>10.4</v>
      </c>
      <c r="DA29" s="658"/>
      <c r="DB29" s="658"/>
      <c r="DC29" s="659"/>
      <c r="DD29" s="632">
        <v>1117295</v>
      </c>
      <c r="DE29" s="655"/>
      <c r="DF29" s="655"/>
      <c r="DG29" s="655"/>
      <c r="DH29" s="655"/>
      <c r="DI29" s="655"/>
      <c r="DJ29" s="655"/>
      <c r="DK29" s="656"/>
      <c r="DL29" s="632">
        <v>1117295</v>
      </c>
      <c r="DM29" s="655"/>
      <c r="DN29" s="655"/>
      <c r="DO29" s="655"/>
      <c r="DP29" s="655"/>
      <c r="DQ29" s="655"/>
      <c r="DR29" s="655"/>
      <c r="DS29" s="655"/>
      <c r="DT29" s="655"/>
      <c r="DU29" s="655"/>
      <c r="DV29" s="656"/>
      <c r="DW29" s="628">
        <v>15.1</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26886</v>
      </c>
      <c r="S30" s="624"/>
      <c r="T30" s="624"/>
      <c r="U30" s="624"/>
      <c r="V30" s="624"/>
      <c r="W30" s="624"/>
      <c r="X30" s="624"/>
      <c r="Y30" s="625"/>
      <c r="Z30" s="626">
        <v>0.2</v>
      </c>
      <c r="AA30" s="626"/>
      <c r="AB30" s="626"/>
      <c r="AC30" s="626"/>
      <c r="AD30" s="627" t="s">
        <v>110</v>
      </c>
      <c r="AE30" s="627"/>
      <c r="AF30" s="627"/>
      <c r="AG30" s="627"/>
      <c r="AH30" s="627"/>
      <c r="AI30" s="627"/>
      <c r="AJ30" s="627"/>
      <c r="AK30" s="627"/>
      <c r="AL30" s="628" t="s">
        <v>110</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97.7</v>
      </c>
      <c r="BH30" s="682"/>
      <c r="BI30" s="682"/>
      <c r="BJ30" s="682"/>
      <c r="BK30" s="682"/>
      <c r="BL30" s="682"/>
      <c r="BM30" s="618">
        <v>88.2</v>
      </c>
      <c r="BN30" s="682"/>
      <c r="BO30" s="682"/>
      <c r="BP30" s="682"/>
      <c r="BQ30" s="683"/>
      <c r="BR30" s="681">
        <v>97.5</v>
      </c>
      <c r="BS30" s="682"/>
      <c r="BT30" s="682"/>
      <c r="BU30" s="682"/>
      <c r="BV30" s="682"/>
      <c r="BW30" s="682"/>
      <c r="BX30" s="618">
        <v>87.5</v>
      </c>
      <c r="BY30" s="682"/>
      <c r="BZ30" s="682"/>
      <c r="CA30" s="682"/>
      <c r="CB30" s="683"/>
      <c r="CD30" s="686"/>
      <c r="CE30" s="687"/>
      <c r="CF30" s="637" t="s">
        <v>291</v>
      </c>
      <c r="CG30" s="638"/>
      <c r="CH30" s="638"/>
      <c r="CI30" s="638"/>
      <c r="CJ30" s="638"/>
      <c r="CK30" s="638"/>
      <c r="CL30" s="638"/>
      <c r="CM30" s="638"/>
      <c r="CN30" s="638"/>
      <c r="CO30" s="638"/>
      <c r="CP30" s="638"/>
      <c r="CQ30" s="639"/>
      <c r="CR30" s="623">
        <v>1077136</v>
      </c>
      <c r="CS30" s="624"/>
      <c r="CT30" s="624"/>
      <c r="CU30" s="624"/>
      <c r="CV30" s="624"/>
      <c r="CW30" s="624"/>
      <c r="CX30" s="624"/>
      <c r="CY30" s="625"/>
      <c r="CZ30" s="657">
        <v>9.6</v>
      </c>
      <c r="DA30" s="658"/>
      <c r="DB30" s="658"/>
      <c r="DC30" s="659"/>
      <c r="DD30" s="632">
        <v>1031778</v>
      </c>
      <c r="DE30" s="624"/>
      <c r="DF30" s="624"/>
      <c r="DG30" s="624"/>
      <c r="DH30" s="624"/>
      <c r="DI30" s="624"/>
      <c r="DJ30" s="624"/>
      <c r="DK30" s="625"/>
      <c r="DL30" s="632">
        <v>1031778</v>
      </c>
      <c r="DM30" s="624"/>
      <c r="DN30" s="624"/>
      <c r="DO30" s="624"/>
      <c r="DP30" s="624"/>
      <c r="DQ30" s="624"/>
      <c r="DR30" s="624"/>
      <c r="DS30" s="624"/>
      <c r="DT30" s="624"/>
      <c r="DU30" s="624"/>
      <c r="DV30" s="625"/>
      <c r="DW30" s="628">
        <v>13.9</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283200</v>
      </c>
      <c r="S31" s="624"/>
      <c r="T31" s="624"/>
      <c r="U31" s="624"/>
      <c r="V31" s="624"/>
      <c r="W31" s="624"/>
      <c r="X31" s="624"/>
      <c r="Y31" s="625"/>
      <c r="Z31" s="626">
        <v>2.5</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98.8</v>
      </c>
      <c r="BH31" s="655"/>
      <c r="BI31" s="655"/>
      <c r="BJ31" s="655"/>
      <c r="BK31" s="655"/>
      <c r="BL31" s="655"/>
      <c r="BM31" s="629">
        <v>92.5</v>
      </c>
      <c r="BN31" s="679"/>
      <c r="BO31" s="679"/>
      <c r="BP31" s="679"/>
      <c r="BQ31" s="680"/>
      <c r="BR31" s="678">
        <v>98.8</v>
      </c>
      <c r="BS31" s="655"/>
      <c r="BT31" s="655"/>
      <c r="BU31" s="655"/>
      <c r="BV31" s="655"/>
      <c r="BW31" s="655"/>
      <c r="BX31" s="629">
        <v>91.8</v>
      </c>
      <c r="BY31" s="679"/>
      <c r="BZ31" s="679"/>
      <c r="CA31" s="679"/>
      <c r="CB31" s="680"/>
      <c r="CD31" s="686"/>
      <c r="CE31" s="687"/>
      <c r="CF31" s="637" t="s">
        <v>295</v>
      </c>
      <c r="CG31" s="638"/>
      <c r="CH31" s="638"/>
      <c r="CI31" s="638"/>
      <c r="CJ31" s="638"/>
      <c r="CK31" s="638"/>
      <c r="CL31" s="638"/>
      <c r="CM31" s="638"/>
      <c r="CN31" s="638"/>
      <c r="CO31" s="638"/>
      <c r="CP31" s="638"/>
      <c r="CQ31" s="639"/>
      <c r="CR31" s="623">
        <v>85517</v>
      </c>
      <c r="CS31" s="655"/>
      <c r="CT31" s="655"/>
      <c r="CU31" s="655"/>
      <c r="CV31" s="655"/>
      <c r="CW31" s="655"/>
      <c r="CX31" s="655"/>
      <c r="CY31" s="656"/>
      <c r="CZ31" s="657">
        <v>0.8</v>
      </c>
      <c r="DA31" s="658"/>
      <c r="DB31" s="658"/>
      <c r="DC31" s="659"/>
      <c r="DD31" s="632">
        <v>85517</v>
      </c>
      <c r="DE31" s="655"/>
      <c r="DF31" s="655"/>
      <c r="DG31" s="655"/>
      <c r="DH31" s="655"/>
      <c r="DI31" s="655"/>
      <c r="DJ31" s="655"/>
      <c r="DK31" s="656"/>
      <c r="DL31" s="632">
        <v>85517</v>
      </c>
      <c r="DM31" s="655"/>
      <c r="DN31" s="655"/>
      <c r="DO31" s="655"/>
      <c r="DP31" s="655"/>
      <c r="DQ31" s="655"/>
      <c r="DR31" s="655"/>
      <c r="DS31" s="655"/>
      <c r="DT31" s="655"/>
      <c r="DU31" s="655"/>
      <c r="DV31" s="656"/>
      <c r="DW31" s="628">
        <v>1.2</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357444</v>
      </c>
      <c r="S32" s="624"/>
      <c r="T32" s="624"/>
      <c r="U32" s="624"/>
      <c r="V32" s="624"/>
      <c r="W32" s="624"/>
      <c r="X32" s="624"/>
      <c r="Y32" s="625"/>
      <c r="Z32" s="626">
        <v>3.1</v>
      </c>
      <c r="AA32" s="626"/>
      <c r="AB32" s="626"/>
      <c r="AC32" s="626"/>
      <c r="AD32" s="627">
        <v>550</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96.3</v>
      </c>
      <c r="BH32" s="691"/>
      <c r="BI32" s="691"/>
      <c r="BJ32" s="691"/>
      <c r="BK32" s="691"/>
      <c r="BL32" s="691"/>
      <c r="BM32" s="692">
        <v>82.9</v>
      </c>
      <c r="BN32" s="691"/>
      <c r="BO32" s="691"/>
      <c r="BP32" s="691"/>
      <c r="BQ32" s="693"/>
      <c r="BR32" s="690">
        <v>96.1</v>
      </c>
      <c r="BS32" s="691"/>
      <c r="BT32" s="691"/>
      <c r="BU32" s="691"/>
      <c r="BV32" s="691"/>
      <c r="BW32" s="691"/>
      <c r="BX32" s="692">
        <v>82.2</v>
      </c>
      <c r="BY32" s="691"/>
      <c r="BZ32" s="691"/>
      <c r="CA32" s="691"/>
      <c r="CB32" s="693"/>
      <c r="CD32" s="688"/>
      <c r="CE32" s="689"/>
      <c r="CF32" s="637" t="s">
        <v>298</v>
      </c>
      <c r="CG32" s="638"/>
      <c r="CH32" s="638"/>
      <c r="CI32" s="638"/>
      <c r="CJ32" s="638"/>
      <c r="CK32" s="638"/>
      <c r="CL32" s="638"/>
      <c r="CM32" s="638"/>
      <c r="CN32" s="638"/>
      <c r="CO32" s="638"/>
      <c r="CP32" s="638"/>
      <c r="CQ32" s="639"/>
      <c r="CR32" s="623">
        <v>74</v>
      </c>
      <c r="CS32" s="624"/>
      <c r="CT32" s="624"/>
      <c r="CU32" s="624"/>
      <c r="CV32" s="624"/>
      <c r="CW32" s="624"/>
      <c r="CX32" s="624"/>
      <c r="CY32" s="625"/>
      <c r="CZ32" s="657">
        <v>0</v>
      </c>
      <c r="DA32" s="658"/>
      <c r="DB32" s="658"/>
      <c r="DC32" s="659"/>
      <c r="DD32" s="632">
        <v>74</v>
      </c>
      <c r="DE32" s="624"/>
      <c r="DF32" s="624"/>
      <c r="DG32" s="624"/>
      <c r="DH32" s="624"/>
      <c r="DI32" s="624"/>
      <c r="DJ32" s="624"/>
      <c r="DK32" s="625"/>
      <c r="DL32" s="632">
        <v>74</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1092000</v>
      </c>
      <c r="S33" s="624"/>
      <c r="T33" s="624"/>
      <c r="U33" s="624"/>
      <c r="V33" s="624"/>
      <c r="W33" s="624"/>
      <c r="X33" s="624"/>
      <c r="Y33" s="625"/>
      <c r="Z33" s="626">
        <v>9.5</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5791116</v>
      </c>
      <c r="CS33" s="655"/>
      <c r="CT33" s="655"/>
      <c r="CU33" s="655"/>
      <c r="CV33" s="655"/>
      <c r="CW33" s="655"/>
      <c r="CX33" s="655"/>
      <c r="CY33" s="656"/>
      <c r="CZ33" s="657">
        <v>51.8</v>
      </c>
      <c r="DA33" s="658"/>
      <c r="DB33" s="658"/>
      <c r="DC33" s="659"/>
      <c r="DD33" s="632">
        <v>4392427</v>
      </c>
      <c r="DE33" s="655"/>
      <c r="DF33" s="655"/>
      <c r="DG33" s="655"/>
      <c r="DH33" s="655"/>
      <c r="DI33" s="655"/>
      <c r="DJ33" s="655"/>
      <c r="DK33" s="656"/>
      <c r="DL33" s="632">
        <v>2942343</v>
      </c>
      <c r="DM33" s="655"/>
      <c r="DN33" s="655"/>
      <c r="DO33" s="655"/>
      <c r="DP33" s="655"/>
      <c r="DQ33" s="655"/>
      <c r="DR33" s="655"/>
      <c r="DS33" s="655"/>
      <c r="DT33" s="655"/>
      <c r="DU33" s="655"/>
      <c r="DV33" s="656"/>
      <c r="DW33" s="628">
        <v>39.700000000000003</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1357195</v>
      </c>
      <c r="CS34" s="624"/>
      <c r="CT34" s="624"/>
      <c r="CU34" s="624"/>
      <c r="CV34" s="624"/>
      <c r="CW34" s="624"/>
      <c r="CX34" s="624"/>
      <c r="CY34" s="625"/>
      <c r="CZ34" s="657">
        <v>12.1</v>
      </c>
      <c r="DA34" s="658"/>
      <c r="DB34" s="658"/>
      <c r="DC34" s="659"/>
      <c r="DD34" s="632">
        <v>1103509</v>
      </c>
      <c r="DE34" s="624"/>
      <c r="DF34" s="624"/>
      <c r="DG34" s="624"/>
      <c r="DH34" s="624"/>
      <c r="DI34" s="624"/>
      <c r="DJ34" s="624"/>
      <c r="DK34" s="625"/>
      <c r="DL34" s="632">
        <v>753535</v>
      </c>
      <c r="DM34" s="624"/>
      <c r="DN34" s="624"/>
      <c r="DO34" s="624"/>
      <c r="DP34" s="624"/>
      <c r="DQ34" s="624"/>
      <c r="DR34" s="624"/>
      <c r="DS34" s="624"/>
      <c r="DT34" s="624"/>
      <c r="DU34" s="624"/>
      <c r="DV34" s="625"/>
      <c r="DW34" s="628">
        <v>10.199999999999999</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366000</v>
      </c>
      <c r="S35" s="624"/>
      <c r="T35" s="624"/>
      <c r="U35" s="624"/>
      <c r="V35" s="624"/>
      <c r="W35" s="624"/>
      <c r="X35" s="624"/>
      <c r="Y35" s="625"/>
      <c r="Z35" s="626">
        <v>3.2</v>
      </c>
      <c r="AA35" s="626"/>
      <c r="AB35" s="626"/>
      <c r="AC35" s="626"/>
      <c r="AD35" s="627" t="s">
        <v>110</v>
      </c>
      <c r="AE35" s="627"/>
      <c r="AF35" s="627"/>
      <c r="AG35" s="627"/>
      <c r="AH35" s="627"/>
      <c r="AI35" s="627"/>
      <c r="AJ35" s="627"/>
      <c r="AK35" s="627"/>
      <c r="AL35" s="628" t="s">
        <v>110</v>
      </c>
      <c r="AM35" s="629"/>
      <c r="AN35" s="629"/>
      <c r="AO35" s="630"/>
      <c r="AP35" s="186"/>
      <c r="AQ35" s="634" t="s">
        <v>306</v>
      </c>
      <c r="AR35" s="635"/>
      <c r="AS35" s="635"/>
      <c r="AT35" s="635"/>
      <c r="AU35" s="635"/>
      <c r="AV35" s="635"/>
      <c r="AW35" s="635"/>
      <c r="AX35" s="635"/>
      <c r="AY35" s="636"/>
      <c r="AZ35" s="612">
        <v>1573087</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56305</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127243</v>
      </c>
      <c r="CS35" s="655"/>
      <c r="CT35" s="655"/>
      <c r="CU35" s="655"/>
      <c r="CV35" s="655"/>
      <c r="CW35" s="655"/>
      <c r="CX35" s="655"/>
      <c r="CY35" s="656"/>
      <c r="CZ35" s="657">
        <v>1.1000000000000001</v>
      </c>
      <c r="DA35" s="658"/>
      <c r="DB35" s="658"/>
      <c r="DC35" s="659"/>
      <c r="DD35" s="632">
        <v>117000</v>
      </c>
      <c r="DE35" s="655"/>
      <c r="DF35" s="655"/>
      <c r="DG35" s="655"/>
      <c r="DH35" s="655"/>
      <c r="DI35" s="655"/>
      <c r="DJ35" s="655"/>
      <c r="DK35" s="656"/>
      <c r="DL35" s="632">
        <v>106196</v>
      </c>
      <c r="DM35" s="655"/>
      <c r="DN35" s="655"/>
      <c r="DO35" s="655"/>
      <c r="DP35" s="655"/>
      <c r="DQ35" s="655"/>
      <c r="DR35" s="655"/>
      <c r="DS35" s="655"/>
      <c r="DT35" s="655"/>
      <c r="DU35" s="655"/>
      <c r="DV35" s="656"/>
      <c r="DW35" s="628">
        <v>1.4</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11463279</v>
      </c>
      <c r="S36" s="696"/>
      <c r="T36" s="696"/>
      <c r="U36" s="696"/>
      <c r="V36" s="696"/>
      <c r="W36" s="696"/>
      <c r="X36" s="696"/>
      <c r="Y36" s="697"/>
      <c r="Z36" s="698">
        <v>100</v>
      </c>
      <c r="AA36" s="698"/>
      <c r="AB36" s="698"/>
      <c r="AC36" s="698"/>
      <c r="AD36" s="699">
        <v>7039185</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395254</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15349</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1734699</v>
      </c>
      <c r="CS36" s="624"/>
      <c r="CT36" s="624"/>
      <c r="CU36" s="624"/>
      <c r="CV36" s="624"/>
      <c r="CW36" s="624"/>
      <c r="CX36" s="624"/>
      <c r="CY36" s="625"/>
      <c r="CZ36" s="657">
        <v>15.5</v>
      </c>
      <c r="DA36" s="658"/>
      <c r="DB36" s="658"/>
      <c r="DC36" s="659"/>
      <c r="DD36" s="632">
        <v>1339346</v>
      </c>
      <c r="DE36" s="624"/>
      <c r="DF36" s="624"/>
      <c r="DG36" s="624"/>
      <c r="DH36" s="624"/>
      <c r="DI36" s="624"/>
      <c r="DJ36" s="624"/>
      <c r="DK36" s="625"/>
      <c r="DL36" s="632">
        <v>960518</v>
      </c>
      <c r="DM36" s="624"/>
      <c r="DN36" s="624"/>
      <c r="DO36" s="624"/>
      <c r="DP36" s="624"/>
      <c r="DQ36" s="624"/>
      <c r="DR36" s="624"/>
      <c r="DS36" s="624"/>
      <c r="DT36" s="624"/>
      <c r="DU36" s="624"/>
      <c r="DV36" s="625"/>
      <c r="DW36" s="628">
        <v>13</v>
      </c>
      <c r="DX36" s="653"/>
      <c r="DY36" s="653"/>
      <c r="DZ36" s="653"/>
      <c r="EA36" s="653"/>
      <c r="EB36" s="653"/>
      <c r="EC36" s="654"/>
    </row>
    <row r="37" spans="2:133" ht="11.25" customHeight="1">
      <c r="AQ37" s="702" t="s">
        <v>313</v>
      </c>
      <c r="AR37" s="703"/>
      <c r="AS37" s="703"/>
      <c r="AT37" s="703"/>
      <c r="AU37" s="703"/>
      <c r="AV37" s="703"/>
      <c r="AW37" s="703"/>
      <c r="AX37" s="703"/>
      <c r="AY37" s="704"/>
      <c r="AZ37" s="623">
        <v>71620</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2779</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824195</v>
      </c>
      <c r="CS37" s="655"/>
      <c r="CT37" s="655"/>
      <c r="CU37" s="655"/>
      <c r="CV37" s="655"/>
      <c r="CW37" s="655"/>
      <c r="CX37" s="655"/>
      <c r="CY37" s="656"/>
      <c r="CZ37" s="657">
        <v>7.4</v>
      </c>
      <c r="DA37" s="658"/>
      <c r="DB37" s="658"/>
      <c r="DC37" s="659"/>
      <c r="DD37" s="632">
        <v>702151</v>
      </c>
      <c r="DE37" s="655"/>
      <c r="DF37" s="655"/>
      <c r="DG37" s="655"/>
      <c r="DH37" s="655"/>
      <c r="DI37" s="655"/>
      <c r="DJ37" s="655"/>
      <c r="DK37" s="656"/>
      <c r="DL37" s="632">
        <v>620544</v>
      </c>
      <c r="DM37" s="655"/>
      <c r="DN37" s="655"/>
      <c r="DO37" s="655"/>
      <c r="DP37" s="655"/>
      <c r="DQ37" s="655"/>
      <c r="DR37" s="655"/>
      <c r="DS37" s="655"/>
      <c r="DT37" s="655"/>
      <c r="DU37" s="655"/>
      <c r="DV37" s="656"/>
      <c r="DW37" s="628">
        <v>8.4</v>
      </c>
      <c r="DX37" s="653"/>
      <c r="DY37" s="653"/>
      <c r="DZ37" s="653"/>
      <c r="EA37" s="653"/>
      <c r="EB37" s="653"/>
      <c r="EC37" s="654"/>
    </row>
    <row r="38" spans="2:133" ht="11.25" customHeight="1">
      <c r="AQ38" s="702" t="s">
        <v>316</v>
      </c>
      <c r="AR38" s="703"/>
      <c r="AS38" s="703"/>
      <c r="AT38" s="703"/>
      <c r="AU38" s="703"/>
      <c r="AV38" s="703"/>
      <c r="AW38" s="703"/>
      <c r="AX38" s="703"/>
      <c r="AY38" s="704"/>
      <c r="AZ38" s="623">
        <v>58153</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4679</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1514934</v>
      </c>
      <c r="CS38" s="624"/>
      <c r="CT38" s="624"/>
      <c r="CU38" s="624"/>
      <c r="CV38" s="624"/>
      <c r="CW38" s="624"/>
      <c r="CX38" s="624"/>
      <c r="CY38" s="625"/>
      <c r="CZ38" s="657">
        <v>13.6</v>
      </c>
      <c r="DA38" s="658"/>
      <c r="DB38" s="658"/>
      <c r="DC38" s="659"/>
      <c r="DD38" s="632">
        <v>1320571</v>
      </c>
      <c r="DE38" s="624"/>
      <c r="DF38" s="624"/>
      <c r="DG38" s="624"/>
      <c r="DH38" s="624"/>
      <c r="DI38" s="624"/>
      <c r="DJ38" s="624"/>
      <c r="DK38" s="625"/>
      <c r="DL38" s="632">
        <v>1122094</v>
      </c>
      <c r="DM38" s="624"/>
      <c r="DN38" s="624"/>
      <c r="DO38" s="624"/>
      <c r="DP38" s="624"/>
      <c r="DQ38" s="624"/>
      <c r="DR38" s="624"/>
      <c r="DS38" s="624"/>
      <c r="DT38" s="624"/>
      <c r="DU38" s="624"/>
      <c r="DV38" s="625"/>
      <c r="DW38" s="628">
        <v>15.2</v>
      </c>
      <c r="DX38" s="653"/>
      <c r="DY38" s="653"/>
      <c r="DZ38" s="653"/>
      <c r="EA38" s="653"/>
      <c r="EB38" s="653"/>
      <c r="EC38" s="654"/>
    </row>
    <row r="39" spans="2:133" ht="11.25" customHeight="1">
      <c r="AQ39" s="702" t="s">
        <v>319</v>
      </c>
      <c r="AR39" s="703"/>
      <c r="AS39" s="703"/>
      <c r="AT39" s="703"/>
      <c r="AU39" s="703"/>
      <c r="AV39" s="703"/>
      <c r="AW39" s="703"/>
      <c r="AX39" s="703"/>
      <c r="AY39" s="704"/>
      <c r="AZ39" s="623">
        <v>6362</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76</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842045</v>
      </c>
      <c r="CS39" s="655"/>
      <c r="CT39" s="655"/>
      <c r="CU39" s="655"/>
      <c r="CV39" s="655"/>
      <c r="CW39" s="655"/>
      <c r="CX39" s="655"/>
      <c r="CY39" s="656"/>
      <c r="CZ39" s="657">
        <v>7.5</v>
      </c>
      <c r="DA39" s="658"/>
      <c r="DB39" s="658"/>
      <c r="DC39" s="659"/>
      <c r="DD39" s="632">
        <v>512001</v>
      </c>
      <c r="DE39" s="655"/>
      <c r="DF39" s="655"/>
      <c r="DG39" s="655"/>
      <c r="DH39" s="655"/>
      <c r="DI39" s="655"/>
      <c r="DJ39" s="655"/>
      <c r="DK39" s="656"/>
      <c r="DL39" s="632" t="s">
        <v>110</v>
      </c>
      <c r="DM39" s="655"/>
      <c r="DN39" s="655"/>
      <c r="DO39" s="655"/>
      <c r="DP39" s="655"/>
      <c r="DQ39" s="655"/>
      <c r="DR39" s="655"/>
      <c r="DS39" s="655"/>
      <c r="DT39" s="655"/>
      <c r="DU39" s="655"/>
      <c r="DV39" s="656"/>
      <c r="DW39" s="628" t="s">
        <v>110</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287260</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126</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215000</v>
      </c>
      <c r="CS40" s="624"/>
      <c r="CT40" s="624"/>
      <c r="CU40" s="624"/>
      <c r="CV40" s="624"/>
      <c r="CW40" s="624"/>
      <c r="CX40" s="624"/>
      <c r="CY40" s="625"/>
      <c r="CZ40" s="657">
        <v>1.9</v>
      </c>
      <c r="DA40" s="658"/>
      <c r="DB40" s="658"/>
      <c r="DC40" s="659"/>
      <c r="DD40" s="632" t="s">
        <v>110</v>
      </c>
      <c r="DE40" s="624"/>
      <c r="DF40" s="624"/>
      <c r="DG40" s="624"/>
      <c r="DH40" s="624"/>
      <c r="DI40" s="624"/>
      <c r="DJ40" s="624"/>
      <c r="DK40" s="625"/>
      <c r="DL40" s="632" t="s">
        <v>110</v>
      </c>
      <c r="DM40" s="624"/>
      <c r="DN40" s="624"/>
      <c r="DO40" s="624"/>
      <c r="DP40" s="624"/>
      <c r="DQ40" s="624"/>
      <c r="DR40" s="624"/>
      <c r="DS40" s="624"/>
      <c r="DT40" s="624"/>
      <c r="DU40" s="624"/>
      <c r="DV40" s="625"/>
      <c r="DW40" s="628" t="s">
        <v>110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754438</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351</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208</v>
      </c>
      <c r="CS41" s="655"/>
      <c r="CT41" s="655"/>
      <c r="CU41" s="655"/>
      <c r="CV41" s="655"/>
      <c r="CW41" s="655"/>
      <c r="CX41" s="655"/>
      <c r="CY41" s="656"/>
      <c r="CZ41" s="657" t="s">
        <v>208</v>
      </c>
      <c r="DA41" s="658"/>
      <c r="DB41" s="658"/>
      <c r="DC41" s="659"/>
      <c r="DD41" s="632" t="s">
        <v>208</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1292820</v>
      </c>
      <c r="CS42" s="624"/>
      <c r="CT42" s="624"/>
      <c r="CU42" s="624"/>
      <c r="CV42" s="624"/>
      <c r="CW42" s="624"/>
      <c r="CX42" s="624"/>
      <c r="CY42" s="625"/>
      <c r="CZ42" s="657">
        <v>11.6</v>
      </c>
      <c r="DA42" s="706"/>
      <c r="DB42" s="706"/>
      <c r="DC42" s="707"/>
      <c r="DD42" s="632">
        <v>381086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7332</v>
      </c>
      <c r="CS43" s="655"/>
      <c r="CT43" s="655"/>
      <c r="CU43" s="655"/>
      <c r="CV43" s="655"/>
      <c r="CW43" s="655"/>
      <c r="CX43" s="655"/>
      <c r="CY43" s="656"/>
      <c r="CZ43" s="657">
        <v>0.1</v>
      </c>
      <c r="DA43" s="658"/>
      <c r="DB43" s="658"/>
      <c r="DC43" s="659"/>
      <c r="DD43" s="632">
        <v>7332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1137992</v>
      </c>
      <c r="CS44" s="624"/>
      <c r="CT44" s="624"/>
      <c r="CU44" s="624"/>
      <c r="CV44" s="624"/>
      <c r="CW44" s="624"/>
      <c r="CX44" s="624"/>
      <c r="CY44" s="625"/>
      <c r="CZ44" s="657">
        <v>10.199999999999999</v>
      </c>
      <c r="DA44" s="706"/>
      <c r="DB44" s="706"/>
      <c r="DC44" s="707"/>
      <c r="DD44" s="632">
        <v>355660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483559</v>
      </c>
      <c r="CS45" s="655"/>
      <c r="CT45" s="655"/>
      <c r="CU45" s="655"/>
      <c r="CV45" s="655"/>
      <c r="CW45" s="655"/>
      <c r="CX45" s="655"/>
      <c r="CY45" s="656"/>
      <c r="CZ45" s="657">
        <v>4.3</v>
      </c>
      <c r="DA45" s="658"/>
      <c r="DB45" s="658"/>
      <c r="DC45" s="659"/>
      <c r="DD45" s="632">
        <v>43534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622264</v>
      </c>
      <c r="CS46" s="624"/>
      <c r="CT46" s="624"/>
      <c r="CU46" s="624"/>
      <c r="CV46" s="624"/>
      <c r="CW46" s="624"/>
      <c r="CX46" s="624"/>
      <c r="CY46" s="625"/>
      <c r="CZ46" s="657">
        <v>5.6</v>
      </c>
      <c r="DA46" s="706"/>
      <c r="DB46" s="706"/>
      <c r="DC46" s="707"/>
      <c r="DD46" s="632">
        <v>308257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v>154828</v>
      </c>
      <c r="CS47" s="655"/>
      <c r="CT47" s="655"/>
      <c r="CU47" s="655"/>
      <c r="CV47" s="655"/>
      <c r="CW47" s="655"/>
      <c r="CX47" s="655"/>
      <c r="CY47" s="656"/>
      <c r="CZ47" s="657">
        <v>1.4</v>
      </c>
      <c r="DA47" s="658"/>
      <c r="DB47" s="658"/>
      <c r="DC47" s="659"/>
      <c r="DD47" s="632">
        <v>25426</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11173025</v>
      </c>
      <c r="CS49" s="691"/>
      <c r="CT49" s="691"/>
      <c r="CU49" s="691"/>
      <c r="CV49" s="691"/>
      <c r="CW49" s="691"/>
      <c r="CX49" s="691"/>
      <c r="CY49" s="718"/>
      <c r="CZ49" s="719">
        <v>100</v>
      </c>
      <c r="DA49" s="720"/>
      <c r="DB49" s="720"/>
      <c r="DC49" s="721"/>
      <c r="DD49" s="722">
        <v>7952620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11460</v>
      </c>
      <c r="R7" s="753"/>
      <c r="S7" s="753"/>
      <c r="T7" s="753"/>
      <c r="U7" s="753"/>
      <c r="V7" s="753">
        <v>11175</v>
      </c>
      <c r="W7" s="753"/>
      <c r="X7" s="753"/>
      <c r="Y7" s="753"/>
      <c r="Z7" s="753"/>
      <c r="AA7" s="753">
        <v>285</v>
      </c>
      <c r="AB7" s="753"/>
      <c r="AC7" s="753"/>
      <c r="AD7" s="753"/>
      <c r="AE7" s="754"/>
      <c r="AF7" s="755">
        <v>237</v>
      </c>
      <c r="AG7" s="756"/>
      <c r="AH7" s="756"/>
      <c r="AI7" s="756"/>
      <c r="AJ7" s="757"/>
      <c r="AK7" s="792">
        <v>9</v>
      </c>
      <c r="AL7" s="793"/>
      <c r="AM7" s="793"/>
      <c r="AN7" s="793"/>
      <c r="AO7" s="793"/>
      <c r="AP7" s="793">
        <v>10457</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550</v>
      </c>
      <c r="BT7" s="797"/>
      <c r="BU7" s="797"/>
      <c r="BV7" s="797"/>
      <c r="BW7" s="797"/>
      <c r="BX7" s="797"/>
      <c r="BY7" s="797"/>
      <c r="BZ7" s="797"/>
      <c r="CA7" s="797"/>
      <c r="CB7" s="797"/>
      <c r="CC7" s="797"/>
      <c r="CD7" s="797"/>
      <c r="CE7" s="797"/>
      <c r="CF7" s="797"/>
      <c r="CG7" s="798"/>
      <c r="CH7" s="789">
        <v>2</v>
      </c>
      <c r="CI7" s="790"/>
      <c r="CJ7" s="790"/>
      <c r="CK7" s="790"/>
      <c r="CL7" s="791"/>
      <c r="CM7" s="789">
        <v>60</v>
      </c>
      <c r="CN7" s="790"/>
      <c r="CO7" s="790"/>
      <c r="CP7" s="790"/>
      <c r="CQ7" s="791"/>
      <c r="CR7" s="789">
        <v>64</v>
      </c>
      <c r="CS7" s="790"/>
      <c r="CT7" s="790"/>
      <c r="CU7" s="790"/>
      <c r="CV7" s="791"/>
      <c r="CW7" s="789" t="s">
        <v>494</v>
      </c>
      <c r="CX7" s="790"/>
      <c r="CY7" s="790"/>
      <c r="CZ7" s="790"/>
      <c r="DA7" s="791"/>
      <c r="DB7" s="789" t="s">
        <v>494</v>
      </c>
      <c r="DC7" s="790"/>
      <c r="DD7" s="790"/>
      <c r="DE7" s="790"/>
      <c r="DF7" s="791"/>
      <c r="DG7" s="789" t="s">
        <v>494</v>
      </c>
      <c r="DH7" s="790"/>
      <c r="DI7" s="790"/>
      <c r="DJ7" s="790"/>
      <c r="DK7" s="791"/>
      <c r="DL7" s="789" t="s">
        <v>494</v>
      </c>
      <c r="DM7" s="790"/>
      <c r="DN7" s="790"/>
      <c r="DO7" s="790"/>
      <c r="DP7" s="791"/>
      <c r="DQ7" s="789" t="s">
        <v>494</v>
      </c>
      <c r="DR7" s="790"/>
      <c r="DS7" s="790"/>
      <c r="DT7" s="790"/>
      <c r="DU7" s="791"/>
      <c r="DV7" s="770"/>
      <c r="DW7" s="771"/>
      <c r="DX7" s="771"/>
      <c r="DY7" s="771"/>
      <c r="DZ7" s="772"/>
      <c r="EA7" s="205"/>
    </row>
    <row r="8" spans="1:131" s="206" customFormat="1" ht="26.25" customHeight="1">
      <c r="A8" s="212">
        <v>2</v>
      </c>
      <c r="B8" s="773" t="s">
        <v>363</v>
      </c>
      <c r="C8" s="774"/>
      <c r="D8" s="774"/>
      <c r="E8" s="774"/>
      <c r="F8" s="774"/>
      <c r="G8" s="774"/>
      <c r="H8" s="774"/>
      <c r="I8" s="774"/>
      <c r="J8" s="774"/>
      <c r="K8" s="774"/>
      <c r="L8" s="774"/>
      <c r="M8" s="774"/>
      <c r="N8" s="774"/>
      <c r="O8" s="774"/>
      <c r="P8" s="775"/>
      <c r="Q8" s="776">
        <v>29</v>
      </c>
      <c r="R8" s="777"/>
      <c r="S8" s="777"/>
      <c r="T8" s="777"/>
      <c r="U8" s="777"/>
      <c r="V8" s="777">
        <v>24</v>
      </c>
      <c r="W8" s="777"/>
      <c r="X8" s="777"/>
      <c r="Y8" s="777"/>
      <c r="Z8" s="777"/>
      <c r="AA8" s="777">
        <v>5</v>
      </c>
      <c r="AB8" s="777"/>
      <c r="AC8" s="777"/>
      <c r="AD8" s="777"/>
      <c r="AE8" s="778"/>
      <c r="AF8" s="779">
        <v>5</v>
      </c>
      <c r="AG8" s="780"/>
      <c r="AH8" s="780"/>
      <c r="AI8" s="780"/>
      <c r="AJ8" s="781"/>
      <c r="AK8" s="782" t="s">
        <v>494</v>
      </c>
      <c r="AL8" s="783"/>
      <c r="AM8" s="783"/>
      <c r="AN8" s="783"/>
      <c r="AO8" s="783"/>
      <c r="AP8" s="783" t="s">
        <v>494</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551</v>
      </c>
      <c r="BT8" s="787"/>
      <c r="BU8" s="787"/>
      <c r="BV8" s="787"/>
      <c r="BW8" s="787"/>
      <c r="BX8" s="787"/>
      <c r="BY8" s="787"/>
      <c r="BZ8" s="787"/>
      <c r="CA8" s="787"/>
      <c r="CB8" s="787"/>
      <c r="CC8" s="787"/>
      <c r="CD8" s="787"/>
      <c r="CE8" s="787"/>
      <c r="CF8" s="787"/>
      <c r="CG8" s="788"/>
      <c r="CH8" s="799">
        <v>2</v>
      </c>
      <c r="CI8" s="800"/>
      <c r="CJ8" s="800"/>
      <c r="CK8" s="800"/>
      <c r="CL8" s="801"/>
      <c r="CM8" s="799">
        <v>22</v>
      </c>
      <c r="CN8" s="800"/>
      <c r="CO8" s="800"/>
      <c r="CP8" s="800"/>
      <c r="CQ8" s="801"/>
      <c r="CR8" s="799">
        <v>5</v>
      </c>
      <c r="CS8" s="800"/>
      <c r="CT8" s="800"/>
      <c r="CU8" s="800"/>
      <c r="CV8" s="801"/>
      <c r="CW8" s="799" t="s">
        <v>494</v>
      </c>
      <c r="CX8" s="800"/>
      <c r="CY8" s="800"/>
      <c r="CZ8" s="800"/>
      <c r="DA8" s="801"/>
      <c r="DB8" s="799" t="s">
        <v>494</v>
      </c>
      <c r="DC8" s="800"/>
      <c r="DD8" s="800"/>
      <c r="DE8" s="800"/>
      <c r="DF8" s="801"/>
      <c r="DG8" s="799" t="s">
        <v>494</v>
      </c>
      <c r="DH8" s="800"/>
      <c r="DI8" s="800"/>
      <c r="DJ8" s="800"/>
      <c r="DK8" s="801"/>
      <c r="DL8" s="799" t="s">
        <v>494</v>
      </c>
      <c r="DM8" s="800"/>
      <c r="DN8" s="800"/>
      <c r="DO8" s="800"/>
      <c r="DP8" s="801"/>
      <c r="DQ8" s="799" t="s">
        <v>494</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552</v>
      </c>
      <c r="BT9" s="787"/>
      <c r="BU9" s="787"/>
      <c r="BV9" s="787"/>
      <c r="BW9" s="787"/>
      <c r="BX9" s="787"/>
      <c r="BY9" s="787"/>
      <c r="BZ9" s="787"/>
      <c r="CA9" s="787"/>
      <c r="CB9" s="787"/>
      <c r="CC9" s="787"/>
      <c r="CD9" s="787"/>
      <c r="CE9" s="787"/>
      <c r="CF9" s="787"/>
      <c r="CG9" s="788"/>
      <c r="CH9" s="799">
        <v>2</v>
      </c>
      <c r="CI9" s="800"/>
      <c r="CJ9" s="800"/>
      <c r="CK9" s="800"/>
      <c r="CL9" s="801"/>
      <c r="CM9" s="799">
        <v>52</v>
      </c>
      <c r="CN9" s="800"/>
      <c r="CO9" s="800"/>
      <c r="CP9" s="800"/>
      <c r="CQ9" s="801"/>
      <c r="CR9" s="799">
        <v>50</v>
      </c>
      <c r="CS9" s="800"/>
      <c r="CT9" s="800"/>
      <c r="CU9" s="800"/>
      <c r="CV9" s="801"/>
      <c r="CW9" s="799" t="s">
        <v>494</v>
      </c>
      <c r="CX9" s="800"/>
      <c r="CY9" s="800"/>
      <c r="CZ9" s="800"/>
      <c r="DA9" s="801"/>
      <c r="DB9" s="799" t="s">
        <v>494</v>
      </c>
      <c r="DC9" s="800"/>
      <c r="DD9" s="800"/>
      <c r="DE9" s="800"/>
      <c r="DF9" s="801"/>
      <c r="DG9" s="799" t="s">
        <v>494</v>
      </c>
      <c r="DH9" s="800"/>
      <c r="DI9" s="800"/>
      <c r="DJ9" s="800"/>
      <c r="DK9" s="801"/>
      <c r="DL9" s="799" t="s">
        <v>494</v>
      </c>
      <c r="DM9" s="800"/>
      <c r="DN9" s="800"/>
      <c r="DO9" s="800"/>
      <c r="DP9" s="801"/>
      <c r="DQ9" s="799" t="s">
        <v>494</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553</v>
      </c>
      <c r="BT10" s="787"/>
      <c r="BU10" s="787"/>
      <c r="BV10" s="787"/>
      <c r="BW10" s="787"/>
      <c r="BX10" s="787"/>
      <c r="BY10" s="787"/>
      <c r="BZ10" s="787"/>
      <c r="CA10" s="787"/>
      <c r="CB10" s="787"/>
      <c r="CC10" s="787"/>
      <c r="CD10" s="787"/>
      <c r="CE10" s="787"/>
      <c r="CF10" s="787"/>
      <c r="CG10" s="788"/>
      <c r="CH10" s="799">
        <v>-4</v>
      </c>
      <c r="CI10" s="800"/>
      <c r="CJ10" s="800"/>
      <c r="CK10" s="800"/>
      <c r="CL10" s="801"/>
      <c r="CM10" s="799">
        <v>20</v>
      </c>
      <c r="CN10" s="800"/>
      <c r="CO10" s="800"/>
      <c r="CP10" s="800"/>
      <c r="CQ10" s="801"/>
      <c r="CR10" s="799">
        <v>20</v>
      </c>
      <c r="CS10" s="800"/>
      <c r="CT10" s="800"/>
      <c r="CU10" s="800"/>
      <c r="CV10" s="801"/>
      <c r="CW10" s="799" t="s">
        <v>494</v>
      </c>
      <c r="CX10" s="800"/>
      <c r="CY10" s="800"/>
      <c r="CZ10" s="800"/>
      <c r="DA10" s="801"/>
      <c r="DB10" s="799" t="s">
        <v>494</v>
      </c>
      <c r="DC10" s="800"/>
      <c r="DD10" s="800"/>
      <c r="DE10" s="800"/>
      <c r="DF10" s="801"/>
      <c r="DG10" s="799" t="s">
        <v>494</v>
      </c>
      <c r="DH10" s="800"/>
      <c r="DI10" s="800"/>
      <c r="DJ10" s="800"/>
      <c r="DK10" s="801"/>
      <c r="DL10" s="799" t="s">
        <v>494</v>
      </c>
      <c r="DM10" s="800"/>
      <c r="DN10" s="800"/>
      <c r="DO10" s="800"/>
      <c r="DP10" s="801"/>
      <c r="DQ10" s="799" t="s">
        <v>494</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365</v>
      </c>
      <c r="B23" s="808" t="s">
        <v>366</v>
      </c>
      <c r="C23" s="809"/>
      <c r="D23" s="809"/>
      <c r="E23" s="809"/>
      <c r="F23" s="809"/>
      <c r="G23" s="809"/>
      <c r="H23" s="809"/>
      <c r="I23" s="809"/>
      <c r="J23" s="809"/>
      <c r="K23" s="809"/>
      <c r="L23" s="809"/>
      <c r="M23" s="809"/>
      <c r="N23" s="809"/>
      <c r="O23" s="809"/>
      <c r="P23" s="810"/>
      <c r="Q23" s="811">
        <v>11466</v>
      </c>
      <c r="R23" s="812"/>
      <c r="S23" s="812"/>
      <c r="T23" s="812"/>
      <c r="U23" s="812"/>
      <c r="V23" s="812">
        <v>11176</v>
      </c>
      <c r="W23" s="812"/>
      <c r="X23" s="812"/>
      <c r="Y23" s="812"/>
      <c r="Z23" s="812"/>
      <c r="AA23" s="812">
        <v>290</v>
      </c>
      <c r="AB23" s="812"/>
      <c r="AC23" s="812"/>
      <c r="AD23" s="812"/>
      <c r="AE23" s="813"/>
      <c r="AF23" s="814">
        <v>243</v>
      </c>
      <c r="AG23" s="812"/>
      <c r="AH23" s="812"/>
      <c r="AI23" s="812"/>
      <c r="AJ23" s="815"/>
      <c r="AK23" s="816"/>
      <c r="AL23" s="817"/>
      <c r="AM23" s="817"/>
      <c r="AN23" s="817"/>
      <c r="AO23" s="817"/>
      <c r="AP23" s="812">
        <v>10457</v>
      </c>
      <c r="AQ23" s="812"/>
      <c r="AR23" s="812"/>
      <c r="AS23" s="812"/>
      <c r="AT23" s="812"/>
      <c r="AU23" s="818"/>
      <c r="AV23" s="818"/>
      <c r="AW23" s="818"/>
      <c r="AX23" s="818"/>
      <c r="AY23" s="819"/>
      <c r="AZ23" s="827" t="s">
        <v>367</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378</v>
      </c>
      <c r="C28" s="750"/>
      <c r="D28" s="750"/>
      <c r="E28" s="750"/>
      <c r="F28" s="750"/>
      <c r="G28" s="750"/>
      <c r="H28" s="750"/>
      <c r="I28" s="750"/>
      <c r="J28" s="750"/>
      <c r="K28" s="750"/>
      <c r="L28" s="750"/>
      <c r="M28" s="750"/>
      <c r="N28" s="750"/>
      <c r="O28" s="750"/>
      <c r="P28" s="751"/>
      <c r="Q28" s="840">
        <v>2841</v>
      </c>
      <c r="R28" s="841"/>
      <c r="S28" s="841"/>
      <c r="T28" s="841"/>
      <c r="U28" s="841"/>
      <c r="V28" s="841">
        <v>2785</v>
      </c>
      <c r="W28" s="841"/>
      <c r="X28" s="841"/>
      <c r="Y28" s="841"/>
      <c r="Z28" s="841"/>
      <c r="AA28" s="841">
        <v>56</v>
      </c>
      <c r="AB28" s="841"/>
      <c r="AC28" s="841"/>
      <c r="AD28" s="841"/>
      <c r="AE28" s="842"/>
      <c r="AF28" s="843">
        <v>56</v>
      </c>
      <c r="AG28" s="841"/>
      <c r="AH28" s="841"/>
      <c r="AI28" s="841"/>
      <c r="AJ28" s="844"/>
      <c r="AK28" s="845">
        <v>244</v>
      </c>
      <c r="AL28" s="836"/>
      <c r="AM28" s="836"/>
      <c r="AN28" s="836"/>
      <c r="AO28" s="836"/>
      <c r="AP28" s="836" t="s">
        <v>494</v>
      </c>
      <c r="AQ28" s="836"/>
      <c r="AR28" s="836"/>
      <c r="AS28" s="836"/>
      <c r="AT28" s="836"/>
      <c r="AU28" s="836" t="s">
        <v>494</v>
      </c>
      <c r="AV28" s="836"/>
      <c r="AW28" s="836"/>
      <c r="AX28" s="836"/>
      <c r="AY28" s="836"/>
      <c r="AZ28" s="837" t="s">
        <v>494</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379</v>
      </c>
      <c r="C29" s="774"/>
      <c r="D29" s="774"/>
      <c r="E29" s="774"/>
      <c r="F29" s="774"/>
      <c r="G29" s="774"/>
      <c r="H29" s="774"/>
      <c r="I29" s="774"/>
      <c r="J29" s="774"/>
      <c r="K29" s="774"/>
      <c r="L29" s="774"/>
      <c r="M29" s="774"/>
      <c r="N29" s="774"/>
      <c r="O29" s="774"/>
      <c r="P29" s="775"/>
      <c r="Q29" s="776">
        <v>189</v>
      </c>
      <c r="R29" s="777"/>
      <c r="S29" s="777"/>
      <c r="T29" s="777"/>
      <c r="U29" s="777"/>
      <c r="V29" s="777">
        <v>189</v>
      </c>
      <c r="W29" s="777"/>
      <c r="X29" s="777"/>
      <c r="Y29" s="777"/>
      <c r="Z29" s="777"/>
      <c r="AA29" s="777">
        <v>0</v>
      </c>
      <c r="AB29" s="777"/>
      <c r="AC29" s="777"/>
      <c r="AD29" s="777"/>
      <c r="AE29" s="778"/>
      <c r="AF29" s="779">
        <v>0</v>
      </c>
      <c r="AG29" s="780"/>
      <c r="AH29" s="780"/>
      <c r="AI29" s="780"/>
      <c r="AJ29" s="781"/>
      <c r="AK29" s="848">
        <v>80</v>
      </c>
      <c r="AL29" s="849"/>
      <c r="AM29" s="849"/>
      <c r="AN29" s="849"/>
      <c r="AO29" s="849"/>
      <c r="AP29" s="849" t="s">
        <v>494</v>
      </c>
      <c r="AQ29" s="849"/>
      <c r="AR29" s="849"/>
      <c r="AS29" s="849"/>
      <c r="AT29" s="849"/>
      <c r="AU29" s="849" t="s">
        <v>494</v>
      </c>
      <c r="AV29" s="849"/>
      <c r="AW29" s="849"/>
      <c r="AX29" s="849"/>
      <c r="AY29" s="849"/>
      <c r="AZ29" s="850" t="s">
        <v>494</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380</v>
      </c>
      <c r="C30" s="774"/>
      <c r="D30" s="774"/>
      <c r="E30" s="774"/>
      <c r="F30" s="774"/>
      <c r="G30" s="774"/>
      <c r="H30" s="774"/>
      <c r="I30" s="774"/>
      <c r="J30" s="774"/>
      <c r="K30" s="774"/>
      <c r="L30" s="774"/>
      <c r="M30" s="774"/>
      <c r="N30" s="774"/>
      <c r="O30" s="774"/>
      <c r="P30" s="775"/>
      <c r="Q30" s="776">
        <v>2783</v>
      </c>
      <c r="R30" s="777"/>
      <c r="S30" s="777"/>
      <c r="T30" s="777"/>
      <c r="U30" s="777"/>
      <c r="V30" s="777">
        <v>2716</v>
      </c>
      <c r="W30" s="777"/>
      <c r="X30" s="777"/>
      <c r="Y30" s="777"/>
      <c r="Z30" s="777"/>
      <c r="AA30" s="777">
        <v>67</v>
      </c>
      <c r="AB30" s="777"/>
      <c r="AC30" s="777"/>
      <c r="AD30" s="777"/>
      <c r="AE30" s="778"/>
      <c r="AF30" s="779">
        <v>67</v>
      </c>
      <c r="AG30" s="780"/>
      <c r="AH30" s="780"/>
      <c r="AI30" s="780"/>
      <c r="AJ30" s="781"/>
      <c r="AK30" s="848">
        <v>369</v>
      </c>
      <c r="AL30" s="849"/>
      <c r="AM30" s="849"/>
      <c r="AN30" s="849"/>
      <c r="AO30" s="849"/>
      <c r="AP30" s="849">
        <v>1</v>
      </c>
      <c r="AQ30" s="849"/>
      <c r="AR30" s="849"/>
      <c r="AS30" s="849"/>
      <c r="AT30" s="849"/>
      <c r="AU30" s="849">
        <v>0</v>
      </c>
      <c r="AV30" s="849"/>
      <c r="AW30" s="849"/>
      <c r="AX30" s="849"/>
      <c r="AY30" s="849"/>
      <c r="AZ30" s="850" t="s">
        <v>494</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381</v>
      </c>
      <c r="C31" s="774"/>
      <c r="D31" s="774"/>
      <c r="E31" s="774"/>
      <c r="F31" s="774"/>
      <c r="G31" s="774"/>
      <c r="H31" s="774"/>
      <c r="I31" s="774"/>
      <c r="J31" s="774"/>
      <c r="K31" s="774"/>
      <c r="L31" s="774"/>
      <c r="M31" s="774"/>
      <c r="N31" s="774"/>
      <c r="O31" s="774"/>
      <c r="P31" s="775"/>
      <c r="Q31" s="776">
        <v>14</v>
      </c>
      <c r="R31" s="777"/>
      <c r="S31" s="777"/>
      <c r="T31" s="777"/>
      <c r="U31" s="777"/>
      <c r="V31" s="777">
        <v>11</v>
      </c>
      <c r="W31" s="777"/>
      <c r="X31" s="777"/>
      <c r="Y31" s="777"/>
      <c r="Z31" s="777"/>
      <c r="AA31" s="777">
        <v>3</v>
      </c>
      <c r="AB31" s="777"/>
      <c r="AC31" s="777"/>
      <c r="AD31" s="777"/>
      <c r="AE31" s="778"/>
      <c r="AF31" s="779">
        <v>3</v>
      </c>
      <c r="AG31" s="780"/>
      <c r="AH31" s="780"/>
      <c r="AI31" s="780"/>
      <c r="AJ31" s="781"/>
      <c r="AK31" s="848" t="s">
        <v>494</v>
      </c>
      <c r="AL31" s="849"/>
      <c r="AM31" s="849"/>
      <c r="AN31" s="849"/>
      <c r="AO31" s="849"/>
      <c r="AP31" s="849" t="s">
        <v>494</v>
      </c>
      <c r="AQ31" s="849"/>
      <c r="AR31" s="849"/>
      <c r="AS31" s="849"/>
      <c r="AT31" s="849"/>
      <c r="AU31" s="849" t="s">
        <v>494</v>
      </c>
      <c r="AV31" s="849"/>
      <c r="AW31" s="849"/>
      <c r="AX31" s="849"/>
      <c r="AY31" s="849"/>
      <c r="AZ31" s="850" t="s">
        <v>494</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382</v>
      </c>
      <c r="C32" s="774"/>
      <c r="D32" s="774"/>
      <c r="E32" s="774"/>
      <c r="F32" s="774"/>
      <c r="G32" s="774"/>
      <c r="H32" s="774"/>
      <c r="I32" s="774"/>
      <c r="J32" s="774"/>
      <c r="K32" s="774"/>
      <c r="L32" s="774"/>
      <c r="M32" s="774"/>
      <c r="N32" s="774"/>
      <c r="O32" s="774"/>
      <c r="P32" s="775"/>
      <c r="Q32" s="776" t="s">
        <v>494</v>
      </c>
      <c r="R32" s="777"/>
      <c r="S32" s="777"/>
      <c r="T32" s="777"/>
      <c r="U32" s="777"/>
      <c r="V32" s="777" t="s">
        <v>494</v>
      </c>
      <c r="W32" s="777"/>
      <c r="X32" s="777"/>
      <c r="Y32" s="777"/>
      <c r="Z32" s="777"/>
      <c r="AA32" s="777" t="s">
        <v>494</v>
      </c>
      <c r="AB32" s="777"/>
      <c r="AC32" s="777"/>
      <c r="AD32" s="777"/>
      <c r="AE32" s="778"/>
      <c r="AF32" s="779" t="s">
        <v>383</v>
      </c>
      <c r="AG32" s="780"/>
      <c r="AH32" s="780"/>
      <c r="AI32" s="780"/>
      <c r="AJ32" s="781"/>
      <c r="AK32" s="848" t="s">
        <v>494</v>
      </c>
      <c r="AL32" s="849"/>
      <c r="AM32" s="849"/>
      <c r="AN32" s="849"/>
      <c r="AO32" s="849"/>
      <c r="AP32" s="849" t="s">
        <v>494</v>
      </c>
      <c r="AQ32" s="849"/>
      <c r="AR32" s="849"/>
      <c r="AS32" s="849"/>
      <c r="AT32" s="849"/>
      <c r="AU32" s="849" t="s">
        <v>494</v>
      </c>
      <c r="AV32" s="849"/>
      <c r="AW32" s="849"/>
      <c r="AX32" s="849"/>
      <c r="AY32" s="849"/>
      <c r="AZ32" s="850" t="s">
        <v>494</v>
      </c>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384</v>
      </c>
      <c r="C33" s="774"/>
      <c r="D33" s="774"/>
      <c r="E33" s="774"/>
      <c r="F33" s="774"/>
      <c r="G33" s="774"/>
      <c r="H33" s="774"/>
      <c r="I33" s="774"/>
      <c r="J33" s="774"/>
      <c r="K33" s="774"/>
      <c r="L33" s="774"/>
      <c r="M33" s="774"/>
      <c r="N33" s="774"/>
      <c r="O33" s="774"/>
      <c r="P33" s="775"/>
      <c r="Q33" s="776">
        <v>153</v>
      </c>
      <c r="R33" s="777"/>
      <c r="S33" s="777"/>
      <c r="T33" s="777"/>
      <c r="U33" s="777"/>
      <c r="V33" s="777">
        <v>143</v>
      </c>
      <c r="W33" s="777"/>
      <c r="X33" s="777"/>
      <c r="Y33" s="777"/>
      <c r="Z33" s="777"/>
      <c r="AA33" s="777">
        <v>10</v>
      </c>
      <c r="AB33" s="777"/>
      <c r="AC33" s="777"/>
      <c r="AD33" s="777"/>
      <c r="AE33" s="778"/>
      <c r="AF33" s="779">
        <v>122</v>
      </c>
      <c r="AG33" s="780"/>
      <c r="AH33" s="780"/>
      <c r="AI33" s="780"/>
      <c r="AJ33" s="781"/>
      <c r="AK33" s="848">
        <v>58</v>
      </c>
      <c r="AL33" s="849"/>
      <c r="AM33" s="849"/>
      <c r="AN33" s="849"/>
      <c r="AO33" s="849"/>
      <c r="AP33" s="849">
        <v>486</v>
      </c>
      <c r="AQ33" s="849"/>
      <c r="AR33" s="849"/>
      <c r="AS33" s="849"/>
      <c r="AT33" s="849"/>
      <c r="AU33" s="849">
        <v>318</v>
      </c>
      <c r="AV33" s="849"/>
      <c r="AW33" s="849"/>
      <c r="AX33" s="849"/>
      <c r="AY33" s="849"/>
      <c r="AZ33" s="850" t="s">
        <v>494</v>
      </c>
      <c r="BA33" s="850"/>
      <c r="BB33" s="850"/>
      <c r="BC33" s="850"/>
      <c r="BD33" s="850"/>
      <c r="BE33" s="846" t="s">
        <v>385</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386</v>
      </c>
      <c r="C34" s="774"/>
      <c r="D34" s="774"/>
      <c r="E34" s="774"/>
      <c r="F34" s="774"/>
      <c r="G34" s="774"/>
      <c r="H34" s="774"/>
      <c r="I34" s="774"/>
      <c r="J34" s="774"/>
      <c r="K34" s="774"/>
      <c r="L34" s="774"/>
      <c r="M34" s="774"/>
      <c r="N34" s="774"/>
      <c r="O34" s="774"/>
      <c r="P34" s="775"/>
      <c r="Q34" s="776">
        <v>250</v>
      </c>
      <c r="R34" s="777"/>
      <c r="S34" s="777"/>
      <c r="T34" s="777"/>
      <c r="U34" s="777"/>
      <c r="V34" s="777">
        <v>216</v>
      </c>
      <c r="W34" s="777"/>
      <c r="X34" s="777"/>
      <c r="Y34" s="777"/>
      <c r="Z34" s="777"/>
      <c r="AA34" s="777">
        <v>34</v>
      </c>
      <c r="AB34" s="777"/>
      <c r="AC34" s="777"/>
      <c r="AD34" s="777"/>
      <c r="AE34" s="778"/>
      <c r="AF34" s="779">
        <v>34</v>
      </c>
      <c r="AG34" s="780"/>
      <c r="AH34" s="780"/>
      <c r="AI34" s="780"/>
      <c r="AJ34" s="781"/>
      <c r="AK34" s="848">
        <v>72</v>
      </c>
      <c r="AL34" s="849"/>
      <c r="AM34" s="849"/>
      <c r="AN34" s="849"/>
      <c r="AO34" s="849"/>
      <c r="AP34" s="849">
        <v>1026</v>
      </c>
      <c r="AQ34" s="849"/>
      <c r="AR34" s="849"/>
      <c r="AS34" s="849"/>
      <c r="AT34" s="849"/>
      <c r="AU34" s="849">
        <v>503</v>
      </c>
      <c r="AV34" s="849"/>
      <c r="AW34" s="849"/>
      <c r="AX34" s="849"/>
      <c r="AY34" s="849"/>
      <c r="AZ34" s="850" t="s">
        <v>494</v>
      </c>
      <c r="BA34" s="850"/>
      <c r="BB34" s="850"/>
      <c r="BC34" s="850"/>
      <c r="BD34" s="850"/>
      <c r="BE34" s="846" t="s">
        <v>387</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388</v>
      </c>
      <c r="C35" s="774"/>
      <c r="D35" s="774"/>
      <c r="E35" s="774"/>
      <c r="F35" s="774"/>
      <c r="G35" s="774"/>
      <c r="H35" s="774"/>
      <c r="I35" s="774"/>
      <c r="J35" s="774"/>
      <c r="K35" s="774"/>
      <c r="L35" s="774"/>
      <c r="M35" s="774"/>
      <c r="N35" s="774"/>
      <c r="O35" s="774"/>
      <c r="P35" s="775"/>
      <c r="Q35" s="776">
        <v>635</v>
      </c>
      <c r="R35" s="777"/>
      <c r="S35" s="777"/>
      <c r="T35" s="777"/>
      <c r="U35" s="777"/>
      <c r="V35" s="777">
        <v>620</v>
      </c>
      <c r="W35" s="777"/>
      <c r="X35" s="777"/>
      <c r="Y35" s="777"/>
      <c r="Z35" s="777"/>
      <c r="AA35" s="777">
        <v>15</v>
      </c>
      <c r="AB35" s="777"/>
      <c r="AC35" s="777"/>
      <c r="AD35" s="777"/>
      <c r="AE35" s="778"/>
      <c r="AF35" s="779">
        <v>15</v>
      </c>
      <c r="AG35" s="780"/>
      <c r="AH35" s="780"/>
      <c r="AI35" s="780"/>
      <c r="AJ35" s="781"/>
      <c r="AK35" s="848">
        <v>313</v>
      </c>
      <c r="AL35" s="849"/>
      <c r="AM35" s="849"/>
      <c r="AN35" s="849"/>
      <c r="AO35" s="849"/>
      <c r="AP35" s="849">
        <v>5004</v>
      </c>
      <c r="AQ35" s="849"/>
      <c r="AR35" s="849"/>
      <c r="AS35" s="849"/>
      <c r="AT35" s="849"/>
      <c r="AU35" s="849">
        <v>3858</v>
      </c>
      <c r="AV35" s="849"/>
      <c r="AW35" s="849"/>
      <c r="AX35" s="849"/>
      <c r="AY35" s="849"/>
      <c r="AZ35" s="850" t="s">
        <v>494</v>
      </c>
      <c r="BA35" s="850"/>
      <c r="BB35" s="850"/>
      <c r="BC35" s="850"/>
      <c r="BD35" s="850"/>
      <c r="BE35" s="846" t="s">
        <v>387</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389</v>
      </c>
      <c r="C36" s="774"/>
      <c r="D36" s="774"/>
      <c r="E36" s="774"/>
      <c r="F36" s="774"/>
      <c r="G36" s="774"/>
      <c r="H36" s="774"/>
      <c r="I36" s="774"/>
      <c r="J36" s="774"/>
      <c r="K36" s="774"/>
      <c r="L36" s="774"/>
      <c r="M36" s="774"/>
      <c r="N36" s="774"/>
      <c r="O36" s="774"/>
      <c r="P36" s="775"/>
      <c r="Q36" s="776">
        <v>164</v>
      </c>
      <c r="R36" s="777"/>
      <c r="S36" s="777"/>
      <c r="T36" s="777"/>
      <c r="U36" s="777"/>
      <c r="V36" s="777">
        <v>161</v>
      </c>
      <c r="W36" s="777"/>
      <c r="X36" s="777"/>
      <c r="Y36" s="777"/>
      <c r="Z36" s="777"/>
      <c r="AA36" s="777">
        <v>3</v>
      </c>
      <c r="AB36" s="777"/>
      <c r="AC36" s="777"/>
      <c r="AD36" s="777"/>
      <c r="AE36" s="778"/>
      <c r="AF36" s="779">
        <v>3</v>
      </c>
      <c r="AG36" s="780"/>
      <c r="AH36" s="780"/>
      <c r="AI36" s="780"/>
      <c r="AJ36" s="781"/>
      <c r="AK36" s="848">
        <v>82</v>
      </c>
      <c r="AL36" s="849"/>
      <c r="AM36" s="849"/>
      <c r="AN36" s="849"/>
      <c r="AO36" s="849"/>
      <c r="AP36" s="849">
        <v>1337</v>
      </c>
      <c r="AQ36" s="849"/>
      <c r="AR36" s="849"/>
      <c r="AS36" s="849"/>
      <c r="AT36" s="849"/>
      <c r="AU36" s="849">
        <v>866</v>
      </c>
      <c r="AV36" s="849"/>
      <c r="AW36" s="849"/>
      <c r="AX36" s="849"/>
      <c r="AY36" s="849"/>
      <c r="AZ36" s="850" t="s">
        <v>494</v>
      </c>
      <c r="BA36" s="850"/>
      <c r="BB36" s="850"/>
      <c r="BC36" s="850"/>
      <c r="BD36" s="850"/>
      <c r="BE36" s="846" t="s">
        <v>387</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390</v>
      </c>
      <c r="C37" s="774"/>
      <c r="D37" s="774"/>
      <c r="E37" s="774"/>
      <c r="F37" s="774"/>
      <c r="G37" s="774"/>
      <c r="H37" s="774"/>
      <c r="I37" s="774"/>
      <c r="J37" s="774"/>
      <c r="K37" s="774"/>
      <c r="L37" s="774"/>
      <c r="M37" s="774"/>
      <c r="N37" s="774"/>
      <c r="O37" s="774"/>
      <c r="P37" s="775"/>
      <c r="Q37" s="776">
        <v>24</v>
      </c>
      <c r="R37" s="777"/>
      <c r="S37" s="777"/>
      <c r="T37" s="777"/>
      <c r="U37" s="777"/>
      <c r="V37" s="777">
        <v>21</v>
      </c>
      <c r="W37" s="777"/>
      <c r="X37" s="777"/>
      <c r="Y37" s="777"/>
      <c r="Z37" s="777"/>
      <c r="AA37" s="777">
        <v>3</v>
      </c>
      <c r="AB37" s="777"/>
      <c r="AC37" s="777"/>
      <c r="AD37" s="777"/>
      <c r="AE37" s="778"/>
      <c r="AF37" s="779">
        <v>3</v>
      </c>
      <c r="AG37" s="780"/>
      <c r="AH37" s="780"/>
      <c r="AI37" s="780"/>
      <c r="AJ37" s="781"/>
      <c r="AK37" s="848">
        <v>6</v>
      </c>
      <c r="AL37" s="849"/>
      <c r="AM37" s="849"/>
      <c r="AN37" s="849"/>
      <c r="AO37" s="849"/>
      <c r="AP37" s="849" t="s">
        <v>494</v>
      </c>
      <c r="AQ37" s="849"/>
      <c r="AR37" s="849"/>
      <c r="AS37" s="849"/>
      <c r="AT37" s="849"/>
      <c r="AU37" s="849" t="s">
        <v>494</v>
      </c>
      <c r="AV37" s="849"/>
      <c r="AW37" s="849"/>
      <c r="AX37" s="849"/>
      <c r="AY37" s="849"/>
      <c r="AZ37" s="850" t="s">
        <v>494</v>
      </c>
      <c r="BA37" s="850"/>
      <c r="BB37" s="850"/>
      <c r="BC37" s="850"/>
      <c r="BD37" s="850"/>
      <c r="BE37" s="846" t="s">
        <v>387</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365</v>
      </c>
      <c r="B63" s="808" t="s">
        <v>392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302</v>
      </c>
      <c r="AG63" s="860"/>
      <c r="AH63" s="860"/>
      <c r="AI63" s="860"/>
      <c r="AJ63" s="861"/>
      <c r="AK63" s="862"/>
      <c r="AL63" s="857"/>
      <c r="AM63" s="857"/>
      <c r="AN63" s="857"/>
      <c r="AO63" s="857"/>
      <c r="AP63" s="860">
        <v>7851</v>
      </c>
      <c r="AQ63" s="860"/>
      <c r="AR63" s="860"/>
      <c r="AS63" s="860"/>
      <c r="AT63" s="860"/>
      <c r="AU63" s="860">
        <v>5545</v>
      </c>
      <c r="AV63" s="860"/>
      <c r="AW63" s="860"/>
      <c r="AX63" s="860"/>
      <c r="AY63" s="860"/>
      <c r="AZ63" s="864"/>
      <c r="BA63" s="864"/>
      <c r="BB63" s="864"/>
      <c r="BC63" s="864"/>
      <c r="BD63" s="864"/>
      <c r="BE63" s="865"/>
      <c r="BF63" s="865"/>
      <c r="BG63" s="865"/>
      <c r="BH63" s="865"/>
      <c r="BI63" s="866"/>
      <c r="BJ63" s="867" t="s">
        <v>110</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394</v>
      </c>
      <c r="B66" s="759"/>
      <c r="C66" s="759"/>
      <c r="D66" s="759"/>
      <c r="E66" s="759"/>
      <c r="F66" s="759"/>
      <c r="G66" s="759"/>
      <c r="H66" s="759"/>
      <c r="I66" s="759"/>
      <c r="J66" s="759"/>
      <c r="K66" s="759"/>
      <c r="L66" s="759"/>
      <c r="M66" s="759"/>
      <c r="N66" s="759"/>
      <c r="O66" s="759"/>
      <c r="P66" s="760"/>
      <c r="Q66" s="735" t="s">
        <v>395</v>
      </c>
      <c r="R66" s="736"/>
      <c r="S66" s="736"/>
      <c r="T66" s="736"/>
      <c r="U66" s="737"/>
      <c r="V66" s="735" t="s">
        <v>396</v>
      </c>
      <c r="W66" s="736"/>
      <c r="X66" s="736"/>
      <c r="Y66" s="736"/>
      <c r="Z66" s="737"/>
      <c r="AA66" s="735" t="s">
        <v>397</v>
      </c>
      <c r="AB66" s="736"/>
      <c r="AC66" s="736"/>
      <c r="AD66" s="736"/>
      <c r="AE66" s="737"/>
      <c r="AF66" s="870" t="s">
        <v>398</v>
      </c>
      <c r="AG66" s="831"/>
      <c r="AH66" s="831"/>
      <c r="AI66" s="831"/>
      <c r="AJ66" s="871"/>
      <c r="AK66" s="735" t="s">
        <v>399</v>
      </c>
      <c r="AL66" s="759"/>
      <c r="AM66" s="759"/>
      <c r="AN66" s="759"/>
      <c r="AO66" s="760"/>
      <c r="AP66" s="735" t="s">
        <v>400</v>
      </c>
      <c r="AQ66" s="736"/>
      <c r="AR66" s="736"/>
      <c r="AS66" s="736"/>
      <c r="AT66" s="737"/>
      <c r="AU66" s="735" t="s">
        <v>401</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555</v>
      </c>
      <c r="C68" s="888"/>
      <c r="D68" s="888"/>
      <c r="E68" s="888"/>
      <c r="F68" s="888"/>
      <c r="G68" s="888"/>
      <c r="H68" s="888"/>
      <c r="I68" s="888"/>
      <c r="J68" s="888"/>
      <c r="K68" s="888"/>
      <c r="L68" s="888"/>
      <c r="M68" s="888"/>
      <c r="N68" s="888"/>
      <c r="O68" s="888"/>
      <c r="P68" s="889"/>
      <c r="Q68" s="890">
        <v>14715</v>
      </c>
      <c r="R68" s="884"/>
      <c r="S68" s="884"/>
      <c r="T68" s="884"/>
      <c r="U68" s="884"/>
      <c r="V68" s="884">
        <v>13779</v>
      </c>
      <c r="W68" s="884"/>
      <c r="X68" s="884"/>
      <c r="Y68" s="884"/>
      <c r="Z68" s="884"/>
      <c r="AA68" s="884">
        <v>936</v>
      </c>
      <c r="AB68" s="884"/>
      <c r="AC68" s="884"/>
      <c r="AD68" s="884"/>
      <c r="AE68" s="884"/>
      <c r="AF68" s="884">
        <v>936</v>
      </c>
      <c r="AG68" s="884"/>
      <c r="AH68" s="884"/>
      <c r="AI68" s="884"/>
      <c r="AJ68" s="884"/>
      <c r="AK68" s="884">
        <v>11</v>
      </c>
      <c r="AL68" s="884"/>
      <c r="AM68" s="884"/>
      <c r="AN68" s="884"/>
      <c r="AO68" s="884"/>
      <c r="AP68" s="884" t="s">
        <v>494</v>
      </c>
      <c r="AQ68" s="884"/>
      <c r="AR68" s="884"/>
      <c r="AS68" s="884"/>
      <c r="AT68" s="884"/>
      <c r="AU68" s="884" t="s">
        <v>494</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556</v>
      </c>
      <c r="C69" s="892"/>
      <c r="D69" s="892"/>
      <c r="E69" s="892"/>
      <c r="F69" s="892"/>
      <c r="G69" s="892"/>
      <c r="H69" s="892"/>
      <c r="I69" s="892"/>
      <c r="J69" s="892"/>
      <c r="K69" s="892"/>
      <c r="L69" s="892"/>
      <c r="M69" s="892"/>
      <c r="N69" s="892"/>
      <c r="O69" s="892"/>
      <c r="P69" s="893"/>
      <c r="Q69" s="894">
        <v>221</v>
      </c>
      <c r="R69" s="849"/>
      <c r="S69" s="849"/>
      <c r="T69" s="849"/>
      <c r="U69" s="849"/>
      <c r="V69" s="849">
        <v>202</v>
      </c>
      <c r="W69" s="849"/>
      <c r="X69" s="849"/>
      <c r="Y69" s="849"/>
      <c r="Z69" s="849"/>
      <c r="AA69" s="849">
        <v>19</v>
      </c>
      <c r="AB69" s="849"/>
      <c r="AC69" s="849"/>
      <c r="AD69" s="849"/>
      <c r="AE69" s="849"/>
      <c r="AF69" s="849">
        <v>19</v>
      </c>
      <c r="AG69" s="849"/>
      <c r="AH69" s="849"/>
      <c r="AI69" s="849"/>
      <c r="AJ69" s="849"/>
      <c r="AK69" s="849">
        <v>93</v>
      </c>
      <c r="AL69" s="849"/>
      <c r="AM69" s="849"/>
      <c r="AN69" s="849"/>
      <c r="AO69" s="849"/>
      <c r="AP69" s="849" t="s">
        <v>494</v>
      </c>
      <c r="AQ69" s="849"/>
      <c r="AR69" s="849"/>
      <c r="AS69" s="849"/>
      <c r="AT69" s="849"/>
      <c r="AU69" s="849" t="s">
        <v>494</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557</v>
      </c>
      <c r="C70" s="892"/>
      <c r="D70" s="892"/>
      <c r="E70" s="892"/>
      <c r="F70" s="892"/>
      <c r="G70" s="892"/>
      <c r="H70" s="892"/>
      <c r="I70" s="892"/>
      <c r="J70" s="892"/>
      <c r="K70" s="892"/>
      <c r="L70" s="892"/>
      <c r="M70" s="892"/>
      <c r="N70" s="892"/>
      <c r="O70" s="892"/>
      <c r="P70" s="893"/>
      <c r="Q70" s="894">
        <v>121</v>
      </c>
      <c r="R70" s="849"/>
      <c r="S70" s="849"/>
      <c r="T70" s="849"/>
      <c r="U70" s="849"/>
      <c r="V70" s="849">
        <v>105</v>
      </c>
      <c r="W70" s="849"/>
      <c r="X70" s="849"/>
      <c r="Y70" s="849"/>
      <c r="Z70" s="849"/>
      <c r="AA70" s="849">
        <v>16</v>
      </c>
      <c r="AB70" s="849"/>
      <c r="AC70" s="849"/>
      <c r="AD70" s="849"/>
      <c r="AE70" s="849"/>
      <c r="AF70" s="849">
        <v>16</v>
      </c>
      <c r="AG70" s="849"/>
      <c r="AH70" s="849"/>
      <c r="AI70" s="849"/>
      <c r="AJ70" s="849"/>
      <c r="AK70" s="849" t="s">
        <v>494</v>
      </c>
      <c r="AL70" s="849"/>
      <c r="AM70" s="849"/>
      <c r="AN70" s="849"/>
      <c r="AO70" s="849"/>
      <c r="AP70" s="849" t="s">
        <v>494</v>
      </c>
      <c r="AQ70" s="849"/>
      <c r="AR70" s="849"/>
      <c r="AS70" s="849"/>
      <c r="AT70" s="849"/>
      <c r="AU70" s="849" t="s">
        <v>494</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558</v>
      </c>
      <c r="C71" s="892"/>
      <c r="D71" s="892"/>
      <c r="E71" s="892"/>
      <c r="F71" s="892"/>
      <c r="G71" s="892"/>
      <c r="H71" s="892"/>
      <c r="I71" s="892"/>
      <c r="J71" s="892"/>
      <c r="K71" s="892"/>
      <c r="L71" s="892"/>
      <c r="M71" s="892"/>
      <c r="N71" s="892"/>
      <c r="O71" s="892"/>
      <c r="P71" s="893"/>
      <c r="Q71" s="894">
        <v>447</v>
      </c>
      <c r="R71" s="849"/>
      <c r="S71" s="849"/>
      <c r="T71" s="849"/>
      <c r="U71" s="849"/>
      <c r="V71" s="849">
        <v>419</v>
      </c>
      <c r="W71" s="849"/>
      <c r="X71" s="849"/>
      <c r="Y71" s="849"/>
      <c r="Z71" s="849"/>
      <c r="AA71" s="849">
        <v>28</v>
      </c>
      <c r="AB71" s="849"/>
      <c r="AC71" s="849"/>
      <c r="AD71" s="849"/>
      <c r="AE71" s="849"/>
      <c r="AF71" s="849">
        <v>28</v>
      </c>
      <c r="AG71" s="849"/>
      <c r="AH71" s="849"/>
      <c r="AI71" s="849"/>
      <c r="AJ71" s="849"/>
      <c r="AK71" s="849" t="s">
        <v>494</v>
      </c>
      <c r="AL71" s="849"/>
      <c r="AM71" s="849"/>
      <c r="AN71" s="849"/>
      <c r="AO71" s="849"/>
      <c r="AP71" s="849" t="s">
        <v>494</v>
      </c>
      <c r="AQ71" s="849"/>
      <c r="AR71" s="849"/>
      <c r="AS71" s="849"/>
      <c r="AT71" s="849"/>
      <c r="AU71" s="849" t="s">
        <v>494</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559</v>
      </c>
      <c r="C72" s="892"/>
      <c r="D72" s="892"/>
      <c r="E72" s="892"/>
      <c r="F72" s="892"/>
      <c r="G72" s="892"/>
      <c r="H72" s="892"/>
      <c r="I72" s="892"/>
      <c r="J72" s="892"/>
      <c r="K72" s="892"/>
      <c r="L72" s="892"/>
      <c r="M72" s="892"/>
      <c r="N72" s="892"/>
      <c r="O72" s="892"/>
      <c r="P72" s="893"/>
      <c r="Q72" s="894">
        <v>155984</v>
      </c>
      <c r="R72" s="849"/>
      <c r="S72" s="849"/>
      <c r="T72" s="849"/>
      <c r="U72" s="849"/>
      <c r="V72" s="849">
        <v>147697</v>
      </c>
      <c r="W72" s="849"/>
      <c r="X72" s="849"/>
      <c r="Y72" s="849"/>
      <c r="Z72" s="849"/>
      <c r="AA72" s="849">
        <v>8288</v>
      </c>
      <c r="AB72" s="849"/>
      <c r="AC72" s="849"/>
      <c r="AD72" s="849"/>
      <c r="AE72" s="849"/>
      <c r="AF72" s="849">
        <v>8288</v>
      </c>
      <c r="AG72" s="849"/>
      <c r="AH72" s="849"/>
      <c r="AI72" s="849"/>
      <c r="AJ72" s="849"/>
      <c r="AK72" s="849">
        <v>252</v>
      </c>
      <c r="AL72" s="849"/>
      <c r="AM72" s="849"/>
      <c r="AN72" s="849"/>
      <c r="AO72" s="849"/>
      <c r="AP72" s="849" t="s">
        <v>494</v>
      </c>
      <c r="AQ72" s="849"/>
      <c r="AR72" s="849"/>
      <c r="AS72" s="849"/>
      <c r="AT72" s="849"/>
      <c r="AU72" s="849" t="s">
        <v>494</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560</v>
      </c>
      <c r="C73" s="892"/>
      <c r="D73" s="892"/>
      <c r="E73" s="892"/>
      <c r="F73" s="892"/>
      <c r="G73" s="892"/>
      <c r="H73" s="892"/>
      <c r="I73" s="892"/>
      <c r="J73" s="892"/>
      <c r="K73" s="892"/>
      <c r="L73" s="892"/>
      <c r="M73" s="892"/>
      <c r="N73" s="892"/>
      <c r="O73" s="892"/>
      <c r="P73" s="893"/>
      <c r="Q73" s="894">
        <v>890</v>
      </c>
      <c r="R73" s="849"/>
      <c r="S73" s="849"/>
      <c r="T73" s="849"/>
      <c r="U73" s="849"/>
      <c r="V73" s="849">
        <v>886</v>
      </c>
      <c r="W73" s="849"/>
      <c r="X73" s="849"/>
      <c r="Y73" s="849"/>
      <c r="Z73" s="849"/>
      <c r="AA73" s="849">
        <v>4</v>
      </c>
      <c r="AB73" s="849"/>
      <c r="AC73" s="849"/>
      <c r="AD73" s="849"/>
      <c r="AE73" s="849"/>
      <c r="AF73" s="849">
        <v>4</v>
      </c>
      <c r="AG73" s="849"/>
      <c r="AH73" s="849"/>
      <c r="AI73" s="849"/>
      <c r="AJ73" s="849"/>
      <c r="AK73" s="849" t="s">
        <v>494</v>
      </c>
      <c r="AL73" s="849"/>
      <c r="AM73" s="849"/>
      <c r="AN73" s="849"/>
      <c r="AO73" s="849"/>
      <c r="AP73" s="849" t="s">
        <v>494</v>
      </c>
      <c r="AQ73" s="849"/>
      <c r="AR73" s="849"/>
      <c r="AS73" s="849"/>
      <c r="AT73" s="849"/>
      <c r="AU73" s="849" t="s">
        <v>494</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561</v>
      </c>
      <c r="C74" s="892"/>
      <c r="D74" s="892"/>
      <c r="E74" s="892"/>
      <c r="F74" s="892"/>
      <c r="G74" s="892"/>
      <c r="H74" s="892"/>
      <c r="I74" s="892"/>
      <c r="J74" s="892"/>
      <c r="K74" s="892"/>
      <c r="L74" s="892"/>
      <c r="M74" s="892"/>
      <c r="N74" s="892"/>
      <c r="O74" s="892"/>
      <c r="P74" s="893"/>
      <c r="Q74" s="894">
        <v>3544</v>
      </c>
      <c r="R74" s="849"/>
      <c r="S74" s="849"/>
      <c r="T74" s="849"/>
      <c r="U74" s="849"/>
      <c r="V74" s="849">
        <v>3425</v>
      </c>
      <c r="W74" s="849"/>
      <c r="X74" s="849"/>
      <c r="Y74" s="849"/>
      <c r="Z74" s="849"/>
      <c r="AA74" s="849">
        <v>120</v>
      </c>
      <c r="AB74" s="849"/>
      <c r="AC74" s="849"/>
      <c r="AD74" s="849"/>
      <c r="AE74" s="849"/>
      <c r="AF74" s="849">
        <v>119</v>
      </c>
      <c r="AG74" s="849"/>
      <c r="AH74" s="849"/>
      <c r="AI74" s="849"/>
      <c r="AJ74" s="849"/>
      <c r="AK74" s="849" t="s">
        <v>494</v>
      </c>
      <c r="AL74" s="849"/>
      <c r="AM74" s="849"/>
      <c r="AN74" s="849"/>
      <c r="AO74" s="849"/>
      <c r="AP74" s="849">
        <v>123</v>
      </c>
      <c r="AQ74" s="849"/>
      <c r="AR74" s="849"/>
      <c r="AS74" s="849"/>
      <c r="AT74" s="849"/>
      <c r="AU74" s="849">
        <v>27</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562</v>
      </c>
      <c r="C75" s="892"/>
      <c r="D75" s="892"/>
      <c r="E75" s="892"/>
      <c r="F75" s="892"/>
      <c r="G75" s="892"/>
      <c r="H75" s="892"/>
      <c r="I75" s="892"/>
      <c r="J75" s="892"/>
      <c r="K75" s="892"/>
      <c r="L75" s="892"/>
      <c r="M75" s="892"/>
      <c r="N75" s="892"/>
      <c r="O75" s="892"/>
      <c r="P75" s="893"/>
      <c r="Q75" s="897">
        <v>700</v>
      </c>
      <c r="R75" s="898"/>
      <c r="S75" s="898"/>
      <c r="T75" s="898"/>
      <c r="U75" s="848"/>
      <c r="V75" s="899">
        <v>630</v>
      </c>
      <c r="W75" s="898"/>
      <c r="X75" s="898"/>
      <c r="Y75" s="898"/>
      <c r="Z75" s="848"/>
      <c r="AA75" s="899">
        <v>70</v>
      </c>
      <c r="AB75" s="898"/>
      <c r="AC75" s="898"/>
      <c r="AD75" s="898"/>
      <c r="AE75" s="848"/>
      <c r="AF75" s="899">
        <v>70</v>
      </c>
      <c r="AG75" s="898"/>
      <c r="AH75" s="898"/>
      <c r="AI75" s="898"/>
      <c r="AJ75" s="848"/>
      <c r="AK75" s="899">
        <v>8</v>
      </c>
      <c r="AL75" s="898"/>
      <c r="AM75" s="898"/>
      <c r="AN75" s="898"/>
      <c r="AO75" s="848"/>
      <c r="AP75" s="899">
        <v>3</v>
      </c>
      <c r="AQ75" s="898"/>
      <c r="AR75" s="898"/>
      <c r="AS75" s="898"/>
      <c r="AT75" s="848"/>
      <c r="AU75" s="899">
        <v>0</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563</v>
      </c>
      <c r="C76" s="892"/>
      <c r="D76" s="892"/>
      <c r="E76" s="892"/>
      <c r="F76" s="892"/>
      <c r="G76" s="892"/>
      <c r="H76" s="892"/>
      <c r="I76" s="892"/>
      <c r="J76" s="892"/>
      <c r="K76" s="892"/>
      <c r="L76" s="892"/>
      <c r="M76" s="892"/>
      <c r="N76" s="892"/>
      <c r="O76" s="892"/>
      <c r="P76" s="893"/>
      <c r="Q76" s="897">
        <v>2</v>
      </c>
      <c r="R76" s="898"/>
      <c r="S76" s="898"/>
      <c r="T76" s="898"/>
      <c r="U76" s="848"/>
      <c r="V76" s="899">
        <v>1</v>
      </c>
      <c r="W76" s="898"/>
      <c r="X76" s="898"/>
      <c r="Y76" s="898"/>
      <c r="Z76" s="848"/>
      <c r="AA76" s="899">
        <v>1</v>
      </c>
      <c r="AB76" s="898"/>
      <c r="AC76" s="898"/>
      <c r="AD76" s="898"/>
      <c r="AE76" s="848"/>
      <c r="AF76" s="899">
        <v>1</v>
      </c>
      <c r="AG76" s="898"/>
      <c r="AH76" s="898"/>
      <c r="AI76" s="898"/>
      <c r="AJ76" s="848"/>
      <c r="AK76" s="899" t="s">
        <v>494</v>
      </c>
      <c r="AL76" s="898"/>
      <c r="AM76" s="898"/>
      <c r="AN76" s="898"/>
      <c r="AO76" s="848"/>
      <c r="AP76" s="899" t="s">
        <v>494</v>
      </c>
      <c r="AQ76" s="898"/>
      <c r="AR76" s="898"/>
      <c r="AS76" s="898"/>
      <c r="AT76" s="848"/>
      <c r="AU76" s="899" t="s">
        <v>494</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564</v>
      </c>
      <c r="C77" s="892"/>
      <c r="D77" s="892"/>
      <c r="E77" s="892"/>
      <c r="F77" s="892"/>
      <c r="G77" s="892"/>
      <c r="H77" s="892"/>
      <c r="I77" s="892"/>
      <c r="J77" s="892"/>
      <c r="K77" s="892"/>
      <c r="L77" s="892"/>
      <c r="M77" s="892"/>
      <c r="N77" s="892"/>
      <c r="O77" s="892"/>
      <c r="P77" s="893"/>
      <c r="Q77" s="897">
        <v>210</v>
      </c>
      <c r="R77" s="898"/>
      <c r="S77" s="898"/>
      <c r="T77" s="898"/>
      <c r="U77" s="848"/>
      <c r="V77" s="899">
        <v>163</v>
      </c>
      <c r="W77" s="898"/>
      <c r="X77" s="898"/>
      <c r="Y77" s="898"/>
      <c r="Z77" s="848"/>
      <c r="AA77" s="899">
        <v>47</v>
      </c>
      <c r="AB77" s="898"/>
      <c r="AC77" s="898"/>
      <c r="AD77" s="898"/>
      <c r="AE77" s="848"/>
      <c r="AF77" s="899">
        <v>47</v>
      </c>
      <c r="AG77" s="898"/>
      <c r="AH77" s="898"/>
      <c r="AI77" s="898"/>
      <c r="AJ77" s="848"/>
      <c r="AK77" s="899">
        <v>51</v>
      </c>
      <c r="AL77" s="898"/>
      <c r="AM77" s="898"/>
      <c r="AN77" s="898"/>
      <c r="AO77" s="848"/>
      <c r="AP77" s="899" t="s">
        <v>494</v>
      </c>
      <c r="AQ77" s="898"/>
      <c r="AR77" s="898"/>
      <c r="AS77" s="898"/>
      <c r="AT77" s="848"/>
      <c r="AU77" s="899" t="s">
        <v>494</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565</v>
      </c>
      <c r="C78" s="892"/>
      <c r="D78" s="892"/>
      <c r="E78" s="892"/>
      <c r="F78" s="892"/>
      <c r="G78" s="892"/>
      <c r="H78" s="892"/>
      <c r="I78" s="892"/>
      <c r="J78" s="892"/>
      <c r="K78" s="892"/>
      <c r="L78" s="892"/>
      <c r="M78" s="892"/>
      <c r="N78" s="892"/>
      <c r="O78" s="892"/>
      <c r="P78" s="893"/>
      <c r="Q78" s="894">
        <v>52</v>
      </c>
      <c r="R78" s="849"/>
      <c r="S78" s="849"/>
      <c r="T78" s="849"/>
      <c r="U78" s="849"/>
      <c r="V78" s="849">
        <v>52</v>
      </c>
      <c r="W78" s="849"/>
      <c r="X78" s="849"/>
      <c r="Y78" s="849"/>
      <c r="Z78" s="849"/>
      <c r="AA78" s="849" t="s">
        <v>494</v>
      </c>
      <c r="AB78" s="849"/>
      <c r="AC78" s="849"/>
      <c r="AD78" s="849"/>
      <c r="AE78" s="849"/>
      <c r="AF78" s="849" t="s">
        <v>494</v>
      </c>
      <c r="AG78" s="849"/>
      <c r="AH78" s="849"/>
      <c r="AI78" s="849"/>
      <c r="AJ78" s="849"/>
      <c r="AK78" s="849" t="s">
        <v>494</v>
      </c>
      <c r="AL78" s="849"/>
      <c r="AM78" s="849"/>
      <c r="AN78" s="849"/>
      <c r="AO78" s="849"/>
      <c r="AP78" s="849" t="s">
        <v>494</v>
      </c>
      <c r="AQ78" s="849"/>
      <c r="AR78" s="849"/>
      <c r="AS78" s="849"/>
      <c r="AT78" s="849"/>
      <c r="AU78" s="849" t="s">
        <v>494</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566</v>
      </c>
      <c r="C79" s="892"/>
      <c r="D79" s="892"/>
      <c r="E79" s="892"/>
      <c r="F79" s="892"/>
      <c r="G79" s="892"/>
      <c r="H79" s="892"/>
      <c r="I79" s="892"/>
      <c r="J79" s="892"/>
      <c r="K79" s="892"/>
      <c r="L79" s="892"/>
      <c r="M79" s="892"/>
      <c r="N79" s="892"/>
      <c r="O79" s="892"/>
      <c r="P79" s="893"/>
      <c r="Q79" s="894">
        <v>41</v>
      </c>
      <c r="R79" s="849"/>
      <c r="S79" s="849"/>
      <c r="T79" s="849"/>
      <c r="U79" s="849"/>
      <c r="V79" s="849">
        <v>41</v>
      </c>
      <c r="W79" s="849"/>
      <c r="X79" s="849"/>
      <c r="Y79" s="849"/>
      <c r="Z79" s="849"/>
      <c r="AA79" s="849" t="s">
        <v>494</v>
      </c>
      <c r="AB79" s="849"/>
      <c r="AC79" s="849"/>
      <c r="AD79" s="849"/>
      <c r="AE79" s="849"/>
      <c r="AF79" s="849" t="s">
        <v>494</v>
      </c>
      <c r="AG79" s="849"/>
      <c r="AH79" s="849"/>
      <c r="AI79" s="849"/>
      <c r="AJ79" s="849"/>
      <c r="AK79" s="849">
        <v>41</v>
      </c>
      <c r="AL79" s="849"/>
      <c r="AM79" s="849"/>
      <c r="AN79" s="849"/>
      <c r="AO79" s="849"/>
      <c r="AP79" s="849" t="s">
        <v>494</v>
      </c>
      <c r="AQ79" s="849"/>
      <c r="AR79" s="849"/>
      <c r="AS79" s="849"/>
      <c r="AT79" s="849"/>
      <c r="AU79" s="849" t="s">
        <v>494</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365</v>
      </c>
      <c r="B88" s="808" t="s">
        <v>402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9528</v>
      </c>
      <c r="AG88" s="860"/>
      <c r="AH88" s="860"/>
      <c r="AI88" s="860"/>
      <c r="AJ88" s="860"/>
      <c r="AK88" s="857"/>
      <c r="AL88" s="857"/>
      <c r="AM88" s="857"/>
      <c r="AN88" s="857"/>
      <c r="AO88" s="857"/>
      <c r="AP88" s="860">
        <v>1255</v>
      </c>
      <c r="AQ88" s="860"/>
      <c r="AR88" s="860"/>
      <c r="AS88" s="860"/>
      <c r="AT88" s="860"/>
      <c r="AU88" s="860">
        <v>28</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403</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139</v>
      </c>
      <c r="CS102" s="868"/>
      <c r="CT102" s="868"/>
      <c r="CU102" s="868"/>
      <c r="CV102" s="911"/>
      <c r="CW102" s="910" t="s">
        <v>554</v>
      </c>
      <c r="CX102" s="868"/>
      <c r="CY102" s="868"/>
      <c r="CZ102" s="868"/>
      <c r="DA102" s="911"/>
      <c r="DB102" s="910" t="s">
        <v>554</v>
      </c>
      <c r="DC102" s="868"/>
      <c r="DD102" s="868"/>
      <c r="DE102" s="868"/>
      <c r="DF102" s="911"/>
      <c r="DG102" s="910" t="s">
        <v>554</v>
      </c>
      <c r="DH102" s="868"/>
      <c r="DI102" s="868"/>
      <c r="DJ102" s="868"/>
      <c r="DK102" s="911"/>
      <c r="DL102" s="910" t="s">
        <v>554</v>
      </c>
      <c r="DM102" s="868"/>
      <c r="DN102" s="868"/>
      <c r="DO102" s="868"/>
      <c r="DP102" s="911"/>
      <c r="DQ102" s="910" t="s">
        <v>554</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410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411</v>
      </c>
      <c r="AB109" s="913"/>
      <c r="AC109" s="913"/>
      <c r="AD109" s="913"/>
      <c r="AE109" s="914"/>
      <c r="AF109" s="912" t="s">
        <v>285</v>
      </c>
      <c r="AG109" s="913"/>
      <c r="AH109" s="913"/>
      <c r="AI109" s="913"/>
      <c r="AJ109" s="914"/>
      <c r="AK109" s="912" t="s">
        <v>284</v>
      </c>
      <c r="AL109" s="913"/>
      <c r="AM109" s="913"/>
      <c r="AN109" s="913"/>
      <c r="AO109" s="914"/>
      <c r="AP109" s="912" t="s">
        <v>412</v>
      </c>
      <c r="AQ109" s="913"/>
      <c r="AR109" s="913"/>
      <c r="AS109" s="913"/>
      <c r="AT109" s="915"/>
      <c r="AU109" s="934" t="s">
        <v>410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411</v>
      </c>
      <c r="BR109" s="913"/>
      <c r="BS109" s="913"/>
      <c r="BT109" s="913"/>
      <c r="BU109" s="914"/>
      <c r="BV109" s="912" t="s">
        <v>285</v>
      </c>
      <c r="BW109" s="913"/>
      <c r="BX109" s="913"/>
      <c r="BY109" s="913"/>
      <c r="BZ109" s="914"/>
      <c r="CA109" s="912" t="s">
        <v>284</v>
      </c>
      <c r="CB109" s="913"/>
      <c r="CC109" s="913"/>
      <c r="CD109" s="913"/>
      <c r="CE109" s="914"/>
      <c r="CF109" s="935" t="s">
        <v>412</v>
      </c>
      <c r="CG109" s="935"/>
      <c r="CH109" s="935"/>
      <c r="CI109" s="935"/>
      <c r="CJ109" s="935"/>
      <c r="CK109" s="912" t="s">
        <v>413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411</v>
      </c>
      <c r="DH109" s="913"/>
      <c r="DI109" s="913"/>
      <c r="DJ109" s="913"/>
      <c r="DK109" s="914"/>
      <c r="DL109" s="912" t="s">
        <v>285</v>
      </c>
      <c r="DM109" s="913"/>
      <c r="DN109" s="913"/>
      <c r="DO109" s="913"/>
      <c r="DP109" s="914"/>
      <c r="DQ109" s="912" t="s">
        <v>284</v>
      </c>
      <c r="DR109" s="913"/>
      <c r="DS109" s="913"/>
      <c r="DT109" s="913"/>
      <c r="DU109" s="914"/>
      <c r="DV109" s="912" t="s">
        <v>412</v>
      </c>
      <c r="DW109" s="913"/>
      <c r="DX109" s="913"/>
      <c r="DY109" s="913"/>
      <c r="DZ109" s="915"/>
    </row>
    <row r="110" spans="1:131" s="197" customFormat="1" ht="26.25" customHeight="1">
      <c r="A110" s="916" t="s">
        <v>414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1362830</v>
      </c>
      <c r="AB110" s="920"/>
      <c r="AC110" s="920"/>
      <c r="AD110" s="920"/>
      <c r="AE110" s="921"/>
      <c r="AF110" s="922">
        <v>1290226</v>
      </c>
      <c r="AG110" s="920"/>
      <c r="AH110" s="920"/>
      <c r="AI110" s="920"/>
      <c r="AJ110" s="921"/>
      <c r="AK110" s="922">
        <v>1162653</v>
      </c>
      <c r="AL110" s="920"/>
      <c r="AM110" s="920"/>
      <c r="AN110" s="920"/>
      <c r="AO110" s="921"/>
      <c r="AP110" s="923">
        <v>18.600000000000001</v>
      </c>
      <c r="AQ110" s="924"/>
      <c r="AR110" s="924"/>
      <c r="AS110" s="924"/>
      <c r="AT110" s="925"/>
      <c r="AU110" s="926" t="s">
        <v>61</v>
      </c>
      <c r="AV110" s="927"/>
      <c r="AW110" s="927"/>
      <c r="AX110" s="927"/>
      <c r="AY110" s="928"/>
      <c r="AZ110" s="970" t="s">
        <v>415</v>
      </c>
      <c r="BA110" s="917"/>
      <c r="BB110" s="917"/>
      <c r="BC110" s="917"/>
      <c r="BD110" s="917"/>
      <c r="BE110" s="917"/>
      <c r="BF110" s="917"/>
      <c r="BG110" s="917"/>
      <c r="BH110" s="917"/>
      <c r="BI110" s="917"/>
      <c r="BJ110" s="917"/>
      <c r="BK110" s="917"/>
      <c r="BL110" s="917"/>
      <c r="BM110" s="917"/>
      <c r="BN110" s="917"/>
      <c r="BO110" s="917"/>
      <c r="BP110" s="918"/>
      <c r="BQ110" s="956">
        <v>10698597</v>
      </c>
      <c r="BR110" s="957"/>
      <c r="BS110" s="957"/>
      <c r="BT110" s="957"/>
      <c r="BU110" s="957"/>
      <c r="BV110" s="957">
        <v>10442481</v>
      </c>
      <c r="BW110" s="957"/>
      <c r="BX110" s="957"/>
      <c r="BY110" s="957"/>
      <c r="BZ110" s="957"/>
      <c r="CA110" s="957">
        <v>10457345</v>
      </c>
      <c r="CB110" s="957"/>
      <c r="CC110" s="957"/>
      <c r="CD110" s="957"/>
      <c r="CE110" s="957"/>
      <c r="CF110" s="971">
        <v>167.1</v>
      </c>
      <c r="CG110" s="972"/>
      <c r="CH110" s="972"/>
      <c r="CI110" s="972"/>
      <c r="CJ110" s="972"/>
      <c r="CK110" s="973" t="s">
        <v>416</v>
      </c>
      <c r="CL110" s="974"/>
      <c r="CM110" s="953" t="s">
        <v>417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418</v>
      </c>
      <c r="DH110" s="957"/>
      <c r="DI110" s="957"/>
      <c r="DJ110" s="957"/>
      <c r="DK110" s="957"/>
      <c r="DL110" s="957" t="s">
        <v>418</v>
      </c>
      <c r="DM110" s="957"/>
      <c r="DN110" s="957"/>
      <c r="DO110" s="957"/>
      <c r="DP110" s="957"/>
      <c r="DQ110" s="957" t="s">
        <v>418</v>
      </c>
      <c r="DR110" s="957"/>
      <c r="DS110" s="957"/>
      <c r="DT110" s="957"/>
      <c r="DU110" s="957"/>
      <c r="DV110" s="958" t="s">
        <v>418</v>
      </c>
      <c r="DW110" s="958"/>
      <c r="DX110" s="958"/>
      <c r="DY110" s="958"/>
      <c r="DZ110" s="959"/>
    </row>
    <row r="111" spans="1:131" s="197" customFormat="1" ht="26.25" customHeight="1">
      <c r="A111" s="960" t="s">
        <v>419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420</v>
      </c>
      <c r="AB111" s="964"/>
      <c r="AC111" s="964"/>
      <c r="AD111" s="964"/>
      <c r="AE111" s="965"/>
      <c r="AF111" s="966" t="s">
        <v>420</v>
      </c>
      <c r="AG111" s="964"/>
      <c r="AH111" s="964"/>
      <c r="AI111" s="964"/>
      <c r="AJ111" s="965"/>
      <c r="AK111" s="966" t="s">
        <v>420</v>
      </c>
      <c r="AL111" s="964"/>
      <c r="AM111" s="964"/>
      <c r="AN111" s="964"/>
      <c r="AO111" s="965"/>
      <c r="AP111" s="967" t="s">
        <v>420</v>
      </c>
      <c r="AQ111" s="968"/>
      <c r="AR111" s="968"/>
      <c r="AS111" s="968"/>
      <c r="AT111" s="969"/>
      <c r="AU111" s="929"/>
      <c r="AV111" s="930"/>
      <c r="AW111" s="930"/>
      <c r="AX111" s="930"/>
      <c r="AY111" s="931"/>
      <c r="AZ111" s="979" t="s">
        <v>421</v>
      </c>
      <c r="BA111" s="980"/>
      <c r="BB111" s="980"/>
      <c r="BC111" s="980"/>
      <c r="BD111" s="980"/>
      <c r="BE111" s="980"/>
      <c r="BF111" s="980"/>
      <c r="BG111" s="980"/>
      <c r="BH111" s="980"/>
      <c r="BI111" s="980"/>
      <c r="BJ111" s="980"/>
      <c r="BK111" s="980"/>
      <c r="BL111" s="980"/>
      <c r="BM111" s="980"/>
      <c r="BN111" s="980"/>
      <c r="BO111" s="980"/>
      <c r="BP111" s="981"/>
      <c r="BQ111" s="949">
        <v>115652</v>
      </c>
      <c r="BR111" s="950"/>
      <c r="BS111" s="950"/>
      <c r="BT111" s="950"/>
      <c r="BU111" s="950"/>
      <c r="BV111" s="950">
        <v>84832</v>
      </c>
      <c r="BW111" s="950"/>
      <c r="BX111" s="950"/>
      <c r="BY111" s="950"/>
      <c r="BZ111" s="950"/>
      <c r="CA111" s="950">
        <v>58247</v>
      </c>
      <c r="CB111" s="950"/>
      <c r="CC111" s="950"/>
      <c r="CD111" s="950"/>
      <c r="CE111" s="950"/>
      <c r="CF111" s="944">
        <v>0.9</v>
      </c>
      <c r="CG111" s="945"/>
      <c r="CH111" s="945"/>
      <c r="CI111" s="945"/>
      <c r="CJ111" s="945"/>
      <c r="CK111" s="975"/>
      <c r="CL111" s="976"/>
      <c r="CM111" s="946" t="s">
        <v>422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418</v>
      </c>
      <c r="DH111" s="950"/>
      <c r="DI111" s="950"/>
      <c r="DJ111" s="950"/>
      <c r="DK111" s="950"/>
      <c r="DL111" s="950" t="s">
        <v>418</v>
      </c>
      <c r="DM111" s="950"/>
      <c r="DN111" s="950"/>
      <c r="DO111" s="950"/>
      <c r="DP111" s="950"/>
      <c r="DQ111" s="950" t="s">
        <v>418</v>
      </c>
      <c r="DR111" s="950"/>
      <c r="DS111" s="950"/>
      <c r="DT111" s="950"/>
      <c r="DU111" s="950"/>
      <c r="DV111" s="951" t="s">
        <v>418</v>
      </c>
      <c r="DW111" s="951"/>
      <c r="DX111" s="951"/>
      <c r="DY111" s="951"/>
      <c r="DZ111" s="952"/>
    </row>
    <row r="112" spans="1:131" s="197" customFormat="1" ht="26.25" customHeight="1">
      <c r="A112" s="982" t="s">
        <v>423</v>
      </c>
      <c r="B112" s="983"/>
      <c r="C112" s="980" t="s">
        <v>424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110</v>
      </c>
      <c r="AB112" s="989"/>
      <c r="AC112" s="989"/>
      <c r="AD112" s="989"/>
      <c r="AE112" s="990"/>
      <c r="AF112" s="991" t="s">
        <v>110</v>
      </c>
      <c r="AG112" s="989"/>
      <c r="AH112" s="989"/>
      <c r="AI112" s="989"/>
      <c r="AJ112" s="990"/>
      <c r="AK112" s="991" t="s">
        <v>110</v>
      </c>
      <c r="AL112" s="989"/>
      <c r="AM112" s="989"/>
      <c r="AN112" s="989"/>
      <c r="AO112" s="990"/>
      <c r="AP112" s="992" t="s">
        <v>110</v>
      </c>
      <c r="AQ112" s="993"/>
      <c r="AR112" s="993"/>
      <c r="AS112" s="993"/>
      <c r="AT112" s="994"/>
      <c r="AU112" s="929"/>
      <c r="AV112" s="930"/>
      <c r="AW112" s="930"/>
      <c r="AX112" s="930"/>
      <c r="AY112" s="931"/>
      <c r="AZ112" s="979" t="s">
        <v>425</v>
      </c>
      <c r="BA112" s="980"/>
      <c r="BB112" s="980"/>
      <c r="BC112" s="980"/>
      <c r="BD112" s="980"/>
      <c r="BE112" s="980"/>
      <c r="BF112" s="980"/>
      <c r="BG112" s="980"/>
      <c r="BH112" s="980"/>
      <c r="BI112" s="980"/>
      <c r="BJ112" s="980"/>
      <c r="BK112" s="980"/>
      <c r="BL112" s="980"/>
      <c r="BM112" s="980"/>
      <c r="BN112" s="980"/>
      <c r="BO112" s="980"/>
      <c r="BP112" s="981"/>
      <c r="BQ112" s="949">
        <v>5866629</v>
      </c>
      <c r="BR112" s="950"/>
      <c r="BS112" s="950"/>
      <c r="BT112" s="950"/>
      <c r="BU112" s="950"/>
      <c r="BV112" s="950">
        <v>5723798</v>
      </c>
      <c r="BW112" s="950"/>
      <c r="BX112" s="950"/>
      <c r="BY112" s="950"/>
      <c r="BZ112" s="950"/>
      <c r="CA112" s="950">
        <v>5545422</v>
      </c>
      <c r="CB112" s="950"/>
      <c r="CC112" s="950"/>
      <c r="CD112" s="950"/>
      <c r="CE112" s="950"/>
      <c r="CF112" s="944">
        <v>88.6</v>
      </c>
      <c r="CG112" s="945"/>
      <c r="CH112" s="945"/>
      <c r="CI112" s="945"/>
      <c r="CJ112" s="945"/>
      <c r="CK112" s="975"/>
      <c r="CL112" s="976"/>
      <c r="CM112" s="946" t="s">
        <v>426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4450</v>
      </c>
      <c r="DH112" s="950"/>
      <c r="DI112" s="950"/>
      <c r="DJ112" s="950"/>
      <c r="DK112" s="950"/>
      <c r="DL112" s="950" t="s">
        <v>110</v>
      </c>
      <c r="DM112" s="950"/>
      <c r="DN112" s="950"/>
      <c r="DO112" s="950"/>
      <c r="DP112" s="950"/>
      <c r="DQ112" s="950" t="s">
        <v>110</v>
      </c>
      <c r="DR112" s="950"/>
      <c r="DS112" s="950"/>
      <c r="DT112" s="950"/>
      <c r="DU112" s="950"/>
      <c r="DV112" s="951" t="s">
        <v>110</v>
      </c>
      <c r="DW112" s="951"/>
      <c r="DX112" s="951"/>
      <c r="DY112" s="951"/>
      <c r="DZ112" s="952"/>
    </row>
    <row r="113" spans="1:130" s="197" customFormat="1" ht="26.25" customHeight="1">
      <c r="A113" s="984"/>
      <c r="B113" s="985"/>
      <c r="C113" s="980" t="s">
        <v>427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408456</v>
      </c>
      <c r="AB113" s="964"/>
      <c r="AC113" s="964"/>
      <c r="AD113" s="964"/>
      <c r="AE113" s="965"/>
      <c r="AF113" s="966">
        <v>411369</v>
      </c>
      <c r="AG113" s="964"/>
      <c r="AH113" s="964"/>
      <c r="AI113" s="964"/>
      <c r="AJ113" s="965"/>
      <c r="AK113" s="966">
        <v>452697</v>
      </c>
      <c r="AL113" s="964"/>
      <c r="AM113" s="964"/>
      <c r="AN113" s="964"/>
      <c r="AO113" s="965"/>
      <c r="AP113" s="967">
        <v>7.2</v>
      </c>
      <c r="AQ113" s="968"/>
      <c r="AR113" s="968"/>
      <c r="AS113" s="968"/>
      <c r="AT113" s="969"/>
      <c r="AU113" s="929"/>
      <c r="AV113" s="930"/>
      <c r="AW113" s="930"/>
      <c r="AX113" s="930"/>
      <c r="AY113" s="931"/>
      <c r="AZ113" s="979" t="s">
        <v>428</v>
      </c>
      <c r="BA113" s="980"/>
      <c r="BB113" s="980"/>
      <c r="BC113" s="980"/>
      <c r="BD113" s="980"/>
      <c r="BE113" s="980"/>
      <c r="BF113" s="980"/>
      <c r="BG113" s="980"/>
      <c r="BH113" s="980"/>
      <c r="BI113" s="980"/>
      <c r="BJ113" s="980"/>
      <c r="BK113" s="980"/>
      <c r="BL113" s="980"/>
      <c r="BM113" s="980"/>
      <c r="BN113" s="980"/>
      <c r="BO113" s="980"/>
      <c r="BP113" s="981"/>
      <c r="BQ113" s="949">
        <v>47177</v>
      </c>
      <c r="BR113" s="950"/>
      <c r="BS113" s="950"/>
      <c r="BT113" s="950"/>
      <c r="BU113" s="950"/>
      <c r="BV113" s="950">
        <v>37100</v>
      </c>
      <c r="BW113" s="950"/>
      <c r="BX113" s="950"/>
      <c r="BY113" s="950"/>
      <c r="BZ113" s="950"/>
      <c r="CA113" s="950">
        <v>27735</v>
      </c>
      <c r="CB113" s="950"/>
      <c r="CC113" s="950"/>
      <c r="CD113" s="950"/>
      <c r="CE113" s="950"/>
      <c r="CF113" s="944">
        <v>0.4</v>
      </c>
      <c r="CG113" s="945"/>
      <c r="CH113" s="945"/>
      <c r="CI113" s="945"/>
      <c r="CJ113" s="945"/>
      <c r="CK113" s="975"/>
      <c r="CL113" s="976"/>
      <c r="CM113" s="946" t="s">
        <v>429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110</v>
      </c>
      <c r="DH113" s="989"/>
      <c r="DI113" s="989"/>
      <c r="DJ113" s="989"/>
      <c r="DK113" s="990"/>
      <c r="DL113" s="991" t="s">
        <v>110</v>
      </c>
      <c r="DM113" s="989"/>
      <c r="DN113" s="989"/>
      <c r="DO113" s="989"/>
      <c r="DP113" s="990"/>
      <c r="DQ113" s="991" t="s">
        <v>110</v>
      </c>
      <c r="DR113" s="989"/>
      <c r="DS113" s="989"/>
      <c r="DT113" s="989"/>
      <c r="DU113" s="990"/>
      <c r="DV113" s="992" t="s">
        <v>110</v>
      </c>
      <c r="DW113" s="993"/>
      <c r="DX113" s="993"/>
      <c r="DY113" s="993"/>
      <c r="DZ113" s="994"/>
    </row>
    <row r="114" spans="1:130" s="197" customFormat="1" ht="26.25" customHeight="1">
      <c r="A114" s="984"/>
      <c r="B114" s="985"/>
      <c r="C114" s="980" t="s">
        <v>430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7277</v>
      </c>
      <c r="AB114" s="989"/>
      <c r="AC114" s="989"/>
      <c r="AD114" s="989"/>
      <c r="AE114" s="990"/>
      <c r="AF114" s="991">
        <v>10053</v>
      </c>
      <c r="AG114" s="989"/>
      <c r="AH114" s="989"/>
      <c r="AI114" s="989"/>
      <c r="AJ114" s="990"/>
      <c r="AK114" s="991">
        <v>9027</v>
      </c>
      <c r="AL114" s="989"/>
      <c r="AM114" s="989"/>
      <c r="AN114" s="989"/>
      <c r="AO114" s="990"/>
      <c r="AP114" s="992">
        <v>0.1</v>
      </c>
      <c r="AQ114" s="993"/>
      <c r="AR114" s="993"/>
      <c r="AS114" s="993"/>
      <c r="AT114" s="994"/>
      <c r="AU114" s="929"/>
      <c r="AV114" s="930"/>
      <c r="AW114" s="930"/>
      <c r="AX114" s="930"/>
      <c r="AY114" s="931"/>
      <c r="AZ114" s="979" t="s">
        <v>431</v>
      </c>
      <c r="BA114" s="980"/>
      <c r="BB114" s="980"/>
      <c r="BC114" s="980"/>
      <c r="BD114" s="980"/>
      <c r="BE114" s="980"/>
      <c r="BF114" s="980"/>
      <c r="BG114" s="980"/>
      <c r="BH114" s="980"/>
      <c r="BI114" s="980"/>
      <c r="BJ114" s="980"/>
      <c r="BK114" s="980"/>
      <c r="BL114" s="980"/>
      <c r="BM114" s="980"/>
      <c r="BN114" s="980"/>
      <c r="BO114" s="980"/>
      <c r="BP114" s="981"/>
      <c r="BQ114" s="949">
        <v>1509459</v>
      </c>
      <c r="BR114" s="950"/>
      <c r="BS114" s="950"/>
      <c r="BT114" s="950"/>
      <c r="BU114" s="950"/>
      <c r="BV114" s="950">
        <v>1343909</v>
      </c>
      <c r="BW114" s="950"/>
      <c r="BX114" s="950"/>
      <c r="BY114" s="950"/>
      <c r="BZ114" s="950"/>
      <c r="CA114" s="950">
        <v>1233709</v>
      </c>
      <c r="CB114" s="950"/>
      <c r="CC114" s="950"/>
      <c r="CD114" s="950"/>
      <c r="CE114" s="950"/>
      <c r="CF114" s="944">
        <v>19.7</v>
      </c>
      <c r="CG114" s="945"/>
      <c r="CH114" s="945"/>
      <c r="CI114" s="945"/>
      <c r="CJ114" s="945"/>
      <c r="CK114" s="975"/>
      <c r="CL114" s="976"/>
      <c r="CM114" s="946" t="s">
        <v>432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110</v>
      </c>
      <c r="DH114" s="989"/>
      <c r="DI114" s="989"/>
      <c r="DJ114" s="989"/>
      <c r="DK114" s="990"/>
      <c r="DL114" s="991" t="s">
        <v>110</v>
      </c>
      <c r="DM114" s="989"/>
      <c r="DN114" s="989"/>
      <c r="DO114" s="989"/>
      <c r="DP114" s="990"/>
      <c r="DQ114" s="991" t="s">
        <v>110</v>
      </c>
      <c r="DR114" s="989"/>
      <c r="DS114" s="989"/>
      <c r="DT114" s="989"/>
      <c r="DU114" s="990"/>
      <c r="DV114" s="992" t="s">
        <v>110</v>
      </c>
      <c r="DW114" s="993"/>
      <c r="DX114" s="993"/>
      <c r="DY114" s="993"/>
      <c r="DZ114" s="994"/>
    </row>
    <row r="115" spans="1:130" s="197" customFormat="1" ht="26.25" customHeight="1">
      <c r="A115" s="984"/>
      <c r="B115" s="985"/>
      <c r="C115" s="980" t="s">
        <v>433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42828</v>
      </c>
      <c r="AB115" s="964"/>
      <c r="AC115" s="964"/>
      <c r="AD115" s="964"/>
      <c r="AE115" s="965"/>
      <c r="AF115" s="966">
        <v>35612</v>
      </c>
      <c r="AG115" s="964"/>
      <c r="AH115" s="964"/>
      <c r="AI115" s="964"/>
      <c r="AJ115" s="965"/>
      <c r="AK115" s="966">
        <v>30173</v>
      </c>
      <c r="AL115" s="964"/>
      <c r="AM115" s="964"/>
      <c r="AN115" s="964"/>
      <c r="AO115" s="965"/>
      <c r="AP115" s="967">
        <v>0.5</v>
      </c>
      <c r="AQ115" s="968"/>
      <c r="AR115" s="968"/>
      <c r="AS115" s="968"/>
      <c r="AT115" s="969"/>
      <c r="AU115" s="929"/>
      <c r="AV115" s="930"/>
      <c r="AW115" s="930"/>
      <c r="AX115" s="930"/>
      <c r="AY115" s="931"/>
      <c r="AZ115" s="979" t="s">
        <v>434</v>
      </c>
      <c r="BA115" s="980"/>
      <c r="BB115" s="980"/>
      <c r="BC115" s="980"/>
      <c r="BD115" s="980"/>
      <c r="BE115" s="980"/>
      <c r="BF115" s="980"/>
      <c r="BG115" s="980"/>
      <c r="BH115" s="980"/>
      <c r="BI115" s="980"/>
      <c r="BJ115" s="980"/>
      <c r="BK115" s="980"/>
      <c r="BL115" s="980"/>
      <c r="BM115" s="980"/>
      <c r="BN115" s="980"/>
      <c r="BO115" s="980"/>
      <c r="BP115" s="981"/>
      <c r="BQ115" s="949" t="s">
        <v>110</v>
      </c>
      <c r="BR115" s="950"/>
      <c r="BS115" s="950"/>
      <c r="BT115" s="950"/>
      <c r="BU115" s="950"/>
      <c r="BV115" s="950" t="s">
        <v>110</v>
      </c>
      <c r="BW115" s="950"/>
      <c r="BX115" s="950"/>
      <c r="BY115" s="950"/>
      <c r="BZ115" s="950"/>
      <c r="CA115" s="950" t="s">
        <v>110</v>
      </c>
      <c r="CB115" s="950"/>
      <c r="CC115" s="950"/>
      <c r="CD115" s="950"/>
      <c r="CE115" s="950"/>
      <c r="CF115" s="944" t="s">
        <v>110</v>
      </c>
      <c r="CG115" s="945"/>
      <c r="CH115" s="945"/>
      <c r="CI115" s="945"/>
      <c r="CJ115" s="945"/>
      <c r="CK115" s="975"/>
      <c r="CL115" s="976"/>
      <c r="CM115" s="979" t="s">
        <v>435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110</v>
      </c>
      <c r="DH115" s="989"/>
      <c r="DI115" s="989"/>
      <c r="DJ115" s="989"/>
      <c r="DK115" s="990"/>
      <c r="DL115" s="991" t="s">
        <v>110</v>
      </c>
      <c r="DM115" s="989"/>
      <c r="DN115" s="989"/>
      <c r="DO115" s="989"/>
      <c r="DP115" s="990"/>
      <c r="DQ115" s="991" t="s">
        <v>110</v>
      </c>
      <c r="DR115" s="989"/>
      <c r="DS115" s="989"/>
      <c r="DT115" s="989"/>
      <c r="DU115" s="990"/>
      <c r="DV115" s="992" t="s">
        <v>110</v>
      </c>
      <c r="DW115" s="993"/>
      <c r="DX115" s="993"/>
      <c r="DY115" s="993"/>
      <c r="DZ115" s="994"/>
    </row>
    <row r="116" spans="1:130" s="197" customFormat="1" ht="26.25" customHeight="1">
      <c r="A116" s="986"/>
      <c r="B116" s="987"/>
      <c r="C116" s="1001" t="s">
        <v>436</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110</v>
      </c>
      <c r="AB116" s="989"/>
      <c r="AC116" s="989"/>
      <c r="AD116" s="989"/>
      <c r="AE116" s="990"/>
      <c r="AF116" s="991" t="s">
        <v>110</v>
      </c>
      <c r="AG116" s="989"/>
      <c r="AH116" s="989"/>
      <c r="AI116" s="989"/>
      <c r="AJ116" s="990"/>
      <c r="AK116" s="991">
        <v>74</v>
      </c>
      <c r="AL116" s="989"/>
      <c r="AM116" s="989"/>
      <c r="AN116" s="989"/>
      <c r="AO116" s="990"/>
      <c r="AP116" s="992">
        <v>0</v>
      </c>
      <c r="AQ116" s="993"/>
      <c r="AR116" s="993"/>
      <c r="AS116" s="993"/>
      <c r="AT116" s="994"/>
      <c r="AU116" s="929"/>
      <c r="AV116" s="930"/>
      <c r="AW116" s="930"/>
      <c r="AX116" s="930"/>
      <c r="AY116" s="931"/>
      <c r="AZ116" s="979" t="s">
        <v>437</v>
      </c>
      <c r="BA116" s="980"/>
      <c r="BB116" s="980"/>
      <c r="BC116" s="980"/>
      <c r="BD116" s="980"/>
      <c r="BE116" s="980"/>
      <c r="BF116" s="980"/>
      <c r="BG116" s="980"/>
      <c r="BH116" s="980"/>
      <c r="BI116" s="980"/>
      <c r="BJ116" s="980"/>
      <c r="BK116" s="980"/>
      <c r="BL116" s="980"/>
      <c r="BM116" s="980"/>
      <c r="BN116" s="980"/>
      <c r="BO116" s="980"/>
      <c r="BP116" s="981"/>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438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58123</v>
      </c>
      <c r="DH116" s="989"/>
      <c r="DI116" s="989"/>
      <c r="DJ116" s="989"/>
      <c r="DK116" s="990"/>
      <c r="DL116" s="991">
        <v>39734</v>
      </c>
      <c r="DM116" s="989"/>
      <c r="DN116" s="989"/>
      <c r="DO116" s="989"/>
      <c r="DP116" s="990"/>
      <c r="DQ116" s="991">
        <v>21345</v>
      </c>
      <c r="DR116" s="989"/>
      <c r="DS116" s="989"/>
      <c r="DT116" s="989"/>
      <c r="DU116" s="990"/>
      <c r="DV116" s="992">
        <v>0.3</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439</v>
      </c>
      <c r="Z117" s="914"/>
      <c r="AA117" s="1026">
        <v>1821391</v>
      </c>
      <c r="AB117" s="996"/>
      <c r="AC117" s="996"/>
      <c r="AD117" s="996"/>
      <c r="AE117" s="997"/>
      <c r="AF117" s="995">
        <v>1747260</v>
      </c>
      <c r="AG117" s="996"/>
      <c r="AH117" s="996"/>
      <c r="AI117" s="996"/>
      <c r="AJ117" s="997"/>
      <c r="AK117" s="995">
        <v>1654624</v>
      </c>
      <c r="AL117" s="996"/>
      <c r="AM117" s="996"/>
      <c r="AN117" s="996"/>
      <c r="AO117" s="997"/>
      <c r="AP117" s="998"/>
      <c r="AQ117" s="999"/>
      <c r="AR117" s="999"/>
      <c r="AS117" s="999"/>
      <c r="AT117" s="1000"/>
      <c r="AU117" s="929"/>
      <c r="AV117" s="930"/>
      <c r="AW117" s="930"/>
      <c r="AX117" s="930"/>
      <c r="AY117" s="931"/>
      <c r="AZ117" s="1025" t="s">
        <v>440</v>
      </c>
      <c r="BA117" s="1001"/>
      <c r="BB117" s="1001"/>
      <c r="BC117" s="1001"/>
      <c r="BD117" s="1001"/>
      <c r="BE117" s="1001"/>
      <c r="BF117" s="1001"/>
      <c r="BG117" s="1001"/>
      <c r="BH117" s="1001"/>
      <c r="BI117" s="1001"/>
      <c r="BJ117" s="1001"/>
      <c r="BK117" s="1001"/>
      <c r="BL117" s="1001"/>
      <c r="BM117" s="1001"/>
      <c r="BN117" s="1001"/>
      <c r="BO117" s="1001"/>
      <c r="BP117" s="1002"/>
      <c r="BQ117" s="1015">
        <v>3781</v>
      </c>
      <c r="BR117" s="1016"/>
      <c r="BS117" s="1016"/>
      <c r="BT117" s="1016"/>
      <c r="BU117" s="1016"/>
      <c r="BV117" s="1016" t="s">
        <v>110</v>
      </c>
      <c r="BW117" s="1016"/>
      <c r="BX117" s="1016"/>
      <c r="BY117" s="1016"/>
      <c r="BZ117" s="1016"/>
      <c r="CA117" s="1016" t="s">
        <v>110</v>
      </c>
      <c r="CB117" s="1016"/>
      <c r="CC117" s="1016"/>
      <c r="CD117" s="1016"/>
      <c r="CE117" s="1016"/>
      <c r="CF117" s="944" t="s">
        <v>110</v>
      </c>
      <c r="CG117" s="945"/>
      <c r="CH117" s="945"/>
      <c r="CI117" s="945"/>
      <c r="CJ117" s="945"/>
      <c r="CK117" s="975"/>
      <c r="CL117" s="976"/>
      <c r="CM117" s="946" t="s">
        <v>441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7" customFormat="1" ht="26.25" customHeight="1">
      <c r="A118" s="934" t="s">
        <v>413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411</v>
      </c>
      <c r="AB118" s="913"/>
      <c r="AC118" s="913"/>
      <c r="AD118" s="913"/>
      <c r="AE118" s="914"/>
      <c r="AF118" s="912" t="s">
        <v>285</v>
      </c>
      <c r="AG118" s="913"/>
      <c r="AH118" s="913"/>
      <c r="AI118" s="913"/>
      <c r="AJ118" s="914"/>
      <c r="AK118" s="912" t="s">
        <v>284</v>
      </c>
      <c r="AL118" s="913"/>
      <c r="AM118" s="913"/>
      <c r="AN118" s="913"/>
      <c r="AO118" s="914"/>
      <c r="AP118" s="1020" t="s">
        <v>412</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442</v>
      </c>
      <c r="BP118" s="1024"/>
      <c r="BQ118" s="1015">
        <v>18241295</v>
      </c>
      <c r="BR118" s="1016"/>
      <c r="BS118" s="1016"/>
      <c r="BT118" s="1016"/>
      <c r="BU118" s="1016"/>
      <c r="BV118" s="1016">
        <v>17632120</v>
      </c>
      <c r="BW118" s="1016"/>
      <c r="BX118" s="1016"/>
      <c r="BY118" s="1016"/>
      <c r="BZ118" s="1016"/>
      <c r="CA118" s="1016">
        <v>17322458</v>
      </c>
      <c r="CB118" s="1016"/>
      <c r="CC118" s="1016"/>
      <c r="CD118" s="1016"/>
      <c r="CE118" s="1016"/>
      <c r="CF118" s="1017"/>
      <c r="CG118" s="1018"/>
      <c r="CH118" s="1018"/>
      <c r="CI118" s="1018"/>
      <c r="CJ118" s="1019"/>
      <c r="CK118" s="975"/>
      <c r="CL118" s="976"/>
      <c r="CM118" s="946" t="s">
        <v>443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7" customFormat="1" ht="26.25" customHeight="1">
      <c r="A119" s="1004" t="s">
        <v>416</v>
      </c>
      <c r="B119" s="974"/>
      <c r="C119" s="953" t="s">
        <v>417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110</v>
      </c>
      <c r="AB119" s="920"/>
      <c r="AC119" s="920"/>
      <c r="AD119" s="920"/>
      <c r="AE119" s="921"/>
      <c r="AF119" s="922" t="s">
        <v>110</v>
      </c>
      <c r="AG119" s="920"/>
      <c r="AH119" s="920"/>
      <c r="AI119" s="920"/>
      <c r="AJ119" s="921"/>
      <c r="AK119" s="922" t="s">
        <v>110</v>
      </c>
      <c r="AL119" s="920"/>
      <c r="AM119" s="920"/>
      <c r="AN119" s="920"/>
      <c r="AO119" s="921"/>
      <c r="AP119" s="923" t="s">
        <v>110</v>
      </c>
      <c r="AQ119" s="924"/>
      <c r="AR119" s="924"/>
      <c r="AS119" s="924"/>
      <c r="AT119" s="925"/>
      <c r="AU119" s="1007" t="s">
        <v>444</v>
      </c>
      <c r="AV119" s="1008"/>
      <c r="AW119" s="1008"/>
      <c r="AX119" s="1008"/>
      <c r="AY119" s="1009"/>
      <c r="AZ119" s="970" t="s">
        <v>445</v>
      </c>
      <c r="BA119" s="917"/>
      <c r="BB119" s="917"/>
      <c r="BC119" s="917"/>
      <c r="BD119" s="917"/>
      <c r="BE119" s="917"/>
      <c r="BF119" s="917"/>
      <c r="BG119" s="917"/>
      <c r="BH119" s="917"/>
      <c r="BI119" s="917"/>
      <c r="BJ119" s="917"/>
      <c r="BK119" s="917"/>
      <c r="BL119" s="917"/>
      <c r="BM119" s="917"/>
      <c r="BN119" s="917"/>
      <c r="BO119" s="917"/>
      <c r="BP119" s="918"/>
      <c r="BQ119" s="956">
        <v>3304006</v>
      </c>
      <c r="BR119" s="957"/>
      <c r="BS119" s="957"/>
      <c r="BT119" s="957"/>
      <c r="BU119" s="957"/>
      <c r="BV119" s="957">
        <v>3483364</v>
      </c>
      <c r="BW119" s="957"/>
      <c r="BX119" s="957"/>
      <c r="BY119" s="957"/>
      <c r="BZ119" s="957"/>
      <c r="CA119" s="957">
        <v>4093775</v>
      </c>
      <c r="CB119" s="957"/>
      <c r="CC119" s="957"/>
      <c r="CD119" s="957"/>
      <c r="CE119" s="957"/>
      <c r="CF119" s="971">
        <v>65.400000000000006</v>
      </c>
      <c r="CG119" s="972"/>
      <c r="CH119" s="972"/>
      <c r="CI119" s="972"/>
      <c r="CJ119" s="972"/>
      <c r="CK119" s="977"/>
      <c r="CL119" s="978"/>
      <c r="CM119" s="1034" t="s">
        <v>446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53079</v>
      </c>
      <c r="DH119" s="1028"/>
      <c r="DI119" s="1028"/>
      <c r="DJ119" s="1028"/>
      <c r="DK119" s="1029"/>
      <c r="DL119" s="1030">
        <v>45098</v>
      </c>
      <c r="DM119" s="1028"/>
      <c r="DN119" s="1028"/>
      <c r="DO119" s="1028"/>
      <c r="DP119" s="1029"/>
      <c r="DQ119" s="1030">
        <v>36902</v>
      </c>
      <c r="DR119" s="1028"/>
      <c r="DS119" s="1028"/>
      <c r="DT119" s="1028"/>
      <c r="DU119" s="1029"/>
      <c r="DV119" s="1031">
        <v>0.6</v>
      </c>
      <c r="DW119" s="1032"/>
      <c r="DX119" s="1032"/>
      <c r="DY119" s="1032"/>
      <c r="DZ119" s="1033"/>
    </row>
    <row r="120" spans="1:130" s="197" customFormat="1" ht="26.25" customHeight="1">
      <c r="A120" s="1005"/>
      <c r="B120" s="976"/>
      <c r="C120" s="946" t="s">
        <v>422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0"/>
      <c r="AV120" s="1011"/>
      <c r="AW120" s="1011"/>
      <c r="AX120" s="1011"/>
      <c r="AY120" s="1012"/>
      <c r="AZ120" s="979" t="s">
        <v>447</v>
      </c>
      <c r="BA120" s="980"/>
      <c r="BB120" s="980"/>
      <c r="BC120" s="980"/>
      <c r="BD120" s="980"/>
      <c r="BE120" s="980"/>
      <c r="BF120" s="980"/>
      <c r="BG120" s="980"/>
      <c r="BH120" s="980"/>
      <c r="BI120" s="980"/>
      <c r="BJ120" s="980"/>
      <c r="BK120" s="980"/>
      <c r="BL120" s="980"/>
      <c r="BM120" s="980"/>
      <c r="BN120" s="980"/>
      <c r="BO120" s="980"/>
      <c r="BP120" s="981"/>
      <c r="BQ120" s="949">
        <v>619394</v>
      </c>
      <c r="BR120" s="950"/>
      <c r="BS120" s="950"/>
      <c r="BT120" s="950"/>
      <c r="BU120" s="950"/>
      <c r="BV120" s="950">
        <v>548211</v>
      </c>
      <c r="BW120" s="950"/>
      <c r="BX120" s="950"/>
      <c r="BY120" s="950"/>
      <c r="BZ120" s="950"/>
      <c r="CA120" s="950">
        <v>456082</v>
      </c>
      <c r="CB120" s="950"/>
      <c r="CC120" s="950"/>
      <c r="CD120" s="950"/>
      <c r="CE120" s="950"/>
      <c r="CF120" s="944">
        <v>7.3</v>
      </c>
      <c r="CG120" s="945"/>
      <c r="CH120" s="945"/>
      <c r="CI120" s="945"/>
      <c r="CJ120" s="945"/>
      <c r="CK120" s="1043" t="s">
        <v>448</v>
      </c>
      <c r="CL120" s="1044"/>
      <c r="CM120" s="1044"/>
      <c r="CN120" s="1044"/>
      <c r="CO120" s="1045"/>
      <c r="CP120" s="1051" t="s">
        <v>449</v>
      </c>
      <c r="CQ120" s="1052"/>
      <c r="CR120" s="1052"/>
      <c r="CS120" s="1052"/>
      <c r="CT120" s="1052"/>
      <c r="CU120" s="1052"/>
      <c r="CV120" s="1052"/>
      <c r="CW120" s="1052"/>
      <c r="CX120" s="1052"/>
      <c r="CY120" s="1052"/>
      <c r="CZ120" s="1052"/>
      <c r="DA120" s="1052"/>
      <c r="DB120" s="1052"/>
      <c r="DC120" s="1052"/>
      <c r="DD120" s="1052"/>
      <c r="DE120" s="1052"/>
      <c r="DF120" s="1053"/>
      <c r="DG120" s="956">
        <v>4069544</v>
      </c>
      <c r="DH120" s="957"/>
      <c r="DI120" s="957"/>
      <c r="DJ120" s="957"/>
      <c r="DK120" s="957"/>
      <c r="DL120" s="957">
        <v>3960795</v>
      </c>
      <c r="DM120" s="957"/>
      <c r="DN120" s="957"/>
      <c r="DO120" s="957"/>
      <c r="DP120" s="957"/>
      <c r="DQ120" s="957">
        <v>3858323</v>
      </c>
      <c r="DR120" s="957"/>
      <c r="DS120" s="957"/>
      <c r="DT120" s="957"/>
      <c r="DU120" s="957"/>
      <c r="DV120" s="958">
        <v>61.7</v>
      </c>
      <c r="DW120" s="958"/>
      <c r="DX120" s="958"/>
      <c r="DY120" s="958"/>
      <c r="DZ120" s="959"/>
    </row>
    <row r="121" spans="1:130" s="197" customFormat="1" ht="26.25" customHeight="1">
      <c r="A121" s="1005"/>
      <c r="B121" s="976"/>
      <c r="C121" s="1040" t="s">
        <v>450</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10"/>
      <c r="AV121" s="1011"/>
      <c r="AW121" s="1011"/>
      <c r="AX121" s="1011"/>
      <c r="AY121" s="1012"/>
      <c r="AZ121" s="1025" t="s">
        <v>451</v>
      </c>
      <c r="BA121" s="1001"/>
      <c r="BB121" s="1001"/>
      <c r="BC121" s="1001"/>
      <c r="BD121" s="1001"/>
      <c r="BE121" s="1001"/>
      <c r="BF121" s="1001"/>
      <c r="BG121" s="1001"/>
      <c r="BH121" s="1001"/>
      <c r="BI121" s="1001"/>
      <c r="BJ121" s="1001"/>
      <c r="BK121" s="1001"/>
      <c r="BL121" s="1001"/>
      <c r="BM121" s="1001"/>
      <c r="BN121" s="1001"/>
      <c r="BO121" s="1001"/>
      <c r="BP121" s="1002"/>
      <c r="BQ121" s="1015">
        <v>12271348</v>
      </c>
      <c r="BR121" s="1016"/>
      <c r="BS121" s="1016"/>
      <c r="BT121" s="1016"/>
      <c r="BU121" s="1016"/>
      <c r="BV121" s="1016">
        <v>12220111</v>
      </c>
      <c r="BW121" s="1016"/>
      <c r="BX121" s="1016"/>
      <c r="BY121" s="1016"/>
      <c r="BZ121" s="1016"/>
      <c r="CA121" s="1016">
        <v>11932190</v>
      </c>
      <c r="CB121" s="1016"/>
      <c r="CC121" s="1016"/>
      <c r="CD121" s="1016"/>
      <c r="CE121" s="1016"/>
      <c r="CF121" s="1054">
        <v>190.7</v>
      </c>
      <c r="CG121" s="1055"/>
      <c r="CH121" s="1055"/>
      <c r="CI121" s="1055"/>
      <c r="CJ121" s="1055"/>
      <c r="CK121" s="1046"/>
      <c r="CL121" s="1047"/>
      <c r="CM121" s="1047"/>
      <c r="CN121" s="1047"/>
      <c r="CO121" s="1048"/>
      <c r="CP121" s="1037" t="s">
        <v>452</v>
      </c>
      <c r="CQ121" s="1038"/>
      <c r="CR121" s="1038"/>
      <c r="CS121" s="1038"/>
      <c r="CT121" s="1038"/>
      <c r="CU121" s="1038"/>
      <c r="CV121" s="1038"/>
      <c r="CW121" s="1038"/>
      <c r="CX121" s="1038"/>
      <c r="CY121" s="1038"/>
      <c r="CZ121" s="1038"/>
      <c r="DA121" s="1038"/>
      <c r="DB121" s="1038"/>
      <c r="DC121" s="1038"/>
      <c r="DD121" s="1038"/>
      <c r="DE121" s="1038"/>
      <c r="DF121" s="1039"/>
      <c r="DG121" s="949">
        <v>749235</v>
      </c>
      <c r="DH121" s="950"/>
      <c r="DI121" s="950"/>
      <c r="DJ121" s="950"/>
      <c r="DK121" s="950"/>
      <c r="DL121" s="950">
        <v>785843</v>
      </c>
      <c r="DM121" s="950"/>
      <c r="DN121" s="950"/>
      <c r="DO121" s="950"/>
      <c r="DP121" s="950"/>
      <c r="DQ121" s="950">
        <v>866232</v>
      </c>
      <c r="DR121" s="950"/>
      <c r="DS121" s="950"/>
      <c r="DT121" s="950"/>
      <c r="DU121" s="950"/>
      <c r="DV121" s="951">
        <v>13.8</v>
      </c>
      <c r="DW121" s="951"/>
      <c r="DX121" s="951"/>
      <c r="DY121" s="951"/>
      <c r="DZ121" s="952"/>
    </row>
    <row r="122" spans="1:130" s="197" customFormat="1" ht="26.25" customHeight="1">
      <c r="A122" s="1005"/>
      <c r="B122" s="976"/>
      <c r="C122" s="946" t="s">
        <v>432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453</v>
      </c>
      <c r="BP122" s="1024"/>
      <c r="BQ122" s="1064">
        <v>16194748</v>
      </c>
      <c r="BR122" s="1065"/>
      <c r="BS122" s="1065"/>
      <c r="BT122" s="1065"/>
      <c r="BU122" s="1065"/>
      <c r="BV122" s="1065">
        <v>16251686</v>
      </c>
      <c r="BW122" s="1065"/>
      <c r="BX122" s="1065"/>
      <c r="BY122" s="1065"/>
      <c r="BZ122" s="1065"/>
      <c r="CA122" s="1065">
        <v>16482047</v>
      </c>
      <c r="CB122" s="1065"/>
      <c r="CC122" s="1065"/>
      <c r="CD122" s="1065"/>
      <c r="CE122" s="1065"/>
      <c r="CF122" s="1017"/>
      <c r="CG122" s="1018"/>
      <c r="CH122" s="1018"/>
      <c r="CI122" s="1018"/>
      <c r="CJ122" s="1019"/>
      <c r="CK122" s="1046"/>
      <c r="CL122" s="1047"/>
      <c r="CM122" s="1047"/>
      <c r="CN122" s="1047"/>
      <c r="CO122" s="1048"/>
      <c r="CP122" s="1037" t="s">
        <v>454</v>
      </c>
      <c r="CQ122" s="1038"/>
      <c r="CR122" s="1038"/>
      <c r="CS122" s="1038"/>
      <c r="CT122" s="1038"/>
      <c r="CU122" s="1038"/>
      <c r="CV122" s="1038"/>
      <c r="CW122" s="1038"/>
      <c r="CX122" s="1038"/>
      <c r="CY122" s="1038"/>
      <c r="CZ122" s="1038"/>
      <c r="DA122" s="1038"/>
      <c r="DB122" s="1038"/>
      <c r="DC122" s="1038"/>
      <c r="DD122" s="1038"/>
      <c r="DE122" s="1038"/>
      <c r="DF122" s="1039"/>
      <c r="DG122" s="949">
        <v>574743</v>
      </c>
      <c r="DH122" s="950"/>
      <c r="DI122" s="950"/>
      <c r="DJ122" s="950"/>
      <c r="DK122" s="950"/>
      <c r="DL122" s="950">
        <v>561086</v>
      </c>
      <c r="DM122" s="950"/>
      <c r="DN122" s="950"/>
      <c r="DO122" s="950"/>
      <c r="DP122" s="950"/>
      <c r="DQ122" s="950">
        <v>502648</v>
      </c>
      <c r="DR122" s="950"/>
      <c r="DS122" s="950"/>
      <c r="DT122" s="950"/>
      <c r="DU122" s="950"/>
      <c r="DV122" s="951">
        <v>8</v>
      </c>
      <c r="DW122" s="951"/>
      <c r="DX122" s="951"/>
      <c r="DY122" s="951"/>
      <c r="DZ122" s="952"/>
    </row>
    <row r="123" spans="1:130" s="197" customFormat="1" ht="26.25" customHeight="1" thickBot="1">
      <c r="A123" s="1005"/>
      <c r="B123" s="976"/>
      <c r="C123" s="946" t="s">
        <v>438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22517</v>
      </c>
      <c r="AB123" s="989"/>
      <c r="AC123" s="989"/>
      <c r="AD123" s="989"/>
      <c r="AE123" s="990"/>
      <c r="AF123" s="991">
        <v>20509</v>
      </c>
      <c r="AG123" s="989"/>
      <c r="AH123" s="989"/>
      <c r="AI123" s="989"/>
      <c r="AJ123" s="990"/>
      <c r="AK123" s="991">
        <v>19830</v>
      </c>
      <c r="AL123" s="989"/>
      <c r="AM123" s="989"/>
      <c r="AN123" s="989"/>
      <c r="AO123" s="990"/>
      <c r="AP123" s="992">
        <v>0.3</v>
      </c>
      <c r="AQ123" s="993"/>
      <c r="AR123" s="993"/>
      <c r="AS123" s="993"/>
      <c r="AT123" s="994"/>
      <c r="AU123" s="1061" t="s">
        <v>455</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32.799999999999997</v>
      </c>
      <c r="BR123" s="1057"/>
      <c r="BS123" s="1057"/>
      <c r="BT123" s="1057"/>
      <c r="BU123" s="1057"/>
      <c r="BV123" s="1057">
        <v>22.6</v>
      </c>
      <c r="BW123" s="1057"/>
      <c r="BX123" s="1057"/>
      <c r="BY123" s="1057"/>
      <c r="BZ123" s="1057"/>
      <c r="CA123" s="1057">
        <v>13.4</v>
      </c>
      <c r="CB123" s="1057"/>
      <c r="CC123" s="1057"/>
      <c r="CD123" s="1057"/>
      <c r="CE123" s="1057"/>
      <c r="CF123" s="1058"/>
      <c r="CG123" s="1059"/>
      <c r="CH123" s="1059"/>
      <c r="CI123" s="1059"/>
      <c r="CJ123" s="1060"/>
      <c r="CK123" s="1046"/>
      <c r="CL123" s="1047"/>
      <c r="CM123" s="1047"/>
      <c r="CN123" s="1047"/>
      <c r="CO123" s="1048"/>
      <c r="CP123" s="1037" t="s">
        <v>456</v>
      </c>
      <c r="CQ123" s="1038"/>
      <c r="CR123" s="1038"/>
      <c r="CS123" s="1038"/>
      <c r="CT123" s="1038"/>
      <c r="CU123" s="1038"/>
      <c r="CV123" s="1038"/>
      <c r="CW123" s="1038"/>
      <c r="CX123" s="1038"/>
      <c r="CY123" s="1038"/>
      <c r="CZ123" s="1038"/>
      <c r="DA123" s="1038"/>
      <c r="DB123" s="1038"/>
      <c r="DC123" s="1038"/>
      <c r="DD123" s="1038"/>
      <c r="DE123" s="1038"/>
      <c r="DF123" s="1039"/>
      <c r="DG123" s="988">
        <v>470608</v>
      </c>
      <c r="DH123" s="989"/>
      <c r="DI123" s="989"/>
      <c r="DJ123" s="989"/>
      <c r="DK123" s="990"/>
      <c r="DL123" s="991">
        <v>415785</v>
      </c>
      <c r="DM123" s="989"/>
      <c r="DN123" s="989"/>
      <c r="DO123" s="989"/>
      <c r="DP123" s="990"/>
      <c r="DQ123" s="991">
        <v>318050</v>
      </c>
      <c r="DR123" s="989"/>
      <c r="DS123" s="989"/>
      <c r="DT123" s="989"/>
      <c r="DU123" s="990"/>
      <c r="DV123" s="992">
        <v>5.0999999999999996</v>
      </c>
      <c r="DW123" s="993"/>
      <c r="DX123" s="993"/>
      <c r="DY123" s="993"/>
      <c r="DZ123" s="994"/>
    </row>
    <row r="124" spans="1:130" s="197" customFormat="1" ht="26.25" customHeight="1">
      <c r="A124" s="1005"/>
      <c r="B124" s="976"/>
      <c r="C124" s="946" t="s">
        <v>441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457</v>
      </c>
      <c r="AB124" s="989"/>
      <c r="AC124" s="989"/>
      <c r="AD124" s="989"/>
      <c r="AE124" s="990"/>
      <c r="AF124" s="991" t="s">
        <v>457</v>
      </c>
      <c r="AG124" s="989"/>
      <c r="AH124" s="989"/>
      <c r="AI124" s="989"/>
      <c r="AJ124" s="990"/>
      <c r="AK124" s="991" t="s">
        <v>457</v>
      </c>
      <c r="AL124" s="989"/>
      <c r="AM124" s="989"/>
      <c r="AN124" s="989"/>
      <c r="AO124" s="990"/>
      <c r="AP124" s="992" t="s">
        <v>457</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458</v>
      </c>
      <c r="CQ124" s="1038"/>
      <c r="CR124" s="1038"/>
      <c r="CS124" s="1038"/>
      <c r="CT124" s="1038"/>
      <c r="CU124" s="1038"/>
      <c r="CV124" s="1038"/>
      <c r="CW124" s="1038"/>
      <c r="CX124" s="1038"/>
      <c r="CY124" s="1038"/>
      <c r="CZ124" s="1038"/>
      <c r="DA124" s="1038"/>
      <c r="DB124" s="1038"/>
      <c r="DC124" s="1038"/>
      <c r="DD124" s="1038"/>
      <c r="DE124" s="1038"/>
      <c r="DF124" s="1039"/>
      <c r="DG124" s="1027">
        <v>2499</v>
      </c>
      <c r="DH124" s="1028"/>
      <c r="DI124" s="1028"/>
      <c r="DJ124" s="1028"/>
      <c r="DK124" s="1029"/>
      <c r="DL124" s="1030">
        <v>289</v>
      </c>
      <c r="DM124" s="1028"/>
      <c r="DN124" s="1028"/>
      <c r="DO124" s="1028"/>
      <c r="DP124" s="1029"/>
      <c r="DQ124" s="1030">
        <v>169</v>
      </c>
      <c r="DR124" s="1028"/>
      <c r="DS124" s="1028"/>
      <c r="DT124" s="1028"/>
      <c r="DU124" s="1029"/>
      <c r="DV124" s="1031">
        <v>0</v>
      </c>
      <c r="DW124" s="1032"/>
      <c r="DX124" s="1032"/>
      <c r="DY124" s="1032"/>
      <c r="DZ124" s="1033"/>
    </row>
    <row r="125" spans="1:130" s="197" customFormat="1" ht="26.25" customHeight="1" thickBot="1">
      <c r="A125" s="1005"/>
      <c r="B125" s="976"/>
      <c r="C125" s="946" t="s">
        <v>443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457</v>
      </c>
      <c r="AB125" s="989"/>
      <c r="AC125" s="989"/>
      <c r="AD125" s="989"/>
      <c r="AE125" s="990"/>
      <c r="AF125" s="991" t="s">
        <v>457</v>
      </c>
      <c r="AG125" s="989"/>
      <c r="AH125" s="989"/>
      <c r="AI125" s="989"/>
      <c r="AJ125" s="990"/>
      <c r="AK125" s="991" t="s">
        <v>457</v>
      </c>
      <c r="AL125" s="989"/>
      <c r="AM125" s="989"/>
      <c r="AN125" s="989"/>
      <c r="AO125" s="990"/>
      <c r="AP125" s="992" t="s">
        <v>457</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459</v>
      </c>
      <c r="CL125" s="1044"/>
      <c r="CM125" s="1044"/>
      <c r="CN125" s="1044"/>
      <c r="CO125" s="1045"/>
      <c r="CP125" s="970" t="s">
        <v>460</v>
      </c>
      <c r="CQ125" s="917"/>
      <c r="CR125" s="917"/>
      <c r="CS125" s="917"/>
      <c r="CT125" s="917"/>
      <c r="CU125" s="917"/>
      <c r="CV125" s="917"/>
      <c r="CW125" s="917"/>
      <c r="CX125" s="917"/>
      <c r="CY125" s="917"/>
      <c r="CZ125" s="917"/>
      <c r="DA125" s="917"/>
      <c r="DB125" s="917"/>
      <c r="DC125" s="917"/>
      <c r="DD125" s="917"/>
      <c r="DE125" s="917"/>
      <c r="DF125" s="918"/>
      <c r="DG125" s="956" t="s">
        <v>457</v>
      </c>
      <c r="DH125" s="957"/>
      <c r="DI125" s="957"/>
      <c r="DJ125" s="957"/>
      <c r="DK125" s="957"/>
      <c r="DL125" s="957" t="s">
        <v>457</v>
      </c>
      <c r="DM125" s="957"/>
      <c r="DN125" s="957"/>
      <c r="DO125" s="957"/>
      <c r="DP125" s="957"/>
      <c r="DQ125" s="957" t="s">
        <v>457</v>
      </c>
      <c r="DR125" s="957"/>
      <c r="DS125" s="957"/>
      <c r="DT125" s="957"/>
      <c r="DU125" s="957"/>
      <c r="DV125" s="958" t="s">
        <v>457</v>
      </c>
      <c r="DW125" s="958"/>
      <c r="DX125" s="958"/>
      <c r="DY125" s="958"/>
      <c r="DZ125" s="959"/>
    </row>
    <row r="126" spans="1:130" s="197" customFormat="1" ht="26.25" customHeight="1">
      <c r="A126" s="1005"/>
      <c r="B126" s="976"/>
      <c r="C126" s="946" t="s">
        <v>446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14560</v>
      </c>
      <c r="AB126" s="989"/>
      <c r="AC126" s="989"/>
      <c r="AD126" s="989"/>
      <c r="AE126" s="990"/>
      <c r="AF126" s="991">
        <v>12681</v>
      </c>
      <c r="AG126" s="989"/>
      <c r="AH126" s="989"/>
      <c r="AI126" s="989"/>
      <c r="AJ126" s="990"/>
      <c r="AK126" s="991">
        <v>8541</v>
      </c>
      <c r="AL126" s="989"/>
      <c r="AM126" s="989"/>
      <c r="AN126" s="989"/>
      <c r="AO126" s="990"/>
      <c r="AP126" s="992">
        <v>0.1</v>
      </c>
      <c r="AQ126" s="993"/>
      <c r="AR126" s="993"/>
      <c r="AS126" s="993"/>
      <c r="AT126" s="994"/>
      <c r="AU126" s="233"/>
      <c r="AV126" s="233"/>
      <c r="AW126" s="233"/>
      <c r="AX126" s="1066" t="s">
        <v>461</v>
      </c>
      <c r="AY126" s="1067"/>
      <c r="AZ126" s="1067"/>
      <c r="BA126" s="1067"/>
      <c r="BB126" s="1067"/>
      <c r="BC126" s="1067"/>
      <c r="BD126" s="1067"/>
      <c r="BE126" s="1068"/>
      <c r="BF126" s="1082" t="s">
        <v>462</v>
      </c>
      <c r="BG126" s="1067"/>
      <c r="BH126" s="1067"/>
      <c r="BI126" s="1067"/>
      <c r="BJ126" s="1067"/>
      <c r="BK126" s="1067"/>
      <c r="BL126" s="1068"/>
      <c r="BM126" s="1082" t="s">
        <v>463</v>
      </c>
      <c r="BN126" s="1067"/>
      <c r="BO126" s="1067"/>
      <c r="BP126" s="1067"/>
      <c r="BQ126" s="1067"/>
      <c r="BR126" s="1067"/>
      <c r="BS126" s="1068"/>
      <c r="BT126" s="1082" t="s">
        <v>464</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465</v>
      </c>
      <c r="CQ126" s="980"/>
      <c r="CR126" s="980"/>
      <c r="CS126" s="980"/>
      <c r="CT126" s="980"/>
      <c r="CU126" s="980"/>
      <c r="CV126" s="980"/>
      <c r="CW126" s="980"/>
      <c r="CX126" s="980"/>
      <c r="CY126" s="980"/>
      <c r="CZ126" s="980"/>
      <c r="DA126" s="980"/>
      <c r="DB126" s="980"/>
      <c r="DC126" s="980"/>
      <c r="DD126" s="980"/>
      <c r="DE126" s="980"/>
      <c r="DF126" s="981"/>
      <c r="DG126" s="949" t="s">
        <v>457</v>
      </c>
      <c r="DH126" s="950"/>
      <c r="DI126" s="950"/>
      <c r="DJ126" s="950"/>
      <c r="DK126" s="950"/>
      <c r="DL126" s="950" t="s">
        <v>457</v>
      </c>
      <c r="DM126" s="950"/>
      <c r="DN126" s="950"/>
      <c r="DO126" s="950"/>
      <c r="DP126" s="950"/>
      <c r="DQ126" s="950" t="s">
        <v>457</v>
      </c>
      <c r="DR126" s="950"/>
      <c r="DS126" s="950"/>
      <c r="DT126" s="950"/>
      <c r="DU126" s="950"/>
      <c r="DV126" s="951" t="s">
        <v>457</v>
      </c>
      <c r="DW126" s="951"/>
      <c r="DX126" s="951"/>
      <c r="DY126" s="951"/>
      <c r="DZ126" s="952"/>
    </row>
    <row r="127" spans="1:130" s="197" customFormat="1" ht="26.25" customHeight="1" thickBot="1">
      <c r="A127" s="1006"/>
      <c r="B127" s="978"/>
      <c r="C127" s="1034" t="s">
        <v>466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5751</v>
      </c>
      <c r="AB127" s="989"/>
      <c r="AC127" s="989"/>
      <c r="AD127" s="989"/>
      <c r="AE127" s="990"/>
      <c r="AF127" s="991">
        <v>2422</v>
      </c>
      <c r="AG127" s="989"/>
      <c r="AH127" s="989"/>
      <c r="AI127" s="989"/>
      <c r="AJ127" s="990"/>
      <c r="AK127" s="991">
        <v>1802</v>
      </c>
      <c r="AL127" s="989"/>
      <c r="AM127" s="989"/>
      <c r="AN127" s="989"/>
      <c r="AO127" s="990"/>
      <c r="AP127" s="992">
        <v>0</v>
      </c>
      <c r="AQ127" s="993"/>
      <c r="AR127" s="993"/>
      <c r="AS127" s="993"/>
      <c r="AT127" s="994"/>
      <c r="AU127" s="233"/>
      <c r="AV127" s="233"/>
      <c r="AW127" s="233"/>
      <c r="AX127" s="916" t="s">
        <v>467</v>
      </c>
      <c r="AY127" s="917"/>
      <c r="AZ127" s="917"/>
      <c r="BA127" s="917"/>
      <c r="BB127" s="917"/>
      <c r="BC127" s="917"/>
      <c r="BD127" s="917"/>
      <c r="BE127" s="918"/>
      <c r="BF127" s="1071" t="s">
        <v>457</v>
      </c>
      <c r="BG127" s="1072"/>
      <c r="BH127" s="1072"/>
      <c r="BI127" s="1072"/>
      <c r="BJ127" s="1072"/>
      <c r="BK127" s="1072"/>
      <c r="BL127" s="1081"/>
      <c r="BM127" s="1071">
        <v>13.94</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468</v>
      </c>
      <c r="CQ127" s="1075"/>
      <c r="CR127" s="1075"/>
      <c r="CS127" s="1075"/>
      <c r="CT127" s="1075"/>
      <c r="CU127" s="1075"/>
      <c r="CV127" s="1075"/>
      <c r="CW127" s="1075"/>
      <c r="CX127" s="1075"/>
      <c r="CY127" s="1075"/>
      <c r="CZ127" s="1075"/>
      <c r="DA127" s="1075"/>
      <c r="DB127" s="1075"/>
      <c r="DC127" s="1075"/>
      <c r="DD127" s="1075"/>
      <c r="DE127" s="1075"/>
      <c r="DF127" s="1076"/>
      <c r="DG127" s="1077" t="s">
        <v>469</v>
      </c>
      <c r="DH127" s="1078"/>
      <c r="DI127" s="1078"/>
      <c r="DJ127" s="1078"/>
      <c r="DK127" s="1078"/>
      <c r="DL127" s="1078" t="s">
        <v>470</v>
      </c>
      <c r="DM127" s="1078"/>
      <c r="DN127" s="1078"/>
      <c r="DO127" s="1078"/>
      <c r="DP127" s="1078"/>
      <c r="DQ127" s="1078" t="s">
        <v>470</v>
      </c>
      <c r="DR127" s="1078"/>
      <c r="DS127" s="1078"/>
      <c r="DT127" s="1078"/>
      <c r="DU127" s="1078"/>
      <c r="DV127" s="1079" t="s">
        <v>470</v>
      </c>
      <c r="DW127" s="1079"/>
      <c r="DX127" s="1079"/>
      <c r="DY127" s="1079"/>
      <c r="DZ127" s="1080"/>
    </row>
    <row r="128" spans="1:130" s="197" customFormat="1" ht="26.25" customHeight="1">
      <c r="A128" s="1101" t="s">
        <v>471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472</v>
      </c>
      <c r="X128" s="1103"/>
      <c r="Y128" s="1103"/>
      <c r="Z128" s="1104"/>
      <c r="AA128" s="1119">
        <v>74170</v>
      </c>
      <c r="AB128" s="1120"/>
      <c r="AC128" s="1120"/>
      <c r="AD128" s="1120"/>
      <c r="AE128" s="1121"/>
      <c r="AF128" s="1122">
        <v>68890</v>
      </c>
      <c r="AG128" s="1120"/>
      <c r="AH128" s="1120"/>
      <c r="AI128" s="1120"/>
      <c r="AJ128" s="1121"/>
      <c r="AK128" s="1122">
        <v>45358</v>
      </c>
      <c r="AL128" s="1120"/>
      <c r="AM128" s="1120"/>
      <c r="AN128" s="1120"/>
      <c r="AO128" s="1121"/>
      <c r="AP128" s="1123"/>
      <c r="AQ128" s="1124"/>
      <c r="AR128" s="1124"/>
      <c r="AS128" s="1124"/>
      <c r="AT128" s="1125"/>
      <c r="AU128" s="235"/>
      <c r="AV128" s="235"/>
      <c r="AW128" s="235"/>
      <c r="AX128" s="1084" t="s">
        <v>473</v>
      </c>
      <c r="AY128" s="980"/>
      <c r="AZ128" s="980"/>
      <c r="BA128" s="980"/>
      <c r="BB128" s="980"/>
      <c r="BC128" s="980"/>
      <c r="BD128" s="980"/>
      <c r="BE128" s="981"/>
      <c r="BF128" s="1096" t="s">
        <v>457</v>
      </c>
      <c r="BG128" s="1097"/>
      <c r="BH128" s="1097"/>
      <c r="BI128" s="1097"/>
      <c r="BJ128" s="1097"/>
      <c r="BK128" s="1097"/>
      <c r="BL128" s="1098"/>
      <c r="BM128" s="1096">
        <v>18.940000000000001</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474</v>
      </c>
      <c r="X129" s="1091"/>
      <c r="Y129" s="1091"/>
      <c r="Z129" s="1092"/>
      <c r="AA129" s="988">
        <v>7284424</v>
      </c>
      <c r="AB129" s="989"/>
      <c r="AC129" s="989"/>
      <c r="AD129" s="989"/>
      <c r="AE129" s="990"/>
      <c r="AF129" s="991">
        <v>7174311</v>
      </c>
      <c r="AG129" s="989"/>
      <c r="AH129" s="989"/>
      <c r="AI129" s="989"/>
      <c r="AJ129" s="990"/>
      <c r="AK129" s="991">
        <v>7336587</v>
      </c>
      <c r="AL129" s="989"/>
      <c r="AM129" s="989"/>
      <c r="AN129" s="989"/>
      <c r="AO129" s="990"/>
      <c r="AP129" s="1093"/>
      <c r="AQ129" s="1094"/>
      <c r="AR129" s="1094"/>
      <c r="AS129" s="1094"/>
      <c r="AT129" s="1095"/>
      <c r="AU129" s="235"/>
      <c r="AV129" s="235"/>
      <c r="AW129" s="235"/>
      <c r="AX129" s="1084" t="s">
        <v>475</v>
      </c>
      <c r="AY129" s="980"/>
      <c r="AZ129" s="980"/>
      <c r="BA129" s="980"/>
      <c r="BB129" s="980"/>
      <c r="BC129" s="980"/>
      <c r="BD129" s="980"/>
      <c r="BE129" s="981"/>
      <c r="BF129" s="1085">
        <v>9.6999999999999993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476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477</v>
      </c>
      <c r="X130" s="1091"/>
      <c r="Y130" s="1091"/>
      <c r="Z130" s="1092"/>
      <c r="AA130" s="988">
        <v>1061116</v>
      </c>
      <c r="AB130" s="989"/>
      <c r="AC130" s="989"/>
      <c r="AD130" s="989"/>
      <c r="AE130" s="990"/>
      <c r="AF130" s="991">
        <v>1079496</v>
      </c>
      <c r="AG130" s="989"/>
      <c r="AH130" s="989"/>
      <c r="AI130" s="989"/>
      <c r="AJ130" s="990"/>
      <c r="AK130" s="991">
        <v>1078278</v>
      </c>
      <c r="AL130" s="989"/>
      <c r="AM130" s="989"/>
      <c r="AN130" s="989"/>
      <c r="AO130" s="990"/>
      <c r="AP130" s="1093"/>
      <c r="AQ130" s="1094"/>
      <c r="AR130" s="1094"/>
      <c r="AS130" s="1094"/>
      <c r="AT130" s="1095"/>
      <c r="AU130" s="235"/>
      <c r="AV130" s="235"/>
      <c r="AW130" s="235"/>
      <c r="AX130" s="1143" t="s">
        <v>478</v>
      </c>
      <c r="AY130" s="1075"/>
      <c r="AZ130" s="1075"/>
      <c r="BA130" s="1075"/>
      <c r="BB130" s="1075"/>
      <c r="BC130" s="1075"/>
      <c r="BD130" s="1075"/>
      <c r="BE130" s="1076"/>
      <c r="BF130" s="1105">
        <v>13.4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479</v>
      </c>
      <c r="X131" s="1114"/>
      <c r="Y131" s="1114"/>
      <c r="Z131" s="1115"/>
      <c r="AA131" s="1027">
        <v>6223308</v>
      </c>
      <c r="AB131" s="1028"/>
      <c r="AC131" s="1028"/>
      <c r="AD131" s="1028"/>
      <c r="AE131" s="1029"/>
      <c r="AF131" s="1030">
        <v>6094815</v>
      </c>
      <c r="AG131" s="1028"/>
      <c r="AH131" s="1028"/>
      <c r="AI131" s="1028"/>
      <c r="AJ131" s="1029"/>
      <c r="AK131" s="1030">
        <v>6258309</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480</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481</v>
      </c>
      <c r="W132" s="1131"/>
      <c r="X132" s="1131"/>
      <c r="Y132" s="1131"/>
      <c r="Z132" s="1132"/>
      <c r="AA132" s="1133">
        <v>11.02476368</v>
      </c>
      <c r="AB132" s="1134"/>
      <c r="AC132" s="1134"/>
      <c r="AD132" s="1134"/>
      <c r="AE132" s="1135"/>
      <c r="AF132" s="1136">
        <v>9.8259586219999999</v>
      </c>
      <c r="AG132" s="1134"/>
      <c r="AH132" s="1134"/>
      <c r="AI132" s="1134"/>
      <c r="AJ132" s="1135"/>
      <c r="AK132" s="1136">
        <v>8.4845283289999998</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482</v>
      </c>
      <c r="W133" s="1138"/>
      <c r="X133" s="1138"/>
      <c r="Y133" s="1138"/>
      <c r="Z133" s="1139"/>
      <c r="AA133" s="1140">
        <v>13.5</v>
      </c>
      <c r="AB133" s="1141"/>
      <c r="AC133" s="1141"/>
      <c r="AD133" s="1141"/>
      <c r="AE133" s="1142"/>
      <c r="AF133" s="1140">
        <v>11.5</v>
      </c>
      <c r="AG133" s="1141"/>
      <c r="AH133" s="1141"/>
      <c r="AI133" s="1141"/>
      <c r="AJ133" s="1142"/>
      <c r="AK133" s="1140">
        <v>9.6999999999999993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8" scale="68"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483</v>
      </c>
      <c r="B5" s="246"/>
      <c r="C5" s="246"/>
      <c r="D5" s="246"/>
      <c r="E5" s="246"/>
      <c r="F5" s="246"/>
      <c r="G5" s="246"/>
      <c r="H5" s="246"/>
      <c r="I5" s="246"/>
      <c r="J5" s="246"/>
      <c r="K5" s="246"/>
      <c r="L5" s="246"/>
      <c r="M5" s="246"/>
      <c r="N5" s="246"/>
      <c r="O5" s="247"/>
    </row>
    <row r="6" spans="1:16">
      <c r="A6" s="248"/>
      <c r="B6" s="244"/>
      <c r="C6" s="244"/>
      <c r="D6" s="244"/>
      <c r="E6" s="244"/>
      <c r="F6" s="244"/>
      <c r="G6" s="249" t="s">
        <v>484</v>
      </c>
      <c r="H6" s="249"/>
      <c r="I6" s="249"/>
      <c r="J6" s="249"/>
      <c r="K6" s="244"/>
      <c r="L6" s="244"/>
      <c r="M6" s="244"/>
      <c r="N6" s="244"/>
    </row>
    <row r="7" spans="1:16">
      <c r="A7" s="248"/>
      <c r="B7" s="244"/>
      <c r="C7" s="244"/>
      <c r="D7" s="244"/>
      <c r="E7" s="244"/>
      <c r="F7" s="244"/>
      <c r="G7" s="251"/>
      <c r="H7" s="252"/>
      <c r="I7" s="252"/>
      <c r="J7" s="253"/>
      <c r="K7" s="1147" t="s">
        <v>485</v>
      </c>
      <c r="L7" s="254"/>
      <c r="M7" s="255" t="s">
        <v>486</v>
      </c>
      <c r="N7" s="256"/>
    </row>
    <row r="8" spans="1:16">
      <c r="A8" s="248"/>
      <c r="B8" s="244"/>
      <c r="C8" s="244"/>
      <c r="D8" s="244"/>
      <c r="E8" s="244"/>
      <c r="F8" s="244"/>
      <c r="G8" s="257"/>
      <c r="H8" s="258"/>
      <c r="I8" s="258"/>
      <c r="J8" s="259"/>
      <c r="K8" s="1148"/>
      <c r="L8" s="260" t="s">
        <v>487</v>
      </c>
      <c r="M8" s="261" t="s">
        <v>488</v>
      </c>
      <c r="N8" s="262" t="s">
        <v>489</v>
      </c>
    </row>
    <row r="9" spans="1:16">
      <c r="A9" s="248"/>
      <c r="B9" s="244"/>
      <c r="C9" s="244"/>
      <c r="D9" s="244"/>
      <c r="E9" s="244"/>
      <c r="F9" s="244"/>
      <c r="G9" s="1149" t="s">
        <v>490</v>
      </c>
      <c r="H9" s="1150"/>
      <c r="I9" s="1150"/>
      <c r="J9" s="1151"/>
      <c r="K9" s="263">
        <v>1742282</v>
      </c>
      <c r="L9" s="264">
        <v>97898</v>
      </c>
      <c r="M9" s="265">
        <v>95265</v>
      </c>
      <c r="N9" s="266">
        <v>2.8</v>
      </c>
    </row>
    <row r="10" spans="1:16">
      <c r="A10" s="248"/>
      <c r="B10" s="244"/>
      <c r="C10" s="244"/>
      <c r="D10" s="244"/>
      <c r="E10" s="244"/>
      <c r="F10" s="244"/>
      <c r="G10" s="1149" t="s">
        <v>491</v>
      </c>
      <c r="H10" s="1150"/>
      <c r="I10" s="1150"/>
      <c r="J10" s="1151"/>
      <c r="K10" s="267">
        <v>151491</v>
      </c>
      <c r="L10" s="268">
        <v>8512</v>
      </c>
      <c r="M10" s="269">
        <v>8986</v>
      </c>
      <c r="N10" s="270">
        <v>-5.3</v>
      </c>
    </row>
    <row r="11" spans="1:16" ht="13.5" customHeight="1">
      <c r="A11" s="248"/>
      <c r="B11" s="244"/>
      <c r="C11" s="244"/>
      <c r="D11" s="244"/>
      <c r="E11" s="244"/>
      <c r="F11" s="244"/>
      <c r="G11" s="1149" t="s">
        <v>492</v>
      </c>
      <c r="H11" s="1150"/>
      <c r="I11" s="1150"/>
      <c r="J11" s="1151"/>
      <c r="K11" s="267">
        <v>443424</v>
      </c>
      <c r="L11" s="268">
        <v>24916</v>
      </c>
      <c r="M11" s="269">
        <v>12922</v>
      </c>
      <c r="N11" s="270">
        <v>92.8</v>
      </c>
    </row>
    <row r="12" spans="1:16" ht="13.5" customHeight="1">
      <c r="A12" s="248"/>
      <c r="B12" s="244"/>
      <c r="C12" s="244"/>
      <c r="D12" s="244"/>
      <c r="E12" s="244"/>
      <c r="F12" s="244"/>
      <c r="G12" s="1149" t="s">
        <v>493</v>
      </c>
      <c r="H12" s="1150"/>
      <c r="I12" s="1150"/>
      <c r="J12" s="1151"/>
      <c r="K12" s="267" t="s">
        <v>494</v>
      </c>
      <c r="L12" s="268" t="s">
        <v>494</v>
      </c>
      <c r="M12" s="269">
        <v>3263</v>
      </c>
      <c r="N12" s="270" t="s">
        <v>494</v>
      </c>
    </row>
    <row r="13" spans="1:16" ht="13.5" customHeight="1">
      <c r="A13" s="248"/>
      <c r="B13" s="244"/>
      <c r="C13" s="244"/>
      <c r="D13" s="244"/>
      <c r="E13" s="244"/>
      <c r="F13" s="244"/>
      <c r="G13" s="1149" t="s">
        <v>495</v>
      </c>
      <c r="H13" s="1150"/>
      <c r="I13" s="1150"/>
      <c r="J13" s="1151"/>
      <c r="K13" s="267" t="s">
        <v>494</v>
      </c>
      <c r="L13" s="268" t="s">
        <v>494</v>
      </c>
      <c r="M13" s="269" t="s">
        <v>494</v>
      </c>
      <c r="N13" s="270" t="s">
        <v>494</v>
      </c>
    </row>
    <row r="14" spans="1:16" ht="13.5" customHeight="1">
      <c r="A14" s="248"/>
      <c r="B14" s="244"/>
      <c r="C14" s="244"/>
      <c r="D14" s="244"/>
      <c r="E14" s="244"/>
      <c r="F14" s="244"/>
      <c r="G14" s="1149" t="s">
        <v>496</v>
      </c>
      <c r="H14" s="1150"/>
      <c r="I14" s="1150"/>
      <c r="J14" s="1151"/>
      <c r="K14" s="267">
        <v>127396</v>
      </c>
      <c r="L14" s="268">
        <v>7158</v>
      </c>
      <c r="M14" s="269">
        <v>5957</v>
      </c>
      <c r="N14" s="270">
        <v>20.2</v>
      </c>
    </row>
    <row r="15" spans="1:16" ht="13.5" customHeight="1">
      <c r="A15" s="248"/>
      <c r="B15" s="244"/>
      <c r="C15" s="244"/>
      <c r="D15" s="244"/>
      <c r="E15" s="244"/>
      <c r="F15" s="244"/>
      <c r="G15" s="1149" t="s">
        <v>497</v>
      </c>
      <c r="H15" s="1150"/>
      <c r="I15" s="1150"/>
      <c r="J15" s="1151"/>
      <c r="K15" s="267">
        <v>7332</v>
      </c>
      <c r="L15" s="268">
        <v>412</v>
      </c>
      <c r="M15" s="269">
        <v>1769</v>
      </c>
      <c r="N15" s="270">
        <v>-76.7</v>
      </c>
    </row>
    <row r="16" spans="1:16">
      <c r="A16" s="248"/>
      <c r="B16" s="244"/>
      <c r="C16" s="244"/>
      <c r="D16" s="244"/>
      <c r="E16" s="244"/>
      <c r="F16" s="244"/>
      <c r="G16" s="1152" t="s">
        <v>498</v>
      </c>
      <c r="H16" s="1153"/>
      <c r="I16" s="1153"/>
      <c r="J16" s="1154"/>
      <c r="K16" s="268">
        <v>-253625</v>
      </c>
      <c r="L16" s="268">
        <v>-14251</v>
      </c>
      <c r="M16" s="269">
        <v>-10897</v>
      </c>
      <c r="N16" s="270">
        <v>30.8</v>
      </c>
    </row>
    <row r="17" spans="1:16">
      <c r="A17" s="248"/>
      <c r="B17" s="244"/>
      <c r="C17" s="244"/>
      <c r="D17" s="244"/>
      <c r="E17" s="244"/>
      <c r="F17" s="244"/>
      <c r="G17" s="1152" t="s">
        <v>168</v>
      </c>
      <c r="H17" s="1153"/>
      <c r="I17" s="1153"/>
      <c r="J17" s="1154"/>
      <c r="K17" s="268">
        <v>2218300</v>
      </c>
      <c r="L17" s="268">
        <v>124645</v>
      </c>
      <c r="M17" s="269">
        <v>117266</v>
      </c>
      <c r="N17" s="270">
        <v>6.3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499</v>
      </c>
      <c r="H19" s="244"/>
      <c r="I19" s="244"/>
      <c r="J19" s="244"/>
      <c r="K19" s="244"/>
      <c r="L19" s="244"/>
      <c r="M19" s="244"/>
      <c r="N19" s="244"/>
    </row>
    <row r="20" spans="1:16">
      <c r="A20" s="248"/>
      <c r="B20" s="244"/>
      <c r="C20" s="244"/>
      <c r="D20" s="244"/>
      <c r="E20" s="244"/>
      <c r="F20" s="244"/>
      <c r="G20" s="272"/>
      <c r="H20" s="273"/>
      <c r="I20" s="273"/>
      <c r="J20" s="274"/>
      <c r="K20" s="275" t="s">
        <v>500</v>
      </c>
      <c r="L20" s="276" t="s">
        <v>501</v>
      </c>
      <c r="M20" s="277" t="s">
        <v>502</v>
      </c>
      <c r="N20" s="278"/>
    </row>
    <row r="21" spans="1:16" s="284" customFormat="1">
      <c r="A21" s="279"/>
      <c r="B21" s="249"/>
      <c r="C21" s="249"/>
      <c r="D21" s="249"/>
      <c r="E21" s="249"/>
      <c r="F21" s="249"/>
      <c r="G21" s="1144" t="s">
        <v>503</v>
      </c>
      <c r="H21" s="1145"/>
      <c r="I21" s="1145"/>
      <c r="J21" s="1146"/>
      <c r="K21" s="280">
        <v>10.45</v>
      </c>
      <c r="L21" s="281">
        <v>10.71</v>
      </c>
      <c r="M21" s="282">
        <v>-0.26</v>
      </c>
      <c r="N21" s="249"/>
      <c r="O21" s="283"/>
      <c r="P21" s="279"/>
    </row>
    <row r="22" spans="1:16" s="284" customFormat="1">
      <c r="A22" s="279"/>
      <c r="B22" s="249"/>
      <c r="C22" s="249"/>
      <c r="D22" s="249"/>
      <c r="E22" s="249"/>
      <c r="F22" s="249"/>
      <c r="G22" s="1144" t="s">
        <v>504</v>
      </c>
      <c r="H22" s="1145"/>
      <c r="I22" s="1145"/>
      <c r="J22" s="1146"/>
      <c r="K22" s="285">
        <v>94.5</v>
      </c>
      <c r="L22" s="286">
        <v>95.7</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507</v>
      </c>
      <c r="H29" s="249"/>
      <c r="I29" s="249"/>
      <c r="J29" s="249"/>
      <c r="K29" s="244"/>
      <c r="L29" s="244"/>
      <c r="M29" s="244"/>
      <c r="N29" s="244"/>
      <c r="O29" s="293"/>
    </row>
    <row r="30" spans="1:16">
      <c r="A30" s="248"/>
      <c r="B30" s="244"/>
      <c r="C30" s="244"/>
      <c r="D30" s="244"/>
      <c r="E30" s="244"/>
      <c r="F30" s="244"/>
      <c r="G30" s="251"/>
      <c r="H30" s="252"/>
      <c r="I30" s="252"/>
      <c r="J30" s="253"/>
      <c r="K30" s="1147" t="s">
        <v>485</v>
      </c>
      <c r="L30" s="254"/>
      <c r="M30" s="255" t="s">
        <v>486</v>
      </c>
      <c r="N30" s="256"/>
    </row>
    <row r="31" spans="1:16">
      <c r="A31" s="248"/>
      <c r="B31" s="244"/>
      <c r="C31" s="244"/>
      <c r="D31" s="244"/>
      <c r="E31" s="244"/>
      <c r="F31" s="244"/>
      <c r="G31" s="257"/>
      <c r="H31" s="258"/>
      <c r="I31" s="258"/>
      <c r="J31" s="259"/>
      <c r="K31" s="1148"/>
      <c r="L31" s="260" t="s">
        <v>487</v>
      </c>
      <c r="M31" s="261" t="s">
        <v>488</v>
      </c>
      <c r="N31" s="262" t="s">
        <v>489</v>
      </c>
    </row>
    <row r="32" spans="1:16" ht="27" customHeight="1">
      <c r="A32" s="248"/>
      <c r="B32" s="244"/>
      <c r="C32" s="244"/>
      <c r="D32" s="244"/>
      <c r="E32" s="244"/>
      <c r="F32" s="244"/>
      <c r="G32" s="1160" t="s">
        <v>508</v>
      </c>
      <c r="H32" s="1161"/>
      <c r="I32" s="1161"/>
      <c r="J32" s="1162"/>
      <c r="K32" s="294">
        <v>1162653</v>
      </c>
      <c r="L32" s="294">
        <v>65329</v>
      </c>
      <c r="M32" s="295">
        <v>77031</v>
      </c>
      <c r="N32" s="296">
        <v>-15.2</v>
      </c>
    </row>
    <row r="33" spans="1:16" ht="13.5" customHeight="1">
      <c r="A33" s="248"/>
      <c r="B33" s="244"/>
      <c r="C33" s="244"/>
      <c r="D33" s="244"/>
      <c r="E33" s="244"/>
      <c r="F33" s="244"/>
      <c r="G33" s="1160" t="s">
        <v>509</v>
      </c>
      <c r="H33" s="1161"/>
      <c r="I33" s="1161"/>
      <c r="J33" s="1162"/>
      <c r="K33" s="294" t="s">
        <v>494</v>
      </c>
      <c r="L33" s="294" t="s">
        <v>494</v>
      </c>
      <c r="M33" s="295" t="s">
        <v>494</v>
      </c>
      <c r="N33" s="296" t="s">
        <v>494</v>
      </c>
    </row>
    <row r="34" spans="1:16" ht="27" customHeight="1">
      <c r="A34" s="248"/>
      <c r="B34" s="244"/>
      <c r="C34" s="244"/>
      <c r="D34" s="244"/>
      <c r="E34" s="244"/>
      <c r="F34" s="244"/>
      <c r="G34" s="1160" t="s">
        <v>510</v>
      </c>
      <c r="H34" s="1161"/>
      <c r="I34" s="1161"/>
      <c r="J34" s="1162"/>
      <c r="K34" s="294" t="s">
        <v>494</v>
      </c>
      <c r="L34" s="294" t="s">
        <v>494</v>
      </c>
      <c r="M34" s="295" t="s">
        <v>494</v>
      </c>
      <c r="N34" s="296" t="s">
        <v>494</v>
      </c>
    </row>
    <row r="35" spans="1:16" ht="27" customHeight="1">
      <c r="A35" s="248"/>
      <c r="B35" s="244"/>
      <c r="C35" s="244"/>
      <c r="D35" s="244"/>
      <c r="E35" s="244"/>
      <c r="F35" s="244"/>
      <c r="G35" s="1160" t="s">
        <v>511</v>
      </c>
      <c r="H35" s="1161"/>
      <c r="I35" s="1161"/>
      <c r="J35" s="1162"/>
      <c r="K35" s="294">
        <v>452697</v>
      </c>
      <c r="L35" s="294">
        <v>25437</v>
      </c>
      <c r="M35" s="295">
        <v>20812</v>
      </c>
      <c r="N35" s="296">
        <v>22.2</v>
      </c>
    </row>
    <row r="36" spans="1:16" ht="27" customHeight="1">
      <c r="A36" s="248"/>
      <c r="B36" s="244"/>
      <c r="C36" s="244"/>
      <c r="D36" s="244"/>
      <c r="E36" s="244"/>
      <c r="F36" s="244"/>
      <c r="G36" s="1160" t="s">
        <v>512</v>
      </c>
      <c r="H36" s="1161"/>
      <c r="I36" s="1161"/>
      <c r="J36" s="1162"/>
      <c r="K36" s="294">
        <v>9027</v>
      </c>
      <c r="L36" s="294">
        <v>507</v>
      </c>
      <c r="M36" s="295">
        <v>3303</v>
      </c>
      <c r="N36" s="296">
        <v>-84.7</v>
      </c>
    </row>
    <row r="37" spans="1:16" ht="13.5" customHeight="1">
      <c r="A37" s="248"/>
      <c r="B37" s="244"/>
      <c r="C37" s="244"/>
      <c r="D37" s="244"/>
      <c r="E37" s="244"/>
      <c r="F37" s="244"/>
      <c r="G37" s="1160" t="s">
        <v>513</v>
      </c>
      <c r="H37" s="1161"/>
      <c r="I37" s="1161"/>
      <c r="J37" s="1162"/>
      <c r="K37" s="294">
        <v>30173</v>
      </c>
      <c r="L37" s="294">
        <v>1695</v>
      </c>
      <c r="M37" s="295">
        <v>1276</v>
      </c>
      <c r="N37" s="296">
        <v>32.799999999999997</v>
      </c>
    </row>
    <row r="38" spans="1:16" ht="27" customHeight="1">
      <c r="A38" s="248"/>
      <c r="B38" s="244"/>
      <c r="C38" s="244"/>
      <c r="D38" s="244"/>
      <c r="E38" s="244"/>
      <c r="F38" s="244"/>
      <c r="G38" s="1163" t="s">
        <v>514</v>
      </c>
      <c r="H38" s="1164"/>
      <c r="I38" s="1164"/>
      <c r="J38" s="1165"/>
      <c r="K38" s="297">
        <v>74</v>
      </c>
      <c r="L38" s="297">
        <v>4</v>
      </c>
      <c r="M38" s="298">
        <v>4</v>
      </c>
      <c r="N38" s="299">
        <v>0</v>
      </c>
      <c r="O38" s="293"/>
    </row>
    <row r="39" spans="1:16">
      <c r="A39" s="248"/>
      <c r="B39" s="244"/>
      <c r="C39" s="244"/>
      <c r="D39" s="244"/>
      <c r="E39" s="244"/>
      <c r="F39" s="244"/>
      <c r="G39" s="1163" t="s">
        <v>515</v>
      </c>
      <c r="H39" s="1164"/>
      <c r="I39" s="1164"/>
      <c r="J39" s="1165"/>
      <c r="K39" s="300">
        <v>-45358</v>
      </c>
      <c r="L39" s="300">
        <v>-2549</v>
      </c>
      <c r="M39" s="301">
        <v>-3022</v>
      </c>
      <c r="N39" s="302">
        <v>-15.7</v>
      </c>
      <c r="O39" s="293"/>
    </row>
    <row r="40" spans="1:16" ht="27" customHeight="1">
      <c r="A40" s="248"/>
      <c r="B40" s="244"/>
      <c r="C40" s="244"/>
      <c r="D40" s="244"/>
      <c r="E40" s="244"/>
      <c r="F40" s="244"/>
      <c r="G40" s="1160" t="s">
        <v>516</v>
      </c>
      <c r="H40" s="1161"/>
      <c r="I40" s="1161"/>
      <c r="J40" s="1162"/>
      <c r="K40" s="300">
        <v>-1078278</v>
      </c>
      <c r="L40" s="300">
        <v>-60588</v>
      </c>
      <c r="M40" s="301">
        <v>-68778</v>
      </c>
      <c r="N40" s="302">
        <v>-11.9</v>
      </c>
      <c r="O40" s="293"/>
    </row>
    <row r="41" spans="1:16">
      <c r="A41" s="248"/>
      <c r="B41" s="244"/>
      <c r="C41" s="244"/>
      <c r="D41" s="244"/>
      <c r="E41" s="244"/>
      <c r="F41" s="244"/>
      <c r="G41" s="1166" t="s">
        <v>279</v>
      </c>
      <c r="H41" s="1167"/>
      <c r="I41" s="1167"/>
      <c r="J41" s="1168"/>
      <c r="K41" s="294">
        <v>530988</v>
      </c>
      <c r="L41" s="300">
        <v>29836</v>
      </c>
      <c r="M41" s="301">
        <v>30628</v>
      </c>
      <c r="N41" s="302">
        <v>-2.6</v>
      </c>
      <c r="O41" s="293"/>
    </row>
    <row r="42" spans="1:16">
      <c r="A42" s="248"/>
      <c r="B42" s="244"/>
      <c r="C42" s="244"/>
      <c r="D42" s="244"/>
      <c r="E42" s="244"/>
      <c r="F42" s="244"/>
      <c r="G42" s="303" t="s">
        <v>517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518</v>
      </c>
      <c r="B47" s="244"/>
      <c r="C47" s="244"/>
      <c r="D47" s="244"/>
      <c r="E47" s="244"/>
      <c r="F47" s="244"/>
      <c r="G47" s="244"/>
      <c r="H47" s="244"/>
      <c r="I47" s="244"/>
      <c r="J47" s="244"/>
      <c r="K47" s="244"/>
      <c r="L47" s="244"/>
      <c r="M47" s="244"/>
      <c r="N47" s="244"/>
    </row>
    <row r="48" spans="1:16">
      <c r="A48" s="248"/>
      <c r="B48" s="244"/>
      <c r="C48" s="244"/>
      <c r="D48" s="244"/>
      <c r="E48" s="244"/>
      <c r="F48" s="244"/>
      <c r="G48" s="308" t="s">
        <v>519</v>
      </c>
      <c r="H48" s="308"/>
      <c r="I48" s="308"/>
      <c r="J48" s="308"/>
      <c r="K48" s="308"/>
      <c r="L48" s="308"/>
      <c r="M48" s="309"/>
      <c r="N48" s="308"/>
    </row>
    <row r="49" spans="1:14" ht="13.5" customHeight="1">
      <c r="A49" s="248"/>
      <c r="B49" s="244"/>
      <c r="C49" s="244"/>
      <c r="D49" s="244"/>
      <c r="E49" s="244"/>
      <c r="F49" s="244"/>
      <c r="G49" s="310"/>
      <c r="H49" s="311"/>
      <c r="I49" s="1155" t="s">
        <v>485</v>
      </c>
      <c r="J49" s="1157" t="s">
        <v>520</v>
      </c>
      <c r="K49" s="1158"/>
      <c r="L49" s="1158"/>
      <c r="M49" s="1158"/>
      <c r="N49" s="1159"/>
    </row>
    <row r="50" spans="1:14">
      <c r="A50" s="248"/>
      <c r="B50" s="244"/>
      <c r="C50" s="244"/>
      <c r="D50" s="244"/>
      <c r="E50" s="244"/>
      <c r="F50" s="244"/>
      <c r="G50" s="312"/>
      <c r="H50" s="313"/>
      <c r="I50" s="1156"/>
      <c r="J50" s="314" t="s">
        <v>521</v>
      </c>
      <c r="K50" s="315" t="s">
        <v>522</v>
      </c>
      <c r="L50" s="316" t="s">
        <v>523</v>
      </c>
      <c r="M50" s="317" t="s">
        <v>524</v>
      </c>
      <c r="N50" s="318" t="s">
        <v>525</v>
      </c>
    </row>
    <row r="51" spans="1:14">
      <c r="A51" s="248"/>
      <c r="B51" s="244"/>
      <c r="C51" s="244"/>
      <c r="D51" s="244"/>
      <c r="E51" s="244"/>
      <c r="F51" s="244"/>
      <c r="G51" s="310" t="s">
        <v>526</v>
      </c>
      <c r="H51" s="311"/>
      <c r="I51" s="319">
        <v>1351558</v>
      </c>
      <c r="J51" s="320">
        <v>70744</v>
      </c>
      <c r="K51" s="321">
        <v>64.5</v>
      </c>
      <c r="L51" s="322">
        <v>90833</v>
      </c>
      <c r="M51" s="323">
        <v>-16.7</v>
      </c>
      <c r="N51" s="324">
        <v>81.2</v>
      </c>
    </row>
    <row r="52" spans="1:14">
      <c r="A52" s="248"/>
      <c r="B52" s="244"/>
      <c r="C52" s="244"/>
      <c r="D52" s="244"/>
      <c r="E52" s="244"/>
      <c r="F52" s="244"/>
      <c r="G52" s="325"/>
      <c r="H52" s="326" t="s">
        <v>527</v>
      </c>
      <c r="I52" s="327">
        <v>950139</v>
      </c>
      <c r="J52" s="328">
        <v>49732</v>
      </c>
      <c r="K52" s="329">
        <v>226.9</v>
      </c>
      <c r="L52" s="330">
        <v>47037</v>
      </c>
      <c r="M52" s="331">
        <v>-8.1999999999999993</v>
      </c>
      <c r="N52" s="332">
        <v>235.1</v>
      </c>
    </row>
    <row r="53" spans="1:14">
      <c r="A53" s="248"/>
      <c r="B53" s="244"/>
      <c r="C53" s="244"/>
      <c r="D53" s="244"/>
      <c r="E53" s="244"/>
      <c r="F53" s="244"/>
      <c r="G53" s="310" t="s">
        <v>528</v>
      </c>
      <c r="H53" s="311"/>
      <c r="I53" s="319">
        <v>753706</v>
      </c>
      <c r="J53" s="320">
        <v>40052</v>
      </c>
      <c r="K53" s="321">
        <v>-43.4</v>
      </c>
      <c r="L53" s="322">
        <v>79181</v>
      </c>
      <c r="M53" s="323">
        <v>-12.8</v>
      </c>
      <c r="N53" s="324">
        <v>-30.6</v>
      </c>
    </row>
    <row r="54" spans="1:14">
      <c r="A54" s="248"/>
      <c r="B54" s="244"/>
      <c r="C54" s="244"/>
      <c r="D54" s="244"/>
      <c r="E54" s="244"/>
      <c r="F54" s="244"/>
      <c r="G54" s="325"/>
      <c r="H54" s="326" t="s">
        <v>527</v>
      </c>
      <c r="I54" s="327">
        <v>383970</v>
      </c>
      <c r="J54" s="328">
        <v>20404</v>
      </c>
      <c r="K54" s="329">
        <v>-59</v>
      </c>
      <c r="L54" s="330">
        <v>40448</v>
      </c>
      <c r="M54" s="331">
        <v>-14</v>
      </c>
      <c r="N54" s="332">
        <v>-45</v>
      </c>
    </row>
    <row r="55" spans="1:14">
      <c r="A55" s="248"/>
      <c r="B55" s="244"/>
      <c r="C55" s="244"/>
      <c r="D55" s="244"/>
      <c r="E55" s="244"/>
      <c r="F55" s="244"/>
      <c r="G55" s="310" t="s">
        <v>529</v>
      </c>
      <c r="H55" s="311"/>
      <c r="I55" s="319">
        <v>1713884</v>
      </c>
      <c r="J55" s="320">
        <v>92219</v>
      </c>
      <c r="K55" s="321">
        <v>130.19999999999999</v>
      </c>
      <c r="L55" s="322">
        <v>118124</v>
      </c>
      <c r="M55" s="323">
        <v>49.2</v>
      </c>
      <c r="N55" s="324">
        <v>81</v>
      </c>
    </row>
    <row r="56" spans="1:14">
      <c r="A56" s="248"/>
      <c r="B56" s="244"/>
      <c r="C56" s="244"/>
      <c r="D56" s="244"/>
      <c r="E56" s="244"/>
      <c r="F56" s="244"/>
      <c r="G56" s="325"/>
      <c r="H56" s="326" t="s">
        <v>527</v>
      </c>
      <c r="I56" s="327">
        <v>964668</v>
      </c>
      <c r="J56" s="328">
        <v>51906</v>
      </c>
      <c r="K56" s="329">
        <v>154.4</v>
      </c>
      <c r="L56" s="330">
        <v>54614</v>
      </c>
      <c r="M56" s="331">
        <v>35</v>
      </c>
      <c r="N56" s="332">
        <v>119.4</v>
      </c>
    </row>
    <row r="57" spans="1:14">
      <c r="A57" s="248"/>
      <c r="B57" s="244"/>
      <c r="C57" s="244"/>
      <c r="D57" s="244"/>
      <c r="E57" s="244"/>
      <c r="F57" s="244"/>
      <c r="G57" s="310" t="s">
        <v>530</v>
      </c>
      <c r="H57" s="311"/>
      <c r="I57" s="319">
        <v>1136494</v>
      </c>
      <c r="J57" s="320">
        <v>62579</v>
      </c>
      <c r="K57" s="321">
        <v>-32.1</v>
      </c>
      <c r="L57" s="322">
        <v>101693</v>
      </c>
      <c r="M57" s="323">
        <v>-13.9</v>
      </c>
      <c r="N57" s="324">
        <v>-18.2</v>
      </c>
    </row>
    <row r="58" spans="1:14">
      <c r="A58" s="248"/>
      <c r="B58" s="244"/>
      <c r="C58" s="244"/>
      <c r="D58" s="244"/>
      <c r="E58" s="244"/>
      <c r="F58" s="244"/>
      <c r="G58" s="325"/>
      <c r="H58" s="326" t="s">
        <v>527</v>
      </c>
      <c r="I58" s="327">
        <v>499553</v>
      </c>
      <c r="J58" s="328">
        <v>27507</v>
      </c>
      <c r="K58" s="329">
        <v>-47</v>
      </c>
      <c r="L58" s="330">
        <v>51066</v>
      </c>
      <c r="M58" s="331">
        <v>-6.5</v>
      </c>
      <c r="N58" s="332">
        <v>-40.5</v>
      </c>
    </row>
    <row r="59" spans="1:14">
      <c r="A59" s="248"/>
      <c r="B59" s="244"/>
      <c r="C59" s="244"/>
      <c r="D59" s="244"/>
      <c r="E59" s="244"/>
      <c r="F59" s="244"/>
      <c r="G59" s="310" t="s">
        <v>531</v>
      </c>
      <c r="H59" s="311"/>
      <c r="I59" s="319">
        <v>1137992</v>
      </c>
      <c r="J59" s="320">
        <v>63943</v>
      </c>
      <c r="K59" s="321">
        <v>2.2000000000000002</v>
      </c>
      <c r="L59" s="322">
        <v>96635</v>
      </c>
      <c r="M59" s="323">
        <v>-5</v>
      </c>
      <c r="N59" s="324">
        <v>7.2</v>
      </c>
    </row>
    <row r="60" spans="1:14">
      <c r="A60" s="248"/>
      <c r="B60" s="244"/>
      <c r="C60" s="244"/>
      <c r="D60" s="244"/>
      <c r="E60" s="244"/>
      <c r="F60" s="244"/>
      <c r="G60" s="325"/>
      <c r="H60" s="326" t="s">
        <v>527</v>
      </c>
      <c r="I60" s="333">
        <v>622264</v>
      </c>
      <c r="J60" s="328">
        <v>34965</v>
      </c>
      <c r="K60" s="329">
        <v>27.1</v>
      </c>
      <c r="L60" s="330">
        <v>44408</v>
      </c>
      <c r="M60" s="331">
        <v>-13</v>
      </c>
      <c r="N60" s="332">
        <v>40.1</v>
      </c>
    </row>
    <row r="61" spans="1:14">
      <c r="A61" s="248"/>
      <c r="B61" s="244"/>
      <c r="C61" s="244"/>
      <c r="D61" s="244"/>
      <c r="E61" s="244"/>
      <c r="F61" s="244"/>
      <c r="G61" s="310" t="s">
        <v>532</v>
      </c>
      <c r="H61" s="334"/>
      <c r="I61" s="335">
        <v>1218727</v>
      </c>
      <c r="J61" s="336">
        <v>65907</v>
      </c>
      <c r="K61" s="337">
        <v>24.3</v>
      </c>
      <c r="L61" s="338">
        <v>97293</v>
      </c>
      <c r="M61" s="339">
        <v>0.2</v>
      </c>
      <c r="N61" s="324">
        <v>24.1</v>
      </c>
    </row>
    <row r="62" spans="1:14">
      <c r="A62" s="248"/>
      <c r="B62" s="244"/>
      <c r="C62" s="244"/>
      <c r="D62" s="244"/>
      <c r="E62" s="244"/>
      <c r="F62" s="244"/>
      <c r="G62" s="325"/>
      <c r="H62" s="326" t="s">
        <v>527</v>
      </c>
      <c r="I62" s="327">
        <v>684119</v>
      </c>
      <c r="J62" s="328">
        <v>36903</v>
      </c>
      <c r="K62" s="329">
        <v>60.5</v>
      </c>
      <c r="L62" s="330">
        <v>47515</v>
      </c>
      <c r="M62" s="331">
        <v>-1.3</v>
      </c>
      <c r="N62" s="332">
        <v>61.8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verticalCentered="1"/>
  <pageMargins left="0" right="0" top="0" bottom="0" header="0" footer="0"/>
  <pageSetup paperSize="8" scale="90" orientation="landscape"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 bottom="0" header="0" footer="0"/>
  <pageSetup paperSize="8" scale="57" orientation="landscape"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 bottom="0" header="0" footer="0"/>
  <pageSetup paperSize="8" scale="57" orientation="landscape" r:id="rId1"/>
  <headerFooter alignWithMargins="0">
    <oddFooter>&amp;C&amp;P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534</v>
      </c>
      <c r="G46" s="8" t="s">
        <v>535</v>
      </c>
      <c r="H46" s="8" t="s">
        <v>536</v>
      </c>
      <c r="I46" s="8" t="s">
        <v>537</v>
      </c>
      <c r="J46" s="9" t="s">
        <v>538</v>
      </c>
    </row>
    <row r="47" spans="2:10" ht="57.75" customHeight="1">
      <c r="B47" s="10"/>
      <c r="C47" s="1169" t="s">
        <v>3</v>
      </c>
      <c r="D47" s="1169"/>
      <c r="E47" s="1170"/>
      <c r="F47" s="11">
        <v>31.29</v>
      </c>
      <c r="G47" s="12">
        <v>33.33</v>
      </c>
      <c r="H47" s="12">
        <v>38.19</v>
      </c>
      <c r="I47" s="12">
        <v>41.05</v>
      </c>
      <c r="J47" s="13">
        <v>46.98</v>
      </c>
    </row>
    <row r="48" spans="2:10" ht="57.75" customHeight="1">
      <c r="B48" s="14"/>
      <c r="C48" s="1171" t="s">
        <v>4</v>
      </c>
      <c r="D48" s="1171"/>
      <c r="E48" s="1172"/>
      <c r="F48" s="15">
        <v>2.54</v>
      </c>
      <c r="G48" s="16">
        <v>3.45</v>
      </c>
      <c r="H48" s="16">
        <v>3.15</v>
      </c>
      <c r="I48" s="16">
        <v>3.3</v>
      </c>
      <c r="J48" s="17">
        <v>3.31</v>
      </c>
    </row>
    <row r="49" spans="2:10" ht="57.75" customHeight="1" thickBot="1">
      <c r="B49" s="18"/>
      <c r="C49" s="1173" t="s">
        <v>5</v>
      </c>
      <c r="D49" s="1173"/>
      <c r="E49" s="1174"/>
      <c r="F49" s="19">
        <v>8.92</v>
      </c>
      <c r="G49" s="20">
        <v>2.4700000000000002</v>
      </c>
      <c r="H49" s="20">
        <v>4.87</v>
      </c>
      <c r="I49" s="20">
        <v>2.37</v>
      </c>
      <c r="J49" s="21">
        <v>6.92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verticalCentered="1"/>
  <pageMargins left="0" right="0" top="0" bottom="0" header="0" footer="0"/>
  <pageSetup paperSize="8" scale="92" orientation="landscape" r:id="rId1"/>
  <headerFooter alignWithMargins="0">
    <oddFooter>&amp;C&amp;P / &amp;N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秋田県</cp:lastModifiedBy>
  <cp:lastPrinted>2017-05-08T23:38:25Z</cp:lastPrinted>
  <dcterms:created xsi:type="dcterms:W3CDTF">2017-02-15T15:49:26Z</dcterms:created>
  <dcterms:modified xsi:type="dcterms:W3CDTF">2017-05-22T10:12:21Z</dcterms:modified>
  <cp:category/>
</cp:coreProperties>
</file>