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AM37" i="9"/>
  <c r="C37" i="9"/>
  <c r="AM36" i="9"/>
  <c r="C36" i="9"/>
  <c r="AM35" i="9"/>
  <c r="BW34" i="9"/>
  <c r="BW35" i="9" s="1"/>
  <c r="BW36" i="9" s="1"/>
  <c r="BW37" i="9" s="1"/>
  <c r="BW38" i="9" s="1"/>
  <c r="BW39" i="9" s="1"/>
  <c r="BW40" i="9" s="1"/>
  <c r="BW41" i="9" s="1"/>
  <c r="BW42" i="9" s="1"/>
  <c r="BW43" i="9" s="1"/>
  <c r="C34" i="9"/>
  <c r="CO34" i="9" l="1"/>
  <c r="CO35" i="9" s="1"/>
  <c r="CO36" i="9" s="1"/>
  <c r="CO37" i="9" s="1"/>
  <c r="C35" i="9"/>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<sst xmlns="http://schemas.openxmlformats.org/spreadsheetml/2006/main" count="1067" uniqueCount="579">
  <si>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</si>
  <si>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</si>
  <si>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</si>
  <si>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</si>
  <si>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</si>
  <si>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</si>
  <si>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</si>
  <si>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</si>
  <si>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</si>
  <si>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</si>
  <si>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</si>
  <si>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</si>
  <si>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</si>
  <si>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</si>
  <si>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</si>
  <si>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</si>
  <si>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</si>
  <si>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</si>
  <si>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</si>
  <si>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</si>
  <si>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</si>
  <si>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</si>
  <si>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</si>
  <si>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</si>
  <si>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</si>
  <si>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</si>
  <si>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</si>
  <si>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</si>
  <si>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</si>
  <si>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</si>
  <si>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</si>
  <si>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</si>
  <si>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</si>
  <si>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</si>
  <si>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</si>
  <si>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</si>
  <si>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</si>
  <si>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</si>
  <si>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</si>
  <si>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</si>
  <si>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</si>
  <si>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</si>
  <si>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</si>
  <si>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</si>
  <si>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</si>
  <si>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</si>
  <si>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</si>
  <si>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</si>
  <si>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</si>
  <si>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</si>
  <si>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</si>
  <si>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</si>
  <si>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</si>
  <si>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</si>
  <si>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</si>
  <si>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</si>
  <si>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</si>
  <si>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</si>
  <si>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</si>
  <si>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</si>
  <si>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</si>
  <si>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</si>
  <si>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</si>
  <si>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</si>
  <si>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</si>
  <si>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</si>
  <si>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</si>
  <si>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</si>
  <si>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</si>
  <si>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</si>
  <si>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</si>
  <si>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</si>
  <si>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</si>
  <si>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</si>
  <si>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</si>
  <si>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</si>
  <si>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</si>
  <si>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</si>
  <si>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</si>
  <si>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</si>
  <si>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</si>
  <si>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</si>
  <si>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</si>
  <si>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</si>
  <si>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</si>
  <si>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</si>
  <si>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</si>
  <si>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</si>
  <si>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</si>
  <si>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</si>
  <si>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</si>
  <si>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</si>
  <si>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</si>
  <si>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</si>
  <si>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</si>
  <si>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</si>
  <si>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</si>
  <si>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</si>
  <si>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</si>
  <si>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</si>
  <si>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</si>
  <si>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</si>
  <si>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</si>
  <si>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</si>
  <si>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</si>
  <si>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</si>
  <si>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</si>
  <si>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</si>
  <si>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</si>
  <si>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</si>
  <si>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</si>
  <si>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</si>
  <si>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</si>
  <si>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</si>
  <si>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</si>
  <si>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</si>
  <si>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</si>
  <si>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</si>
  <si>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</si>
  <si>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</si>
  <si>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</si>
  <si>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</si>
  <si>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</si>
  <si>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</si>
  <si>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</si>
  <si>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</si>
  <si>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</si>
  <si>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</si>
  <si>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</si>
  <si>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</si>
  <si>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</si>
  <si>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</si>
  <si>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</si>
  <si>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</si>
  <si>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</si>
  <si>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</si>
  <si>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</si>
  <si>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</si>
  <si>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</si>
  <si>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</si>
  <si>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</si>
  <si>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</si>
  <si>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</si>
  <si>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</si>
  <si>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</si>
  <si>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</si>
  <si>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</si>
  <si>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</si>
  <si>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</si>
  <si>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</si>
  <si>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</si>
  <si>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</si>
  <si>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</si>
  <si>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</si>
  <si>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</si>
  <si>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</si>
  <si>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</si>
  <si>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</si>
  <si>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</si>
  <si>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</si>
  <si>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</si>
  <si>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</si>
  <si>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</si>
  <si>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</si>
  <si>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</si>
  <si>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</si>
  <si>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</si>
  <si>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</si>
  <si>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</si>
  <si>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</si>
  <si>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</si>
  <si>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</si>
  <si>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</si>
  <si>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</si>
  <si>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</si>
  <si>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</si>
  <si>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</si>
  <si>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</si>
  <si>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</si>
  <si>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</si>
  <si>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</si>
  <si>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</si>
  <si>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</si>
  <si>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</si>
  <si>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</si>
  <si>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</si>
  <si>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</si>
  <si>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</si>
  <si>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</si>
  <si>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</si>
  <si>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</si>
  <si>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</si>
  <si>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</si>
  <si>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</si>
  <si>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秋田県三種町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</si>
  <si>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</si>
  <si>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</si>
  <si>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</si>
  <si>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</si>
  <si>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</si>
  <si>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</si>
  <si>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</si>
  <si>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</si>
  <si>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</si>
  <si>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</si>
  <si>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</si>
  <si>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</si>
  <si>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</si>
  <si>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</si>
  <si>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</si>
  <si>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</si>
  <si>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</si>
  <si>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</si>
  <si>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</si>
  <si>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</si>
  <si>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</si>
  <si>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</si>
  <si>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</si>
  <si>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</si>
  <si>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</si>
  <si>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</si>
  <si>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</si>
  <si>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</si>
  <si>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</si>
  <si>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</si>
  <si>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</si>
  <si>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</si>
  <si>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</si>
  <si>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</si>
  <si>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</si>
  <si>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</si>
  <si>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</si>
  <si>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</si>
  <si>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</si>
  <si>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</si>
  <si>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</si>
  <si>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</si>
  <si>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</si>
  <si>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</si>
  <si>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</si>
  <si>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</si>
  <si>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</si>
  <si>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</si>
  <si>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</si>
  <si>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</si>
  <si>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</si>
  <si>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</si>
  <si>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</si>
  <si>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</si>
  <si>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</si>
  <si>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</si>
  <si>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</si>
  <si>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</si>
  <si>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</si>
  <si>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</si>
  <si>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</si>
  <si>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</si>
  <si>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</si>
  <si>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</si>
  <si>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</si>
  <si>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</si>
  <si>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</si>
  <si>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</si>
  <si>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</si>
  <si>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</si>
  <si>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</si>
  <si>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</si>
  <si>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</si>
  <si>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</si>
  <si>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</si>
  <si>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</si>
  <si>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</si>
  <si>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</si>
  <si>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</si>
  <si>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</si>
  <si>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</si>
  <si>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</si>
  <si>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</si>
  <si>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</si>
  <si>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</si>
  <si>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</si>
  <si>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</si>
  <si>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</si>
  <si>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</si>
  <si>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</si>
  <si>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</si>
  <si>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</si>
  <si>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</si>
  <si>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</si>
  <si>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</si>
  <si>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</si>
  <si>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</si>
  <si>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</si>
  <si>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</si>
  <si>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</si>
  <si>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</si>
  <si>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</si>
  <si>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</si>
  <si>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</si>
  <si>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</si>
  <si>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</si>
  <si>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</si>
  <si>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</si>
  <si>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</si>
  <si>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</si>
  <si>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</si>
  <si>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</si>
  <si>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</si>
  <si>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</si>
  <si>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</si>
  <si>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</si>
  <si>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</si>
  <si>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</si>
  <si>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</si>
  <si>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</si>
  <si>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</si>
  <si>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</si>
  <si>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</si>
  <si>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</si>
  <si>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</si>
  <si>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</si>
  <si>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</si>
  <si>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</si>
  <si>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</si>
  <si>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</si>
  <si>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</si>
  <si>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</si>
  <si>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</si>
  <si>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</si>
  <si>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</si>
  <si>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</si>
  <si>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</si>
  <si>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</si>
  <si>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</si>
  <si>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</si>
  <si>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</si>
  <si>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</si>
  <si>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</si>
  <si>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</si>
  <si>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</si>
  <si>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</si>
  <si>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</si>
  <si>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秋田県三種町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</si>
  <si>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</si>
  <si>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</si>
  <si>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</si>
  <si>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</si>
  <si>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</si>
  <si>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</si>
  <si>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</si>
  <si>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</si>
  <si>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</si>
  <si>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</si>
  <si>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</si>
  <si>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</si>
  <si>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</si>
  <si>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</si>
  <si>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</si>
  <si>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</si>
  <si>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</si>
  <si>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</si>
  <si>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</si>
  <si>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</si>
  <si>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衛生処理事業特別会計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</si>
  <si>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</si>
  <si>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</si>
  <si>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</si>
  <si>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</si>
  <si>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</si>
  <si>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</si>
  <si>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</si>
  <si>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</si>
  <si>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</si>
  <si>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</si>
  <si>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</si>
  <si>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</si>
  <si>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</si>
  <si>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</si>
  <si>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</si>
  <si>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</si>
  <si>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</si>
  <si>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介護サービス事業勘定特別会計</t>
    <phoneticPr fontId="5"/>
  </si>
  <si>
    <t>国民健康保険診療施設勘定特別会計</t>
    <phoneticPr fontId="5"/>
  </si>
  <si>
    <t>-</t>
    <phoneticPr fontId="5"/>
  </si>
  <si>
    <t>三種町水道事業会計</t>
    <phoneticPr fontId="5"/>
  </si>
  <si>
    <t>法適用企業</t>
    <phoneticPr fontId="5"/>
  </si>
  <si>
    <t>三種町簡易水道事業特別会計</t>
    <phoneticPr fontId="5"/>
  </si>
  <si>
    <t>法非適用企業</t>
    <phoneticPr fontId="5"/>
  </si>
  <si>
    <t>三種町公共下水道事業特別会計</t>
    <phoneticPr fontId="5"/>
  </si>
  <si>
    <t>三種町農業集落排水事業特別会計</t>
    <phoneticPr fontId="5"/>
  </si>
  <si>
    <t>三種町温泉事業特別会計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</si>
  <si>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</si>
  <si>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</si>
  <si>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</si>
  <si>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</si>
  <si>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</si>
  <si>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</si>
  <si>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</si>
  <si>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</si>
  <si>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</si>
  <si>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</si>
  <si>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</si>
  <si>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</si>
  <si>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</si>
  <si>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</si>
  <si>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</si>
  <si>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</si>
  <si>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</si>
  <si>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</si>
  <si>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</si>
  <si>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</si>
  <si>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</si>
  <si>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</si>
  <si>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</si>
  <si>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</si>
  <si>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</si>
  <si>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</si>
  <si>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</si>
  <si>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</si>
  <si>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</si>
  <si>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</si>
  <si>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</si>
  <si>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</si>
  <si>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</si>
  <si>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</si>
  <si>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</si>
  <si>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</si>
  <si>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</si>
  <si>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</si>
  <si>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</si>
  <si>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</si>
  <si>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</si>
  <si>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</si>
  <si>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</si>
  <si>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</si>
  <si>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</si>
  <si>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</si>
  <si>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</si>
  <si>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</si>
  <si>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</si>
  <si>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</si>
  <si>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</si>
  <si>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</si>
  <si>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</si>
  <si>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</si>
  <si>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</si>
  <si>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</si>
  <si>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</si>
  <si>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</si>
  <si>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三種町公共下水道事業特別会計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</si>
  <si>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</si>
  <si>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</si>
  <si>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三種町農業集落排水事業特別会計</t>
    <phoneticPr fontId="5"/>
  </si>
  <si>
    <t>(Ｆ)</t>
    <phoneticPr fontId="5"/>
  </si>
  <si>
    <t>三種町簡易水道事業特別会計</t>
    <phoneticPr fontId="5"/>
  </si>
  <si>
    <t>将来負担比率（(Ｅ)－(Ｆ)）／（(Ｃ)－(Ｄ)）×１００</t>
    <rPh sb="0" eb="2">
      <t>ショウライ</t>
    </rPh>
    <rPh sb="2" eb="4">
      <t>フタン</t>
    </rPh>
    <rPh sb="4" eb="6">
      <t>ヒリツ</t>
    </rPh>
    <phoneticPr fontId="5"/>
  </si>
  <si>
    <t>三種町水道事業会計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</si>
  <si>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</si>
  <si>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</si>
  <si>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</si>
  <si>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</si>
  <si>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</si>
  <si>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</si>
  <si>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</si>
  <si>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</si>
  <si>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</si>
  <si>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</si>
  <si>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</si>
  <si>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</si>
  <si>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</si>
  <si>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</si>
  <si>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</si>
  <si>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</si>
  <si>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</si>
  <si>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</si>
  <si>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</si>
  <si>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</si>
  <si>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</si>
  <si>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</si>
  <si>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</si>
  <si>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</si>
  <si>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</si>
  <si>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</si>
  <si>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</si>
  <si>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</si>
  <si>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</si>
  <si>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</si>
  <si>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</si>
  <si>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</si>
  <si>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</si>
  <si>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</si>
  <si>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</si>
  <si>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</si>
  <si>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</si>
  <si>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</si>
  <si>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</si>
  <si>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</si>
  <si>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</si>
  <si>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</si>
  <si>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</si>
  <si>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</si>
  <si>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</si>
  <si>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</si>
  <si>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</si>
  <si>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</si>
  <si>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</si>
  <si>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</si>
  <si>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</si>
  <si>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</si>
  <si>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</si>
  <si>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</si>
  <si>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</si>
  <si>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</si>
  <si>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</si>
  <si>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</si>
  <si>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</si>
  <si>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</si>
  <si>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</si>
  <si>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</si>
  <si>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</si>
  <si>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</si>
  <si>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</si>
  <si>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</si>
  <si>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</si>
  <si>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</si>
  <si>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</si>
  <si>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</si>
  <si>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</si>
  <si>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</si>
  <si>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</si>
  <si>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</si>
  <si>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</si>
  <si>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</si>
  <si>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</si>
  <si>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</si>
  <si>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</si>
  <si>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</si>
  <si>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</si>
  <si>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</si>
  <si>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</si>
  <si>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三種町水道事業会計</t>
  </si>
  <si>
    <t>介護保険事業勘定特別会計</t>
  </si>
  <si>
    <t>国民健康保険事業勘定特別会計</t>
  </si>
  <si>
    <t>三種町簡易水道事業特別会計</t>
  </si>
  <si>
    <t>三種町公共下水道事業特別会計</t>
  </si>
  <si>
    <t>衛生処理事業特別会計</t>
  </si>
  <si>
    <t>介護サービス事業勘定特別会計</t>
  </si>
  <si>
    <t>その他会計（赤字）</t>
  </si>
  <si>
    <t>▲ 0.02</t>
  </si>
  <si>
    <t>その他会計（黒字）</t>
  </si>
  <si>
    <t>ゆめろん</t>
  </si>
  <si>
    <t>三種町農業公社</t>
  </si>
  <si>
    <t>さんばりお</t>
  </si>
  <si>
    <t>ゆうぱる</t>
  </si>
  <si>
    <t>-</t>
    <phoneticPr fontId="2"/>
  </si>
  <si>
    <t>秋田県市町村総合事務組合（一般会計）</t>
  </si>
  <si>
    <t>秋田県市町村総合事務組合（交通災害共済事業等特別会計）</t>
  </si>
  <si>
    <t>秋田県市町村会館管理組合</t>
  </si>
  <si>
    <t>秋田県後期高齢者医療広域連合（一般会計）</t>
  </si>
  <si>
    <t>秋田県後期高齢者医療広域連合（後期高齢者医療特別会計）</t>
  </si>
  <si>
    <t>秋田県町村電算システム共同事業組合</t>
  </si>
  <si>
    <t>能代山本広域市町村圏組合（一般会計）</t>
  </si>
  <si>
    <t>能代山本広域市町村圏組合
（特別養護老人ホーム運営事業特別会計）</t>
  </si>
  <si>
    <t>能代山本広域市町村圏組合
（能代山本ふるさと市町村圏基金特別会計）</t>
  </si>
  <si>
    <t>能代市山本郡養護老人ホーム組合（一般会計）</t>
  </si>
  <si>
    <t>能代市山本郡養護老人ホーム組合（能代市山本郡養護老人ホーム組合外部サービス利用型特定施設事業特別会計）</t>
  </si>
  <si>
    <t>能代市山本郡養護老人ホーム組合（能代市山本郡養護老人ホーム組合訪問介護事業特別会計）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</si>
  <si>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</si>
  <si>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</si>
  <si>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</si>
  <si>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</si>
  <si>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</si>
  <si>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</si>
  <si>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</si>
  <si>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</si>
  <si>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</si>
  <si>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</si>
  <si>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</si>
  <si>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当初は、財政調整基金の枯渇や公債費比率の悪化により財政運営に硬直化が見られたが、将来負担比率、実質公債費比率は年々低下しており、類似団体平均よりも低い水準となっている。これは、行財政改革大綱（第１期）に基づく地方債発行の抑制や財政調整基金の積み増しを行ってきたことが主な要因となっている。今後は、山本公民館等の老朽化した施設の大規模改修などを行う時期に向かっていることから、行財政改革大綱（第２期）に基づき、基金の活用や地方債の発行抑制を図りながら、財政の健全化に努めていく。</t>
    <rPh sb="151" eb="153">
      <t>ヤマモト</t>
    </rPh>
    <rPh sb="153" eb="156">
      <t>コウミンカン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</si>
</sst>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70744</c:v>
                </c:pt>
                <c:pt idx="1">
                  <c:v>40052</c:v>
                </c:pt>
                <c:pt idx="2">
                  <c:v>92219</c:v>
                </c:pt>
                <c:pt idx="3">
                  <c:v>62579</c:v>
                </c:pt>
                <c:pt idx="4">
                  <c:v>63943</c:v>
                </c:pt>
              </c:numCache>
            </c:numRef>
          </c:val>
          <c:smooth val="0"/>
        </c:ser>
        <c:dLbls>
          <c:showLegendKey val="0"/>
          <c:showVal val="0"/>
          <c:showCatName val="0"/>
          <c:showSerName val="0"/>
          <c:showPercent val="0"/>
          <c:showBubbleSize val="0"/>
        </c:dLbls>
        <c:marker val="1"/>
        <c:smooth val="0"/>
        <c:axId val="191016320"/>
        <c:axId val="181088640"/>
      </c:lineChart>
      <c:catAx>
        <c:axId val="191016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88640"/>
        <c:crosses val="autoZero"/>
        <c:auto val="1"/>
        <c:lblAlgn val="ctr"/>
        <c:lblOffset val="100"/>
        <c:tickLblSkip val="1"/>
        <c:tickMarkSkip val="1"/>
        <c:noMultiLvlLbl val="0"/>
      </c:catAx>
      <c:valAx>
        <c:axId val="1810886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01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2.54</c:v>
                </c:pt>
                <c:pt idx="1">
                  <c:v>3.45</c:v>
                </c:pt>
                <c:pt idx="2">
                  <c:v>3.15</c:v>
                </c:pt>
                <c:pt idx="3">
                  <c:v>3.3</c:v>
                </c:pt>
                <c:pt idx="4">
                  <c:v>3.31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31.29</c:v>
                </c:pt>
                <c:pt idx="1">
                  <c:v>33.33</c:v>
                </c:pt>
                <c:pt idx="2">
                  <c:v>38.19</c:v>
                </c:pt>
                <c:pt idx="3">
                  <c:v>41.05</c:v>
                </c:pt>
                <c:pt idx="4">
                  <c:v>46.98</c:v>
                </c:pt>
              </c:numCache>
            </c:numRef>
          </c:val>
        </c:ser>
        <c:dLbls>
          <c:showLegendKey val="0"/>
          <c:showVal val="0"/>
          <c:showCatName val="0"/>
          <c:showSerName val="0"/>
          <c:showPercent val="0"/>
          <c:showBubbleSize val="0"/>
        </c:dLbls>
        <c:gapWidth val="250"/>
        <c:overlap val="100"/>
        <c:axId val="199194112"/>
        <c:axId val="19919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8.92</c:v>
                </c:pt>
                <c:pt idx="1">
                  <c:v>2.4700000000000002</c:v>
                </c:pt>
                <c:pt idx="2">
                  <c:v>4.87</c:v>
                </c:pt>
                <c:pt idx="3">
                  <c:v>2.37</c:v>
                </c:pt>
                <c:pt idx="4">
                  <c:v>6.92</c:v>
                </c:pt>
              </c:numCache>
            </c:numRef>
          </c:val>
          <c:smooth val="0"/>
        </c:ser>
        <c:dLbls>
          <c:showLegendKey val="0"/>
          <c:showVal val="0"/>
          <c:showCatName val="0"/>
          <c:showSerName val="0"/>
          <c:showPercent val="0"/>
          <c:showBubbleSize val="0"/>
        </c:dLbls>
        <c:marker val="1"/>
        <c:smooth val="0"/>
        <c:axId val="199194112"/>
        <c:axId val="199196032"/>
      </c:lineChart>
      <c:catAx>
        <c:axId val="1991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196032"/>
        <c:crosses val="autoZero"/>
        <c:auto val="1"/>
        <c:lblAlgn val="ctr"/>
        <c:lblOffset val="100"/>
        <c:tickLblSkip val="1"/>
        <c:tickMarkSkip val="1"/>
        <c:noMultiLvlLbl val="0"/>
      </c:catAx>
      <c:valAx>
        <c:axId val="1991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0.06</c:v>
                </c:pt>
                <c:pt idx="4">
                  <c:v>#N/A</c:v>
                </c:pt>
                <c:pt idx="5">
                  <c:v>0.02</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0.04</c:v>
                </c:pt>
                <c:pt idx="8">
                  <c:v>#N/A</c:v>
                </c:pt>
                <c:pt idx="9">
                  <c:v>0.03</c:v>
                </c:pt>
              </c:numCache>
            </c:numRef>
          </c:val>
        </c:ser>
        <c:ser>
          <c:idx val="3"/>
          <c:order val="3"/>
          <c:tx>
            <c:strRef>
              <c:f>データシート!$A$30</c:f>
              <c:strCache>
                <c:ptCount val="1"/>
                <c:pt idx="0">
                  <c:v>衛生処理事業特別会計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0.05</c:v>
                </c:pt>
                <c:pt idx="8">
                  <c:v>#N/A</c:v>
                </c:pt>
                <c:pt idx="9">
                  <c:v>7.0000000000000007E-2</c:v>
                </c:pt>
              </c:numCache>
            </c:numRef>
          </c:val>
        </c:ser>
        <c:ser>
          <c:idx val="4"/>
          <c:order val="4"/>
          <c:tx>
            <c:strRef>
              <c:f>データシート!$A$31</c:f>
              <c:strCache>
                <c:ptCount val="1"/>
                <c:pt idx="0">
                  <c:v>三種町公共下水道事業特別会計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0.09</c:v>
                </c:pt>
                <c:pt idx="6">
                  <c:v>#N/A</c:v>
                </c:pt>
                <c:pt idx="7">
                  <c:v>0.09</c:v>
                </c:pt>
                <c:pt idx="8">
                  <c:v>#N/A</c:v>
                </c:pt>
                <c:pt idx="9">
                  <c:v>0.19</c:v>
                </c:pt>
              </c:numCache>
            </c:numRef>
          </c:val>
        </c:ser>
        <c:ser>
          <c:idx val="5"/>
          <c:order val="5"/>
          <c:tx>
            <c:strRef>
              <c:f>データシート!$A$32</c:f>
              <c:strCache>
                <c:ptCount val="1"/>
                <c:pt idx="0">
                  <c:v>三種町簡易水道事業特別会計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0.17</c:v>
                </c:pt>
                <c:pt idx="4">
                  <c:v>#N/A</c:v>
                </c:pt>
                <c:pt idx="5">
                  <c:v>0.04</c:v>
                </c:pt>
                <c:pt idx="6">
                  <c:v>#N/A</c:v>
                </c:pt>
                <c:pt idx="7">
                  <c:v>0.14000000000000001</c:v>
                </c:pt>
                <c:pt idx="8">
                  <c:v>#N/A</c:v>
                </c:pt>
                <c:pt idx="9">
                  <c:v>0.46</c:v>
                </c:pt>
              </c:numCache>
            </c:numRef>
          </c:val>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3.01</c:v>
                </c:pt>
                <c:pt idx="2">
                  <c:v>#N/A</c:v>
                </c:pt>
                <c:pt idx="3">
                  <c:v>2.85</c:v>
                </c:pt>
                <c:pt idx="4">
                  <c:v>#N/A</c:v>
                </c:pt>
                <c:pt idx="5">
                  <c:v>2.25</c:v>
                </c:pt>
                <c:pt idx="6">
                  <c:v>#N/A</c:v>
                </c:pt>
                <c:pt idx="7">
                  <c:v>1.1000000000000001</c:v>
                </c:pt>
                <c:pt idx="8">
                  <c:v>#N/A</c:v>
                </c:pt>
                <c:pt idx="9">
                  <c:v>0.76</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0.45</c:v>
                </c:pt>
                <c:pt idx="4">
                  <c:v>#N/A</c:v>
                </c:pt>
                <c:pt idx="5">
                  <c:v>0.2</c:v>
                </c:pt>
                <c:pt idx="6">
                  <c:v>#N/A</c:v>
                </c:pt>
                <c:pt idx="7">
                  <c:v>0.7</c:v>
                </c:pt>
                <c:pt idx="8">
                  <c:v>#N/A</c:v>
                </c:pt>
                <c:pt idx="9">
                  <c:v>0.91</c:v>
                </c:pt>
              </c:numCache>
            </c:numRef>
          </c:val>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2.15</c:v>
                </c:pt>
                <c:pt idx="2">
                  <c:v>#N/A</c:v>
                </c:pt>
                <c:pt idx="3">
                  <c:v>2.5099999999999998</c:v>
                </c:pt>
                <c:pt idx="4">
                  <c:v>#N/A</c:v>
                </c:pt>
                <c:pt idx="5">
                  <c:v>2.21</c:v>
                </c:pt>
                <c:pt idx="6">
                  <c:v>#N/A</c:v>
                </c:pt>
                <c:pt idx="7">
                  <c:v>1.93</c:v>
                </c:pt>
                <c:pt idx="8">
                  <c:v>#N/A</c:v>
                </c:pt>
                <c:pt idx="9">
                  <c:v>1.66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2.5099999999999998</c:v>
                </c:pt>
                <c:pt idx="2">
                  <c:v>#N/A</c:v>
                </c:pt>
                <c:pt idx="3">
                  <c:v>3.4</c:v>
                </c:pt>
                <c:pt idx="4">
                  <c:v>#N/A</c:v>
                </c:pt>
                <c:pt idx="5">
                  <c:v>3.1</c:v>
                </c:pt>
                <c:pt idx="6">
                  <c:v>#N/A</c:v>
                </c:pt>
                <c:pt idx="7">
                  <c:v>3.24</c:v>
                </c:pt>
                <c:pt idx="8">
                  <c:v>#N/A</c:v>
                </c:pt>
                <c:pt idx="9">
                  <c:v>3.23</c:v>
                </c:pt>
              </c:numCache>
            </c:numRef>
          </c:val>
        </c:ser>
        <c:dLbls>
          <c:showLegendKey val="0"/>
          <c:showVal val="0"/>
          <c:showCatName val="0"/>
          <c:showSerName val="0"/>
          <c:showPercent val="0"/>
          <c:showBubbleSize val="0"/>
        </c:dLbls>
        <c:gapWidth val="150"/>
        <c:overlap val="100"/>
        <c:axId val="181656576"/>
        <c:axId val="190976768"/>
      </c:barChart>
      <c:catAx>
        <c:axId val="18165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976768"/>
        <c:crosses val="autoZero"/>
        <c:auto val="1"/>
        <c:lblAlgn val="ctr"/>
        <c:lblOffset val="100"/>
        <c:tickLblSkip val="1"/>
        <c:tickMarkSkip val="1"/>
        <c:noMultiLvlLbl val="0"/>
      </c:catAx>
      <c:valAx>
        <c:axId val="19097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5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1110</c:v>
                </c:pt>
                <c:pt idx="5">
                  <c:v>1110</c:v>
                </c:pt>
                <c:pt idx="8">
                  <c:v>1134</c:v>
                </c:pt>
                <c:pt idx="11">
                  <c:v>1149</c:v>
                </c:pt>
                <c:pt idx="14">
                  <c:v>1123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c:v>
                </c:pt>
                <c:pt idx="3">
                  <c:v>60</c:v>
                </c:pt>
                <c:pt idx="6">
                  <c:v>43</c:v>
                </c:pt>
                <c:pt idx="9">
                  <c:v>36</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71</c:v>
                </c:pt>
                <c:pt idx="3">
                  <c:v>32</c:v>
                </c:pt>
                <c:pt idx="6">
                  <c:v>7</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401</c:v>
                </c:pt>
                <c:pt idx="3">
                  <c:v>422</c:v>
                </c:pt>
                <c:pt idx="6">
                  <c:v>408</c:v>
                </c:pt>
                <c:pt idx="9">
                  <c:v>411</c:v>
                </c:pt>
                <c:pt idx="12">
                  <c:v>453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1544</c:v>
                </c:pt>
                <c:pt idx="3">
                  <c:v>1451</c:v>
                </c:pt>
                <c:pt idx="6">
                  <c:v>1363</c:v>
                </c:pt>
                <c:pt idx="9">
                  <c:v>1290</c:v>
                </c:pt>
                <c:pt idx="12">
                  <c:v>1163</c:v>
                </c:pt>
              </c:numCache>
            </c:numRef>
          </c:val>
        </c:ser>
        <c:dLbls>
          <c:showLegendKey val="0"/>
          <c:showVal val="0"/>
          <c:showCatName val="0"/>
          <c:showSerName val="0"/>
          <c:showPercent val="0"/>
          <c:showBubbleSize val="0"/>
        </c:dLbls>
        <c:gapWidth val="100"/>
        <c:overlap val="100"/>
        <c:axId val="190941824"/>
        <c:axId val="19094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987</c:v>
                </c:pt>
                <c:pt idx="2">
                  <c:v>#N/A</c:v>
                </c:pt>
                <c:pt idx="3">
                  <c:v>#N/A</c:v>
                </c:pt>
                <c:pt idx="4">
                  <c:v>855</c:v>
                </c:pt>
                <c:pt idx="5">
                  <c:v>#N/A</c:v>
                </c:pt>
                <c:pt idx="6">
                  <c:v>#N/A</c:v>
                </c:pt>
                <c:pt idx="7">
                  <c:v>687</c:v>
                </c:pt>
                <c:pt idx="8">
                  <c:v>#N/A</c:v>
                </c:pt>
                <c:pt idx="9">
                  <c:v>#N/A</c:v>
                </c:pt>
                <c:pt idx="10">
                  <c:v>598</c:v>
                </c:pt>
                <c:pt idx="11">
                  <c:v>#N/A</c:v>
                </c:pt>
                <c:pt idx="12">
                  <c:v>#N/A</c:v>
                </c:pt>
                <c:pt idx="13">
                  <c:v>532</c:v>
                </c:pt>
                <c:pt idx="14">
                  <c:v>#N/A</c:v>
                </c:pt>
              </c:numCache>
            </c:numRef>
          </c:val>
          <c:smooth val="0"/>
        </c:ser>
        <c:dLbls>
          <c:showLegendKey val="0"/>
          <c:showVal val="0"/>
          <c:showCatName val="0"/>
          <c:showSerName val="0"/>
          <c:showPercent val="0"/>
          <c:showBubbleSize val="0"/>
        </c:dLbls>
        <c:marker val="1"/>
        <c:smooth val="0"/>
        <c:axId val="190941824"/>
        <c:axId val="190948096"/>
      </c:lineChart>
      <c:catAx>
        <c:axId val="1909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948096"/>
        <c:crosses val="autoZero"/>
        <c:auto val="1"/>
        <c:lblAlgn val="ctr"/>
        <c:lblOffset val="100"/>
        <c:tickLblSkip val="1"/>
        <c:tickMarkSkip val="1"/>
        <c:noMultiLvlLbl val="0"/>
      </c:catAx>
      <c:valAx>
        <c:axId val="19094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12028</c:v>
                </c:pt>
                <c:pt idx="5">
                  <c:v>12129</c:v>
                </c:pt>
                <c:pt idx="8">
                  <c:v>12271</c:v>
                </c:pt>
                <c:pt idx="11">
                  <c:v>12220</c:v>
                </c:pt>
                <c:pt idx="14">
                  <c:v>11932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805</c:v>
                </c:pt>
                <c:pt idx="5">
                  <c:v>702</c:v>
                </c:pt>
                <c:pt idx="8">
                  <c:v>619</c:v>
                </c:pt>
                <c:pt idx="11">
                  <c:v>548</c:v>
                </c:pt>
                <c:pt idx="14">
                  <c:v>456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2315</c:v>
                </c:pt>
                <c:pt idx="5">
                  <c:v>2820</c:v>
                </c:pt>
                <c:pt idx="8">
                  <c:v>3304</c:v>
                </c:pt>
                <c:pt idx="11">
                  <c:v>3483</c:v>
                </c:pt>
                <c:pt idx="14">
                  <c:v>4094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1650</c:v>
                </c:pt>
                <c:pt idx="3">
                  <c:v>1595</c:v>
                </c:pt>
                <c:pt idx="6">
                  <c:v>1509</c:v>
                </c:pt>
                <c:pt idx="9">
                  <c:v>1344</c:v>
                </c:pt>
                <c:pt idx="12">
                  <c:v>1234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127</c:v>
                </c:pt>
                <c:pt idx="3">
                  <c:v>70</c:v>
                </c:pt>
                <c:pt idx="6">
                  <c:v>47</c:v>
                </c:pt>
                <c:pt idx="9">
                  <c:v>37</c:v>
                </c:pt>
                <c:pt idx="12">
                  <c:v>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6965</c:v>
                </c:pt>
                <c:pt idx="3">
                  <c:v>6366</c:v>
                </c:pt>
                <c:pt idx="6">
                  <c:v>5867</c:v>
                </c:pt>
                <c:pt idx="9">
                  <c:v>5724</c:v>
                </c:pt>
                <c:pt idx="12">
                  <c:v>5545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191</c:v>
                </c:pt>
                <c:pt idx="3">
                  <c:v>150</c:v>
                </c:pt>
                <c:pt idx="6">
                  <c:v>116</c:v>
                </c:pt>
                <c:pt idx="9">
                  <c:v>85</c:v>
                </c:pt>
                <c:pt idx="12">
                  <c:v>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11187</c:v>
                </c:pt>
                <c:pt idx="3">
                  <c:v>10695</c:v>
                </c:pt>
                <c:pt idx="6">
                  <c:v>10699</c:v>
                </c:pt>
                <c:pt idx="9">
                  <c:v>10442</c:v>
                </c:pt>
                <c:pt idx="12">
                  <c:v>10457</c:v>
                </c:pt>
              </c:numCache>
            </c:numRef>
          </c:val>
        </c:ser>
        <c:dLbls>
          <c:showLegendKey val="0"/>
          <c:showVal val="0"/>
          <c:showCatName val="0"/>
          <c:showSerName val="0"/>
          <c:showPercent val="0"/>
          <c:showBubbleSize val="0"/>
        </c:dLbls>
        <c:gapWidth val="100"/>
        <c:overlap val="100"/>
        <c:axId val="199612672"/>
        <c:axId val="19923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4972</c:v>
                </c:pt>
                <c:pt idx="2">
                  <c:v>#N/A</c:v>
                </c:pt>
                <c:pt idx="3">
                  <c:v>#N/A</c:v>
                </c:pt>
                <c:pt idx="4">
                  <c:v>3226</c:v>
                </c:pt>
                <c:pt idx="5">
                  <c:v>#N/A</c:v>
                </c:pt>
                <c:pt idx="6">
                  <c:v>#N/A</c:v>
                </c:pt>
                <c:pt idx="7">
                  <c:v>2047</c:v>
                </c:pt>
                <c:pt idx="8">
                  <c:v>#N/A</c:v>
                </c:pt>
                <c:pt idx="9">
                  <c:v>#N/A</c:v>
                </c:pt>
                <c:pt idx="10">
                  <c:v>1380</c:v>
                </c:pt>
                <c:pt idx="11">
                  <c:v>#N/A</c:v>
                </c:pt>
                <c:pt idx="12">
                  <c:v>#N/A</c:v>
                </c:pt>
                <c:pt idx="13">
                  <c:v>840</c:v>
                </c:pt>
                <c:pt idx="14">
                  <c:v>#N/A</c:v>
                </c:pt>
              </c:numCache>
            </c:numRef>
          </c:val>
          <c:smooth val="0"/>
        </c:ser>
        <c:dLbls>
          <c:showLegendKey val="0"/>
          <c:showVal val="0"/>
          <c:showCatName val="0"/>
          <c:showSerName val="0"/>
          <c:showPercent val="0"/>
          <c:showBubbleSize val="0"/>
        </c:dLbls>
        <c:marker val="1"/>
        <c:smooth val="0"/>
        <c:axId val="199612672"/>
        <c:axId val="199233920"/>
      </c:lineChart>
      <c:catAx>
        <c:axId val="1996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233920"/>
        <c:crosses val="autoZero"/>
        <c:auto val="1"/>
        <c:lblAlgn val="ctr"/>
        <c:lblOffset val="100"/>
        <c:tickLblSkip val="1"/>
        <c:tickMarkSkip val="1"/>
        <c:noMultiLvlLbl val="0"/>
      </c:catAx>
      <c:valAx>
        <c:axId val="19923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6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2420480"/>
        <c:axId val="192439040"/>
      </c:scatterChart>
      <c:valAx>
        <c:axId val="192420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439040"/>
        <c:crosses val="autoZero"/>
        <c:crossBetween val="midCat"/>
      </c:valAx>
      <c:valAx>
        <c:axId val="192439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420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18.600000000000001</c:v>
                </c:pt>
                <c:pt idx="1">
                  <c:v>15.7</c:v>
                </c:pt>
                <c:pt idx="2">
                  <c:v>13.5</c:v>
                </c:pt>
                <c:pt idx="3">
                  <c:v>11.5</c:v>
                </c:pt>
                <c:pt idx="4">
                  <c:v>9.6999999999999993</c:v>
                </c:pt>
              </c:numCache>
            </c:numRef>
          </c:xVal>
          <c:yVal>
            <c:numRef>
              <c:f>公会計指標分析・財政指標組合せ分析表!$K$73:$O$73</c:f>
              <c:numCache>
                <c:formatCode>#,##0.0;"▲ "#,##0.0</c:formatCode>
                <c:ptCount val="5"/>
                <c:pt idx="0">
                  <c:v>79.099999999999994</c:v>
                </c:pt>
                <c:pt idx="1">
                  <c:v>52.1</c:v>
                </c:pt>
                <c:pt idx="2">
                  <c:v>32.799999999999997</c:v>
                </c:pt>
                <c:pt idx="3">
                  <c:v>22.6</c:v>
                </c:pt>
                <c:pt idx="4">
                  <c:v>13.4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3864448"/>
        <c:axId val="199274496"/>
      </c:scatterChart>
      <c:valAx>
        <c:axId val="3864448"/>
        <c:scaling>
          <c:orientation val="minMax"/>
          <c:max val="19.400000000000002"/>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274496"/>
        <c:crosses val="autoZero"/>
        <c:crossBetween val="midCat"/>
      </c:valAx>
      <c:valAx>
        <c:axId val="199274496"/>
        <c:scaling>
          <c:orientation val="minMax"/>
          <c:max val="9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4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構造で大きな割合を占めている元利償還金は、平成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年度を償還のピークとして、以降減少に転じている。その他の分子要素についても年々減少しており、平成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年度決算では起債許可団体基準未満となり、平成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％となった。今後は、元利償還金が横ばいとなり、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年度より合併算定替の段階的縮減が始まり普通交付税が減少するため、実</a:t>
          </a:r>
          <a:r>
            <a:rPr kumimoji="1" lang="ja-JP" altLang="ja-JP" sz="1100">
              <a:solidFill>
                <a:schemeClr val="dk1"/>
              </a:solidFill>
              <a:effectLst/>
              <a:latin typeface="+mn-lt"/>
              <a:ea typeface="+mn-ea"/>
              <a:cs typeface="+mn-cs"/>
            </a:rPr>
            <a:t>質公債費比率も横ばいか微増となる。今後も地方債の発行抑制を図りつつ、施設の老朽化等の課題もあるため、必要となる事業については計画的に地方債を発行し事業を実施する。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行財政改革に伴う地方債発行の抑制及び職員の定員管理適正化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退職手当負担見込額の減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年度の財政調整基金の積み増し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充当可能財源等の増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発行額の抑制等により将来負担比率は減少している。しかしながら、施設の老朽化等の課題もあるため、必要となる事業については計画的に地方債を発行し事業の実施を行うなど、適正な将来世代への負担も求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幹産業である農業を取り巻く状況の厳しさや人口減少が続くなど、地方交付税に依存した脆弱な財政基盤であることが、類似団体平均及び秋田県平均を下回る要因となっている。三種町行財政改革大綱（第２期）を踏まえ、中・長期財政見通しを策定し、今後の歳出全般の抑制（</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H37</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7" name="直線コネクタ 76"/>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定員管理の適正化や計画的な地方債の発行によって、人件費や公債費といった経常経費が減少してきたことに加え、平成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年度は普通交付税の増加や除排雪経費の大幅な減少により</a:t>
          </a:r>
          <a:r>
            <a:rPr kumimoji="1" lang="ja-JP" altLang="ja-JP" sz="1100">
              <a:solidFill>
                <a:schemeClr val="dk1"/>
              </a:solidFill>
              <a:effectLst/>
              <a:latin typeface="+mn-lt"/>
              <a:ea typeface="+mn-ea"/>
              <a:cs typeface="+mn-cs"/>
            </a:rPr>
            <a:t>、類似団体平均及び秋田県平均を下回っている。今後も</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行財政改革大綱（第２期）の着実な遂行により、財政の硬直化を解消し弾力性のある行財政運営ができるよう、更なる経常経費の削減に努める。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149013</xdr:rowOff>
    </xdr:to>
    <xdr:cxnSp macro="">
      <xdr:nvCxnSpPr>
        <xdr:cNvPr id="131" name="直線コネクタ 130"/>
        <xdr:cNvCxnSpPr/>
      </xdr:nvCxnSpPr>
      <xdr:spPr>
        <a:xfrm flipV="1">
          <a:off x="4114800" y="1057783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62</xdr:row>
      <xdr:rowOff>165100</xdr:rowOff>
    </xdr:to>
    <xdr:cxnSp macro="">
      <xdr:nvCxnSpPr>
        <xdr:cNvPr id="134" name="直線コネクタ 133"/>
        <xdr:cNvCxnSpPr/>
      </xdr:nvCxnSpPr>
      <xdr:spPr>
        <a:xfrm flipV="1">
          <a:off x="3225800" y="1077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165100</xdr:rowOff>
    </xdr:to>
    <xdr:cxnSp macro="">
      <xdr:nvCxnSpPr>
        <xdr:cNvPr id="137" name="直線コネクタ 136"/>
        <xdr:cNvCxnSpPr/>
      </xdr:nvCxnSpPr>
      <xdr:spPr>
        <a:xfrm>
          <a:off x="2336800" y="1073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62</xdr:row>
      <xdr:rowOff>100754</xdr:rowOff>
    </xdr:to>
    <xdr:cxnSp macro="">
      <xdr:nvCxnSpPr>
        <xdr:cNvPr id="140" name="直線コネクタ 139"/>
        <xdr:cNvCxnSpPr/>
      </xdr:nvCxnSpPr>
      <xdr:spPr>
        <a:xfrm>
          <a:off x="1447800" y="106663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0" name="円/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51"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3" name="テキスト ボックス 152"/>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5" name="テキスト ボックス 154"/>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8" name="円/楕円 157"/>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59" name="テキスト ボックス 158"/>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[167,468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行財政改革大綱（第１期）（総合支所の縮小などによる職員定数の適正化）により改善を図ってきたことで、類似団体平均とほぼ同額で推移している。しかしながら、秋田県平均より高い水準にあるため、</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行財政改革大綱（第２期）を推し進め、人件費・物件費の更なる改善に努める。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29905</xdr:rowOff>
    </xdr:from>
    <xdr:to>
      <xdr:col>7</xdr:col>
      <xdr:colOff>152400</xdr:colOff>
      <xdr:row>83</xdr:row>
      <xdr:rowOff>112984</xdr:rowOff>
    </xdr:to>
    <xdr:cxnSp macro="">
      <xdr:nvCxnSpPr>
        <xdr:cNvPr id="194" name="直線コネクタ 193"/>
        <xdr:cNvCxnSpPr/>
      </xdr:nvCxnSpPr>
      <xdr:spPr>
        <a:xfrm>
          <a:off x="4114800" y="14260255"/>
          <a:ext cx="8382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19110</xdr:rowOff>
    </xdr:from>
    <xdr:to>
      <xdr:col>6</xdr:col>
      <xdr:colOff>0</xdr:colOff>
      <xdr:row>83</xdr:row>
      <xdr:rowOff>29905</xdr:rowOff>
    </xdr:to>
    <xdr:cxnSp macro="">
      <xdr:nvCxnSpPr>
        <xdr:cNvPr id="197" name="直線コネクタ 196"/>
        <xdr:cNvCxnSpPr/>
      </xdr:nvCxnSpPr>
      <xdr:spPr>
        <a:xfrm>
          <a:off x="3225800" y="14249460"/>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19110</xdr:rowOff>
    </xdr:from>
    <xdr:to>
      <xdr:col>4</xdr:col>
      <xdr:colOff>482600</xdr:colOff>
      <xdr:row>83</xdr:row>
      <xdr:rowOff>20558</xdr:rowOff>
    </xdr:to>
    <xdr:cxnSp macro="">
      <xdr:nvCxnSpPr>
        <xdr:cNvPr id="200" name="直線コネクタ 199"/>
        <xdr:cNvCxnSpPr/>
      </xdr:nvCxnSpPr>
      <xdr:spPr>
        <a:xfrm flipV="1">
          <a:off x="2336800" y="1424946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20558</xdr:rowOff>
    </xdr:from>
    <xdr:to>
      <xdr:col>3</xdr:col>
      <xdr:colOff>279400</xdr:colOff>
      <xdr:row>83</xdr:row>
      <xdr:rowOff>44969</xdr:rowOff>
    </xdr:to>
    <xdr:cxnSp macro="">
      <xdr:nvCxnSpPr>
        <xdr:cNvPr id="203" name="直線コネクタ 202"/>
        <xdr:cNvCxnSpPr/>
      </xdr:nvCxnSpPr>
      <xdr:spPr>
        <a:xfrm flipV="1">
          <a:off x="1447800" y="14250908"/>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62184</xdr:rowOff>
    </xdr:from>
    <xdr:to>
      <xdr:col>7</xdr:col>
      <xdr:colOff>203200</xdr:colOff>
      <xdr:row>83</xdr:row>
      <xdr:rowOff>163784</xdr:rowOff>
    </xdr:to>
    <xdr:sp macro="" textlink="">
      <xdr:nvSpPr>
        <xdr:cNvPr id="213" name="円/楕円 212"/>
        <xdr:cNvSpPr/>
      </xdr:nvSpPr>
      <xdr:spPr>
        <a:xfrm>
          <a:off x="4902200" y="142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78711</xdr:rowOff>
    </xdr:from>
    <xdr:ext cx="762000" cy="259045"/>
    <xdr:sp macro="" textlink="">
      <xdr:nvSpPr>
        <xdr:cNvPr id="214" name="人件費・物件費等の状況該当値テキスト"/>
        <xdr:cNvSpPr txBox="1"/>
      </xdr:nvSpPr>
      <xdr:spPr>
        <a:xfrm>
          <a:off x="5041900" y="1413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167,468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150555</xdr:rowOff>
    </xdr:from>
    <xdr:to>
      <xdr:col>6</xdr:col>
      <xdr:colOff>50800</xdr:colOff>
      <xdr:row>83</xdr:row>
      <xdr:rowOff>80705</xdr:rowOff>
    </xdr:to>
    <xdr:sp macro="" textlink="">
      <xdr:nvSpPr>
        <xdr:cNvPr id="215" name="円/楕円 214"/>
        <xdr:cNvSpPr/>
      </xdr:nvSpPr>
      <xdr:spPr>
        <a:xfrm>
          <a:off x="4064000" y="142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90882</xdr:rowOff>
    </xdr:from>
    <xdr:ext cx="736600" cy="259045"/>
    <xdr:sp macro="" textlink="">
      <xdr:nvSpPr>
        <xdr:cNvPr id="216" name="テキスト ボックス 215"/>
        <xdr:cNvSpPr txBox="1"/>
      </xdr:nvSpPr>
      <xdr:spPr>
        <a:xfrm>
          <a:off x="3733800" y="13978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139760</xdr:rowOff>
    </xdr:from>
    <xdr:to>
      <xdr:col>4</xdr:col>
      <xdr:colOff>533400</xdr:colOff>
      <xdr:row>83</xdr:row>
      <xdr:rowOff>69910</xdr:rowOff>
    </xdr:to>
    <xdr:sp macro="" textlink="">
      <xdr:nvSpPr>
        <xdr:cNvPr id="217" name="円/楕円 216"/>
        <xdr:cNvSpPr/>
      </xdr:nvSpPr>
      <xdr:spPr>
        <a:xfrm>
          <a:off x="3175000" y="141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80087</xdr:rowOff>
    </xdr:from>
    <xdr:ext cx="762000" cy="259045"/>
    <xdr:sp macro="" textlink="">
      <xdr:nvSpPr>
        <xdr:cNvPr id="218" name="テキスト ボックス 217"/>
        <xdr:cNvSpPr txBox="1"/>
      </xdr:nvSpPr>
      <xdr:spPr>
        <a:xfrm>
          <a:off x="2844800" y="1396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141208</xdr:rowOff>
    </xdr:from>
    <xdr:to>
      <xdr:col>3</xdr:col>
      <xdr:colOff>330200</xdr:colOff>
      <xdr:row>83</xdr:row>
      <xdr:rowOff>71358</xdr:rowOff>
    </xdr:to>
    <xdr:sp macro="" textlink="">
      <xdr:nvSpPr>
        <xdr:cNvPr id="219" name="円/楕円 218"/>
        <xdr:cNvSpPr/>
      </xdr:nvSpPr>
      <xdr:spPr>
        <a:xfrm>
          <a:off x="2286000" y="142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81535</xdr:rowOff>
    </xdr:from>
    <xdr:ext cx="762000" cy="259045"/>
    <xdr:sp macro="" textlink="">
      <xdr:nvSpPr>
        <xdr:cNvPr id="220" name="テキスト ボックス 219"/>
        <xdr:cNvSpPr txBox="1"/>
      </xdr:nvSpPr>
      <xdr:spPr>
        <a:xfrm>
          <a:off x="1955800" y="1396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165619</xdr:rowOff>
    </xdr:from>
    <xdr:to>
      <xdr:col>2</xdr:col>
      <xdr:colOff>127000</xdr:colOff>
      <xdr:row>83</xdr:row>
      <xdr:rowOff>95769</xdr:rowOff>
    </xdr:to>
    <xdr:sp macro="" textlink="">
      <xdr:nvSpPr>
        <xdr:cNvPr id="221" name="円/楕円 220"/>
        <xdr:cNvSpPr/>
      </xdr:nvSpPr>
      <xdr:spPr>
        <a:xfrm>
          <a:off x="1397000" y="142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105946</xdr:rowOff>
    </xdr:from>
    <xdr:ext cx="762000" cy="259045"/>
    <xdr:sp macro="" textlink="">
      <xdr:nvSpPr>
        <xdr:cNvPr id="222" name="テキスト ボックス 221"/>
        <xdr:cNvSpPr txBox="1"/>
      </xdr:nvSpPr>
      <xdr:spPr>
        <a:xfrm>
          <a:off x="1066800" y="1399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給与体系の見直しが遅れ、類似団体平均から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ポイント、全国町村平均から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ポイント下回っている。また、全国的にも低い水準であるため、地域の民間企業の平均給与の状況を踏まえ、給与の適正化に努める。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84</xdr:row>
      <xdr:rowOff>2116</xdr:rowOff>
    </xdr:to>
    <xdr:cxnSp macro="">
      <xdr:nvCxnSpPr>
        <xdr:cNvPr id="256" name="直線コネクタ 255"/>
        <xdr:cNvCxnSpPr/>
      </xdr:nvCxnSpPr>
      <xdr:spPr>
        <a:xfrm>
          <a:off x="16179800" y="1404196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81</xdr:row>
      <xdr:rowOff>154516</xdr:rowOff>
    </xdr:to>
    <xdr:cxnSp macro="">
      <xdr:nvCxnSpPr>
        <xdr:cNvPr id="259" name="直線コネクタ 258"/>
        <xdr:cNvCxnSpPr/>
      </xdr:nvCxnSpPr>
      <xdr:spPr>
        <a:xfrm>
          <a:off x="15290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87</xdr:row>
      <xdr:rowOff>50800</xdr:rowOff>
    </xdr:to>
    <xdr:cxnSp macro="">
      <xdr:nvCxnSpPr>
        <xdr:cNvPr id="262" name="直線コネクタ 261"/>
        <xdr:cNvCxnSpPr/>
      </xdr:nvCxnSpPr>
      <xdr:spPr>
        <a:xfrm flipV="1">
          <a:off x="14401800" y="14041966"/>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155222</xdr:rowOff>
    </xdr:from>
    <xdr:to>
      <xdr:col>21</xdr:col>
      <xdr:colOff>0</xdr:colOff>
      <xdr:row>87</xdr:row>
      <xdr:rowOff>50800</xdr:rowOff>
    </xdr:to>
    <xdr:cxnSp macro="">
      <xdr:nvCxnSpPr>
        <xdr:cNvPr id="265" name="直線コネクタ 264"/>
        <xdr:cNvCxnSpPr/>
      </xdr:nvCxnSpPr>
      <xdr:spPr>
        <a:xfrm>
          <a:off x="13512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5" name="円/楕円 274"/>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6"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7" name="円/楕円 276"/>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8" name="テキスト ボックス 277"/>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9" name="円/楕円 278"/>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0" name="テキスト ボックス 279"/>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1" name="円/楕円 280"/>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82" name="テキスト ボックス 281"/>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104422</xdr:rowOff>
    </xdr:from>
    <xdr:to>
      <xdr:col>19</xdr:col>
      <xdr:colOff>533400</xdr:colOff>
      <xdr:row>87</xdr:row>
      <xdr:rowOff>34572</xdr:rowOff>
    </xdr:to>
    <xdr:sp macro="" textlink="">
      <xdr:nvSpPr>
        <xdr:cNvPr id="283" name="円/楕円 282"/>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44749</xdr:rowOff>
    </xdr:from>
    <xdr:ext cx="762000" cy="259045"/>
    <xdr:sp macro="" textlink="">
      <xdr:nvSpPr>
        <xdr:cNvPr id="284" name="テキスト ボックス 283"/>
        <xdr:cNvSpPr txBox="1"/>
      </xdr:nvSpPr>
      <xdr:spPr>
        <a:xfrm>
          <a:off x="13131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団塊世代職員による退職者の増加や新規採用職員の抑制、若年退職勧奨など適正人数（</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までに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人を削減し、</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当初</a:t>
          </a:r>
          <a:r>
            <a:rPr kumimoji="1" lang="ja-JP" altLang="ja-JP" sz="1100">
              <a:solidFill>
                <a:schemeClr val="dk1"/>
              </a:solidFill>
              <a:effectLst/>
              <a:latin typeface="+mn-lt"/>
              <a:ea typeface="+mn-ea"/>
              <a:cs typeface="+mn-cs"/>
            </a:rPr>
            <a:t>の職員数は</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人）に向けて管理を図ってきたことにより、類似団体平均を下回っている。しかしながら、秋田県平均を上回っているため、今後も行政サービスの質を維持するため、必要な人員を確保しつつも、適正な定員管理に努める。</a:t>
          </a:r>
          <a:endParaRPr lang="ja-JP" altLang="ja-JP">
            <a:effectLst/>
          </a:endParaRPr>
        </a:p>
        <a:p>
          <a:r>
            <a:rPr kumimoji="1" lang="ja-JP" altLang="ja-JP" sz="1100">
              <a:solidFill>
                <a:schemeClr val="dk1"/>
              </a:solidFill>
              <a:effectLst/>
              <a:latin typeface="+mn-lt"/>
              <a:ea typeface="+mn-ea"/>
              <a:cs typeface="+mn-cs"/>
            </a:rPr>
            <a:t>　　定員管理計画　目標職員数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人</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123402</xdr:rowOff>
    </xdr:from>
    <xdr:to>
      <xdr:col>24</xdr:col>
      <xdr:colOff>558800</xdr:colOff>
      <xdr:row>61</xdr:row>
      <xdr:rowOff>128764</xdr:rowOff>
    </xdr:to>
    <xdr:cxnSp macro="">
      <xdr:nvCxnSpPr>
        <xdr:cNvPr id="319" name="直線コネクタ 318"/>
        <xdr:cNvCxnSpPr/>
      </xdr:nvCxnSpPr>
      <xdr:spPr>
        <a:xfrm>
          <a:off x="16179800" y="10581852"/>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0"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33585</xdr:rowOff>
    </xdr:from>
    <xdr:to>
      <xdr:col>23</xdr:col>
      <xdr:colOff>406400</xdr:colOff>
      <xdr:row>61</xdr:row>
      <xdr:rowOff>123402</xdr:rowOff>
    </xdr:to>
    <xdr:cxnSp macro="">
      <xdr:nvCxnSpPr>
        <xdr:cNvPr id="322" name="直線コネクタ 321"/>
        <xdr:cNvCxnSpPr/>
      </xdr:nvCxnSpPr>
      <xdr:spPr>
        <a:xfrm>
          <a:off x="15290800" y="10492035"/>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4" name="テキスト ボックス 323"/>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33585</xdr:rowOff>
    </xdr:from>
    <xdr:to>
      <xdr:col>22</xdr:col>
      <xdr:colOff>203200</xdr:colOff>
      <xdr:row>61</xdr:row>
      <xdr:rowOff>38946</xdr:rowOff>
    </xdr:to>
    <xdr:cxnSp macro="">
      <xdr:nvCxnSpPr>
        <xdr:cNvPr id="325" name="直線コネクタ 324"/>
        <xdr:cNvCxnSpPr/>
      </xdr:nvCxnSpPr>
      <xdr:spPr>
        <a:xfrm flipV="1">
          <a:off x="14401800" y="10492035"/>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7" name="テキスト ボックス 326"/>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61736</xdr:rowOff>
    </xdr:to>
    <xdr:cxnSp macro="">
      <xdr:nvCxnSpPr>
        <xdr:cNvPr id="328" name="直線コネクタ 327"/>
        <xdr:cNvCxnSpPr/>
      </xdr:nvCxnSpPr>
      <xdr:spPr>
        <a:xfrm flipV="1">
          <a:off x="13512800" y="1049739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0" name="テキスト ボックス 329"/>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2" name="テキスト ボックス 331"/>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77964</xdr:rowOff>
    </xdr:from>
    <xdr:to>
      <xdr:col>24</xdr:col>
      <xdr:colOff>609600</xdr:colOff>
      <xdr:row>62</xdr:row>
      <xdr:rowOff>8114</xdr:rowOff>
    </xdr:to>
    <xdr:sp macro="" textlink="">
      <xdr:nvSpPr>
        <xdr:cNvPr id="338" name="円/楕円 337"/>
        <xdr:cNvSpPr/>
      </xdr:nvSpPr>
      <xdr:spPr>
        <a:xfrm>
          <a:off x="169672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94491</xdr:rowOff>
    </xdr:from>
    <xdr:ext cx="762000" cy="259045"/>
    <xdr:sp macro="" textlink="">
      <xdr:nvSpPr>
        <xdr:cNvPr id="339" name="定員管理の状況該当値テキスト"/>
        <xdr:cNvSpPr txBox="1"/>
      </xdr:nvSpPr>
      <xdr:spPr>
        <a:xfrm>
          <a:off x="17106900" y="1038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72602</xdr:rowOff>
    </xdr:from>
    <xdr:to>
      <xdr:col>23</xdr:col>
      <xdr:colOff>457200</xdr:colOff>
      <xdr:row>62</xdr:row>
      <xdr:rowOff>2752</xdr:rowOff>
    </xdr:to>
    <xdr:sp macro="" textlink="">
      <xdr:nvSpPr>
        <xdr:cNvPr id="340" name="円/楕円 339"/>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12929</xdr:rowOff>
    </xdr:from>
    <xdr:ext cx="736600" cy="259045"/>
    <xdr:sp macro="" textlink="">
      <xdr:nvSpPr>
        <xdr:cNvPr id="341" name="テキスト ボックス 340"/>
        <xdr:cNvSpPr txBox="1"/>
      </xdr:nvSpPr>
      <xdr:spPr>
        <a:xfrm>
          <a:off x="15798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154235</xdr:rowOff>
    </xdr:from>
    <xdr:to>
      <xdr:col>22</xdr:col>
      <xdr:colOff>254000</xdr:colOff>
      <xdr:row>61</xdr:row>
      <xdr:rowOff>84385</xdr:rowOff>
    </xdr:to>
    <xdr:sp macro="" textlink="">
      <xdr:nvSpPr>
        <xdr:cNvPr id="342" name="円/楕円 341"/>
        <xdr:cNvSpPr/>
      </xdr:nvSpPr>
      <xdr:spPr>
        <a:xfrm>
          <a:off x="15240000" y="10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94562</xdr:rowOff>
    </xdr:from>
    <xdr:ext cx="762000" cy="259045"/>
    <xdr:sp macro="" textlink="">
      <xdr:nvSpPr>
        <xdr:cNvPr id="343" name="テキスト ボックス 342"/>
        <xdr:cNvSpPr txBox="1"/>
      </xdr:nvSpPr>
      <xdr:spPr>
        <a:xfrm>
          <a:off x="14909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44" name="円/楕円 343"/>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99923</xdr:rowOff>
    </xdr:from>
    <xdr:ext cx="762000" cy="259045"/>
    <xdr:sp macro="" textlink="">
      <xdr:nvSpPr>
        <xdr:cNvPr id="345" name="テキスト ボックス 344"/>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10936</xdr:rowOff>
    </xdr:from>
    <xdr:to>
      <xdr:col>19</xdr:col>
      <xdr:colOff>533400</xdr:colOff>
      <xdr:row>61</xdr:row>
      <xdr:rowOff>112536</xdr:rowOff>
    </xdr:to>
    <xdr:sp macro="" textlink="">
      <xdr:nvSpPr>
        <xdr:cNvPr id="346" name="円/楕円 345"/>
        <xdr:cNvSpPr/>
      </xdr:nvSpPr>
      <xdr:spPr>
        <a:xfrm>
          <a:off x="13462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122713</xdr:rowOff>
    </xdr:from>
    <xdr:ext cx="762000" cy="259045"/>
    <xdr:sp macro="" textlink="">
      <xdr:nvSpPr>
        <xdr:cNvPr id="347" name="テキスト ボックス 346"/>
        <xdr:cNvSpPr txBox="1"/>
      </xdr:nvSpPr>
      <xdr:spPr>
        <a:xfrm>
          <a:off x="13131800" y="10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年度から比較して</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％下がり、秋田県平均及び類似団体平均を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回る状況となっている。理由として、普通建設事業に係る地方債発行の抑制により、償還額の縮減が進んだことが挙げられる。今後も</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行財政改革大綱（第２期）の着実な遂行により、引き続き水準を抑える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43</xdr:row>
      <xdr:rowOff>151554</xdr:rowOff>
    </xdr:to>
    <xdr:cxnSp macro="">
      <xdr:nvCxnSpPr>
        <xdr:cNvPr id="376" name="直線コネクタ 375"/>
        <xdr:cNvCxnSpPr/>
      </xdr:nvCxnSpPr>
      <xdr:spPr>
        <a:xfrm flipV="1">
          <a:off x="17018000" y="644609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77"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78" name="直線コネクタ 377"/>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79"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0" name="直線コネクタ 379"/>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41</xdr:row>
      <xdr:rowOff>76200</xdr:rowOff>
    </xdr:to>
    <xdr:cxnSp macro="">
      <xdr:nvCxnSpPr>
        <xdr:cNvPr id="381" name="直線コネクタ 380"/>
        <xdr:cNvCxnSpPr/>
      </xdr:nvCxnSpPr>
      <xdr:spPr>
        <a:xfrm flipV="1">
          <a:off x="16179800" y="69608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56321</xdr:rowOff>
    </xdr:from>
    <xdr:ext cx="762000" cy="259045"/>
    <xdr:sp macro="" textlink="">
      <xdr:nvSpPr>
        <xdr:cNvPr id="382"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383" name="フローチャート : 判断 382"/>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65617</xdr:rowOff>
    </xdr:to>
    <xdr:cxnSp macro="">
      <xdr:nvCxnSpPr>
        <xdr:cNvPr id="384" name="直線コネクタ 383"/>
        <xdr:cNvCxnSpPr/>
      </xdr:nvCxnSpPr>
      <xdr:spPr>
        <a:xfrm flipV="1">
          <a:off x="15290800" y="710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5" name="フローチャート : 判断 384"/>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6" name="テキスト ボックス 385"/>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43</xdr:row>
      <xdr:rowOff>71120</xdr:rowOff>
    </xdr:to>
    <xdr:cxnSp macro="">
      <xdr:nvCxnSpPr>
        <xdr:cNvPr id="387" name="直線コネクタ 386"/>
        <xdr:cNvCxnSpPr/>
      </xdr:nvCxnSpPr>
      <xdr:spPr>
        <a:xfrm flipV="1">
          <a:off x="14401800" y="72665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132927</xdr:rowOff>
    </xdr:to>
    <xdr:cxnSp macro="">
      <xdr:nvCxnSpPr>
        <xdr:cNvPr id="390" name="直線コネクタ 389"/>
        <xdr:cNvCxnSpPr/>
      </xdr:nvCxnSpPr>
      <xdr:spPr>
        <a:xfrm flipV="1">
          <a:off x="13512800" y="744347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1" name="フローチャート : 判断 390"/>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2" name="テキスト ボックス 391"/>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3" name="フローチャート :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4" name="テキスト ボックス 39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0" name="円/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1"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2" name="円/楕円 401"/>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3" name="テキスト ボックス 402"/>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4" name="円/楕円 403"/>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5" name="テキスト ボックス 40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6" name="円/楕円 40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7" name="テキスト ボックス 40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08" name="円/楕円 407"/>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09" name="テキスト ボックス 408"/>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比率は大きく下がり（▲</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ポイント）、類似団体平均を下回っている。合併直前のインフラ整備などの大規模事業における地方債借入（平成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が地方債現在高のピーク）の償還が順次終了していることが主な要因である。合併後は新規事業の抑制及び継続事業の見直しを行い、新規発行債の抑制を図ることで、地方債に頼る財政運営から脱却しつつある。しかしながら、施設の老朽化等が目立つようになっており、大規模改修等を行う時期に向かっているため、計画性を持った改修を行い将来世代の負担を見据えた財政の健全化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38" name="直線コネクタ 437"/>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39"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0" name="直線コネクタ 439"/>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150001</xdr:rowOff>
    </xdr:from>
    <xdr:to>
      <xdr:col>24</xdr:col>
      <xdr:colOff>558800</xdr:colOff>
      <xdr:row>15</xdr:row>
      <xdr:rowOff>101882</xdr:rowOff>
    </xdr:to>
    <xdr:cxnSp macro="">
      <xdr:nvCxnSpPr>
        <xdr:cNvPr id="443" name="直線コネクタ 442"/>
        <xdr:cNvCxnSpPr/>
      </xdr:nvCxnSpPr>
      <xdr:spPr>
        <a:xfrm flipV="1">
          <a:off x="16179800" y="2550301"/>
          <a:ext cx="8382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4"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5" name="フローチャート : 判断 444"/>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101882</xdr:rowOff>
    </xdr:from>
    <xdr:to>
      <xdr:col>23</xdr:col>
      <xdr:colOff>406400</xdr:colOff>
      <xdr:row>16</xdr:row>
      <xdr:rowOff>67169</xdr:rowOff>
    </xdr:to>
    <xdr:cxnSp macro="">
      <xdr:nvCxnSpPr>
        <xdr:cNvPr id="446" name="直線コネクタ 445"/>
        <xdr:cNvCxnSpPr/>
      </xdr:nvCxnSpPr>
      <xdr:spPr>
        <a:xfrm flipV="1">
          <a:off x="15290800" y="2673632"/>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47" name="フローチャート : 判断 446"/>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48" name="テキスト ボックス 447"/>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67169</xdr:rowOff>
    </xdr:from>
    <xdr:to>
      <xdr:col>22</xdr:col>
      <xdr:colOff>203200</xdr:colOff>
      <xdr:row>17</xdr:row>
      <xdr:rowOff>154446</xdr:rowOff>
    </xdr:to>
    <xdr:cxnSp macro="">
      <xdr:nvCxnSpPr>
        <xdr:cNvPr id="449" name="直線コネクタ 448"/>
        <xdr:cNvCxnSpPr/>
      </xdr:nvCxnSpPr>
      <xdr:spPr>
        <a:xfrm flipV="1">
          <a:off x="14401800" y="2810369"/>
          <a:ext cx="889000" cy="2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0" name="フローチャート : 判断 449"/>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1" name="テキスト ボックス 450"/>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154446</xdr:rowOff>
    </xdr:from>
    <xdr:to>
      <xdr:col>21</xdr:col>
      <xdr:colOff>0</xdr:colOff>
      <xdr:row>20</xdr:row>
      <xdr:rowOff>2046</xdr:rowOff>
    </xdr:to>
    <xdr:cxnSp macro="">
      <xdr:nvCxnSpPr>
        <xdr:cNvPr id="452" name="直線コネクタ 451"/>
        <xdr:cNvCxnSpPr/>
      </xdr:nvCxnSpPr>
      <xdr:spPr>
        <a:xfrm flipV="1">
          <a:off x="13512800" y="306909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3" name="フローチャート : 判断 452"/>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4" name="テキスト ボックス 453"/>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5" name="フローチャート : 判断 454"/>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56" name="テキスト ボックス 455"/>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99201</xdr:rowOff>
    </xdr:from>
    <xdr:to>
      <xdr:col>24</xdr:col>
      <xdr:colOff>609600</xdr:colOff>
      <xdr:row>15</xdr:row>
      <xdr:rowOff>29351</xdr:rowOff>
    </xdr:to>
    <xdr:sp macro="" textlink="">
      <xdr:nvSpPr>
        <xdr:cNvPr id="462" name="円/楕円 461"/>
        <xdr:cNvSpPr/>
      </xdr:nvSpPr>
      <xdr:spPr>
        <a:xfrm>
          <a:off x="169672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115728</xdr:rowOff>
    </xdr:from>
    <xdr:ext cx="762000" cy="259045"/>
    <xdr:sp macro="" textlink="">
      <xdr:nvSpPr>
        <xdr:cNvPr id="463" name="将来負担の状況該当値テキスト"/>
        <xdr:cNvSpPr txBox="1"/>
      </xdr:nvSpPr>
      <xdr:spPr>
        <a:xfrm>
          <a:off x="17106900" y="23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51082</xdr:rowOff>
    </xdr:from>
    <xdr:to>
      <xdr:col>23</xdr:col>
      <xdr:colOff>457200</xdr:colOff>
      <xdr:row>15</xdr:row>
      <xdr:rowOff>152682</xdr:rowOff>
    </xdr:to>
    <xdr:sp macro="" textlink="">
      <xdr:nvSpPr>
        <xdr:cNvPr id="464" name="円/楕円 463"/>
        <xdr:cNvSpPr/>
      </xdr:nvSpPr>
      <xdr:spPr>
        <a:xfrm>
          <a:off x="16129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162859</xdr:rowOff>
    </xdr:from>
    <xdr:ext cx="736600" cy="259045"/>
    <xdr:sp macro="" textlink="">
      <xdr:nvSpPr>
        <xdr:cNvPr id="465" name="テキスト ボックス 464"/>
        <xdr:cNvSpPr txBox="1"/>
      </xdr:nvSpPr>
      <xdr:spPr>
        <a:xfrm>
          <a:off x="15798800" y="23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16369</xdr:rowOff>
    </xdr:from>
    <xdr:to>
      <xdr:col>22</xdr:col>
      <xdr:colOff>254000</xdr:colOff>
      <xdr:row>16</xdr:row>
      <xdr:rowOff>117969</xdr:rowOff>
    </xdr:to>
    <xdr:sp macro="" textlink="">
      <xdr:nvSpPr>
        <xdr:cNvPr id="466" name="円/楕円 465"/>
        <xdr:cNvSpPr/>
      </xdr:nvSpPr>
      <xdr:spPr>
        <a:xfrm>
          <a:off x="15240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128146</xdr:rowOff>
    </xdr:from>
    <xdr:ext cx="762000" cy="259045"/>
    <xdr:sp macro="" textlink="">
      <xdr:nvSpPr>
        <xdr:cNvPr id="467" name="テキスト ボックス 466"/>
        <xdr:cNvSpPr txBox="1"/>
      </xdr:nvSpPr>
      <xdr:spPr>
        <a:xfrm>
          <a:off x="14909800" y="252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103646</xdr:rowOff>
    </xdr:from>
    <xdr:to>
      <xdr:col>21</xdr:col>
      <xdr:colOff>50800</xdr:colOff>
      <xdr:row>18</xdr:row>
      <xdr:rowOff>33796</xdr:rowOff>
    </xdr:to>
    <xdr:sp macro="" textlink="">
      <xdr:nvSpPr>
        <xdr:cNvPr id="468" name="円/楕円 467"/>
        <xdr:cNvSpPr/>
      </xdr:nvSpPr>
      <xdr:spPr>
        <a:xfrm>
          <a:off x="14351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43973</xdr:rowOff>
    </xdr:from>
    <xdr:ext cx="762000" cy="259045"/>
    <xdr:sp macro="" textlink="">
      <xdr:nvSpPr>
        <xdr:cNvPr id="469" name="テキスト ボックス 468"/>
        <xdr:cNvSpPr txBox="1"/>
      </xdr:nvSpPr>
      <xdr:spPr>
        <a:xfrm>
          <a:off x="14020800" y="278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122696</xdr:rowOff>
    </xdr:from>
    <xdr:to>
      <xdr:col>19</xdr:col>
      <xdr:colOff>533400</xdr:colOff>
      <xdr:row>20</xdr:row>
      <xdr:rowOff>52846</xdr:rowOff>
    </xdr:to>
    <xdr:sp macro="" textlink="">
      <xdr:nvSpPr>
        <xdr:cNvPr id="470" name="円/楕円 469"/>
        <xdr:cNvSpPr/>
      </xdr:nvSpPr>
      <xdr:spPr>
        <a:xfrm>
          <a:off x="13462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63023</xdr:rowOff>
    </xdr:from>
    <xdr:ext cx="762000" cy="259045"/>
    <xdr:sp macro="" textlink="">
      <xdr:nvSpPr>
        <xdr:cNvPr id="471" name="テキスト ボックス 470"/>
        <xdr:cNvSpPr txBox="1"/>
      </xdr:nvSpPr>
      <xdr:spPr>
        <a:xfrm>
          <a:off x="13131800" y="314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団塊の世代にかかる職員の退職を見込んで、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職員採用人数を増加させ</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事</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より、人件費に係る率が増加している。そのため、</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している。今後は、</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行財政改革大綱（第２期）を推し進め、行財政運営の効率化による健全な財政運営を目指し、行政サービスの質を維持するために必要な人員を確保しつつ、適正な人員管理を行う。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165100</xdr:rowOff>
    </xdr:to>
    <xdr:cxnSp macro="">
      <xdr:nvCxnSpPr>
        <xdr:cNvPr id="68" name="直線コネクタ 67"/>
        <xdr:cNvCxnSpPr/>
      </xdr:nvCxnSpPr>
      <xdr:spPr>
        <a:xfrm>
          <a:off x="3987800" y="6271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36</xdr:row>
      <xdr:rowOff>132443</xdr:rowOff>
    </xdr:to>
    <xdr:cxnSp macro="">
      <xdr:nvCxnSpPr>
        <xdr:cNvPr id="71" name="直線コネクタ 70"/>
        <xdr:cNvCxnSpPr/>
      </xdr:nvCxnSpPr>
      <xdr:spPr>
        <a:xfrm flipV="1">
          <a:off x="3098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36</xdr:row>
      <xdr:rowOff>165100</xdr:rowOff>
    </xdr:to>
    <xdr:cxnSp macro="">
      <xdr:nvCxnSpPr>
        <xdr:cNvPr id="74" name="直線コネクタ 73"/>
        <xdr:cNvCxnSpPr/>
      </xdr:nvCxnSpPr>
      <xdr:spPr>
        <a:xfrm flipV="1">
          <a:off x="2209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36</xdr:row>
      <xdr:rowOff>165100</xdr:rowOff>
    </xdr:to>
    <xdr:cxnSp macro="">
      <xdr:nvCxnSpPr>
        <xdr:cNvPr id="77" name="直線コネクタ 76"/>
        <xdr:cNvCxnSpPr/>
      </xdr:nvCxnSpPr>
      <xdr:spPr>
        <a:xfrm>
          <a:off x="1320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7" name="円/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8"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9" name="円/楕円 88"/>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90" name="テキスト ボックス 89"/>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91" name="円/楕円 90"/>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2" name="テキスト ボックス 91"/>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3" name="円/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年度以降、類似団体平均を下回っている。要因としては、</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１期）により、内部経費や清掃・警備などの委託経費の見直しを図ったことがあげられる。しかしながら物価等の上昇により抑制の限界にきているため、現状では横ばいで推移している。今後は行政サービスの水準を維持しながらコスト抑制ができるように、業務や施設の在り方についても検討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20</xdr:row>
      <xdr:rowOff>76200</xdr:rowOff>
    </xdr:to>
    <xdr:cxnSp macro="">
      <xdr:nvCxnSpPr>
        <xdr:cNvPr id="124" name="直線コネクタ 123"/>
        <xdr:cNvCxnSpPr/>
      </xdr:nvCxnSpPr>
      <xdr:spPr>
        <a:xfrm flipV="1">
          <a:off x="16510000" y="2286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48277</xdr:rowOff>
    </xdr:from>
    <xdr:ext cx="762000" cy="259045"/>
    <xdr:sp macro="" textlink="">
      <xdr:nvSpPr>
        <xdr:cNvPr id="125"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76200</xdr:rowOff>
    </xdr:from>
    <xdr:to>
      <xdr:col>24</xdr:col>
      <xdr:colOff>120650</xdr:colOff>
      <xdr:row>20</xdr:row>
      <xdr:rowOff>76200</xdr:rowOff>
    </xdr:to>
    <xdr:cxnSp macro="">
      <xdr:nvCxnSpPr>
        <xdr:cNvPr id="126" name="直線コネクタ 125"/>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7"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8" name="直線コネクタ 127"/>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25400</xdr:rowOff>
    </xdr:to>
    <xdr:cxnSp macro="">
      <xdr:nvCxnSpPr>
        <xdr:cNvPr id="129" name="直線コネクタ 128"/>
        <xdr:cNvCxnSpPr/>
      </xdr:nvCxnSpPr>
      <xdr:spPr>
        <a:xfrm flipV="1">
          <a:off x="15671800" y="237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30"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31" name="フローチャート : 判断 130"/>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133350</xdr:rowOff>
    </xdr:from>
    <xdr:to>
      <xdr:col>22</xdr:col>
      <xdr:colOff>565150</xdr:colOff>
      <xdr:row>14</xdr:row>
      <xdr:rowOff>25400</xdr:rowOff>
    </xdr:to>
    <xdr:cxnSp macro="">
      <xdr:nvCxnSpPr>
        <xdr:cNvPr id="132" name="直線コネクタ 131"/>
        <xdr:cNvCxnSpPr/>
      </xdr:nvCxnSpPr>
      <xdr:spPr>
        <a:xfrm>
          <a:off x="14782800" y="236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107950</xdr:rowOff>
    </xdr:from>
    <xdr:to>
      <xdr:col>22</xdr:col>
      <xdr:colOff>615950</xdr:colOff>
      <xdr:row>16</xdr:row>
      <xdr:rowOff>38100</xdr:rowOff>
    </xdr:to>
    <xdr:sp macro="" textlink="">
      <xdr:nvSpPr>
        <xdr:cNvPr id="133" name="フローチャート : 判断 132"/>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22877</xdr:rowOff>
    </xdr:from>
    <xdr:ext cx="736600" cy="259045"/>
    <xdr:sp macro="" textlink="">
      <xdr:nvSpPr>
        <xdr:cNvPr id="134" name="テキスト ボックス 133"/>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114300</xdr:rowOff>
    </xdr:from>
    <xdr:to>
      <xdr:col>21</xdr:col>
      <xdr:colOff>361950</xdr:colOff>
      <xdr:row>13</xdr:row>
      <xdr:rowOff>133350</xdr:rowOff>
    </xdr:to>
    <xdr:cxnSp macro="">
      <xdr:nvCxnSpPr>
        <xdr:cNvPr id="135" name="直線コネクタ 134"/>
        <xdr:cNvCxnSpPr/>
      </xdr:nvCxnSpPr>
      <xdr:spPr>
        <a:xfrm>
          <a:off x="13893800" y="2171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7" name="テキスト ボックス 136"/>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114300</xdr:rowOff>
    </xdr:from>
    <xdr:to>
      <xdr:col>20</xdr:col>
      <xdr:colOff>158750</xdr:colOff>
      <xdr:row>13</xdr:row>
      <xdr:rowOff>6350</xdr:rowOff>
    </xdr:to>
    <xdr:cxnSp macro="">
      <xdr:nvCxnSpPr>
        <xdr:cNvPr id="138" name="直線コネクタ 137"/>
        <xdr:cNvCxnSpPr/>
      </xdr:nvCxnSpPr>
      <xdr:spPr>
        <a:xfrm flipV="1">
          <a:off x="13004800" y="217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114300</xdr:rowOff>
    </xdr:from>
    <xdr:to>
      <xdr:col>20</xdr:col>
      <xdr:colOff>209550</xdr:colOff>
      <xdr:row>15</xdr:row>
      <xdr:rowOff>44450</xdr:rowOff>
    </xdr:to>
    <xdr:sp macro="" textlink="">
      <xdr:nvSpPr>
        <xdr:cNvPr id="139" name="フローチャート : 判断 138"/>
        <xdr:cNvSpPr/>
      </xdr:nvSpPr>
      <xdr:spPr>
        <a:xfrm>
          <a:off x="13843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41" name="フローチャート : 判断 140"/>
        <xdr:cNvSpPr/>
      </xdr:nvSpPr>
      <xdr:spPr>
        <a:xfrm>
          <a:off x="12954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8" name="円/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9"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50" name="円/楕円 149"/>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51" name="テキスト ボックス 150"/>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82550</xdr:rowOff>
    </xdr:from>
    <xdr:to>
      <xdr:col>21</xdr:col>
      <xdr:colOff>412750</xdr:colOff>
      <xdr:row>14</xdr:row>
      <xdr:rowOff>12700</xdr:rowOff>
    </xdr:to>
    <xdr:sp macro="" textlink="">
      <xdr:nvSpPr>
        <xdr:cNvPr id="152" name="円/楕円 151"/>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22877</xdr:rowOff>
    </xdr:from>
    <xdr:ext cx="762000" cy="259045"/>
    <xdr:sp macro="" textlink="">
      <xdr:nvSpPr>
        <xdr:cNvPr id="153" name="テキスト ボックス 152"/>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63500</xdr:rowOff>
    </xdr:from>
    <xdr:to>
      <xdr:col>20</xdr:col>
      <xdr:colOff>209550</xdr:colOff>
      <xdr:row>12</xdr:row>
      <xdr:rowOff>165100</xdr:rowOff>
    </xdr:to>
    <xdr:sp macro="" textlink="">
      <xdr:nvSpPr>
        <xdr:cNvPr id="154" name="円/楕円 153"/>
        <xdr:cNvSpPr/>
      </xdr:nvSpPr>
      <xdr:spPr>
        <a:xfrm>
          <a:off x="13843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3827</xdr:rowOff>
    </xdr:from>
    <xdr:ext cx="762000" cy="259045"/>
    <xdr:sp macro="" textlink="">
      <xdr:nvSpPr>
        <xdr:cNvPr id="155" name="テキスト ボックス 154"/>
        <xdr:cNvSpPr txBox="1"/>
      </xdr:nvSpPr>
      <xdr:spPr>
        <a:xfrm>
          <a:off x="13512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127000</xdr:rowOff>
    </xdr:from>
    <xdr:to>
      <xdr:col>19</xdr:col>
      <xdr:colOff>6350</xdr:colOff>
      <xdr:row>13</xdr:row>
      <xdr:rowOff>57150</xdr:rowOff>
    </xdr:to>
    <xdr:sp macro="" textlink="">
      <xdr:nvSpPr>
        <xdr:cNvPr id="156" name="円/楕円 155"/>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67327</xdr:rowOff>
    </xdr:from>
    <xdr:ext cx="762000" cy="259045"/>
    <xdr:sp macro="" textlink="">
      <xdr:nvSpPr>
        <xdr:cNvPr id="157" name="テキスト ボックス 156"/>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医療給付費等とともに年々増加している。今後も高齢化及び少子化対策のため医療給付費等の上昇は避けられないものとなっており、財政圧迫の要因になると考えられる。住民の健康増進につながる事業を進め、医療費等の減少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5" name="直線コネクタ 184"/>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50800</xdr:rowOff>
    </xdr:to>
    <xdr:cxnSp macro="">
      <xdr:nvCxnSpPr>
        <xdr:cNvPr id="190" name="直線コネクタ 189"/>
        <xdr:cNvCxnSpPr/>
      </xdr:nvCxnSpPr>
      <xdr:spPr>
        <a:xfrm flipV="1">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50800</xdr:rowOff>
    </xdr:to>
    <xdr:cxnSp macro="">
      <xdr:nvCxnSpPr>
        <xdr:cNvPr id="193" name="直線コネクタ 192"/>
        <xdr:cNvCxnSpPr/>
      </xdr:nvCxnSpPr>
      <xdr:spPr>
        <a:xfrm>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xdr:rowOff>
    </xdr:to>
    <xdr:cxnSp macro="">
      <xdr:nvCxnSpPr>
        <xdr:cNvPr id="196" name="直線コネクタ 195"/>
        <xdr:cNvCxnSpPr/>
      </xdr:nvCxnSpPr>
      <xdr:spPr>
        <a:xfrm>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8" name="テキスト ボックス 197"/>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146050</xdr:rowOff>
    </xdr:to>
    <xdr:cxnSp macro="">
      <xdr:nvCxnSpPr>
        <xdr:cNvPr id="199" name="直線コネクタ 198"/>
        <xdr:cNvCxnSpPr/>
      </xdr:nvCxnSpPr>
      <xdr:spPr>
        <a:xfrm>
          <a:off x="1320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0" name="フローチャート :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9" name="円/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11" name="円/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7" name="円/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すると、合併時から高水準で推移している。要因として、平均降雪量の増加に伴う維持補修費の増、公営企業会計への公債費財源繰出や、国民健康保険事業勘定特別会計及び介護保険事業勘定特別会計への繰出が高水準で推移していることなどがあげられる。そのため、公営企業会計の中でも財政圧迫の重点課題である公共下水道事業特別会計（公債費財源繰出のピーク：</a:t>
          </a:r>
          <a:r>
            <a:rPr kumimoji="1" lang="en-US" altLang="ja-JP" sz="1000">
              <a:solidFill>
                <a:schemeClr val="dk1"/>
              </a:solidFill>
              <a:effectLst/>
              <a:latin typeface="+mn-lt"/>
              <a:ea typeface="+mn-ea"/>
              <a:cs typeface="+mn-cs"/>
            </a:rPr>
            <a:t>H21</a:t>
          </a:r>
          <a:r>
            <a:rPr kumimoji="1" lang="ja-JP" altLang="ja-JP" sz="1000">
              <a:solidFill>
                <a:schemeClr val="dk1"/>
              </a:solidFill>
              <a:effectLst/>
              <a:latin typeface="+mn-lt"/>
              <a:ea typeface="+mn-ea"/>
              <a:cs typeface="+mn-cs"/>
            </a:rPr>
            <a:t>）については、公営企業健全化計画により、公的資金補償金免除繰上償還などを行い、経営の健全化に</a:t>
          </a:r>
          <a:r>
            <a:rPr kumimoji="1" lang="ja-JP" altLang="en-US" sz="1000">
              <a:solidFill>
                <a:schemeClr val="dk1"/>
              </a:solidFill>
              <a:effectLst/>
              <a:latin typeface="+mn-lt"/>
              <a:ea typeface="+mn-ea"/>
              <a:cs typeface="+mn-cs"/>
            </a:rPr>
            <a:t>努めてきた</a:t>
          </a:r>
          <a:r>
            <a:rPr kumimoji="1" lang="ja-JP" altLang="ja-JP" sz="1000">
              <a:solidFill>
                <a:schemeClr val="dk1"/>
              </a:solidFill>
              <a:effectLst/>
              <a:latin typeface="+mn-lt"/>
              <a:ea typeface="+mn-ea"/>
              <a:cs typeface="+mn-cs"/>
            </a:rPr>
            <a:t>。一方、当町では、高齢化が著しいため、国民健康保険事業勘定特別会計等公営事業会計への繰出の増加は避けれらず、今後十分に検討し対策を講じなければならない。</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48" name="直線コネクタ 247"/>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1"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2" name="直線コネクタ 251"/>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143328</xdr:rowOff>
    </xdr:from>
    <xdr:to>
      <xdr:col>24</xdr:col>
      <xdr:colOff>31750</xdr:colOff>
      <xdr:row>61</xdr:row>
      <xdr:rowOff>135165</xdr:rowOff>
    </xdr:to>
    <xdr:cxnSp macro="">
      <xdr:nvCxnSpPr>
        <xdr:cNvPr id="253" name="直線コネクタ 252"/>
        <xdr:cNvCxnSpPr/>
      </xdr:nvCxnSpPr>
      <xdr:spPr>
        <a:xfrm flipV="1">
          <a:off x="15671800" y="104303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4"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5" name="フローチャート : 判断 254"/>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102507</xdr:rowOff>
    </xdr:from>
    <xdr:to>
      <xdr:col>22</xdr:col>
      <xdr:colOff>565150</xdr:colOff>
      <xdr:row>61</xdr:row>
      <xdr:rowOff>135165</xdr:rowOff>
    </xdr:to>
    <xdr:cxnSp macro="">
      <xdr:nvCxnSpPr>
        <xdr:cNvPr id="256" name="直線コネクタ 255"/>
        <xdr:cNvCxnSpPr/>
      </xdr:nvCxnSpPr>
      <xdr:spPr>
        <a:xfrm>
          <a:off x="14782800" y="1056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7" name="フローチャート : 判断 256"/>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58" name="テキスト ボックス 257"/>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53522</xdr:rowOff>
    </xdr:from>
    <xdr:to>
      <xdr:col>21</xdr:col>
      <xdr:colOff>361950</xdr:colOff>
      <xdr:row>61</xdr:row>
      <xdr:rowOff>102507</xdr:rowOff>
    </xdr:to>
    <xdr:cxnSp macro="">
      <xdr:nvCxnSpPr>
        <xdr:cNvPr id="259" name="直線コネクタ 258"/>
        <xdr:cNvCxnSpPr/>
      </xdr:nvCxnSpPr>
      <xdr:spPr>
        <a:xfrm>
          <a:off x="13893800" y="10511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0" name="フローチャート : 判断 259"/>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1" name="テキスト ボックス 260"/>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20865</xdr:rowOff>
    </xdr:from>
    <xdr:to>
      <xdr:col>20</xdr:col>
      <xdr:colOff>158750</xdr:colOff>
      <xdr:row>61</xdr:row>
      <xdr:rowOff>53522</xdr:rowOff>
    </xdr:to>
    <xdr:cxnSp macro="">
      <xdr:nvCxnSpPr>
        <xdr:cNvPr id="262" name="直線コネクタ 261"/>
        <xdr:cNvCxnSpPr/>
      </xdr:nvCxnSpPr>
      <xdr:spPr>
        <a:xfrm>
          <a:off x="13004800" y="101364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3" name="フローチャート : 判断 262"/>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4" name="テキスト ボックス 263"/>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5" name="フローチャート :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92528</xdr:rowOff>
    </xdr:from>
    <xdr:to>
      <xdr:col>24</xdr:col>
      <xdr:colOff>82550</xdr:colOff>
      <xdr:row>61</xdr:row>
      <xdr:rowOff>22678</xdr:rowOff>
    </xdr:to>
    <xdr:sp macro="" textlink="">
      <xdr:nvSpPr>
        <xdr:cNvPr id="272" name="円/楕円 271"/>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64605</xdr:rowOff>
    </xdr:from>
    <xdr:ext cx="762000" cy="259045"/>
    <xdr:sp macro="" textlink="">
      <xdr:nvSpPr>
        <xdr:cNvPr id="273" name="その他該当値テキスト"/>
        <xdr:cNvSpPr txBox="1"/>
      </xdr:nvSpPr>
      <xdr:spPr>
        <a:xfrm>
          <a:off x="16598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84365</xdr:rowOff>
    </xdr:from>
    <xdr:to>
      <xdr:col>22</xdr:col>
      <xdr:colOff>615950</xdr:colOff>
      <xdr:row>62</xdr:row>
      <xdr:rowOff>14515</xdr:rowOff>
    </xdr:to>
    <xdr:sp macro="" textlink="">
      <xdr:nvSpPr>
        <xdr:cNvPr id="274" name="円/楕円 273"/>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170742</xdr:rowOff>
    </xdr:from>
    <xdr:ext cx="736600" cy="259045"/>
    <xdr:sp macro="" textlink="">
      <xdr:nvSpPr>
        <xdr:cNvPr id="275" name="テキスト ボックス 274"/>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51707</xdr:rowOff>
    </xdr:from>
    <xdr:to>
      <xdr:col>21</xdr:col>
      <xdr:colOff>412750</xdr:colOff>
      <xdr:row>61</xdr:row>
      <xdr:rowOff>153307</xdr:rowOff>
    </xdr:to>
    <xdr:sp macro="" textlink="">
      <xdr:nvSpPr>
        <xdr:cNvPr id="276" name="円/楕円 275"/>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138084</xdr:rowOff>
    </xdr:from>
    <xdr:ext cx="762000" cy="259045"/>
    <xdr:sp macro="" textlink="">
      <xdr:nvSpPr>
        <xdr:cNvPr id="277" name="テキスト ボックス 276"/>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2722</xdr:rowOff>
    </xdr:from>
    <xdr:to>
      <xdr:col>20</xdr:col>
      <xdr:colOff>209550</xdr:colOff>
      <xdr:row>61</xdr:row>
      <xdr:rowOff>104322</xdr:rowOff>
    </xdr:to>
    <xdr:sp macro="" textlink="">
      <xdr:nvSpPr>
        <xdr:cNvPr id="278" name="円/楕円 277"/>
        <xdr:cNvSpPr/>
      </xdr:nvSpPr>
      <xdr:spPr>
        <a:xfrm>
          <a:off x="13843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89099</xdr:rowOff>
    </xdr:from>
    <xdr:ext cx="762000" cy="259045"/>
    <xdr:sp macro="" textlink="">
      <xdr:nvSpPr>
        <xdr:cNvPr id="279" name="テキスト ボックス 278"/>
        <xdr:cNvSpPr txBox="1"/>
      </xdr:nvSpPr>
      <xdr:spPr>
        <a:xfrm>
          <a:off x="13512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141515</xdr:rowOff>
    </xdr:from>
    <xdr:to>
      <xdr:col>19</xdr:col>
      <xdr:colOff>6350</xdr:colOff>
      <xdr:row>59</xdr:row>
      <xdr:rowOff>71665</xdr:rowOff>
    </xdr:to>
    <xdr:sp macro="" textlink="">
      <xdr:nvSpPr>
        <xdr:cNvPr id="280" name="円/楕円 279"/>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56442</xdr:rowOff>
    </xdr:from>
    <xdr:ext cx="762000" cy="259045"/>
    <xdr:sp macro="" textlink="">
      <xdr:nvSpPr>
        <xdr:cNvPr id="281" name="テキスト ボックス 280"/>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県平均と比較し比率が上回っている。これまで、経済対策に係る町単独補助事業を実施してきたため数値としては上昇傾向にある。町単独補助金については、事業内容や金額について毎年度見直しを行っているが、今後は行政効果等の検討を行い、廃止、統合、終期の設定、補助率の改定等、整理・合理化を積極的に推進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09" name="直線コネクタ 308"/>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3" name="直線コネクタ 31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88900</xdr:rowOff>
    </xdr:to>
    <xdr:cxnSp macro="">
      <xdr:nvCxnSpPr>
        <xdr:cNvPr id="314" name="直線コネクタ 313"/>
        <xdr:cNvCxnSpPr/>
      </xdr:nvCxnSpPr>
      <xdr:spPr>
        <a:xfrm>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5"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6" name="フローチャート :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36</xdr:row>
      <xdr:rowOff>50800</xdr:rowOff>
    </xdr:to>
    <xdr:cxnSp macro="">
      <xdr:nvCxnSpPr>
        <xdr:cNvPr id="317" name="直線コネクタ 316"/>
        <xdr:cNvCxnSpPr/>
      </xdr:nvCxnSpPr>
      <xdr:spPr>
        <a:xfrm>
          <a:off x="14782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8" name="フローチャート :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43180</xdr:rowOff>
    </xdr:to>
    <xdr:cxnSp macro="">
      <xdr:nvCxnSpPr>
        <xdr:cNvPr id="320" name="直線コネクタ 319"/>
        <xdr:cNvCxnSpPr/>
      </xdr:nvCxnSpPr>
      <xdr:spPr>
        <a:xfrm>
          <a:off x="13893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1" name="フローチャート : 判断 320"/>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2" name="テキスト ボックス 321"/>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88900</xdr:rowOff>
    </xdr:to>
    <xdr:cxnSp macro="">
      <xdr:nvCxnSpPr>
        <xdr:cNvPr id="323" name="直線コネクタ 322"/>
        <xdr:cNvCxnSpPr/>
      </xdr:nvCxnSpPr>
      <xdr:spPr>
        <a:xfrm flipV="1">
          <a:off x="13004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4" name="フローチャート :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5" name="テキスト ボックス 324"/>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6" name="フローチャート :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3" name="円/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34"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35" name="円/楕円 334"/>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6" name="テキスト ボックス 335"/>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7" name="円/楕円 336"/>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8" name="テキスト ボックス 337"/>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9" name="円/楕円 33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40" name="テキスト ボックス 33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41" name="円/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42" name="テキスト ボックス 341"/>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国体に伴う施設整備や合併直前のインフラ整備などの大規模事業により、平成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年度が公債費償還のピークであったが、公債費負担適正化計画を実施することで、大規模事業を大幅に抑制し、公債費の改善を行うことができた。今後は、</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行財政改革大綱（第２期）を推し進めることにより計画的な地方債の発行を行い、健全な財政運営に努める。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68" name="直線コネクタ 367"/>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9"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0" name="直線コネクタ 369"/>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1"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2" name="直線コネクタ 371"/>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77</xdr:row>
      <xdr:rowOff>24130</xdr:rowOff>
    </xdr:to>
    <xdr:cxnSp macro="">
      <xdr:nvCxnSpPr>
        <xdr:cNvPr id="373" name="直線コネクタ 372"/>
        <xdr:cNvCxnSpPr/>
      </xdr:nvCxnSpPr>
      <xdr:spPr>
        <a:xfrm flipV="1">
          <a:off x="3987800" y="130520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4"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5" name="フローチャート : 判断 374"/>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106426</xdr:rowOff>
    </xdr:to>
    <xdr:cxnSp macro="">
      <xdr:nvCxnSpPr>
        <xdr:cNvPr id="376" name="直線コネクタ 375"/>
        <xdr:cNvCxnSpPr/>
      </xdr:nvCxnSpPr>
      <xdr:spPr>
        <a:xfrm flipV="1">
          <a:off x="3098800" y="13225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7" name="フローチャート : 判断 376"/>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78" name="テキスト ボックス 377"/>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78</xdr:row>
      <xdr:rowOff>26415</xdr:rowOff>
    </xdr:to>
    <xdr:cxnSp macro="">
      <xdr:nvCxnSpPr>
        <xdr:cNvPr id="379" name="直線コネクタ 378"/>
        <xdr:cNvCxnSpPr/>
      </xdr:nvCxnSpPr>
      <xdr:spPr>
        <a:xfrm flipV="1">
          <a:off x="2209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0" name="フローチャート : 判断 379"/>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1" name="テキスト ボックス 38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136144</xdr:rowOff>
    </xdr:to>
    <xdr:cxnSp macro="">
      <xdr:nvCxnSpPr>
        <xdr:cNvPr id="382" name="直線コネクタ 381"/>
        <xdr:cNvCxnSpPr/>
      </xdr:nvCxnSpPr>
      <xdr:spPr>
        <a:xfrm flipV="1">
          <a:off x="1320800" y="133995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3" name="フローチャート : 判断 382"/>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4" name="テキスト ボックス 383"/>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5" name="フローチャート : 判断 384"/>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6" name="テキスト ボックス 385"/>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92" name="円/楕円 391"/>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93"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4" name="円/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96" name="円/楕円 395"/>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97" name="テキスト ボックス 39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8" name="円/楕円 397"/>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99" name="テキスト ボックス 398"/>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400" name="円/楕円 399"/>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401" name="テキスト ボックス 400"/>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カ年の三種町行財政改革大綱</a:t>
          </a:r>
          <a:r>
            <a:rPr kumimoji="1" lang="ja-JP" altLang="en-US" sz="1100">
              <a:solidFill>
                <a:schemeClr val="dk1"/>
              </a:solidFill>
              <a:effectLst/>
              <a:latin typeface="+mn-lt"/>
              <a:ea typeface="+mn-ea"/>
              <a:cs typeface="+mn-cs"/>
            </a:rPr>
            <a:t>（第１期）</a:t>
          </a:r>
          <a:r>
            <a:rPr kumimoji="1" lang="ja-JP" altLang="ja-JP" sz="1100">
              <a:solidFill>
                <a:schemeClr val="dk1"/>
              </a:solidFill>
              <a:effectLst/>
              <a:latin typeface="+mn-lt"/>
              <a:ea typeface="+mn-ea"/>
              <a:cs typeface="+mn-cs"/>
            </a:rPr>
            <a:t>を進めて</a:t>
          </a:r>
          <a:r>
            <a:rPr kumimoji="1" lang="ja-JP" altLang="en-US" sz="1100">
              <a:solidFill>
                <a:schemeClr val="dk1"/>
              </a:solidFill>
              <a:effectLst/>
              <a:latin typeface="+mn-lt"/>
              <a:ea typeface="+mn-ea"/>
              <a:cs typeface="+mn-cs"/>
            </a:rPr>
            <a:t>きたものの</a:t>
          </a:r>
          <a:r>
            <a:rPr kumimoji="1" lang="ja-JP" altLang="ja-JP" sz="1100">
              <a:solidFill>
                <a:schemeClr val="dk1"/>
              </a:solidFill>
              <a:effectLst/>
              <a:latin typeface="+mn-lt"/>
              <a:ea typeface="+mn-ea"/>
              <a:cs typeface="+mn-cs"/>
            </a:rPr>
            <a:t>類似団体平均を上回っている。扶助費や繰出金の増加が町の大きな課題となっているため、縮減に向けた対策が必要である。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26415</xdr:rowOff>
    </xdr:to>
    <xdr:cxnSp macro="">
      <xdr:nvCxnSpPr>
        <xdr:cNvPr id="432" name="直線コネクタ 431"/>
        <xdr:cNvCxnSpPr/>
      </xdr:nvCxnSpPr>
      <xdr:spPr>
        <a:xfrm flipV="1">
          <a:off x="15671800" y="133720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3"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4" name="フローチャート : 判断 433"/>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165863</xdr:rowOff>
    </xdr:from>
    <xdr:to>
      <xdr:col>22</xdr:col>
      <xdr:colOff>565150</xdr:colOff>
      <xdr:row>78</xdr:row>
      <xdr:rowOff>26415</xdr:rowOff>
    </xdr:to>
    <xdr:cxnSp macro="">
      <xdr:nvCxnSpPr>
        <xdr:cNvPr id="435" name="直線コネクタ 434"/>
        <xdr:cNvCxnSpPr/>
      </xdr:nvCxnSpPr>
      <xdr:spPr>
        <a:xfrm>
          <a:off x="14782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6" name="フローチャート : 判断 435"/>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7" name="テキスト ボックス 436"/>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165863</xdr:rowOff>
    </xdr:to>
    <xdr:cxnSp macro="">
      <xdr:nvCxnSpPr>
        <xdr:cNvPr id="438" name="直線コネクタ 437"/>
        <xdr:cNvCxnSpPr/>
      </xdr:nvCxnSpPr>
      <xdr:spPr>
        <a:xfrm>
          <a:off x="13893800" y="132852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0" name="テキスト ボックス 439"/>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83565</xdr:rowOff>
    </xdr:to>
    <xdr:cxnSp macro="">
      <xdr:nvCxnSpPr>
        <xdr:cNvPr id="441" name="直線コネクタ 440"/>
        <xdr:cNvCxnSpPr/>
      </xdr:nvCxnSpPr>
      <xdr:spPr>
        <a:xfrm>
          <a:off x="13004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2" name="フローチャート : 判断 441"/>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3" name="テキスト ボックス 442"/>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4" name="フローチャート : 判断 443"/>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5" name="テキスト ボックス 444"/>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51" name="円/楕円 450"/>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52"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53" name="円/楕円 452"/>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54" name="テキスト ボックス 453"/>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5" name="円/楕円 454"/>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56" name="テキスト ボックス 455"/>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7" name="円/楕円 456"/>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144542</xdr:rowOff>
    </xdr:from>
    <xdr:ext cx="762000" cy="259045"/>
    <xdr:sp macro="" textlink="">
      <xdr:nvSpPr>
        <xdr:cNvPr id="458" name="テキスト ボックス 457"/>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9" name="円/楕円 458"/>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60" name="テキスト ボックス 459"/>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秋田県三種町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24930</xdr:rowOff>
    </xdr:from>
    <xdr:to>
      <xdr:col>4</xdr:col>
      <xdr:colOff>1117600</xdr:colOff>
      <xdr:row>17</xdr:row>
      <xdr:rowOff>84580</xdr:rowOff>
    </xdr:to>
    <xdr:cxnSp macro="">
      <xdr:nvCxnSpPr>
        <xdr:cNvPr id="50" name="直線コネクタ 49"/>
        <xdr:cNvCxnSpPr/>
      </xdr:nvCxnSpPr>
      <xdr:spPr bwMode="auto">
        <a:xfrm flipV="1">
          <a:off x="5003800" y="2987205"/>
          <a:ext cx="647700" cy="5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9707</xdr:rowOff>
    </xdr:from>
    <xdr:ext cx="762000" cy="259045"/>
    <xdr:sp macro="" textlink="">
      <xdr:nvSpPr>
        <xdr:cNvPr id="51" name="人口1人当たり決算額の推移平均値テキスト130"/>
        <xdr:cNvSpPr txBox="1"/>
      </xdr:nvSpPr>
      <xdr:spPr>
        <a:xfrm>
          <a:off x="5740400" y="2971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84580</xdr:rowOff>
    </xdr:from>
    <xdr:to>
      <xdr:col>4</xdr:col>
      <xdr:colOff>469900</xdr:colOff>
      <xdr:row>17</xdr:row>
      <xdr:rowOff>100460</xdr:rowOff>
    </xdr:to>
    <xdr:cxnSp macro="">
      <xdr:nvCxnSpPr>
        <xdr:cNvPr id="53" name="直線コネクタ 52"/>
        <xdr:cNvCxnSpPr/>
      </xdr:nvCxnSpPr>
      <xdr:spPr bwMode="auto">
        <a:xfrm flipV="1">
          <a:off x="4305300" y="3046855"/>
          <a:ext cx="698500" cy="1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88412</xdr:rowOff>
    </xdr:from>
    <xdr:to>
      <xdr:col>3</xdr:col>
      <xdr:colOff>904875</xdr:colOff>
      <xdr:row>17</xdr:row>
      <xdr:rowOff>100460</xdr:rowOff>
    </xdr:to>
    <xdr:cxnSp macro="">
      <xdr:nvCxnSpPr>
        <xdr:cNvPr id="56" name="直線コネクタ 55"/>
        <xdr:cNvCxnSpPr/>
      </xdr:nvCxnSpPr>
      <xdr:spPr bwMode="auto">
        <a:xfrm>
          <a:off x="3606800" y="3050687"/>
          <a:ext cx="698500" cy="1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70216</xdr:rowOff>
    </xdr:from>
    <xdr:to>
      <xdr:col>3</xdr:col>
      <xdr:colOff>206375</xdr:colOff>
      <xdr:row>17</xdr:row>
      <xdr:rowOff>88412</xdr:rowOff>
    </xdr:to>
    <xdr:cxnSp macro="">
      <xdr:nvCxnSpPr>
        <xdr:cNvPr id="59" name="直線コネクタ 58"/>
        <xdr:cNvCxnSpPr/>
      </xdr:nvCxnSpPr>
      <xdr:spPr bwMode="auto">
        <a:xfrm>
          <a:off x="2908300" y="3032491"/>
          <a:ext cx="698500" cy="1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145580</xdr:rowOff>
    </xdr:from>
    <xdr:to>
      <xdr:col>5</xdr:col>
      <xdr:colOff>34925</xdr:colOff>
      <xdr:row>17</xdr:row>
      <xdr:rowOff>75730</xdr:rowOff>
    </xdr:to>
    <xdr:sp macro="" textlink="">
      <xdr:nvSpPr>
        <xdr:cNvPr id="69" name="円/楕円 68"/>
        <xdr:cNvSpPr/>
      </xdr:nvSpPr>
      <xdr:spPr bwMode="auto">
        <a:xfrm>
          <a:off x="5600700" y="293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162107</xdr:rowOff>
    </xdr:from>
    <xdr:ext cx="762000" cy="259045"/>
    <xdr:sp macro="" textlink="">
      <xdr:nvSpPr>
        <xdr:cNvPr id="70" name="人口1人当たり決算額の推移該当値テキスト130"/>
        <xdr:cNvSpPr txBox="1"/>
      </xdr:nvSpPr>
      <xdr:spPr>
        <a:xfrm>
          <a:off x="5740400" y="278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33780</xdr:rowOff>
    </xdr:from>
    <xdr:to>
      <xdr:col>4</xdr:col>
      <xdr:colOff>520700</xdr:colOff>
      <xdr:row>17</xdr:row>
      <xdr:rowOff>135380</xdr:rowOff>
    </xdr:to>
    <xdr:sp macro="" textlink="">
      <xdr:nvSpPr>
        <xdr:cNvPr id="71" name="円/楕円 70"/>
        <xdr:cNvSpPr/>
      </xdr:nvSpPr>
      <xdr:spPr bwMode="auto">
        <a:xfrm>
          <a:off x="4953000" y="299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145557</xdr:rowOff>
    </xdr:from>
    <xdr:ext cx="736600" cy="259045"/>
    <xdr:sp macro="" textlink="">
      <xdr:nvSpPr>
        <xdr:cNvPr id="72" name="テキスト ボックス 71"/>
        <xdr:cNvSpPr txBox="1"/>
      </xdr:nvSpPr>
      <xdr:spPr>
        <a:xfrm>
          <a:off x="4622800" y="276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49660</xdr:rowOff>
    </xdr:from>
    <xdr:to>
      <xdr:col>3</xdr:col>
      <xdr:colOff>955675</xdr:colOff>
      <xdr:row>17</xdr:row>
      <xdr:rowOff>151260</xdr:rowOff>
    </xdr:to>
    <xdr:sp macro="" textlink="">
      <xdr:nvSpPr>
        <xdr:cNvPr id="73" name="円/楕円 72"/>
        <xdr:cNvSpPr/>
      </xdr:nvSpPr>
      <xdr:spPr bwMode="auto">
        <a:xfrm>
          <a:off x="4254500" y="301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161437</xdr:rowOff>
    </xdr:from>
    <xdr:ext cx="762000" cy="259045"/>
    <xdr:sp macro="" textlink="">
      <xdr:nvSpPr>
        <xdr:cNvPr id="74" name="テキスト ボックス 73"/>
        <xdr:cNvSpPr txBox="1"/>
      </xdr:nvSpPr>
      <xdr:spPr>
        <a:xfrm>
          <a:off x="3924300" y="278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37612</xdr:rowOff>
    </xdr:from>
    <xdr:to>
      <xdr:col>3</xdr:col>
      <xdr:colOff>257175</xdr:colOff>
      <xdr:row>17</xdr:row>
      <xdr:rowOff>139212</xdr:rowOff>
    </xdr:to>
    <xdr:sp macro="" textlink="">
      <xdr:nvSpPr>
        <xdr:cNvPr id="75" name="円/楕円 74"/>
        <xdr:cNvSpPr/>
      </xdr:nvSpPr>
      <xdr:spPr bwMode="auto">
        <a:xfrm>
          <a:off x="3556000" y="299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149389</xdr:rowOff>
    </xdr:from>
    <xdr:ext cx="762000" cy="259045"/>
    <xdr:sp macro="" textlink="">
      <xdr:nvSpPr>
        <xdr:cNvPr id="76" name="テキスト ボックス 75"/>
        <xdr:cNvSpPr txBox="1"/>
      </xdr:nvSpPr>
      <xdr:spPr>
        <a:xfrm>
          <a:off x="3225800" y="276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19416</xdr:rowOff>
    </xdr:from>
    <xdr:to>
      <xdr:col>2</xdr:col>
      <xdr:colOff>692150</xdr:colOff>
      <xdr:row>17</xdr:row>
      <xdr:rowOff>121016</xdr:rowOff>
    </xdr:to>
    <xdr:sp macro="" textlink="">
      <xdr:nvSpPr>
        <xdr:cNvPr id="77" name="円/楕円 76"/>
        <xdr:cNvSpPr/>
      </xdr:nvSpPr>
      <xdr:spPr bwMode="auto">
        <a:xfrm>
          <a:off x="2857500" y="298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131193</xdr:rowOff>
    </xdr:from>
    <xdr:ext cx="762000" cy="259045"/>
    <xdr:sp macro="" textlink="">
      <xdr:nvSpPr>
        <xdr:cNvPr id="78" name="テキスト ボックス 77"/>
        <xdr:cNvSpPr txBox="1"/>
      </xdr:nvSpPr>
      <xdr:spPr>
        <a:xfrm>
          <a:off x="2527300" y="275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317957</xdr:rowOff>
    </xdr:from>
    <xdr:to>
      <xdr:col>4</xdr:col>
      <xdr:colOff>1117600</xdr:colOff>
      <xdr:row>36</xdr:row>
      <xdr:rowOff>34874</xdr:rowOff>
    </xdr:to>
    <xdr:cxnSp macro="">
      <xdr:nvCxnSpPr>
        <xdr:cNvPr id="112" name="直線コネクタ 111"/>
        <xdr:cNvCxnSpPr/>
      </xdr:nvCxnSpPr>
      <xdr:spPr bwMode="auto">
        <a:xfrm>
          <a:off x="5003800" y="6928307"/>
          <a:ext cx="647700" cy="59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242881</xdr:rowOff>
    </xdr:from>
    <xdr:to>
      <xdr:col>4</xdr:col>
      <xdr:colOff>469900</xdr:colOff>
      <xdr:row>35</xdr:row>
      <xdr:rowOff>317957</xdr:rowOff>
    </xdr:to>
    <xdr:cxnSp macro="">
      <xdr:nvCxnSpPr>
        <xdr:cNvPr id="115" name="直線コネクタ 114"/>
        <xdr:cNvCxnSpPr/>
      </xdr:nvCxnSpPr>
      <xdr:spPr bwMode="auto">
        <a:xfrm>
          <a:off x="4305300" y="6853231"/>
          <a:ext cx="698500" cy="7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81718</xdr:rowOff>
    </xdr:from>
    <xdr:to>
      <xdr:col>3</xdr:col>
      <xdr:colOff>904875</xdr:colOff>
      <xdr:row>35</xdr:row>
      <xdr:rowOff>242881</xdr:rowOff>
    </xdr:to>
    <xdr:cxnSp macro="">
      <xdr:nvCxnSpPr>
        <xdr:cNvPr id="118" name="直線コネクタ 117"/>
        <xdr:cNvCxnSpPr/>
      </xdr:nvCxnSpPr>
      <xdr:spPr bwMode="auto">
        <a:xfrm>
          <a:off x="3606800" y="6692068"/>
          <a:ext cx="698500" cy="16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305346</xdr:rowOff>
    </xdr:from>
    <xdr:to>
      <xdr:col>3</xdr:col>
      <xdr:colOff>206375</xdr:colOff>
      <xdr:row>35</xdr:row>
      <xdr:rowOff>81718</xdr:rowOff>
    </xdr:to>
    <xdr:cxnSp macro="">
      <xdr:nvCxnSpPr>
        <xdr:cNvPr id="121" name="直線コネクタ 120"/>
        <xdr:cNvCxnSpPr/>
      </xdr:nvCxnSpPr>
      <xdr:spPr bwMode="auto">
        <a:xfrm>
          <a:off x="2908300" y="6572796"/>
          <a:ext cx="698500" cy="119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326974</xdr:rowOff>
    </xdr:from>
    <xdr:to>
      <xdr:col>5</xdr:col>
      <xdr:colOff>34925</xdr:colOff>
      <xdr:row>36</xdr:row>
      <xdr:rowOff>85674</xdr:rowOff>
    </xdr:to>
    <xdr:sp macro="" textlink="">
      <xdr:nvSpPr>
        <xdr:cNvPr id="131" name="円/楕円 130"/>
        <xdr:cNvSpPr/>
      </xdr:nvSpPr>
      <xdr:spPr bwMode="auto">
        <a:xfrm>
          <a:off x="5600700" y="69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299051</xdr:rowOff>
    </xdr:from>
    <xdr:ext cx="762000" cy="259045"/>
    <xdr:sp macro="" textlink="">
      <xdr:nvSpPr>
        <xdr:cNvPr id="132" name="人口1人当たり決算額の推移該当値テキスト445"/>
        <xdr:cNvSpPr txBox="1"/>
      </xdr:nvSpPr>
      <xdr:spPr>
        <a:xfrm>
          <a:off x="57404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267157</xdr:rowOff>
    </xdr:from>
    <xdr:to>
      <xdr:col>4</xdr:col>
      <xdr:colOff>520700</xdr:colOff>
      <xdr:row>36</xdr:row>
      <xdr:rowOff>25857</xdr:rowOff>
    </xdr:to>
    <xdr:sp macro="" textlink="">
      <xdr:nvSpPr>
        <xdr:cNvPr id="133" name="円/楕円 132"/>
        <xdr:cNvSpPr/>
      </xdr:nvSpPr>
      <xdr:spPr bwMode="auto">
        <a:xfrm>
          <a:off x="49530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36034</xdr:rowOff>
    </xdr:from>
    <xdr:ext cx="736600" cy="259045"/>
    <xdr:sp macro="" textlink="">
      <xdr:nvSpPr>
        <xdr:cNvPr id="134" name="テキスト ボックス 133"/>
        <xdr:cNvSpPr txBox="1"/>
      </xdr:nvSpPr>
      <xdr:spPr>
        <a:xfrm>
          <a:off x="4622800" y="66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192081</xdr:rowOff>
    </xdr:from>
    <xdr:to>
      <xdr:col>3</xdr:col>
      <xdr:colOff>955675</xdr:colOff>
      <xdr:row>35</xdr:row>
      <xdr:rowOff>293681</xdr:rowOff>
    </xdr:to>
    <xdr:sp macro="" textlink="">
      <xdr:nvSpPr>
        <xdr:cNvPr id="135" name="円/楕円 134"/>
        <xdr:cNvSpPr/>
      </xdr:nvSpPr>
      <xdr:spPr bwMode="auto">
        <a:xfrm>
          <a:off x="4254500" y="68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278458</xdr:rowOff>
    </xdr:from>
    <xdr:ext cx="762000" cy="259045"/>
    <xdr:sp macro="" textlink="">
      <xdr:nvSpPr>
        <xdr:cNvPr id="136" name="テキスト ボックス 135"/>
        <xdr:cNvSpPr txBox="1"/>
      </xdr:nvSpPr>
      <xdr:spPr>
        <a:xfrm>
          <a:off x="3924300" y="68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30918</xdr:rowOff>
    </xdr:from>
    <xdr:to>
      <xdr:col>3</xdr:col>
      <xdr:colOff>257175</xdr:colOff>
      <xdr:row>35</xdr:row>
      <xdr:rowOff>132518</xdr:rowOff>
    </xdr:to>
    <xdr:sp macro="" textlink="">
      <xdr:nvSpPr>
        <xdr:cNvPr id="137" name="円/楕円 136"/>
        <xdr:cNvSpPr/>
      </xdr:nvSpPr>
      <xdr:spPr bwMode="auto">
        <a:xfrm>
          <a:off x="3556000" y="66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142695</xdr:rowOff>
    </xdr:from>
    <xdr:ext cx="762000" cy="259045"/>
    <xdr:sp macro="" textlink="">
      <xdr:nvSpPr>
        <xdr:cNvPr id="138" name="テキスト ボックス 137"/>
        <xdr:cNvSpPr txBox="1"/>
      </xdr:nvSpPr>
      <xdr:spPr>
        <a:xfrm>
          <a:off x="3225800" y="64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254546</xdr:rowOff>
    </xdr:from>
    <xdr:to>
      <xdr:col>2</xdr:col>
      <xdr:colOff>692150</xdr:colOff>
      <xdr:row>35</xdr:row>
      <xdr:rowOff>13246</xdr:rowOff>
    </xdr:to>
    <xdr:sp macro="" textlink="">
      <xdr:nvSpPr>
        <xdr:cNvPr id="139" name="円/楕円 138"/>
        <xdr:cNvSpPr/>
      </xdr:nvSpPr>
      <xdr:spPr bwMode="auto">
        <a:xfrm>
          <a:off x="2857500" y="652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23423</xdr:rowOff>
    </xdr:from>
    <xdr:ext cx="762000" cy="259045"/>
    <xdr:sp macro="" textlink="">
      <xdr:nvSpPr>
        <xdr:cNvPr id="140" name="テキスト ボックス 139"/>
        <xdr:cNvSpPr txBox="1"/>
      </xdr:nvSpPr>
      <xdr:spPr>
        <a:xfrm>
          <a:off x="2527300" y="62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8293</xdr:rowOff>
    </xdr:from>
    <xdr:to>
      <xdr:col>6</xdr:col>
      <xdr:colOff>511175</xdr:colOff>
      <xdr:row>35</xdr:row>
      <xdr:rowOff>124384</xdr:rowOff>
    </xdr:to>
    <xdr:cxnSp macro="">
      <xdr:nvCxnSpPr>
        <xdr:cNvPr id="61" name="直線コネクタ 60"/>
        <xdr:cNvCxnSpPr/>
      </xdr:nvCxnSpPr>
      <xdr:spPr>
        <a:xfrm flipV="1">
          <a:off x="3797300" y="6009043"/>
          <a:ext cx="8382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124384</xdr:rowOff>
    </xdr:from>
    <xdr:to>
      <xdr:col>5</xdr:col>
      <xdr:colOff>358775</xdr:colOff>
      <xdr:row>35</xdr:row>
      <xdr:rowOff>136519</xdr:rowOff>
    </xdr:to>
    <xdr:cxnSp macro="">
      <xdr:nvCxnSpPr>
        <xdr:cNvPr id="64" name="直線コネクタ 63"/>
        <xdr:cNvCxnSpPr/>
      </xdr:nvCxnSpPr>
      <xdr:spPr>
        <a:xfrm flipV="1">
          <a:off x="2908300" y="6125134"/>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105658</xdr:rowOff>
    </xdr:from>
    <xdr:to>
      <xdr:col>4</xdr:col>
      <xdr:colOff>155575</xdr:colOff>
      <xdr:row>35</xdr:row>
      <xdr:rowOff>136519</xdr:rowOff>
    </xdr:to>
    <xdr:cxnSp macro="">
      <xdr:nvCxnSpPr>
        <xdr:cNvPr id="67" name="直線コネクタ 66"/>
        <xdr:cNvCxnSpPr/>
      </xdr:nvCxnSpPr>
      <xdr:spPr>
        <a:xfrm>
          <a:off x="2019300" y="610640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105658</xdr:rowOff>
    </xdr:from>
    <xdr:to>
      <xdr:col>2</xdr:col>
      <xdr:colOff>638175</xdr:colOff>
      <xdr:row>35</xdr:row>
      <xdr:rowOff>123660</xdr:rowOff>
    </xdr:to>
    <xdr:cxnSp macro="">
      <xdr:nvCxnSpPr>
        <xdr:cNvPr id="70" name="直線コネクタ 69"/>
        <xdr:cNvCxnSpPr/>
      </xdr:nvCxnSpPr>
      <xdr:spPr>
        <a:xfrm flipV="1">
          <a:off x="1130300" y="610640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128943</xdr:rowOff>
    </xdr:from>
    <xdr:to>
      <xdr:col>6</xdr:col>
      <xdr:colOff>561975</xdr:colOff>
      <xdr:row>35</xdr:row>
      <xdr:rowOff>59093</xdr:rowOff>
    </xdr:to>
    <xdr:sp macro="" textlink="">
      <xdr:nvSpPr>
        <xdr:cNvPr id="80" name="円/楕円 79"/>
        <xdr:cNvSpPr/>
      </xdr:nvSpPr>
      <xdr:spPr>
        <a:xfrm>
          <a:off x="4584700" y="59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151820</xdr:rowOff>
    </xdr:from>
    <xdr:ext cx="534377" cy="259045"/>
    <xdr:sp macro="" textlink="">
      <xdr:nvSpPr>
        <xdr:cNvPr id="81" name="人件費該当値テキスト"/>
        <xdr:cNvSpPr txBox="1"/>
      </xdr:nvSpPr>
      <xdr:spPr>
        <a:xfrm>
          <a:off x="4686300"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73584</xdr:rowOff>
    </xdr:from>
    <xdr:to>
      <xdr:col>5</xdr:col>
      <xdr:colOff>409575</xdr:colOff>
      <xdr:row>36</xdr:row>
      <xdr:rowOff>3734</xdr:rowOff>
    </xdr:to>
    <xdr:sp macro="" textlink="">
      <xdr:nvSpPr>
        <xdr:cNvPr id="82" name="円/楕円 81"/>
        <xdr:cNvSpPr/>
      </xdr:nvSpPr>
      <xdr:spPr>
        <a:xfrm>
          <a:off x="3746500" y="60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166311</xdr:rowOff>
    </xdr:from>
    <xdr:ext cx="534377" cy="259045"/>
    <xdr:sp macro="" textlink="">
      <xdr:nvSpPr>
        <xdr:cNvPr id="83" name="テキスト ボックス 82"/>
        <xdr:cNvSpPr txBox="1"/>
      </xdr:nvSpPr>
      <xdr:spPr>
        <a:xfrm>
          <a:off x="3530111" y="61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85719</xdr:rowOff>
    </xdr:from>
    <xdr:to>
      <xdr:col>4</xdr:col>
      <xdr:colOff>206375</xdr:colOff>
      <xdr:row>36</xdr:row>
      <xdr:rowOff>15869</xdr:rowOff>
    </xdr:to>
    <xdr:sp macro="" textlink="">
      <xdr:nvSpPr>
        <xdr:cNvPr id="84" name="円/楕円 83"/>
        <xdr:cNvSpPr/>
      </xdr:nvSpPr>
      <xdr:spPr>
        <a:xfrm>
          <a:off x="2857500" y="608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6996</xdr:rowOff>
    </xdr:from>
    <xdr:ext cx="534377" cy="259045"/>
    <xdr:sp macro="" textlink="">
      <xdr:nvSpPr>
        <xdr:cNvPr id="85" name="テキスト ボックス 84"/>
        <xdr:cNvSpPr txBox="1"/>
      </xdr:nvSpPr>
      <xdr:spPr>
        <a:xfrm>
          <a:off x="2641111" y="617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54858</xdr:rowOff>
    </xdr:from>
    <xdr:to>
      <xdr:col>3</xdr:col>
      <xdr:colOff>3175</xdr:colOff>
      <xdr:row>35</xdr:row>
      <xdr:rowOff>156458</xdr:rowOff>
    </xdr:to>
    <xdr:sp macro="" textlink="">
      <xdr:nvSpPr>
        <xdr:cNvPr id="86" name="円/楕円 85"/>
        <xdr:cNvSpPr/>
      </xdr:nvSpPr>
      <xdr:spPr>
        <a:xfrm>
          <a:off x="1968500" y="60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147585</xdr:rowOff>
    </xdr:from>
    <xdr:ext cx="534377" cy="259045"/>
    <xdr:sp macro="" textlink="">
      <xdr:nvSpPr>
        <xdr:cNvPr id="87" name="テキスト ボックス 86"/>
        <xdr:cNvSpPr txBox="1"/>
      </xdr:nvSpPr>
      <xdr:spPr>
        <a:xfrm>
          <a:off x="1752111" y="61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72860</xdr:rowOff>
    </xdr:from>
    <xdr:to>
      <xdr:col>1</xdr:col>
      <xdr:colOff>485775</xdr:colOff>
      <xdr:row>36</xdr:row>
      <xdr:rowOff>3010</xdr:rowOff>
    </xdr:to>
    <xdr:sp macro="" textlink="">
      <xdr:nvSpPr>
        <xdr:cNvPr id="88" name="円/楕円 87"/>
        <xdr:cNvSpPr/>
      </xdr:nvSpPr>
      <xdr:spPr>
        <a:xfrm>
          <a:off x="1079500" y="60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165587</xdr:rowOff>
    </xdr:from>
    <xdr:ext cx="534377" cy="259045"/>
    <xdr:sp macro="" textlink="">
      <xdr:nvSpPr>
        <xdr:cNvPr id="89" name="テキスト ボックス 88"/>
        <xdr:cNvSpPr txBox="1"/>
      </xdr:nvSpPr>
      <xdr:spPr>
        <a:xfrm>
          <a:off x="863111" y="61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4826</xdr:rowOff>
    </xdr:from>
    <xdr:to>
      <xdr:col>6</xdr:col>
      <xdr:colOff>511175</xdr:colOff>
      <xdr:row>58</xdr:row>
      <xdr:rowOff>141202</xdr:rowOff>
    </xdr:to>
    <xdr:cxnSp macro="">
      <xdr:nvCxnSpPr>
        <xdr:cNvPr id="121" name="直線コネクタ 120"/>
        <xdr:cNvCxnSpPr/>
      </xdr:nvCxnSpPr>
      <xdr:spPr>
        <a:xfrm flipV="1">
          <a:off x="3797300" y="9948926"/>
          <a:ext cx="838200" cy="1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144075</xdr:rowOff>
    </xdr:from>
    <xdr:ext cx="534377" cy="259045"/>
    <xdr:sp macro="" textlink="">
      <xdr:nvSpPr>
        <xdr:cNvPr id="122" name="物件費平均値テキスト"/>
        <xdr:cNvSpPr txBox="1"/>
      </xdr:nvSpPr>
      <xdr:spPr>
        <a:xfrm>
          <a:off x="4686300" y="957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141202</xdr:rowOff>
    </xdr:from>
    <xdr:to>
      <xdr:col>5</xdr:col>
      <xdr:colOff>358775</xdr:colOff>
      <xdr:row>58</xdr:row>
      <xdr:rowOff>149007</xdr:rowOff>
    </xdr:to>
    <xdr:cxnSp macro="">
      <xdr:nvCxnSpPr>
        <xdr:cNvPr id="124" name="直線コネクタ 123"/>
        <xdr:cNvCxnSpPr/>
      </xdr:nvCxnSpPr>
      <xdr:spPr>
        <a:xfrm flipV="1">
          <a:off x="2908300" y="10085302"/>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xdr:rowOff>
    </xdr:from>
    <xdr:ext cx="534377" cy="259045"/>
    <xdr:sp macro="" textlink="">
      <xdr:nvSpPr>
        <xdr:cNvPr id="126" name="テキスト ボックス 125"/>
        <xdr:cNvSpPr txBox="1"/>
      </xdr:nvSpPr>
      <xdr:spPr>
        <a:xfrm>
          <a:off x="3530111" y="9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149007</xdr:rowOff>
    </xdr:from>
    <xdr:to>
      <xdr:col>4</xdr:col>
      <xdr:colOff>155575</xdr:colOff>
      <xdr:row>59</xdr:row>
      <xdr:rowOff>52195</xdr:rowOff>
    </xdr:to>
    <xdr:cxnSp macro="">
      <xdr:nvCxnSpPr>
        <xdr:cNvPr id="127" name="直線コネクタ 126"/>
        <xdr:cNvCxnSpPr/>
      </xdr:nvCxnSpPr>
      <xdr:spPr>
        <a:xfrm flipV="1">
          <a:off x="2019300" y="10093107"/>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69312</xdr:rowOff>
    </xdr:from>
    <xdr:ext cx="534377" cy="259045"/>
    <xdr:sp macro="" textlink="">
      <xdr:nvSpPr>
        <xdr:cNvPr id="129" name="テキスト ボックス 128"/>
        <xdr:cNvSpPr txBox="1"/>
      </xdr:nvSpPr>
      <xdr:spPr>
        <a:xfrm>
          <a:off x="2641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13153</xdr:rowOff>
    </xdr:from>
    <xdr:to>
      <xdr:col>2</xdr:col>
      <xdr:colOff>638175</xdr:colOff>
      <xdr:row>59</xdr:row>
      <xdr:rowOff>52195</xdr:rowOff>
    </xdr:to>
    <xdr:cxnSp macro="">
      <xdr:nvCxnSpPr>
        <xdr:cNvPr id="130" name="直線コネクタ 129"/>
        <xdr:cNvCxnSpPr/>
      </xdr:nvCxnSpPr>
      <xdr:spPr>
        <a:xfrm>
          <a:off x="1130300" y="9957253"/>
          <a:ext cx="889000" cy="2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135328</xdr:rowOff>
    </xdr:from>
    <xdr:ext cx="534377" cy="259045"/>
    <xdr:sp macro="" textlink="">
      <xdr:nvSpPr>
        <xdr:cNvPr id="132" name="テキスト ボックス 131"/>
        <xdr:cNvSpPr txBox="1"/>
      </xdr:nvSpPr>
      <xdr:spPr>
        <a:xfrm>
          <a:off x="1752111" y="97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125476</xdr:rowOff>
    </xdr:from>
    <xdr:to>
      <xdr:col>6</xdr:col>
      <xdr:colOff>561975</xdr:colOff>
      <xdr:row>58</xdr:row>
      <xdr:rowOff>55626</xdr:rowOff>
    </xdr:to>
    <xdr:sp macro="" textlink="">
      <xdr:nvSpPr>
        <xdr:cNvPr id="140" name="円/楕円 139"/>
        <xdr:cNvSpPr/>
      </xdr:nvSpPr>
      <xdr:spPr>
        <a:xfrm>
          <a:off x="4584700" y="98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103903</xdr:rowOff>
    </xdr:from>
    <xdr:ext cx="534377" cy="259045"/>
    <xdr:sp macro="" textlink="">
      <xdr:nvSpPr>
        <xdr:cNvPr id="141" name="物件費該当値テキスト"/>
        <xdr:cNvSpPr txBox="1"/>
      </xdr:nvSpPr>
      <xdr:spPr>
        <a:xfrm>
          <a:off x="4686300"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90402</xdr:rowOff>
    </xdr:from>
    <xdr:to>
      <xdr:col>5</xdr:col>
      <xdr:colOff>409575</xdr:colOff>
      <xdr:row>59</xdr:row>
      <xdr:rowOff>20552</xdr:rowOff>
    </xdr:to>
    <xdr:sp macro="" textlink="">
      <xdr:nvSpPr>
        <xdr:cNvPr id="142" name="円/楕円 141"/>
        <xdr:cNvSpPr/>
      </xdr:nvSpPr>
      <xdr:spPr>
        <a:xfrm>
          <a:off x="3746500" y="100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11679</xdr:rowOff>
    </xdr:from>
    <xdr:ext cx="534377" cy="259045"/>
    <xdr:sp macro="" textlink="">
      <xdr:nvSpPr>
        <xdr:cNvPr id="143" name="テキスト ボックス 142"/>
        <xdr:cNvSpPr txBox="1"/>
      </xdr:nvSpPr>
      <xdr:spPr>
        <a:xfrm>
          <a:off x="3530111" y="101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98207</xdr:rowOff>
    </xdr:from>
    <xdr:to>
      <xdr:col>4</xdr:col>
      <xdr:colOff>206375</xdr:colOff>
      <xdr:row>59</xdr:row>
      <xdr:rowOff>28357</xdr:rowOff>
    </xdr:to>
    <xdr:sp macro="" textlink="">
      <xdr:nvSpPr>
        <xdr:cNvPr id="144" name="円/楕円 143"/>
        <xdr:cNvSpPr/>
      </xdr:nvSpPr>
      <xdr:spPr>
        <a:xfrm>
          <a:off x="2857500" y="100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19484</xdr:rowOff>
    </xdr:from>
    <xdr:ext cx="534377" cy="259045"/>
    <xdr:sp macro="" textlink="">
      <xdr:nvSpPr>
        <xdr:cNvPr id="145" name="テキスト ボックス 144"/>
        <xdr:cNvSpPr txBox="1"/>
      </xdr:nvSpPr>
      <xdr:spPr>
        <a:xfrm>
          <a:off x="2641111" y="1013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67,430</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1395</xdr:rowOff>
    </xdr:from>
    <xdr:to>
      <xdr:col>3</xdr:col>
      <xdr:colOff>3175</xdr:colOff>
      <xdr:row>59</xdr:row>
      <xdr:rowOff>102995</xdr:rowOff>
    </xdr:to>
    <xdr:sp macro="" textlink="">
      <xdr:nvSpPr>
        <xdr:cNvPr id="146" name="円/楕円 145"/>
        <xdr:cNvSpPr/>
      </xdr:nvSpPr>
      <xdr:spPr>
        <a:xfrm>
          <a:off x="1968500" y="101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94122</xdr:rowOff>
    </xdr:from>
    <xdr:ext cx="534377" cy="259045"/>
    <xdr:sp macro="" textlink="">
      <xdr:nvSpPr>
        <xdr:cNvPr id="147" name="テキスト ボックス 146"/>
        <xdr:cNvSpPr txBox="1"/>
      </xdr:nvSpPr>
      <xdr:spPr>
        <a:xfrm>
          <a:off x="1752111" y="102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133803</xdr:rowOff>
    </xdr:from>
    <xdr:to>
      <xdr:col>1</xdr:col>
      <xdr:colOff>485775</xdr:colOff>
      <xdr:row>58</xdr:row>
      <xdr:rowOff>63953</xdr:rowOff>
    </xdr:to>
    <xdr:sp macro="" textlink="">
      <xdr:nvSpPr>
        <xdr:cNvPr id="148" name="円/楕円 147"/>
        <xdr:cNvSpPr/>
      </xdr:nvSpPr>
      <xdr:spPr>
        <a:xfrm>
          <a:off x="1079500" y="99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55080</xdr:rowOff>
    </xdr:from>
    <xdr:ext cx="534377" cy="259045"/>
    <xdr:sp macro="" textlink="">
      <xdr:nvSpPr>
        <xdr:cNvPr id="149" name="テキスト ボックス 148"/>
        <xdr:cNvSpPr txBox="1"/>
      </xdr:nvSpPr>
      <xdr:spPr>
        <a:xfrm>
          <a:off x="863111" y="99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27274</xdr:rowOff>
    </xdr:from>
    <xdr:to>
      <xdr:col>6</xdr:col>
      <xdr:colOff>511175</xdr:colOff>
      <xdr:row>76</xdr:row>
      <xdr:rowOff>155702</xdr:rowOff>
    </xdr:to>
    <xdr:cxnSp macro="">
      <xdr:nvCxnSpPr>
        <xdr:cNvPr id="176" name="直線コネクタ 175"/>
        <xdr:cNvCxnSpPr/>
      </xdr:nvCxnSpPr>
      <xdr:spPr>
        <a:xfrm>
          <a:off x="3797300" y="13057474"/>
          <a:ext cx="8382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26406</xdr:rowOff>
    </xdr:from>
    <xdr:to>
      <xdr:col>5</xdr:col>
      <xdr:colOff>358775</xdr:colOff>
      <xdr:row>76</xdr:row>
      <xdr:rowOff>27274</xdr:rowOff>
    </xdr:to>
    <xdr:cxnSp macro="">
      <xdr:nvCxnSpPr>
        <xdr:cNvPr id="179" name="直線コネクタ 178"/>
        <xdr:cNvCxnSpPr/>
      </xdr:nvCxnSpPr>
      <xdr:spPr>
        <a:xfrm>
          <a:off x="2908300" y="1305660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1" name="テキスト ボックス 180"/>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51186</xdr:rowOff>
    </xdr:from>
    <xdr:to>
      <xdr:col>4</xdr:col>
      <xdr:colOff>155575</xdr:colOff>
      <xdr:row>76</xdr:row>
      <xdr:rowOff>26406</xdr:rowOff>
    </xdr:to>
    <xdr:cxnSp macro="">
      <xdr:nvCxnSpPr>
        <xdr:cNvPr id="182" name="直線コネクタ 181"/>
        <xdr:cNvCxnSpPr/>
      </xdr:nvCxnSpPr>
      <xdr:spPr>
        <a:xfrm>
          <a:off x="2019300" y="12909936"/>
          <a:ext cx="8890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4" name="テキスト ボックス 183"/>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51186</xdr:rowOff>
    </xdr:from>
    <xdr:to>
      <xdr:col>2</xdr:col>
      <xdr:colOff>638175</xdr:colOff>
      <xdr:row>77</xdr:row>
      <xdr:rowOff>155017</xdr:rowOff>
    </xdr:to>
    <xdr:cxnSp macro="">
      <xdr:nvCxnSpPr>
        <xdr:cNvPr id="185" name="直線コネクタ 184"/>
        <xdr:cNvCxnSpPr/>
      </xdr:nvCxnSpPr>
      <xdr:spPr>
        <a:xfrm flipV="1">
          <a:off x="1130300" y="12909936"/>
          <a:ext cx="889000" cy="44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104902</xdr:rowOff>
    </xdr:from>
    <xdr:to>
      <xdr:col>6</xdr:col>
      <xdr:colOff>561975</xdr:colOff>
      <xdr:row>77</xdr:row>
      <xdr:rowOff>35052</xdr:rowOff>
    </xdr:to>
    <xdr:sp macro="" textlink="">
      <xdr:nvSpPr>
        <xdr:cNvPr id="195" name="円/楕円 194"/>
        <xdr:cNvSpPr/>
      </xdr:nvSpPr>
      <xdr:spPr>
        <a:xfrm>
          <a:off x="45847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83329</xdr:rowOff>
    </xdr:from>
    <xdr:ext cx="469744" cy="259045"/>
    <xdr:sp macro="" textlink="">
      <xdr:nvSpPr>
        <xdr:cNvPr id="196" name="維持補修費該当値テキスト"/>
        <xdr:cNvSpPr txBox="1"/>
      </xdr:nvSpPr>
      <xdr:spPr>
        <a:xfrm>
          <a:off x="4686300" y="1311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147924</xdr:rowOff>
    </xdr:from>
    <xdr:to>
      <xdr:col>5</xdr:col>
      <xdr:colOff>409575</xdr:colOff>
      <xdr:row>76</xdr:row>
      <xdr:rowOff>78074</xdr:rowOff>
    </xdr:to>
    <xdr:sp macro="" textlink="">
      <xdr:nvSpPr>
        <xdr:cNvPr id="197" name="円/楕円 196"/>
        <xdr:cNvSpPr/>
      </xdr:nvSpPr>
      <xdr:spPr>
        <a:xfrm>
          <a:off x="3746500" y="130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94601</xdr:rowOff>
    </xdr:from>
    <xdr:ext cx="469744" cy="259045"/>
    <xdr:sp macro="" textlink="">
      <xdr:nvSpPr>
        <xdr:cNvPr id="198" name="テキスト ボックス 197"/>
        <xdr:cNvSpPr txBox="1"/>
      </xdr:nvSpPr>
      <xdr:spPr>
        <a:xfrm>
          <a:off x="3562427" y="1278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147056</xdr:rowOff>
    </xdr:from>
    <xdr:to>
      <xdr:col>4</xdr:col>
      <xdr:colOff>206375</xdr:colOff>
      <xdr:row>76</xdr:row>
      <xdr:rowOff>77206</xdr:rowOff>
    </xdr:to>
    <xdr:sp macro="" textlink="">
      <xdr:nvSpPr>
        <xdr:cNvPr id="199" name="円/楕円 198"/>
        <xdr:cNvSpPr/>
      </xdr:nvSpPr>
      <xdr:spPr>
        <a:xfrm>
          <a:off x="2857500" y="130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93733</xdr:rowOff>
    </xdr:from>
    <xdr:ext cx="469744" cy="259045"/>
    <xdr:sp macro="" textlink="">
      <xdr:nvSpPr>
        <xdr:cNvPr id="200" name="テキスト ボックス 199"/>
        <xdr:cNvSpPr txBox="1"/>
      </xdr:nvSpPr>
      <xdr:spPr>
        <a:xfrm>
          <a:off x="2673427" y="127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386</xdr:rowOff>
    </xdr:from>
    <xdr:to>
      <xdr:col>3</xdr:col>
      <xdr:colOff>3175</xdr:colOff>
      <xdr:row>75</xdr:row>
      <xdr:rowOff>101986</xdr:rowOff>
    </xdr:to>
    <xdr:sp macro="" textlink="">
      <xdr:nvSpPr>
        <xdr:cNvPr id="201" name="円/楕円 200"/>
        <xdr:cNvSpPr/>
      </xdr:nvSpPr>
      <xdr:spPr>
        <a:xfrm>
          <a:off x="1968500" y="12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118513</xdr:rowOff>
    </xdr:from>
    <xdr:ext cx="534377" cy="259045"/>
    <xdr:sp macro="" textlink="">
      <xdr:nvSpPr>
        <xdr:cNvPr id="202" name="テキスト ボックス 201"/>
        <xdr:cNvSpPr txBox="1"/>
      </xdr:nvSpPr>
      <xdr:spPr>
        <a:xfrm>
          <a:off x="1752111" y="126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104217</xdr:rowOff>
    </xdr:from>
    <xdr:to>
      <xdr:col>1</xdr:col>
      <xdr:colOff>485775</xdr:colOff>
      <xdr:row>78</xdr:row>
      <xdr:rowOff>34367</xdr:rowOff>
    </xdr:to>
    <xdr:sp macro="" textlink="">
      <xdr:nvSpPr>
        <xdr:cNvPr id="203" name="円/楕円 202"/>
        <xdr:cNvSpPr/>
      </xdr:nvSpPr>
      <xdr:spPr>
        <a:xfrm>
          <a:off x="1079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25494</xdr:rowOff>
    </xdr:from>
    <xdr:ext cx="469744" cy="259045"/>
    <xdr:sp macro="" textlink="">
      <xdr:nvSpPr>
        <xdr:cNvPr id="204" name="テキスト ボックス 203"/>
        <xdr:cNvSpPr txBox="1"/>
      </xdr:nvSpPr>
      <xdr:spPr>
        <a:xfrm>
          <a:off x="895427"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35344</xdr:rowOff>
    </xdr:from>
    <xdr:to>
      <xdr:col>6</xdr:col>
      <xdr:colOff>511175</xdr:colOff>
      <xdr:row>96</xdr:row>
      <xdr:rowOff>53346</xdr:rowOff>
    </xdr:to>
    <xdr:cxnSp macro="">
      <xdr:nvCxnSpPr>
        <xdr:cNvPr id="234" name="直線コネクタ 233"/>
        <xdr:cNvCxnSpPr/>
      </xdr:nvCxnSpPr>
      <xdr:spPr>
        <a:xfrm>
          <a:off x="3797300" y="16494544"/>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35344</xdr:rowOff>
    </xdr:from>
    <xdr:to>
      <xdr:col>5</xdr:col>
      <xdr:colOff>358775</xdr:colOff>
      <xdr:row>97</xdr:row>
      <xdr:rowOff>24485</xdr:rowOff>
    </xdr:to>
    <xdr:cxnSp macro="">
      <xdr:nvCxnSpPr>
        <xdr:cNvPr id="237" name="直線コネクタ 236"/>
        <xdr:cNvCxnSpPr/>
      </xdr:nvCxnSpPr>
      <xdr:spPr>
        <a:xfrm flipV="1">
          <a:off x="2908300" y="16494544"/>
          <a:ext cx="8890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24485</xdr:rowOff>
    </xdr:from>
    <xdr:to>
      <xdr:col>4</xdr:col>
      <xdr:colOff>155575</xdr:colOff>
      <xdr:row>97</xdr:row>
      <xdr:rowOff>69159</xdr:rowOff>
    </xdr:to>
    <xdr:cxnSp macro="">
      <xdr:nvCxnSpPr>
        <xdr:cNvPr id="240" name="直線コネクタ 239"/>
        <xdr:cNvCxnSpPr/>
      </xdr:nvCxnSpPr>
      <xdr:spPr>
        <a:xfrm flipV="1">
          <a:off x="2019300" y="16655135"/>
          <a:ext cx="889000" cy="4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69159</xdr:rowOff>
    </xdr:from>
    <xdr:to>
      <xdr:col>2</xdr:col>
      <xdr:colOff>638175</xdr:colOff>
      <xdr:row>97</xdr:row>
      <xdr:rowOff>157359</xdr:rowOff>
    </xdr:to>
    <xdr:cxnSp macro="">
      <xdr:nvCxnSpPr>
        <xdr:cNvPr id="243" name="直線コネクタ 242"/>
        <xdr:cNvCxnSpPr/>
      </xdr:nvCxnSpPr>
      <xdr:spPr>
        <a:xfrm flipV="1">
          <a:off x="1130300" y="16699809"/>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2546</xdr:rowOff>
    </xdr:from>
    <xdr:to>
      <xdr:col>6</xdr:col>
      <xdr:colOff>561975</xdr:colOff>
      <xdr:row>96</xdr:row>
      <xdr:rowOff>104146</xdr:rowOff>
    </xdr:to>
    <xdr:sp macro="" textlink="">
      <xdr:nvSpPr>
        <xdr:cNvPr id="253" name="円/楕円 252"/>
        <xdr:cNvSpPr/>
      </xdr:nvSpPr>
      <xdr:spPr>
        <a:xfrm>
          <a:off x="4584700" y="164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152423</xdr:rowOff>
    </xdr:from>
    <xdr:ext cx="534377" cy="259045"/>
    <xdr:sp macro="" textlink="">
      <xdr:nvSpPr>
        <xdr:cNvPr id="254" name="扶助費該当値テキスト"/>
        <xdr:cNvSpPr txBox="1"/>
      </xdr:nvSpPr>
      <xdr:spPr>
        <a:xfrm>
          <a:off x="4686300" y="164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155994</xdr:rowOff>
    </xdr:from>
    <xdr:to>
      <xdr:col>5</xdr:col>
      <xdr:colOff>409575</xdr:colOff>
      <xdr:row>96</xdr:row>
      <xdr:rowOff>86144</xdr:rowOff>
    </xdr:to>
    <xdr:sp macro="" textlink="">
      <xdr:nvSpPr>
        <xdr:cNvPr id="255" name="円/楕円 254"/>
        <xdr:cNvSpPr/>
      </xdr:nvSpPr>
      <xdr:spPr>
        <a:xfrm>
          <a:off x="3746500" y="164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77271</xdr:rowOff>
    </xdr:from>
    <xdr:ext cx="534377" cy="259045"/>
    <xdr:sp macro="" textlink="">
      <xdr:nvSpPr>
        <xdr:cNvPr id="256" name="テキスト ボックス 255"/>
        <xdr:cNvSpPr txBox="1"/>
      </xdr:nvSpPr>
      <xdr:spPr>
        <a:xfrm>
          <a:off x="3530111" y="165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145135</xdr:rowOff>
    </xdr:from>
    <xdr:to>
      <xdr:col>4</xdr:col>
      <xdr:colOff>206375</xdr:colOff>
      <xdr:row>97</xdr:row>
      <xdr:rowOff>75285</xdr:rowOff>
    </xdr:to>
    <xdr:sp macro="" textlink="">
      <xdr:nvSpPr>
        <xdr:cNvPr id="257" name="円/楕円 256"/>
        <xdr:cNvSpPr/>
      </xdr:nvSpPr>
      <xdr:spPr>
        <a:xfrm>
          <a:off x="2857500" y="166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66412</xdr:rowOff>
    </xdr:from>
    <xdr:ext cx="534377" cy="259045"/>
    <xdr:sp macro="" textlink="">
      <xdr:nvSpPr>
        <xdr:cNvPr id="258" name="テキスト ボックス 257"/>
        <xdr:cNvSpPr txBox="1"/>
      </xdr:nvSpPr>
      <xdr:spPr>
        <a:xfrm>
          <a:off x="2641111" y="166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18359</xdr:rowOff>
    </xdr:from>
    <xdr:to>
      <xdr:col>3</xdr:col>
      <xdr:colOff>3175</xdr:colOff>
      <xdr:row>97</xdr:row>
      <xdr:rowOff>119959</xdr:rowOff>
    </xdr:to>
    <xdr:sp macro="" textlink="">
      <xdr:nvSpPr>
        <xdr:cNvPr id="259" name="円/楕円 258"/>
        <xdr:cNvSpPr/>
      </xdr:nvSpPr>
      <xdr:spPr>
        <a:xfrm>
          <a:off x="1968500" y="166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111086</xdr:rowOff>
    </xdr:from>
    <xdr:ext cx="534377" cy="259045"/>
    <xdr:sp macro="" textlink="">
      <xdr:nvSpPr>
        <xdr:cNvPr id="260" name="テキスト ボックス 259"/>
        <xdr:cNvSpPr txBox="1"/>
      </xdr:nvSpPr>
      <xdr:spPr>
        <a:xfrm>
          <a:off x="1752111" y="167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106559</xdr:rowOff>
    </xdr:from>
    <xdr:to>
      <xdr:col>1</xdr:col>
      <xdr:colOff>485775</xdr:colOff>
      <xdr:row>98</xdr:row>
      <xdr:rowOff>36709</xdr:rowOff>
    </xdr:to>
    <xdr:sp macro="" textlink="">
      <xdr:nvSpPr>
        <xdr:cNvPr id="261" name="円/楕円 260"/>
        <xdr:cNvSpPr/>
      </xdr:nvSpPr>
      <xdr:spPr>
        <a:xfrm>
          <a:off x="1079500" y="167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27836</xdr:rowOff>
    </xdr:from>
    <xdr:ext cx="534377" cy="259045"/>
    <xdr:sp macro="" textlink="">
      <xdr:nvSpPr>
        <xdr:cNvPr id="262" name="テキスト ボックス 261"/>
        <xdr:cNvSpPr txBox="1"/>
      </xdr:nvSpPr>
      <xdr:spPr>
        <a:xfrm>
          <a:off x="863111" y="168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25621</xdr:rowOff>
    </xdr:from>
    <xdr:to>
      <xdr:col>15</xdr:col>
      <xdr:colOff>180975</xdr:colOff>
      <xdr:row>37</xdr:row>
      <xdr:rowOff>104983</xdr:rowOff>
    </xdr:to>
    <xdr:cxnSp macro="">
      <xdr:nvCxnSpPr>
        <xdr:cNvPr id="292" name="直線コネクタ 291"/>
        <xdr:cNvCxnSpPr/>
      </xdr:nvCxnSpPr>
      <xdr:spPr>
        <a:xfrm flipV="1">
          <a:off x="9639300" y="6369271"/>
          <a:ext cx="8382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3"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104983</xdr:rowOff>
    </xdr:from>
    <xdr:to>
      <xdr:col>14</xdr:col>
      <xdr:colOff>28575</xdr:colOff>
      <xdr:row>38</xdr:row>
      <xdr:rowOff>63988</xdr:rowOff>
    </xdr:to>
    <xdr:cxnSp macro="">
      <xdr:nvCxnSpPr>
        <xdr:cNvPr id="295" name="直線コネクタ 294"/>
        <xdr:cNvCxnSpPr/>
      </xdr:nvCxnSpPr>
      <xdr:spPr>
        <a:xfrm flipV="1">
          <a:off x="8750300" y="6448633"/>
          <a:ext cx="889000" cy="1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7" name="テキスト ボックス 296"/>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57396</xdr:rowOff>
    </xdr:from>
    <xdr:to>
      <xdr:col>12</xdr:col>
      <xdr:colOff>511175</xdr:colOff>
      <xdr:row>38</xdr:row>
      <xdr:rowOff>63988</xdr:rowOff>
    </xdr:to>
    <xdr:cxnSp macro="">
      <xdr:nvCxnSpPr>
        <xdr:cNvPr id="298" name="直線コネクタ 297"/>
        <xdr:cNvCxnSpPr/>
      </xdr:nvCxnSpPr>
      <xdr:spPr>
        <a:xfrm>
          <a:off x="7861300" y="657249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38727</xdr:rowOff>
    </xdr:from>
    <xdr:to>
      <xdr:col>11</xdr:col>
      <xdr:colOff>307975</xdr:colOff>
      <xdr:row>38</xdr:row>
      <xdr:rowOff>57396</xdr:rowOff>
    </xdr:to>
    <xdr:cxnSp macro="">
      <xdr:nvCxnSpPr>
        <xdr:cNvPr id="301" name="直線コネクタ 300"/>
        <xdr:cNvCxnSpPr/>
      </xdr:nvCxnSpPr>
      <xdr:spPr>
        <a:xfrm>
          <a:off x="6972300" y="655382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146271</xdr:rowOff>
    </xdr:from>
    <xdr:to>
      <xdr:col>15</xdr:col>
      <xdr:colOff>231775</xdr:colOff>
      <xdr:row>37</xdr:row>
      <xdr:rowOff>76421</xdr:rowOff>
    </xdr:to>
    <xdr:sp macro="" textlink="">
      <xdr:nvSpPr>
        <xdr:cNvPr id="311" name="円/楕円 310"/>
        <xdr:cNvSpPr/>
      </xdr:nvSpPr>
      <xdr:spPr>
        <a:xfrm>
          <a:off x="10426700" y="63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169148</xdr:rowOff>
    </xdr:from>
    <xdr:ext cx="534377" cy="259045"/>
    <xdr:sp macro="" textlink="">
      <xdr:nvSpPr>
        <xdr:cNvPr id="312" name="補助費等該当値テキスト"/>
        <xdr:cNvSpPr txBox="1"/>
      </xdr:nvSpPr>
      <xdr:spPr>
        <a:xfrm>
          <a:off x="10528300" y="61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54183</xdr:rowOff>
    </xdr:from>
    <xdr:to>
      <xdr:col>14</xdr:col>
      <xdr:colOff>79375</xdr:colOff>
      <xdr:row>37</xdr:row>
      <xdr:rowOff>155783</xdr:rowOff>
    </xdr:to>
    <xdr:sp macro="" textlink="">
      <xdr:nvSpPr>
        <xdr:cNvPr id="313" name="円/楕円 312"/>
        <xdr:cNvSpPr/>
      </xdr:nvSpPr>
      <xdr:spPr>
        <a:xfrm>
          <a:off x="9588500" y="63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860</xdr:rowOff>
    </xdr:from>
    <xdr:ext cx="534377" cy="259045"/>
    <xdr:sp macro="" textlink="">
      <xdr:nvSpPr>
        <xdr:cNvPr id="314" name="テキスト ボックス 313"/>
        <xdr:cNvSpPr txBox="1"/>
      </xdr:nvSpPr>
      <xdr:spPr>
        <a:xfrm>
          <a:off x="9372111" y="61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13188</xdr:rowOff>
    </xdr:from>
    <xdr:to>
      <xdr:col>12</xdr:col>
      <xdr:colOff>561975</xdr:colOff>
      <xdr:row>38</xdr:row>
      <xdr:rowOff>114788</xdr:rowOff>
    </xdr:to>
    <xdr:sp macro="" textlink="">
      <xdr:nvSpPr>
        <xdr:cNvPr id="315" name="円/楕円 314"/>
        <xdr:cNvSpPr/>
      </xdr:nvSpPr>
      <xdr:spPr>
        <a:xfrm>
          <a:off x="8699500" y="6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105915</xdr:rowOff>
    </xdr:from>
    <xdr:ext cx="534377" cy="259045"/>
    <xdr:sp macro="" textlink="">
      <xdr:nvSpPr>
        <xdr:cNvPr id="316" name="テキスト ボックス 315"/>
        <xdr:cNvSpPr txBox="1"/>
      </xdr:nvSpPr>
      <xdr:spPr>
        <a:xfrm>
          <a:off x="8483111" y="66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6596</xdr:rowOff>
    </xdr:from>
    <xdr:to>
      <xdr:col>11</xdr:col>
      <xdr:colOff>358775</xdr:colOff>
      <xdr:row>38</xdr:row>
      <xdr:rowOff>108196</xdr:rowOff>
    </xdr:to>
    <xdr:sp macro="" textlink="">
      <xdr:nvSpPr>
        <xdr:cNvPr id="317" name="円/楕円 316"/>
        <xdr:cNvSpPr/>
      </xdr:nvSpPr>
      <xdr:spPr>
        <a:xfrm>
          <a:off x="7810500" y="65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99323</xdr:rowOff>
    </xdr:from>
    <xdr:ext cx="534377" cy="259045"/>
    <xdr:sp macro="" textlink="">
      <xdr:nvSpPr>
        <xdr:cNvPr id="318" name="テキスト ボックス 317"/>
        <xdr:cNvSpPr txBox="1"/>
      </xdr:nvSpPr>
      <xdr:spPr>
        <a:xfrm>
          <a:off x="7594111" y="66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159377</xdr:rowOff>
    </xdr:from>
    <xdr:to>
      <xdr:col>10</xdr:col>
      <xdr:colOff>155575</xdr:colOff>
      <xdr:row>38</xdr:row>
      <xdr:rowOff>89527</xdr:rowOff>
    </xdr:to>
    <xdr:sp macro="" textlink="">
      <xdr:nvSpPr>
        <xdr:cNvPr id="319" name="円/楕円 318"/>
        <xdr:cNvSpPr/>
      </xdr:nvSpPr>
      <xdr:spPr>
        <a:xfrm>
          <a:off x="6921500" y="65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80654</xdr:rowOff>
    </xdr:from>
    <xdr:ext cx="534377" cy="259045"/>
    <xdr:sp macro="" textlink="">
      <xdr:nvSpPr>
        <xdr:cNvPr id="320" name="テキスト ボックス 319"/>
        <xdr:cNvSpPr txBox="1"/>
      </xdr:nvSpPr>
      <xdr:spPr>
        <a:xfrm>
          <a:off x="6705111" y="65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18803</xdr:rowOff>
    </xdr:from>
    <xdr:to>
      <xdr:col>15</xdr:col>
      <xdr:colOff>180975</xdr:colOff>
      <xdr:row>57</xdr:row>
      <xdr:rowOff>25039</xdr:rowOff>
    </xdr:to>
    <xdr:cxnSp macro="">
      <xdr:nvCxnSpPr>
        <xdr:cNvPr id="347" name="直線コネクタ 346"/>
        <xdr:cNvCxnSpPr/>
      </xdr:nvCxnSpPr>
      <xdr:spPr>
        <a:xfrm flipV="1">
          <a:off x="9639300" y="9791453"/>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8"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60975</xdr:rowOff>
    </xdr:from>
    <xdr:to>
      <xdr:col>14</xdr:col>
      <xdr:colOff>28575</xdr:colOff>
      <xdr:row>57</xdr:row>
      <xdr:rowOff>25039</xdr:rowOff>
    </xdr:to>
    <xdr:cxnSp macro="">
      <xdr:nvCxnSpPr>
        <xdr:cNvPr id="350" name="直線コネクタ 349"/>
        <xdr:cNvCxnSpPr/>
      </xdr:nvCxnSpPr>
      <xdr:spPr>
        <a:xfrm>
          <a:off x="8750300" y="9662175"/>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60975</xdr:rowOff>
    </xdr:from>
    <xdr:to>
      <xdr:col>12</xdr:col>
      <xdr:colOff>511175</xdr:colOff>
      <xdr:row>57</xdr:row>
      <xdr:rowOff>128032</xdr:rowOff>
    </xdr:to>
    <xdr:cxnSp macro="">
      <xdr:nvCxnSpPr>
        <xdr:cNvPr id="353" name="直線コネクタ 352"/>
        <xdr:cNvCxnSpPr/>
      </xdr:nvCxnSpPr>
      <xdr:spPr>
        <a:xfrm flipV="1">
          <a:off x="7861300" y="9662175"/>
          <a:ext cx="889000" cy="23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159159</xdr:rowOff>
    </xdr:from>
    <xdr:to>
      <xdr:col>11</xdr:col>
      <xdr:colOff>307975</xdr:colOff>
      <xdr:row>57</xdr:row>
      <xdr:rowOff>128032</xdr:rowOff>
    </xdr:to>
    <xdr:cxnSp macro="">
      <xdr:nvCxnSpPr>
        <xdr:cNvPr id="356" name="直線コネクタ 355"/>
        <xdr:cNvCxnSpPr/>
      </xdr:nvCxnSpPr>
      <xdr:spPr>
        <a:xfrm>
          <a:off x="6972300" y="9760359"/>
          <a:ext cx="889000" cy="1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139453</xdr:rowOff>
    </xdr:from>
    <xdr:to>
      <xdr:col>15</xdr:col>
      <xdr:colOff>231775</xdr:colOff>
      <xdr:row>57</xdr:row>
      <xdr:rowOff>69603</xdr:rowOff>
    </xdr:to>
    <xdr:sp macro="" textlink="">
      <xdr:nvSpPr>
        <xdr:cNvPr id="366" name="円/楕円 365"/>
        <xdr:cNvSpPr/>
      </xdr:nvSpPr>
      <xdr:spPr>
        <a:xfrm>
          <a:off x="10426700" y="97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117880</xdr:rowOff>
    </xdr:from>
    <xdr:ext cx="534377" cy="259045"/>
    <xdr:sp macro="" textlink="">
      <xdr:nvSpPr>
        <xdr:cNvPr id="367" name="普通建設事業費該当値テキスト"/>
        <xdr:cNvSpPr txBox="1"/>
      </xdr:nvSpPr>
      <xdr:spPr>
        <a:xfrm>
          <a:off x="10528300" y="97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145689</xdr:rowOff>
    </xdr:from>
    <xdr:to>
      <xdr:col>14</xdr:col>
      <xdr:colOff>79375</xdr:colOff>
      <xdr:row>57</xdr:row>
      <xdr:rowOff>75839</xdr:rowOff>
    </xdr:to>
    <xdr:sp macro="" textlink="">
      <xdr:nvSpPr>
        <xdr:cNvPr id="368" name="円/楕円 367"/>
        <xdr:cNvSpPr/>
      </xdr:nvSpPr>
      <xdr:spPr>
        <a:xfrm>
          <a:off x="9588500" y="97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66966</xdr:rowOff>
    </xdr:from>
    <xdr:ext cx="534377" cy="259045"/>
    <xdr:sp macro="" textlink="">
      <xdr:nvSpPr>
        <xdr:cNvPr id="369" name="テキスト ボックス 368"/>
        <xdr:cNvSpPr txBox="1"/>
      </xdr:nvSpPr>
      <xdr:spPr>
        <a:xfrm>
          <a:off x="9372111" y="98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10175</xdr:rowOff>
    </xdr:from>
    <xdr:to>
      <xdr:col>12</xdr:col>
      <xdr:colOff>561975</xdr:colOff>
      <xdr:row>56</xdr:row>
      <xdr:rowOff>111775</xdr:rowOff>
    </xdr:to>
    <xdr:sp macro="" textlink="">
      <xdr:nvSpPr>
        <xdr:cNvPr id="370" name="円/楕円 369"/>
        <xdr:cNvSpPr/>
      </xdr:nvSpPr>
      <xdr:spPr>
        <a:xfrm>
          <a:off x="8699500" y="96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102902</xdr:rowOff>
    </xdr:from>
    <xdr:ext cx="534377" cy="259045"/>
    <xdr:sp macro="" textlink="">
      <xdr:nvSpPr>
        <xdr:cNvPr id="371" name="テキスト ボックス 370"/>
        <xdr:cNvSpPr txBox="1"/>
      </xdr:nvSpPr>
      <xdr:spPr>
        <a:xfrm>
          <a:off x="8483111" y="9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77232</xdr:rowOff>
    </xdr:from>
    <xdr:to>
      <xdr:col>11</xdr:col>
      <xdr:colOff>358775</xdr:colOff>
      <xdr:row>58</xdr:row>
      <xdr:rowOff>7382</xdr:rowOff>
    </xdr:to>
    <xdr:sp macro="" textlink="">
      <xdr:nvSpPr>
        <xdr:cNvPr id="372" name="円/楕円 371"/>
        <xdr:cNvSpPr/>
      </xdr:nvSpPr>
      <xdr:spPr>
        <a:xfrm>
          <a:off x="7810500" y="98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169959</xdr:rowOff>
    </xdr:from>
    <xdr:ext cx="534377" cy="259045"/>
    <xdr:sp macro="" textlink="">
      <xdr:nvSpPr>
        <xdr:cNvPr id="373" name="テキスト ボックス 372"/>
        <xdr:cNvSpPr txBox="1"/>
      </xdr:nvSpPr>
      <xdr:spPr>
        <a:xfrm>
          <a:off x="7594111" y="99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108359</xdr:rowOff>
    </xdr:from>
    <xdr:to>
      <xdr:col>10</xdr:col>
      <xdr:colOff>155575</xdr:colOff>
      <xdr:row>57</xdr:row>
      <xdr:rowOff>38509</xdr:rowOff>
    </xdr:to>
    <xdr:sp macro="" textlink="">
      <xdr:nvSpPr>
        <xdr:cNvPr id="374" name="円/楕円 373"/>
        <xdr:cNvSpPr/>
      </xdr:nvSpPr>
      <xdr:spPr>
        <a:xfrm>
          <a:off x="6921500" y="97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29636</xdr:rowOff>
    </xdr:from>
    <xdr:ext cx="534377" cy="259045"/>
    <xdr:sp macro="" textlink="">
      <xdr:nvSpPr>
        <xdr:cNvPr id="375" name="テキスト ボックス 374"/>
        <xdr:cNvSpPr txBox="1"/>
      </xdr:nvSpPr>
      <xdr:spPr>
        <a:xfrm>
          <a:off x="6705111" y="98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4763</xdr:rowOff>
    </xdr:from>
    <xdr:to>
      <xdr:col>15</xdr:col>
      <xdr:colOff>180975</xdr:colOff>
      <xdr:row>78</xdr:row>
      <xdr:rowOff>68911</xdr:rowOff>
    </xdr:to>
    <xdr:cxnSp macro="">
      <xdr:nvCxnSpPr>
        <xdr:cNvPr id="404" name="直線コネクタ 403"/>
        <xdr:cNvCxnSpPr/>
      </xdr:nvCxnSpPr>
      <xdr:spPr>
        <a:xfrm flipV="1">
          <a:off x="9639300" y="13206413"/>
          <a:ext cx="838200" cy="2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125413</xdr:rowOff>
    </xdr:from>
    <xdr:to>
      <xdr:col>15</xdr:col>
      <xdr:colOff>231775</xdr:colOff>
      <xdr:row>77</xdr:row>
      <xdr:rowOff>55563</xdr:rowOff>
    </xdr:to>
    <xdr:sp macro="" textlink="">
      <xdr:nvSpPr>
        <xdr:cNvPr id="414" name="円/楕円 413"/>
        <xdr:cNvSpPr/>
      </xdr:nvSpPr>
      <xdr:spPr>
        <a:xfrm>
          <a:off x="10426700" y="131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103840</xdr:rowOff>
    </xdr:from>
    <xdr:ext cx="534377" cy="259045"/>
    <xdr:sp macro="" textlink="">
      <xdr:nvSpPr>
        <xdr:cNvPr id="415" name="普通建設事業費 （ うち新規整備　）該当値テキスト"/>
        <xdr:cNvSpPr txBox="1"/>
      </xdr:nvSpPr>
      <xdr:spPr>
        <a:xfrm>
          <a:off x="10528300" y="131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18111</xdr:rowOff>
    </xdr:from>
    <xdr:to>
      <xdr:col>14</xdr:col>
      <xdr:colOff>79375</xdr:colOff>
      <xdr:row>78</xdr:row>
      <xdr:rowOff>119711</xdr:rowOff>
    </xdr:to>
    <xdr:sp macro="" textlink="">
      <xdr:nvSpPr>
        <xdr:cNvPr id="416" name="円/楕円 415"/>
        <xdr:cNvSpPr/>
      </xdr:nvSpPr>
      <xdr:spPr>
        <a:xfrm>
          <a:off x="9588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110838</xdr:rowOff>
    </xdr:from>
    <xdr:ext cx="534377" cy="259045"/>
    <xdr:sp macro="" textlink="">
      <xdr:nvSpPr>
        <xdr:cNvPr id="417" name="テキスト ボックス 416"/>
        <xdr:cNvSpPr txBox="1"/>
      </xdr:nvSpPr>
      <xdr:spPr>
        <a:xfrm>
          <a:off x="9372111" y="134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153832</xdr:rowOff>
    </xdr:from>
    <xdr:to>
      <xdr:col>15</xdr:col>
      <xdr:colOff>180975</xdr:colOff>
      <xdr:row>97</xdr:row>
      <xdr:rowOff>92123</xdr:rowOff>
    </xdr:to>
    <xdr:cxnSp macro="">
      <xdr:nvCxnSpPr>
        <xdr:cNvPr id="442" name="直線コネクタ 441"/>
        <xdr:cNvCxnSpPr/>
      </xdr:nvCxnSpPr>
      <xdr:spPr>
        <a:xfrm>
          <a:off x="9639300" y="16613032"/>
          <a:ext cx="838200" cy="1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41323</xdr:rowOff>
    </xdr:from>
    <xdr:to>
      <xdr:col>15</xdr:col>
      <xdr:colOff>231775</xdr:colOff>
      <xdr:row>97</xdr:row>
      <xdr:rowOff>142923</xdr:rowOff>
    </xdr:to>
    <xdr:sp macro="" textlink="">
      <xdr:nvSpPr>
        <xdr:cNvPr id="452" name="円/楕円 451"/>
        <xdr:cNvSpPr/>
      </xdr:nvSpPr>
      <xdr:spPr>
        <a:xfrm>
          <a:off x="10426700" y="166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127700</xdr:rowOff>
    </xdr:from>
    <xdr:ext cx="534377" cy="259045"/>
    <xdr:sp macro="" textlink="">
      <xdr:nvSpPr>
        <xdr:cNvPr id="453" name="普通建設事業費 （ うち更新整備　）該当値テキスト"/>
        <xdr:cNvSpPr txBox="1"/>
      </xdr:nvSpPr>
      <xdr:spPr>
        <a:xfrm>
          <a:off x="10528300" y="165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103032</xdr:rowOff>
    </xdr:from>
    <xdr:to>
      <xdr:col>14</xdr:col>
      <xdr:colOff>79375</xdr:colOff>
      <xdr:row>97</xdr:row>
      <xdr:rowOff>33182</xdr:rowOff>
    </xdr:to>
    <xdr:sp macro="" textlink="">
      <xdr:nvSpPr>
        <xdr:cNvPr id="454" name="円/楕円 453"/>
        <xdr:cNvSpPr/>
      </xdr:nvSpPr>
      <xdr:spPr>
        <a:xfrm>
          <a:off x="9588500" y="165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24309</xdr:rowOff>
    </xdr:from>
    <xdr:ext cx="534377" cy="259045"/>
    <xdr:sp macro="" textlink="">
      <xdr:nvSpPr>
        <xdr:cNvPr id="455" name="テキスト ボックス 454"/>
        <xdr:cNvSpPr txBox="1"/>
      </xdr:nvSpPr>
      <xdr:spPr>
        <a:xfrm>
          <a:off x="9372111" y="1665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146406</xdr:rowOff>
    </xdr:from>
    <xdr:to>
      <xdr:col>23</xdr:col>
      <xdr:colOff>517525</xdr:colOff>
      <xdr:row>37</xdr:row>
      <xdr:rowOff>55880</xdr:rowOff>
    </xdr:to>
    <xdr:cxnSp macro="">
      <xdr:nvCxnSpPr>
        <xdr:cNvPr id="484" name="直線コネクタ 483"/>
        <xdr:cNvCxnSpPr/>
      </xdr:nvCxnSpPr>
      <xdr:spPr>
        <a:xfrm>
          <a:off x="15481300" y="5804256"/>
          <a:ext cx="838200" cy="59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152061</xdr:rowOff>
    </xdr:from>
    <xdr:ext cx="469744" cy="259045"/>
    <xdr:sp macro="" textlink="">
      <xdr:nvSpPr>
        <xdr:cNvPr id="485" name="災害復旧事業費平均値テキスト"/>
        <xdr:cNvSpPr txBox="1"/>
      </xdr:nvSpPr>
      <xdr:spPr>
        <a:xfrm>
          <a:off x="16370300" y="649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146406</xdr:rowOff>
    </xdr:from>
    <xdr:to>
      <xdr:col>22</xdr:col>
      <xdr:colOff>365125</xdr:colOff>
      <xdr:row>38</xdr:row>
      <xdr:rowOff>85560</xdr:rowOff>
    </xdr:to>
    <xdr:cxnSp macro="">
      <xdr:nvCxnSpPr>
        <xdr:cNvPr id="487" name="直線コネクタ 486"/>
        <xdr:cNvCxnSpPr/>
      </xdr:nvCxnSpPr>
      <xdr:spPr>
        <a:xfrm flipV="1">
          <a:off x="14592300" y="5804256"/>
          <a:ext cx="889000" cy="7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137889</xdr:rowOff>
    </xdr:from>
    <xdr:ext cx="469744" cy="259045"/>
    <xdr:sp macro="" textlink="">
      <xdr:nvSpPr>
        <xdr:cNvPr id="489" name="テキスト ボックス 488"/>
        <xdr:cNvSpPr txBox="1"/>
      </xdr:nvSpPr>
      <xdr:spPr>
        <a:xfrm>
          <a:off x="15246427" y="64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85560</xdr:rowOff>
    </xdr:from>
    <xdr:to>
      <xdr:col>21</xdr:col>
      <xdr:colOff>161925</xdr:colOff>
      <xdr:row>39</xdr:row>
      <xdr:rowOff>1130</xdr:rowOff>
    </xdr:to>
    <xdr:cxnSp macro="">
      <xdr:nvCxnSpPr>
        <xdr:cNvPr id="490" name="直線コネクタ 489"/>
        <xdr:cNvCxnSpPr/>
      </xdr:nvCxnSpPr>
      <xdr:spPr>
        <a:xfrm flipV="1">
          <a:off x="13703300" y="6600660"/>
          <a:ext cx="8890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10731</xdr:rowOff>
    </xdr:from>
    <xdr:to>
      <xdr:col>19</xdr:col>
      <xdr:colOff>644525</xdr:colOff>
      <xdr:row>39</xdr:row>
      <xdr:rowOff>1130</xdr:rowOff>
    </xdr:to>
    <xdr:cxnSp macro="">
      <xdr:nvCxnSpPr>
        <xdr:cNvPr id="493" name="直線コネクタ 492"/>
        <xdr:cNvCxnSpPr/>
      </xdr:nvCxnSpPr>
      <xdr:spPr>
        <a:xfrm>
          <a:off x="12814300" y="6525831"/>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5080</xdr:rowOff>
    </xdr:from>
    <xdr:to>
      <xdr:col>23</xdr:col>
      <xdr:colOff>568325</xdr:colOff>
      <xdr:row>37</xdr:row>
      <xdr:rowOff>106680</xdr:rowOff>
    </xdr:to>
    <xdr:sp macro="" textlink="">
      <xdr:nvSpPr>
        <xdr:cNvPr id="503" name="円/楕円 502"/>
        <xdr:cNvSpPr/>
      </xdr:nvSpPr>
      <xdr:spPr>
        <a:xfrm>
          <a:off x="16268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27957</xdr:rowOff>
    </xdr:from>
    <xdr:ext cx="469744" cy="259045"/>
    <xdr:sp macro="" textlink="">
      <xdr:nvSpPr>
        <xdr:cNvPr id="504" name="災害復旧事業費該当値テキスト"/>
        <xdr:cNvSpPr txBox="1"/>
      </xdr:nvSpPr>
      <xdr:spPr>
        <a:xfrm>
          <a:off x="16370300"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95606</xdr:rowOff>
    </xdr:from>
    <xdr:to>
      <xdr:col>22</xdr:col>
      <xdr:colOff>415925</xdr:colOff>
      <xdr:row>34</xdr:row>
      <xdr:rowOff>25756</xdr:rowOff>
    </xdr:to>
    <xdr:sp macro="" textlink="">
      <xdr:nvSpPr>
        <xdr:cNvPr id="505" name="円/楕円 504"/>
        <xdr:cNvSpPr/>
      </xdr:nvSpPr>
      <xdr:spPr>
        <a:xfrm>
          <a:off x="15430500" y="57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42283</xdr:rowOff>
    </xdr:from>
    <xdr:ext cx="534377" cy="259045"/>
    <xdr:sp macro="" textlink="">
      <xdr:nvSpPr>
        <xdr:cNvPr id="506" name="テキスト ボックス 505"/>
        <xdr:cNvSpPr txBox="1"/>
      </xdr:nvSpPr>
      <xdr:spPr>
        <a:xfrm>
          <a:off x="15214111" y="55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34760</xdr:rowOff>
    </xdr:from>
    <xdr:to>
      <xdr:col>21</xdr:col>
      <xdr:colOff>212725</xdr:colOff>
      <xdr:row>38</xdr:row>
      <xdr:rowOff>136360</xdr:rowOff>
    </xdr:to>
    <xdr:sp macro="" textlink="">
      <xdr:nvSpPr>
        <xdr:cNvPr id="507" name="円/楕円 506"/>
        <xdr:cNvSpPr/>
      </xdr:nvSpPr>
      <xdr:spPr>
        <a:xfrm>
          <a:off x="14541500" y="65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127487</xdr:rowOff>
    </xdr:from>
    <xdr:ext cx="469744" cy="259045"/>
    <xdr:sp macro="" textlink="">
      <xdr:nvSpPr>
        <xdr:cNvPr id="508" name="テキスト ボックス 507"/>
        <xdr:cNvSpPr txBox="1"/>
      </xdr:nvSpPr>
      <xdr:spPr>
        <a:xfrm>
          <a:off x="14357427" y="664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121780</xdr:rowOff>
    </xdr:from>
    <xdr:to>
      <xdr:col>20</xdr:col>
      <xdr:colOff>9525</xdr:colOff>
      <xdr:row>39</xdr:row>
      <xdr:rowOff>51930</xdr:rowOff>
    </xdr:to>
    <xdr:sp macro="" textlink="">
      <xdr:nvSpPr>
        <xdr:cNvPr id="509" name="円/楕円 508"/>
        <xdr:cNvSpPr/>
      </xdr:nvSpPr>
      <xdr:spPr>
        <a:xfrm>
          <a:off x="13652500" y="66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43057</xdr:rowOff>
    </xdr:from>
    <xdr:ext cx="469744" cy="259045"/>
    <xdr:sp macro="" textlink="">
      <xdr:nvSpPr>
        <xdr:cNvPr id="510" name="テキスト ボックス 509"/>
        <xdr:cNvSpPr txBox="1"/>
      </xdr:nvSpPr>
      <xdr:spPr>
        <a:xfrm>
          <a:off x="13468427" y="67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131382</xdr:rowOff>
    </xdr:from>
    <xdr:to>
      <xdr:col>18</xdr:col>
      <xdr:colOff>492125</xdr:colOff>
      <xdr:row>38</xdr:row>
      <xdr:rowOff>61531</xdr:rowOff>
    </xdr:to>
    <xdr:sp macro="" textlink="">
      <xdr:nvSpPr>
        <xdr:cNvPr id="511" name="円/楕円 510"/>
        <xdr:cNvSpPr/>
      </xdr:nvSpPr>
      <xdr:spPr>
        <a:xfrm>
          <a:off x="12763500" y="6475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52658</xdr:rowOff>
    </xdr:from>
    <xdr:ext cx="469744" cy="259045"/>
    <xdr:sp macro="" textlink="">
      <xdr:nvSpPr>
        <xdr:cNvPr id="512" name="テキスト ボックス 511"/>
        <xdr:cNvSpPr txBox="1"/>
      </xdr:nvSpPr>
      <xdr:spPr>
        <a:xfrm>
          <a:off x="12579427" y="65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37542</xdr:rowOff>
    </xdr:from>
    <xdr:to>
      <xdr:col>23</xdr:col>
      <xdr:colOff>517525</xdr:colOff>
      <xdr:row>76</xdr:row>
      <xdr:rowOff>110071</xdr:rowOff>
    </xdr:to>
    <xdr:cxnSp macro="">
      <xdr:nvCxnSpPr>
        <xdr:cNvPr id="591" name="直線コネクタ 590"/>
        <xdr:cNvCxnSpPr/>
      </xdr:nvCxnSpPr>
      <xdr:spPr>
        <a:xfrm>
          <a:off x="15481300" y="13067742"/>
          <a:ext cx="838200" cy="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2"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8510</xdr:rowOff>
    </xdr:from>
    <xdr:to>
      <xdr:col>22</xdr:col>
      <xdr:colOff>365125</xdr:colOff>
      <xdr:row>76</xdr:row>
      <xdr:rowOff>37542</xdr:rowOff>
    </xdr:to>
    <xdr:cxnSp macro="">
      <xdr:nvCxnSpPr>
        <xdr:cNvPr id="594" name="直線コネクタ 593"/>
        <xdr:cNvCxnSpPr/>
      </xdr:nvCxnSpPr>
      <xdr:spPr>
        <a:xfrm>
          <a:off x="14592300" y="13038710"/>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6" name="テキスト ボックス 595"/>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132309</xdr:rowOff>
    </xdr:from>
    <xdr:to>
      <xdr:col>21</xdr:col>
      <xdr:colOff>161925</xdr:colOff>
      <xdr:row>76</xdr:row>
      <xdr:rowOff>8510</xdr:rowOff>
    </xdr:to>
    <xdr:cxnSp macro="">
      <xdr:nvCxnSpPr>
        <xdr:cNvPr id="597" name="直線コネクタ 596"/>
        <xdr:cNvCxnSpPr/>
      </xdr:nvCxnSpPr>
      <xdr:spPr>
        <a:xfrm>
          <a:off x="13703300" y="12991059"/>
          <a:ext cx="889000" cy="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599" name="テキスト ボックス 598"/>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84874</xdr:rowOff>
    </xdr:from>
    <xdr:to>
      <xdr:col>19</xdr:col>
      <xdr:colOff>644525</xdr:colOff>
      <xdr:row>75</xdr:row>
      <xdr:rowOff>132309</xdr:rowOff>
    </xdr:to>
    <xdr:cxnSp macro="">
      <xdr:nvCxnSpPr>
        <xdr:cNvPr id="600" name="直線コネクタ 599"/>
        <xdr:cNvCxnSpPr/>
      </xdr:nvCxnSpPr>
      <xdr:spPr>
        <a:xfrm>
          <a:off x="12814300" y="12943624"/>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2" name="テキスト ボックス 601"/>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4" name="テキスト ボックス 603"/>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59271</xdr:rowOff>
    </xdr:from>
    <xdr:to>
      <xdr:col>23</xdr:col>
      <xdr:colOff>568325</xdr:colOff>
      <xdr:row>76</xdr:row>
      <xdr:rowOff>160871</xdr:rowOff>
    </xdr:to>
    <xdr:sp macro="" textlink="">
      <xdr:nvSpPr>
        <xdr:cNvPr id="610" name="円/楕円 609"/>
        <xdr:cNvSpPr/>
      </xdr:nvSpPr>
      <xdr:spPr>
        <a:xfrm>
          <a:off x="16268700" y="130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37698</xdr:rowOff>
    </xdr:from>
    <xdr:ext cx="534377" cy="259045"/>
    <xdr:sp macro="" textlink="">
      <xdr:nvSpPr>
        <xdr:cNvPr id="611" name="公債費該当値テキスト"/>
        <xdr:cNvSpPr txBox="1"/>
      </xdr:nvSpPr>
      <xdr:spPr>
        <a:xfrm>
          <a:off x="16370300" y="130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158192</xdr:rowOff>
    </xdr:from>
    <xdr:to>
      <xdr:col>22</xdr:col>
      <xdr:colOff>415925</xdr:colOff>
      <xdr:row>76</xdr:row>
      <xdr:rowOff>88342</xdr:rowOff>
    </xdr:to>
    <xdr:sp macro="" textlink="">
      <xdr:nvSpPr>
        <xdr:cNvPr id="612" name="円/楕円 611"/>
        <xdr:cNvSpPr/>
      </xdr:nvSpPr>
      <xdr:spPr>
        <a:xfrm>
          <a:off x="15430500" y="130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79469</xdr:rowOff>
    </xdr:from>
    <xdr:ext cx="534377" cy="259045"/>
    <xdr:sp macro="" textlink="">
      <xdr:nvSpPr>
        <xdr:cNvPr id="613" name="テキスト ボックス 612"/>
        <xdr:cNvSpPr txBox="1"/>
      </xdr:nvSpPr>
      <xdr:spPr>
        <a:xfrm>
          <a:off x="15214111" y="131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129159</xdr:rowOff>
    </xdr:from>
    <xdr:to>
      <xdr:col>21</xdr:col>
      <xdr:colOff>212725</xdr:colOff>
      <xdr:row>76</xdr:row>
      <xdr:rowOff>59308</xdr:rowOff>
    </xdr:to>
    <xdr:sp macro="" textlink="">
      <xdr:nvSpPr>
        <xdr:cNvPr id="614" name="円/楕円 613"/>
        <xdr:cNvSpPr/>
      </xdr:nvSpPr>
      <xdr:spPr>
        <a:xfrm>
          <a:off x="14541500" y="1298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50437</xdr:rowOff>
    </xdr:from>
    <xdr:ext cx="534377" cy="259045"/>
    <xdr:sp macro="" textlink="">
      <xdr:nvSpPr>
        <xdr:cNvPr id="615" name="テキスト ボックス 614"/>
        <xdr:cNvSpPr txBox="1"/>
      </xdr:nvSpPr>
      <xdr:spPr>
        <a:xfrm>
          <a:off x="14325111" y="130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81509</xdr:rowOff>
    </xdr:from>
    <xdr:to>
      <xdr:col>20</xdr:col>
      <xdr:colOff>9525</xdr:colOff>
      <xdr:row>76</xdr:row>
      <xdr:rowOff>11658</xdr:rowOff>
    </xdr:to>
    <xdr:sp macro="" textlink="">
      <xdr:nvSpPr>
        <xdr:cNvPr id="616" name="円/楕円 615"/>
        <xdr:cNvSpPr/>
      </xdr:nvSpPr>
      <xdr:spPr>
        <a:xfrm>
          <a:off x="13652500" y="12940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2785</xdr:rowOff>
    </xdr:from>
    <xdr:ext cx="534377" cy="259045"/>
    <xdr:sp macro="" textlink="">
      <xdr:nvSpPr>
        <xdr:cNvPr id="617" name="テキスト ボックス 616"/>
        <xdr:cNvSpPr txBox="1"/>
      </xdr:nvSpPr>
      <xdr:spPr>
        <a:xfrm>
          <a:off x="13436111" y="130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34074</xdr:rowOff>
    </xdr:from>
    <xdr:to>
      <xdr:col>18</xdr:col>
      <xdr:colOff>492125</xdr:colOff>
      <xdr:row>75</xdr:row>
      <xdr:rowOff>135674</xdr:rowOff>
    </xdr:to>
    <xdr:sp macro="" textlink="">
      <xdr:nvSpPr>
        <xdr:cNvPr id="618" name="円/楕円 617"/>
        <xdr:cNvSpPr/>
      </xdr:nvSpPr>
      <xdr:spPr>
        <a:xfrm>
          <a:off x="12763500" y="128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126801</xdr:rowOff>
    </xdr:from>
    <xdr:ext cx="534377" cy="259045"/>
    <xdr:sp macro="" textlink="">
      <xdr:nvSpPr>
        <xdr:cNvPr id="619" name="テキスト ボックス 618"/>
        <xdr:cNvSpPr txBox="1"/>
      </xdr:nvSpPr>
      <xdr:spPr>
        <a:xfrm>
          <a:off x="12547111" y="129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24927</xdr:rowOff>
    </xdr:from>
    <xdr:to>
      <xdr:col>23</xdr:col>
      <xdr:colOff>517525</xdr:colOff>
      <xdr:row>95</xdr:row>
      <xdr:rowOff>12108</xdr:rowOff>
    </xdr:to>
    <xdr:cxnSp macro="">
      <xdr:nvCxnSpPr>
        <xdr:cNvPr id="650" name="直線コネクタ 649"/>
        <xdr:cNvCxnSpPr/>
      </xdr:nvCxnSpPr>
      <xdr:spPr>
        <a:xfrm>
          <a:off x="15481300" y="16141227"/>
          <a:ext cx="838200" cy="1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1"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103124</xdr:rowOff>
    </xdr:from>
    <xdr:to>
      <xdr:col>22</xdr:col>
      <xdr:colOff>365125</xdr:colOff>
      <xdr:row>94</xdr:row>
      <xdr:rowOff>24927</xdr:rowOff>
    </xdr:to>
    <xdr:cxnSp macro="">
      <xdr:nvCxnSpPr>
        <xdr:cNvPr id="653" name="直線コネクタ 652"/>
        <xdr:cNvCxnSpPr/>
      </xdr:nvCxnSpPr>
      <xdr:spPr>
        <a:xfrm>
          <a:off x="14592300" y="16047974"/>
          <a:ext cx="889000" cy="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5" name="テキスト ボックス 654"/>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103124</xdr:rowOff>
    </xdr:from>
    <xdr:to>
      <xdr:col>21</xdr:col>
      <xdr:colOff>161925</xdr:colOff>
      <xdr:row>94</xdr:row>
      <xdr:rowOff>168928</xdr:rowOff>
    </xdr:to>
    <xdr:cxnSp macro="">
      <xdr:nvCxnSpPr>
        <xdr:cNvPr id="656" name="直線コネクタ 655"/>
        <xdr:cNvCxnSpPr/>
      </xdr:nvCxnSpPr>
      <xdr:spPr>
        <a:xfrm flipV="1">
          <a:off x="13703300" y="16047974"/>
          <a:ext cx="889000" cy="2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93980</xdr:rowOff>
    </xdr:from>
    <xdr:to>
      <xdr:col>19</xdr:col>
      <xdr:colOff>644525</xdr:colOff>
      <xdr:row>94</xdr:row>
      <xdr:rowOff>168928</xdr:rowOff>
    </xdr:to>
    <xdr:cxnSp macro="">
      <xdr:nvCxnSpPr>
        <xdr:cNvPr id="659" name="直線コネクタ 658"/>
        <xdr:cNvCxnSpPr/>
      </xdr:nvCxnSpPr>
      <xdr:spPr>
        <a:xfrm>
          <a:off x="12814300" y="16210280"/>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1" name="テキスト ボックス 660"/>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20953</xdr:rowOff>
    </xdr:from>
    <xdr:ext cx="534377" cy="259045"/>
    <xdr:sp macro="" textlink="">
      <xdr:nvSpPr>
        <xdr:cNvPr id="663" name="テキスト ボックス 662"/>
        <xdr:cNvSpPr txBox="1"/>
      </xdr:nvSpPr>
      <xdr:spPr>
        <a:xfrm>
          <a:off x="12547111" y="164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132758</xdr:rowOff>
    </xdr:from>
    <xdr:to>
      <xdr:col>23</xdr:col>
      <xdr:colOff>568325</xdr:colOff>
      <xdr:row>95</xdr:row>
      <xdr:rowOff>62908</xdr:rowOff>
    </xdr:to>
    <xdr:sp macro="" textlink="">
      <xdr:nvSpPr>
        <xdr:cNvPr id="669" name="円/楕円 668"/>
        <xdr:cNvSpPr/>
      </xdr:nvSpPr>
      <xdr:spPr>
        <a:xfrm>
          <a:off x="16268700" y="162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155635</xdr:rowOff>
    </xdr:from>
    <xdr:ext cx="534377" cy="259045"/>
    <xdr:sp macro="" textlink="">
      <xdr:nvSpPr>
        <xdr:cNvPr id="670" name="積立金該当値テキスト"/>
        <xdr:cNvSpPr txBox="1"/>
      </xdr:nvSpPr>
      <xdr:spPr>
        <a:xfrm>
          <a:off x="16370300" y="161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145577</xdr:rowOff>
    </xdr:from>
    <xdr:to>
      <xdr:col>22</xdr:col>
      <xdr:colOff>415925</xdr:colOff>
      <xdr:row>94</xdr:row>
      <xdr:rowOff>75727</xdr:rowOff>
    </xdr:to>
    <xdr:sp macro="" textlink="">
      <xdr:nvSpPr>
        <xdr:cNvPr id="671" name="円/楕円 670"/>
        <xdr:cNvSpPr/>
      </xdr:nvSpPr>
      <xdr:spPr>
        <a:xfrm>
          <a:off x="15430500" y="160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92254</xdr:rowOff>
    </xdr:from>
    <xdr:ext cx="534377" cy="259045"/>
    <xdr:sp macro="" textlink="">
      <xdr:nvSpPr>
        <xdr:cNvPr id="672" name="テキスト ボックス 671"/>
        <xdr:cNvSpPr txBox="1"/>
      </xdr:nvSpPr>
      <xdr:spPr>
        <a:xfrm>
          <a:off x="15214111" y="158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52324</xdr:rowOff>
    </xdr:from>
    <xdr:to>
      <xdr:col>21</xdr:col>
      <xdr:colOff>212725</xdr:colOff>
      <xdr:row>93</xdr:row>
      <xdr:rowOff>153924</xdr:rowOff>
    </xdr:to>
    <xdr:sp macro="" textlink="">
      <xdr:nvSpPr>
        <xdr:cNvPr id="673" name="円/楕円 672"/>
        <xdr:cNvSpPr/>
      </xdr:nvSpPr>
      <xdr:spPr>
        <a:xfrm>
          <a:off x="14541500" y="159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170451</xdr:rowOff>
    </xdr:from>
    <xdr:ext cx="534377" cy="259045"/>
    <xdr:sp macro="" textlink="">
      <xdr:nvSpPr>
        <xdr:cNvPr id="674" name="テキスト ボックス 673"/>
        <xdr:cNvSpPr txBox="1"/>
      </xdr:nvSpPr>
      <xdr:spPr>
        <a:xfrm>
          <a:off x="14325111" y="157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118128</xdr:rowOff>
    </xdr:from>
    <xdr:to>
      <xdr:col>20</xdr:col>
      <xdr:colOff>9525</xdr:colOff>
      <xdr:row>95</xdr:row>
      <xdr:rowOff>48278</xdr:rowOff>
    </xdr:to>
    <xdr:sp macro="" textlink="">
      <xdr:nvSpPr>
        <xdr:cNvPr id="675" name="円/楕円 674"/>
        <xdr:cNvSpPr/>
      </xdr:nvSpPr>
      <xdr:spPr>
        <a:xfrm>
          <a:off x="13652500" y="162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64805</xdr:rowOff>
    </xdr:from>
    <xdr:ext cx="534377" cy="259045"/>
    <xdr:sp macro="" textlink="">
      <xdr:nvSpPr>
        <xdr:cNvPr id="676" name="テキスト ボックス 675"/>
        <xdr:cNvSpPr txBox="1"/>
      </xdr:nvSpPr>
      <xdr:spPr>
        <a:xfrm>
          <a:off x="13436111" y="160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43180</xdr:rowOff>
    </xdr:from>
    <xdr:to>
      <xdr:col>18</xdr:col>
      <xdr:colOff>492125</xdr:colOff>
      <xdr:row>94</xdr:row>
      <xdr:rowOff>144780</xdr:rowOff>
    </xdr:to>
    <xdr:sp macro="" textlink="">
      <xdr:nvSpPr>
        <xdr:cNvPr id="677" name="円/楕円 676"/>
        <xdr:cNvSpPr/>
      </xdr:nvSpPr>
      <xdr:spPr>
        <a:xfrm>
          <a:off x="127635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161307</xdr:rowOff>
    </xdr:from>
    <xdr:ext cx="534377" cy="259045"/>
    <xdr:sp macro="" textlink="">
      <xdr:nvSpPr>
        <xdr:cNvPr id="678" name="テキスト ボックス 677"/>
        <xdr:cNvSpPr txBox="1"/>
      </xdr:nvSpPr>
      <xdr:spPr>
        <a:xfrm>
          <a:off x="12547111" y="159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7" name="直線コネクタ 70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0" name="直線コネクタ 70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86360</xdr:rowOff>
    </xdr:from>
    <xdr:to>
      <xdr:col>29</xdr:col>
      <xdr:colOff>517525</xdr:colOff>
      <xdr:row>39</xdr:row>
      <xdr:rowOff>44450</xdr:rowOff>
    </xdr:to>
    <xdr:cxnSp macro="">
      <xdr:nvCxnSpPr>
        <xdr:cNvPr id="713" name="直線コネクタ 712"/>
        <xdr:cNvCxnSpPr/>
      </xdr:nvCxnSpPr>
      <xdr:spPr>
        <a:xfrm>
          <a:off x="19545300" y="62585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86360</xdr:rowOff>
    </xdr:from>
    <xdr:to>
      <xdr:col>28</xdr:col>
      <xdr:colOff>314325</xdr:colOff>
      <xdr:row>39</xdr:row>
      <xdr:rowOff>44450</xdr:rowOff>
    </xdr:to>
    <xdr:cxnSp macro="">
      <xdr:nvCxnSpPr>
        <xdr:cNvPr id="716" name="直線コネクタ 715"/>
        <xdr:cNvCxnSpPr/>
      </xdr:nvCxnSpPr>
      <xdr:spPr>
        <a:xfrm flipV="1">
          <a:off x="18656300" y="62585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18" name="テキスト ボックス 717"/>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8" name="円/楕円 72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9" name="テキスト ボックス 72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0" name="円/楕円 72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35560</xdr:rowOff>
    </xdr:from>
    <xdr:to>
      <xdr:col>28</xdr:col>
      <xdr:colOff>365125</xdr:colOff>
      <xdr:row>36</xdr:row>
      <xdr:rowOff>137160</xdr:rowOff>
    </xdr:to>
    <xdr:sp macro="" textlink="">
      <xdr:nvSpPr>
        <xdr:cNvPr id="732" name="円/楕円 731"/>
        <xdr:cNvSpPr/>
      </xdr:nvSpPr>
      <xdr:spPr>
        <a:xfrm>
          <a:off x="19494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153687</xdr:rowOff>
    </xdr:from>
    <xdr:ext cx="469744" cy="259045"/>
    <xdr:sp macro="" textlink="">
      <xdr:nvSpPr>
        <xdr:cNvPr id="733" name="テキスト ボックス 732"/>
        <xdr:cNvSpPr txBox="1"/>
      </xdr:nvSpPr>
      <xdr:spPr>
        <a:xfrm>
          <a:off x="19310427" y="598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4" name="円/楕円 73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5" name="テキスト ボックス 73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101707</xdr:rowOff>
    </xdr:from>
    <xdr:to>
      <xdr:col>32</xdr:col>
      <xdr:colOff>187325</xdr:colOff>
      <xdr:row>55</xdr:row>
      <xdr:rowOff>112771</xdr:rowOff>
    </xdr:to>
    <xdr:cxnSp macro="">
      <xdr:nvCxnSpPr>
        <xdr:cNvPr id="762" name="直線コネクタ 761"/>
        <xdr:cNvCxnSpPr/>
      </xdr:nvCxnSpPr>
      <xdr:spPr>
        <a:xfrm flipV="1">
          <a:off x="21323300" y="9531457"/>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93250</xdr:rowOff>
    </xdr:from>
    <xdr:ext cx="469744" cy="259045"/>
    <xdr:sp macro="" textlink="">
      <xdr:nvSpPr>
        <xdr:cNvPr id="763" name="貸付金平均値テキスト"/>
        <xdr:cNvSpPr txBox="1"/>
      </xdr:nvSpPr>
      <xdr:spPr>
        <a:xfrm>
          <a:off x="22212300" y="986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112771</xdr:rowOff>
    </xdr:from>
    <xdr:to>
      <xdr:col>31</xdr:col>
      <xdr:colOff>34925</xdr:colOff>
      <xdr:row>56</xdr:row>
      <xdr:rowOff>27503</xdr:rowOff>
    </xdr:to>
    <xdr:cxnSp macro="">
      <xdr:nvCxnSpPr>
        <xdr:cNvPr id="765" name="直線コネクタ 764"/>
        <xdr:cNvCxnSpPr/>
      </xdr:nvCxnSpPr>
      <xdr:spPr>
        <a:xfrm flipV="1">
          <a:off x="20434300" y="9542521"/>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896</xdr:rowOff>
    </xdr:from>
    <xdr:ext cx="469744" cy="259045"/>
    <xdr:sp macro="" textlink="">
      <xdr:nvSpPr>
        <xdr:cNvPr id="767" name="テキスト ボックス 766"/>
        <xdr:cNvSpPr txBox="1"/>
      </xdr:nvSpPr>
      <xdr:spPr>
        <a:xfrm>
          <a:off x="21088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27503</xdr:rowOff>
    </xdr:from>
    <xdr:to>
      <xdr:col>29</xdr:col>
      <xdr:colOff>517525</xdr:colOff>
      <xdr:row>56</xdr:row>
      <xdr:rowOff>33127</xdr:rowOff>
    </xdr:to>
    <xdr:cxnSp macro="">
      <xdr:nvCxnSpPr>
        <xdr:cNvPr id="768" name="直線コネクタ 767"/>
        <xdr:cNvCxnSpPr/>
      </xdr:nvCxnSpPr>
      <xdr:spPr>
        <a:xfrm flipV="1">
          <a:off x="19545300" y="9628703"/>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165350</xdr:rowOff>
    </xdr:from>
    <xdr:ext cx="469744" cy="259045"/>
    <xdr:sp macro="" textlink="">
      <xdr:nvSpPr>
        <xdr:cNvPr id="770" name="テキスト ボックス 769"/>
        <xdr:cNvSpPr txBox="1"/>
      </xdr:nvSpPr>
      <xdr:spPr>
        <a:xfrm>
          <a:off x="20199427"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33127</xdr:rowOff>
    </xdr:from>
    <xdr:to>
      <xdr:col>28</xdr:col>
      <xdr:colOff>314325</xdr:colOff>
      <xdr:row>56</xdr:row>
      <xdr:rowOff>39893</xdr:rowOff>
    </xdr:to>
    <xdr:cxnSp macro="">
      <xdr:nvCxnSpPr>
        <xdr:cNvPr id="771" name="直線コネクタ 770"/>
        <xdr:cNvCxnSpPr/>
      </xdr:nvCxnSpPr>
      <xdr:spPr>
        <a:xfrm flipV="1">
          <a:off x="18656300" y="9634327"/>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110349</xdr:rowOff>
    </xdr:from>
    <xdr:ext cx="469744" cy="259045"/>
    <xdr:sp macro="" textlink="">
      <xdr:nvSpPr>
        <xdr:cNvPr id="773" name="テキスト ボックス 772"/>
        <xdr:cNvSpPr txBox="1"/>
      </xdr:nvSpPr>
      <xdr:spPr>
        <a:xfrm>
          <a:off x="19310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128500</xdr:rowOff>
    </xdr:from>
    <xdr:ext cx="469744" cy="259045"/>
    <xdr:sp macro="" textlink="">
      <xdr:nvSpPr>
        <xdr:cNvPr id="775" name="テキスト ボックス 774"/>
        <xdr:cNvSpPr txBox="1"/>
      </xdr:nvSpPr>
      <xdr:spPr>
        <a:xfrm>
          <a:off x="18421427" y="99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50907</xdr:rowOff>
    </xdr:from>
    <xdr:to>
      <xdr:col>32</xdr:col>
      <xdr:colOff>238125</xdr:colOff>
      <xdr:row>55</xdr:row>
      <xdr:rowOff>152507</xdr:rowOff>
    </xdr:to>
    <xdr:sp macro="" textlink="">
      <xdr:nvSpPr>
        <xdr:cNvPr id="781" name="円/楕円 780"/>
        <xdr:cNvSpPr/>
      </xdr:nvSpPr>
      <xdr:spPr>
        <a:xfrm>
          <a:off x="221107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73784</xdr:rowOff>
    </xdr:from>
    <xdr:ext cx="534377" cy="259045"/>
    <xdr:sp macro="" textlink="">
      <xdr:nvSpPr>
        <xdr:cNvPr id="782" name="貸付金該当値テキスト"/>
        <xdr:cNvSpPr txBox="1"/>
      </xdr:nvSpPr>
      <xdr:spPr>
        <a:xfrm>
          <a:off x="22212300" y="93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61971</xdr:rowOff>
    </xdr:from>
    <xdr:to>
      <xdr:col>31</xdr:col>
      <xdr:colOff>85725</xdr:colOff>
      <xdr:row>55</xdr:row>
      <xdr:rowOff>163571</xdr:rowOff>
    </xdr:to>
    <xdr:sp macro="" textlink="">
      <xdr:nvSpPr>
        <xdr:cNvPr id="783" name="円/楕円 782"/>
        <xdr:cNvSpPr/>
      </xdr:nvSpPr>
      <xdr:spPr>
        <a:xfrm>
          <a:off x="21272500" y="94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8648</xdr:rowOff>
    </xdr:from>
    <xdr:ext cx="534377" cy="259045"/>
    <xdr:sp macro="" textlink="">
      <xdr:nvSpPr>
        <xdr:cNvPr id="784" name="テキスト ボックス 783"/>
        <xdr:cNvSpPr txBox="1"/>
      </xdr:nvSpPr>
      <xdr:spPr>
        <a:xfrm>
          <a:off x="21056111" y="926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148153</xdr:rowOff>
    </xdr:from>
    <xdr:to>
      <xdr:col>29</xdr:col>
      <xdr:colOff>568325</xdr:colOff>
      <xdr:row>56</xdr:row>
      <xdr:rowOff>78303</xdr:rowOff>
    </xdr:to>
    <xdr:sp macro="" textlink="">
      <xdr:nvSpPr>
        <xdr:cNvPr id="785" name="円/楕円 784"/>
        <xdr:cNvSpPr/>
      </xdr:nvSpPr>
      <xdr:spPr>
        <a:xfrm>
          <a:off x="20383500" y="95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94830</xdr:rowOff>
    </xdr:from>
    <xdr:ext cx="469744" cy="259045"/>
    <xdr:sp macro="" textlink="">
      <xdr:nvSpPr>
        <xdr:cNvPr id="786" name="テキスト ボックス 785"/>
        <xdr:cNvSpPr txBox="1"/>
      </xdr:nvSpPr>
      <xdr:spPr>
        <a:xfrm>
          <a:off x="20199427" y="935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153777</xdr:rowOff>
    </xdr:from>
    <xdr:to>
      <xdr:col>28</xdr:col>
      <xdr:colOff>365125</xdr:colOff>
      <xdr:row>56</xdr:row>
      <xdr:rowOff>83927</xdr:rowOff>
    </xdr:to>
    <xdr:sp macro="" textlink="">
      <xdr:nvSpPr>
        <xdr:cNvPr id="787" name="円/楕円 786"/>
        <xdr:cNvSpPr/>
      </xdr:nvSpPr>
      <xdr:spPr>
        <a:xfrm>
          <a:off x="19494500" y="95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100454</xdr:rowOff>
    </xdr:from>
    <xdr:ext cx="469744" cy="259045"/>
    <xdr:sp macro="" textlink="">
      <xdr:nvSpPr>
        <xdr:cNvPr id="788" name="テキスト ボックス 787"/>
        <xdr:cNvSpPr txBox="1"/>
      </xdr:nvSpPr>
      <xdr:spPr>
        <a:xfrm>
          <a:off x="19310427" y="935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160543</xdr:rowOff>
    </xdr:from>
    <xdr:to>
      <xdr:col>27</xdr:col>
      <xdr:colOff>161925</xdr:colOff>
      <xdr:row>56</xdr:row>
      <xdr:rowOff>90693</xdr:rowOff>
    </xdr:to>
    <xdr:sp macro="" textlink="">
      <xdr:nvSpPr>
        <xdr:cNvPr id="789" name="円/楕円 788"/>
        <xdr:cNvSpPr/>
      </xdr:nvSpPr>
      <xdr:spPr>
        <a:xfrm>
          <a:off x="18605500" y="95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107220</xdr:rowOff>
    </xdr:from>
    <xdr:ext cx="469744" cy="259045"/>
    <xdr:sp macro="" textlink="">
      <xdr:nvSpPr>
        <xdr:cNvPr id="790" name="テキスト ボックス 789"/>
        <xdr:cNvSpPr txBox="1"/>
      </xdr:nvSpPr>
      <xdr:spPr>
        <a:xfrm>
          <a:off x="18421427" y="93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47885</xdr:rowOff>
    </xdr:from>
    <xdr:to>
      <xdr:col>32</xdr:col>
      <xdr:colOff>187325</xdr:colOff>
      <xdr:row>75</xdr:row>
      <xdr:rowOff>97981</xdr:rowOff>
    </xdr:to>
    <xdr:cxnSp macro="">
      <xdr:nvCxnSpPr>
        <xdr:cNvPr id="822" name="直線コネクタ 821"/>
        <xdr:cNvCxnSpPr/>
      </xdr:nvCxnSpPr>
      <xdr:spPr>
        <a:xfrm flipV="1">
          <a:off x="21323300" y="12906635"/>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3"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97981</xdr:rowOff>
    </xdr:from>
    <xdr:to>
      <xdr:col>31</xdr:col>
      <xdr:colOff>34925</xdr:colOff>
      <xdr:row>76</xdr:row>
      <xdr:rowOff>89702</xdr:rowOff>
    </xdr:to>
    <xdr:cxnSp macro="">
      <xdr:nvCxnSpPr>
        <xdr:cNvPr id="825" name="直線コネクタ 824"/>
        <xdr:cNvCxnSpPr/>
      </xdr:nvCxnSpPr>
      <xdr:spPr>
        <a:xfrm flipV="1">
          <a:off x="20434300" y="12956731"/>
          <a:ext cx="889000" cy="16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7" name="テキスト ボックス 826"/>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89702</xdr:rowOff>
    </xdr:from>
    <xdr:to>
      <xdr:col>29</xdr:col>
      <xdr:colOff>517525</xdr:colOff>
      <xdr:row>76</xdr:row>
      <xdr:rowOff>96838</xdr:rowOff>
    </xdr:to>
    <xdr:cxnSp macro="">
      <xdr:nvCxnSpPr>
        <xdr:cNvPr id="828" name="直線コネクタ 827"/>
        <xdr:cNvCxnSpPr/>
      </xdr:nvCxnSpPr>
      <xdr:spPr>
        <a:xfrm flipV="1">
          <a:off x="19545300" y="1311990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0" name="テキスト ボックス 829"/>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96838</xdr:rowOff>
    </xdr:from>
    <xdr:to>
      <xdr:col>28</xdr:col>
      <xdr:colOff>314325</xdr:colOff>
      <xdr:row>76</xdr:row>
      <xdr:rowOff>127519</xdr:rowOff>
    </xdr:to>
    <xdr:cxnSp macro="">
      <xdr:nvCxnSpPr>
        <xdr:cNvPr id="831" name="直線コネクタ 830"/>
        <xdr:cNvCxnSpPr/>
      </xdr:nvCxnSpPr>
      <xdr:spPr>
        <a:xfrm flipV="1">
          <a:off x="18656300" y="13127038"/>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3" name="テキスト ボックス 832"/>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5" name="テキスト ボックス 834"/>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168535</xdr:rowOff>
    </xdr:from>
    <xdr:to>
      <xdr:col>32</xdr:col>
      <xdr:colOff>238125</xdr:colOff>
      <xdr:row>75</xdr:row>
      <xdr:rowOff>98685</xdr:rowOff>
    </xdr:to>
    <xdr:sp macro="" textlink="">
      <xdr:nvSpPr>
        <xdr:cNvPr id="841" name="円/楕円 840"/>
        <xdr:cNvSpPr/>
      </xdr:nvSpPr>
      <xdr:spPr>
        <a:xfrm>
          <a:off x="22110700" y="12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19962</xdr:rowOff>
    </xdr:from>
    <xdr:ext cx="534377" cy="259045"/>
    <xdr:sp macro="" textlink="">
      <xdr:nvSpPr>
        <xdr:cNvPr id="842" name="繰出金該当値テキスト"/>
        <xdr:cNvSpPr txBox="1"/>
      </xdr:nvSpPr>
      <xdr:spPr>
        <a:xfrm>
          <a:off x="22212300" y="127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85,123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47181</xdr:rowOff>
    </xdr:from>
    <xdr:to>
      <xdr:col>31</xdr:col>
      <xdr:colOff>85725</xdr:colOff>
      <xdr:row>75</xdr:row>
      <xdr:rowOff>148782</xdr:rowOff>
    </xdr:to>
    <xdr:sp macro="" textlink="">
      <xdr:nvSpPr>
        <xdr:cNvPr id="843" name="円/楕円 842"/>
        <xdr:cNvSpPr/>
      </xdr:nvSpPr>
      <xdr:spPr>
        <a:xfrm>
          <a:off x="21272500" y="12905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165308</xdr:rowOff>
    </xdr:from>
    <xdr:ext cx="534377" cy="259045"/>
    <xdr:sp macro="" textlink="">
      <xdr:nvSpPr>
        <xdr:cNvPr id="844" name="テキスト ボックス 843"/>
        <xdr:cNvSpPr txBox="1"/>
      </xdr:nvSpPr>
      <xdr:spPr>
        <a:xfrm>
          <a:off x="21056111" y="12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38902</xdr:rowOff>
    </xdr:from>
    <xdr:to>
      <xdr:col>29</xdr:col>
      <xdr:colOff>568325</xdr:colOff>
      <xdr:row>76</xdr:row>
      <xdr:rowOff>140502</xdr:rowOff>
    </xdr:to>
    <xdr:sp macro="" textlink="">
      <xdr:nvSpPr>
        <xdr:cNvPr id="845" name="円/楕円 844"/>
        <xdr:cNvSpPr/>
      </xdr:nvSpPr>
      <xdr:spPr>
        <a:xfrm>
          <a:off x="20383500" y="130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157029</xdr:rowOff>
    </xdr:from>
    <xdr:ext cx="534377" cy="259045"/>
    <xdr:sp macro="" textlink="">
      <xdr:nvSpPr>
        <xdr:cNvPr id="846" name="テキスト ボックス 845"/>
        <xdr:cNvSpPr txBox="1"/>
      </xdr:nvSpPr>
      <xdr:spPr>
        <a:xfrm>
          <a:off x="20167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46038</xdr:rowOff>
    </xdr:from>
    <xdr:to>
      <xdr:col>28</xdr:col>
      <xdr:colOff>365125</xdr:colOff>
      <xdr:row>76</xdr:row>
      <xdr:rowOff>147638</xdr:rowOff>
    </xdr:to>
    <xdr:sp macro="" textlink="">
      <xdr:nvSpPr>
        <xdr:cNvPr id="847" name="円/楕円 846"/>
        <xdr:cNvSpPr/>
      </xdr:nvSpPr>
      <xdr:spPr>
        <a:xfrm>
          <a:off x="19494500" y="13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164165</xdr:rowOff>
    </xdr:from>
    <xdr:ext cx="534377" cy="259045"/>
    <xdr:sp macro="" textlink="">
      <xdr:nvSpPr>
        <xdr:cNvPr id="848" name="テキスト ボックス 847"/>
        <xdr:cNvSpPr txBox="1"/>
      </xdr:nvSpPr>
      <xdr:spPr>
        <a:xfrm>
          <a:off x="19278111" y="128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76719</xdr:rowOff>
    </xdr:from>
    <xdr:to>
      <xdr:col>27</xdr:col>
      <xdr:colOff>161925</xdr:colOff>
      <xdr:row>77</xdr:row>
      <xdr:rowOff>6869</xdr:rowOff>
    </xdr:to>
    <xdr:sp macro="" textlink="">
      <xdr:nvSpPr>
        <xdr:cNvPr id="849" name="円/楕円 848"/>
        <xdr:cNvSpPr/>
      </xdr:nvSpPr>
      <xdr:spPr>
        <a:xfrm>
          <a:off x="18605500" y="131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23396</xdr:rowOff>
    </xdr:from>
    <xdr:ext cx="534377" cy="259045"/>
    <xdr:sp macro="" textlink="">
      <xdr:nvSpPr>
        <xdr:cNvPr id="850" name="テキスト ボックス 849"/>
        <xdr:cNvSpPr txBox="1"/>
      </xdr:nvSpPr>
      <xdr:spPr>
        <a:xfrm>
          <a:off x="18389111" y="128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mn-lt"/>
              <a:ea typeface="+mn-ea"/>
              <a:cs typeface="+mn-cs"/>
            </a:rPr>
            <a:t>　類似</a:t>
          </a:r>
          <a:r>
            <a:rPr kumimoji="1" lang="ja-JP" altLang="en-US" sz="1100">
              <a:solidFill>
                <a:schemeClr val="dk1"/>
              </a:solidFill>
              <a:effectLst/>
              <a:latin typeface="+mn-lt"/>
              <a:ea typeface="+mn-ea"/>
              <a:cs typeface="+mn-cs"/>
            </a:rPr>
            <a:t>団体と比較し</a:t>
          </a:r>
          <a:r>
            <a:rPr kumimoji="1" lang="ja-JP" altLang="ja-JP" sz="1100">
              <a:solidFill>
                <a:schemeClr val="dk1"/>
              </a:solidFill>
              <a:effectLst/>
              <a:latin typeface="+mn-lt"/>
              <a:ea typeface="+mn-ea"/>
              <a:cs typeface="+mn-cs"/>
            </a:rPr>
            <a:t>高いのは、主に繰出金</a:t>
          </a:r>
          <a:r>
            <a:rPr kumimoji="1" lang="ja-JP" altLang="en-US" sz="1100">
              <a:solidFill>
                <a:schemeClr val="dk1"/>
              </a:solidFill>
              <a:effectLst/>
              <a:latin typeface="+mn-lt"/>
              <a:ea typeface="+mn-ea"/>
              <a:cs typeface="+mn-cs"/>
            </a:rPr>
            <a:t>及び補助費と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繰出金については、</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国民健康保険事業及び介護保険事業にかかる医療費や給付費の増加が著しく、町民負担の</a:t>
          </a:r>
          <a:r>
            <a:rPr kumimoji="1" lang="ja-JP" altLang="en-US" sz="1100">
              <a:solidFill>
                <a:schemeClr val="dk1"/>
              </a:solidFill>
              <a:effectLst/>
              <a:latin typeface="+mn-lt"/>
              <a:ea typeface="+mn-ea"/>
              <a:cs typeface="+mn-cs"/>
            </a:rPr>
            <a:t>軽減</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一般会計からの繰出金で行っているため高くなっている。</a:t>
          </a:r>
          <a:r>
            <a:rPr kumimoji="1" lang="ja-JP" altLang="ja-JP" sz="1100">
              <a:solidFill>
                <a:schemeClr val="dk1"/>
              </a:solidFill>
              <a:effectLst/>
              <a:latin typeface="+mn-lt"/>
              <a:ea typeface="+mn-ea"/>
              <a:cs typeface="+mn-cs"/>
            </a:rPr>
            <a:t>今後も進む高齢化社会のなかで、いかに保険事業の財源を確保していくか、保険料等の適正化を図り、普通会計の負担額を</a:t>
          </a:r>
          <a:r>
            <a:rPr kumimoji="1" lang="ja-JP" altLang="en-US" sz="1100">
              <a:solidFill>
                <a:schemeClr val="dk1"/>
              </a:solidFill>
              <a:effectLst/>
              <a:latin typeface="+mn-lt"/>
              <a:ea typeface="+mn-ea"/>
              <a:cs typeface="+mn-cs"/>
            </a:rPr>
            <a:t>減らしていくよう</a:t>
          </a:r>
          <a:r>
            <a:rPr kumimoji="1" lang="ja-JP" altLang="ja-JP" sz="1100">
              <a:solidFill>
                <a:schemeClr val="dk1"/>
              </a:solidFill>
              <a:effectLst/>
              <a:latin typeface="+mn-lt"/>
              <a:ea typeface="+mn-ea"/>
              <a:cs typeface="+mn-cs"/>
            </a:rPr>
            <a:t>努める。</a:t>
          </a:r>
          <a:r>
            <a:rPr kumimoji="1" lang="ja-JP" altLang="en-US" sz="1100">
              <a:solidFill>
                <a:schemeClr val="dk1"/>
              </a:solidFill>
              <a:effectLst/>
              <a:latin typeface="+mn-lt"/>
              <a:ea typeface="+mn-ea"/>
              <a:cs typeface="+mn-cs"/>
            </a:rPr>
            <a:t>また、補助費については、経済対策事業として行っている三種町地域雇用創出推進事業補助金や能代山本広域市町村圏組合で行っている消防無線デジタル化事業等の大型事業による負担金の増加が挙げられる。今後は補助事業の必要性について見直し、縮小及び廃止について検討する。</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類似団体と比較し低いのは、主に物件費及び公債費となっている。物件費については、新規事業等の増加要因はあるものの三種町行財政改革大綱（第１～２期）で行われてきた内部コストの削減対策等により低い状態を維持している。公債費については、公債費負担適正化計画を実施していたこと、三種町行財政改革大綱（第１期）等による計画的な地方債の発行を行ってきたことにより低い状態となっている。今後も三種町行財政改革大綱（第２期）の推進により、健全な財政運営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17,797
17,751
247.98
11,463,279
11,173,025
242,684
7,336,587
10,457,345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14732</xdr:rowOff>
    </xdr:from>
    <xdr:to>
      <xdr:col>6</xdr:col>
      <xdr:colOff>511175</xdr:colOff>
      <xdr:row>32</xdr:row>
      <xdr:rowOff>145415</xdr:rowOff>
    </xdr:to>
    <xdr:cxnSp macro="">
      <xdr:nvCxnSpPr>
        <xdr:cNvPr id="61" name="直線コネクタ 60"/>
        <xdr:cNvCxnSpPr/>
      </xdr:nvCxnSpPr>
      <xdr:spPr>
        <a:xfrm flipV="1">
          <a:off x="3797300" y="5501132"/>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145415</xdr:rowOff>
    </xdr:from>
    <xdr:to>
      <xdr:col>5</xdr:col>
      <xdr:colOff>358775</xdr:colOff>
      <xdr:row>33</xdr:row>
      <xdr:rowOff>1397</xdr:rowOff>
    </xdr:to>
    <xdr:cxnSp macro="">
      <xdr:nvCxnSpPr>
        <xdr:cNvPr id="64" name="直線コネクタ 63"/>
        <xdr:cNvCxnSpPr/>
      </xdr:nvCxnSpPr>
      <xdr:spPr>
        <a:xfrm flipV="1">
          <a:off x="2908300" y="56318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49784</xdr:rowOff>
    </xdr:from>
    <xdr:to>
      <xdr:col>4</xdr:col>
      <xdr:colOff>155575</xdr:colOff>
      <xdr:row>33</xdr:row>
      <xdr:rowOff>1397</xdr:rowOff>
    </xdr:to>
    <xdr:cxnSp macro="">
      <xdr:nvCxnSpPr>
        <xdr:cNvPr id="67" name="直線コネクタ 66"/>
        <xdr:cNvCxnSpPr/>
      </xdr:nvCxnSpPr>
      <xdr:spPr>
        <a:xfrm>
          <a:off x="2019300" y="5536184"/>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29608</xdr:rowOff>
    </xdr:from>
    <xdr:ext cx="469744" cy="259045"/>
    <xdr:sp macro="" textlink="">
      <xdr:nvSpPr>
        <xdr:cNvPr id="69" name="テキスト ボックス 68"/>
        <xdr:cNvSpPr txBox="1"/>
      </xdr:nvSpPr>
      <xdr:spPr>
        <a:xfrm>
          <a:off x="2673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99695</xdr:rowOff>
    </xdr:from>
    <xdr:to>
      <xdr:col>2</xdr:col>
      <xdr:colOff>638175</xdr:colOff>
      <xdr:row>32</xdr:row>
      <xdr:rowOff>49784</xdr:rowOff>
    </xdr:to>
    <xdr:cxnSp macro="">
      <xdr:nvCxnSpPr>
        <xdr:cNvPr id="70" name="直線コネクタ 69"/>
        <xdr:cNvCxnSpPr/>
      </xdr:nvCxnSpPr>
      <xdr:spPr>
        <a:xfrm>
          <a:off x="1130300" y="5243195"/>
          <a:ext cx="8890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135382</xdr:rowOff>
    </xdr:from>
    <xdr:to>
      <xdr:col>6</xdr:col>
      <xdr:colOff>561975</xdr:colOff>
      <xdr:row>32</xdr:row>
      <xdr:rowOff>65532</xdr:rowOff>
    </xdr:to>
    <xdr:sp macro="" textlink="">
      <xdr:nvSpPr>
        <xdr:cNvPr id="80" name="円/楕円 79"/>
        <xdr:cNvSpPr/>
      </xdr:nvSpPr>
      <xdr:spPr>
        <a:xfrm>
          <a:off x="4584700" y="54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158259</xdr:rowOff>
    </xdr:from>
    <xdr:ext cx="469744" cy="259045"/>
    <xdr:sp macro="" textlink="">
      <xdr:nvSpPr>
        <xdr:cNvPr id="81" name="議会費該当値テキスト"/>
        <xdr:cNvSpPr txBox="1"/>
      </xdr:nvSpPr>
      <xdr:spPr>
        <a:xfrm>
          <a:off x="4686300"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94615</xdr:rowOff>
    </xdr:from>
    <xdr:to>
      <xdr:col>5</xdr:col>
      <xdr:colOff>409575</xdr:colOff>
      <xdr:row>33</xdr:row>
      <xdr:rowOff>24765</xdr:rowOff>
    </xdr:to>
    <xdr:sp macro="" textlink="">
      <xdr:nvSpPr>
        <xdr:cNvPr id="82" name="円/楕円 81"/>
        <xdr:cNvSpPr/>
      </xdr:nvSpPr>
      <xdr:spPr>
        <a:xfrm>
          <a:off x="3746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41292</xdr:rowOff>
    </xdr:from>
    <xdr:ext cx="469744" cy="259045"/>
    <xdr:sp macro="" textlink="">
      <xdr:nvSpPr>
        <xdr:cNvPr id="83" name="テキスト ボックス 82"/>
        <xdr:cNvSpPr txBox="1"/>
      </xdr:nvSpPr>
      <xdr:spPr>
        <a:xfrm>
          <a:off x="3562427" y="53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122047</xdr:rowOff>
    </xdr:from>
    <xdr:to>
      <xdr:col>4</xdr:col>
      <xdr:colOff>206375</xdr:colOff>
      <xdr:row>33</xdr:row>
      <xdr:rowOff>52197</xdr:rowOff>
    </xdr:to>
    <xdr:sp macro="" textlink="">
      <xdr:nvSpPr>
        <xdr:cNvPr id="84" name="円/楕円 83"/>
        <xdr:cNvSpPr/>
      </xdr:nvSpPr>
      <xdr:spPr>
        <a:xfrm>
          <a:off x="2857500"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68724</xdr:rowOff>
    </xdr:from>
    <xdr:ext cx="469744" cy="259045"/>
    <xdr:sp macro="" textlink="">
      <xdr:nvSpPr>
        <xdr:cNvPr id="85" name="テキスト ボックス 84"/>
        <xdr:cNvSpPr txBox="1"/>
      </xdr:nvSpPr>
      <xdr:spPr>
        <a:xfrm>
          <a:off x="2673427" y="53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170434</xdr:rowOff>
    </xdr:from>
    <xdr:to>
      <xdr:col>3</xdr:col>
      <xdr:colOff>3175</xdr:colOff>
      <xdr:row>32</xdr:row>
      <xdr:rowOff>100584</xdr:rowOff>
    </xdr:to>
    <xdr:sp macro="" textlink="">
      <xdr:nvSpPr>
        <xdr:cNvPr id="86" name="円/楕円 85"/>
        <xdr:cNvSpPr/>
      </xdr:nvSpPr>
      <xdr:spPr>
        <a:xfrm>
          <a:off x="1968500" y="54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117111</xdr:rowOff>
    </xdr:from>
    <xdr:ext cx="469744" cy="259045"/>
    <xdr:sp macro="" textlink="">
      <xdr:nvSpPr>
        <xdr:cNvPr id="87" name="テキスト ボックス 86"/>
        <xdr:cNvSpPr txBox="1"/>
      </xdr:nvSpPr>
      <xdr:spPr>
        <a:xfrm>
          <a:off x="1784427" y="52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48895</xdr:rowOff>
    </xdr:from>
    <xdr:to>
      <xdr:col>1</xdr:col>
      <xdr:colOff>485775</xdr:colOff>
      <xdr:row>30</xdr:row>
      <xdr:rowOff>150495</xdr:rowOff>
    </xdr:to>
    <xdr:sp macro="" textlink="">
      <xdr:nvSpPr>
        <xdr:cNvPr id="88" name="円/楕円 87"/>
        <xdr:cNvSpPr/>
      </xdr:nvSpPr>
      <xdr:spPr>
        <a:xfrm>
          <a:off x="1079500" y="51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167022</xdr:rowOff>
    </xdr:from>
    <xdr:ext cx="469744" cy="259045"/>
    <xdr:sp macro="" textlink="">
      <xdr:nvSpPr>
        <xdr:cNvPr id="89" name="テキスト ボックス 88"/>
        <xdr:cNvSpPr txBox="1"/>
      </xdr:nvSpPr>
      <xdr:spPr>
        <a:xfrm>
          <a:off x="895427" y="49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56185</xdr:rowOff>
    </xdr:from>
    <xdr:to>
      <xdr:col>6</xdr:col>
      <xdr:colOff>511175</xdr:colOff>
      <xdr:row>55</xdr:row>
      <xdr:rowOff>66091</xdr:rowOff>
    </xdr:to>
    <xdr:cxnSp macro="">
      <xdr:nvCxnSpPr>
        <xdr:cNvPr id="121" name="直線コネクタ 120"/>
        <xdr:cNvCxnSpPr/>
      </xdr:nvCxnSpPr>
      <xdr:spPr>
        <a:xfrm>
          <a:off x="3797300" y="948593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134769</xdr:rowOff>
    </xdr:from>
    <xdr:to>
      <xdr:col>5</xdr:col>
      <xdr:colOff>358775</xdr:colOff>
      <xdr:row>55</xdr:row>
      <xdr:rowOff>56185</xdr:rowOff>
    </xdr:to>
    <xdr:cxnSp macro="">
      <xdr:nvCxnSpPr>
        <xdr:cNvPr id="124" name="直線コネクタ 123"/>
        <xdr:cNvCxnSpPr/>
      </xdr:nvCxnSpPr>
      <xdr:spPr>
        <a:xfrm>
          <a:off x="2908300" y="9221619"/>
          <a:ext cx="889000" cy="2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58499</xdr:rowOff>
    </xdr:from>
    <xdr:ext cx="534377" cy="259045"/>
    <xdr:sp macro="" textlink="">
      <xdr:nvSpPr>
        <xdr:cNvPr id="126" name="テキスト ボックス 125"/>
        <xdr:cNvSpPr txBox="1"/>
      </xdr:nvSpPr>
      <xdr:spPr>
        <a:xfrm>
          <a:off x="3530111" y="98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134769</xdr:rowOff>
    </xdr:from>
    <xdr:to>
      <xdr:col>4</xdr:col>
      <xdr:colOff>155575</xdr:colOff>
      <xdr:row>56</xdr:row>
      <xdr:rowOff>48184</xdr:rowOff>
    </xdr:to>
    <xdr:cxnSp macro="">
      <xdr:nvCxnSpPr>
        <xdr:cNvPr id="127" name="直線コネクタ 126"/>
        <xdr:cNvCxnSpPr/>
      </xdr:nvCxnSpPr>
      <xdr:spPr>
        <a:xfrm flipV="1">
          <a:off x="2019300" y="9221619"/>
          <a:ext cx="889000" cy="42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155593</xdr:rowOff>
    </xdr:from>
    <xdr:to>
      <xdr:col>2</xdr:col>
      <xdr:colOff>638175</xdr:colOff>
      <xdr:row>56</xdr:row>
      <xdr:rowOff>48184</xdr:rowOff>
    </xdr:to>
    <xdr:cxnSp macro="">
      <xdr:nvCxnSpPr>
        <xdr:cNvPr id="130" name="直線コネクタ 129"/>
        <xdr:cNvCxnSpPr/>
      </xdr:nvCxnSpPr>
      <xdr:spPr>
        <a:xfrm>
          <a:off x="1130300" y="9413893"/>
          <a:ext cx="889000" cy="2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63746</xdr:rowOff>
    </xdr:from>
    <xdr:ext cx="599010" cy="259045"/>
    <xdr:sp macro="" textlink="">
      <xdr:nvSpPr>
        <xdr:cNvPr id="134" name="テキスト ボックス 133"/>
        <xdr:cNvSpPr txBox="1"/>
      </xdr:nvSpPr>
      <xdr:spPr>
        <a:xfrm>
          <a:off x="830794" y="96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15291</xdr:rowOff>
    </xdr:from>
    <xdr:to>
      <xdr:col>6</xdr:col>
      <xdr:colOff>561975</xdr:colOff>
      <xdr:row>55</xdr:row>
      <xdr:rowOff>116891</xdr:rowOff>
    </xdr:to>
    <xdr:sp macro="" textlink="">
      <xdr:nvSpPr>
        <xdr:cNvPr id="140" name="円/楕円 139"/>
        <xdr:cNvSpPr/>
      </xdr:nvSpPr>
      <xdr:spPr>
        <a:xfrm>
          <a:off x="4584700" y="94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38168</xdr:rowOff>
    </xdr:from>
    <xdr:ext cx="599010" cy="259045"/>
    <xdr:sp macro="" textlink="">
      <xdr:nvSpPr>
        <xdr:cNvPr id="141" name="総務費該当値テキスト"/>
        <xdr:cNvSpPr txBox="1"/>
      </xdr:nvSpPr>
      <xdr:spPr>
        <a:xfrm>
          <a:off x="4686300" y="929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5385</xdr:rowOff>
    </xdr:from>
    <xdr:to>
      <xdr:col>5</xdr:col>
      <xdr:colOff>409575</xdr:colOff>
      <xdr:row>55</xdr:row>
      <xdr:rowOff>106985</xdr:rowOff>
    </xdr:to>
    <xdr:sp macro="" textlink="">
      <xdr:nvSpPr>
        <xdr:cNvPr id="142" name="円/楕円 141"/>
        <xdr:cNvSpPr/>
      </xdr:nvSpPr>
      <xdr:spPr>
        <a:xfrm>
          <a:off x="3746500" y="94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123512</xdr:rowOff>
    </xdr:from>
    <xdr:ext cx="599010" cy="259045"/>
    <xdr:sp macro="" textlink="">
      <xdr:nvSpPr>
        <xdr:cNvPr id="143" name="テキスト ボックス 142"/>
        <xdr:cNvSpPr txBox="1"/>
      </xdr:nvSpPr>
      <xdr:spPr>
        <a:xfrm>
          <a:off x="3497794" y="921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126,922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83969</xdr:rowOff>
    </xdr:from>
    <xdr:to>
      <xdr:col>4</xdr:col>
      <xdr:colOff>206375</xdr:colOff>
      <xdr:row>54</xdr:row>
      <xdr:rowOff>14119</xdr:rowOff>
    </xdr:to>
    <xdr:sp macro="" textlink="">
      <xdr:nvSpPr>
        <xdr:cNvPr id="144" name="円/楕円 143"/>
        <xdr:cNvSpPr/>
      </xdr:nvSpPr>
      <xdr:spPr>
        <a:xfrm>
          <a:off x="2857500" y="91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30646</xdr:rowOff>
    </xdr:from>
    <xdr:ext cx="599010" cy="259045"/>
    <xdr:sp macro="" textlink="">
      <xdr:nvSpPr>
        <xdr:cNvPr id="145" name="テキスト ボックス 144"/>
        <xdr:cNvSpPr txBox="1"/>
      </xdr:nvSpPr>
      <xdr:spPr>
        <a:xfrm>
          <a:off x="2608794" y="894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168834</xdr:rowOff>
    </xdr:from>
    <xdr:to>
      <xdr:col>3</xdr:col>
      <xdr:colOff>3175</xdr:colOff>
      <xdr:row>56</xdr:row>
      <xdr:rowOff>98984</xdr:rowOff>
    </xdr:to>
    <xdr:sp macro="" textlink="">
      <xdr:nvSpPr>
        <xdr:cNvPr id="146" name="円/楕円 145"/>
        <xdr:cNvSpPr/>
      </xdr:nvSpPr>
      <xdr:spPr>
        <a:xfrm>
          <a:off x="1968500" y="95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115511</xdr:rowOff>
    </xdr:from>
    <xdr:ext cx="599010" cy="259045"/>
    <xdr:sp macro="" textlink="">
      <xdr:nvSpPr>
        <xdr:cNvPr id="147" name="テキスト ボックス 146"/>
        <xdr:cNvSpPr txBox="1"/>
      </xdr:nvSpPr>
      <xdr:spPr>
        <a:xfrm>
          <a:off x="1719794" y="93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104793</xdr:rowOff>
    </xdr:from>
    <xdr:to>
      <xdr:col>1</xdr:col>
      <xdr:colOff>485775</xdr:colOff>
      <xdr:row>55</xdr:row>
      <xdr:rowOff>34943</xdr:rowOff>
    </xdr:to>
    <xdr:sp macro="" textlink="">
      <xdr:nvSpPr>
        <xdr:cNvPr id="148" name="円/楕円 147"/>
        <xdr:cNvSpPr/>
      </xdr:nvSpPr>
      <xdr:spPr>
        <a:xfrm>
          <a:off x="1079500" y="93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51470</xdr:rowOff>
    </xdr:from>
    <xdr:ext cx="599010" cy="259045"/>
    <xdr:sp macro="" textlink="">
      <xdr:nvSpPr>
        <xdr:cNvPr id="149" name="テキスト ボックス 148"/>
        <xdr:cNvSpPr txBox="1"/>
      </xdr:nvSpPr>
      <xdr:spPr>
        <a:xfrm>
          <a:off x="830794" y="913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8636</xdr:rowOff>
    </xdr:from>
    <xdr:to>
      <xdr:col>6</xdr:col>
      <xdr:colOff>511175</xdr:colOff>
      <xdr:row>75</xdr:row>
      <xdr:rowOff>26576</xdr:rowOff>
    </xdr:to>
    <xdr:cxnSp macro="">
      <xdr:nvCxnSpPr>
        <xdr:cNvPr id="181" name="直線コネクタ 180"/>
        <xdr:cNvCxnSpPr/>
      </xdr:nvCxnSpPr>
      <xdr:spPr>
        <a:xfrm>
          <a:off x="3797300" y="12867386"/>
          <a:ext cx="8382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8636</xdr:rowOff>
    </xdr:from>
    <xdr:to>
      <xdr:col>5</xdr:col>
      <xdr:colOff>358775</xdr:colOff>
      <xdr:row>76</xdr:row>
      <xdr:rowOff>51885</xdr:rowOff>
    </xdr:to>
    <xdr:cxnSp macro="">
      <xdr:nvCxnSpPr>
        <xdr:cNvPr id="184" name="直線コネクタ 183"/>
        <xdr:cNvCxnSpPr/>
      </xdr:nvCxnSpPr>
      <xdr:spPr>
        <a:xfrm flipV="1">
          <a:off x="2908300" y="12867386"/>
          <a:ext cx="889000" cy="2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51885</xdr:rowOff>
    </xdr:from>
    <xdr:to>
      <xdr:col>4</xdr:col>
      <xdr:colOff>155575</xdr:colOff>
      <xdr:row>76</xdr:row>
      <xdr:rowOff>56860</xdr:rowOff>
    </xdr:to>
    <xdr:cxnSp macro="">
      <xdr:nvCxnSpPr>
        <xdr:cNvPr id="187" name="直線コネクタ 186"/>
        <xdr:cNvCxnSpPr/>
      </xdr:nvCxnSpPr>
      <xdr:spPr>
        <a:xfrm flipV="1">
          <a:off x="2019300" y="13082085"/>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56860</xdr:rowOff>
    </xdr:from>
    <xdr:to>
      <xdr:col>2</xdr:col>
      <xdr:colOff>638175</xdr:colOff>
      <xdr:row>76</xdr:row>
      <xdr:rowOff>74974</xdr:rowOff>
    </xdr:to>
    <xdr:cxnSp macro="">
      <xdr:nvCxnSpPr>
        <xdr:cNvPr id="190" name="直線コネクタ 189"/>
        <xdr:cNvCxnSpPr/>
      </xdr:nvCxnSpPr>
      <xdr:spPr>
        <a:xfrm flipV="1">
          <a:off x="1130300" y="13087060"/>
          <a:ext cx="8890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105819</xdr:rowOff>
    </xdr:from>
    <xdr:ext cx="599010" cy="259045"/>
    <xdr:sp macro="" textlink="">
      <xdr:nvSpPr>
        <xdr:cNvPr id="192" name="テキスト ボックス 191"/>
        <xdr:cNvSpPr txBox="1"/>
      </xdr:nvSpPr>
      <xdr:spPr>
        <a:xfrm>
          <a:off x="1719794" y="131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147226</xdr:rowOff>
    </xdr:from>
    <xdr:to>
      <xdr:col>6</xdr:col>
      <xdr:colOff>561975</xdr:colOff>
      <xdr:row>75</xdr:row>
      <xdr:rowOff>77376</xdr:rowOff>
    </xdr:to>
    <xdr:sp macro="" textlink="">
      <xdr:nvSpPr>
        <xdr:cNvPr id="200" name="円/楕円 199"/>
        <xdr:cNvSpPr/>
      </xdr:nvSpPr>
      <xdr:spPr>
        <a:xfrm>
          <a:off x="4584700" y="128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125653</xdr:rowOff>
    </xdr:from>
    <xdr:ext cx="599010" cy="259045"/>
    <xdr:sp macro="" textlink="">
      <xdr:nvSpPr>
        <xdr:cNvPr id="201" name="民生費該当値テキスト"/>
        <xdr:cNvSpPr txBox="1"/>
      </xdr:nvSpPr>
      <xdr:spPr>
        <a:xfrm>
          <a:off x="4686300" y="1281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159,642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129286</xdr:rowOff>
    </xdr:from>
    <xdr:to>
      <xdr:col>5</xdr:col>
      <xdr:colOff>409575</xdr:colOff>
      <xdr:row>75</xdr:row>
      <xdr:rowOff>59436</xdr:rowOff>
    </xdr:to>
    <xdr:sp macro="" textlink="">
      <xdr:nvSpPr>
        <xdr:cNvPr id="202" name="円/楕円 201"/>
        <xdr:cNvSpPr/>
      </xdr:nvSpPr>
      <xdr:spPr>
        <a:xfrm>
          <a:off x="3746500" y="128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75963</xdr:rowOff>
    </xdr:from>
    <xdr:ext cx="599010" cy="259045"/>
    <xdr:sp macro="" textlink="">
      <xdr:nvSpPr>
        <xdr:cNvPr id="203" name="テキスト ボックス 202"/>
        <xdr:cNvSpPr txBox="1"/>
      </xdr:nvSpPr>
      <xdr:spPr>
        <a:xfrm>
          <a:off x="3497794" y="1259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1085</xdr:rowOff>
    </xdr:from>
    <xdr:to>
      <xdr:col>4</xdr:col>
      <xdr:colOff>206375</xdr:colOff>
      <xdr:row>76</xdr:row>
      <xdr:rowOff>102685</xdr:rowOff>
    </xdr:to>
    <xdr:sp macro="" textlink="">
      <xdr:nvSpPr>
        <xdr:cNvPr id="204" name="円/楕円 203"/>
        <xdr:cNvSpPr/>
      </xdr:nvSpPr>
      <xdr:spPr>
        <a:xfrm>
          <a:off x="2857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93812</xdr:rowOff>
    </xdr:from>
    <xdr:ext cx="599010" cy="259045"/>
    <xdr:sp macro="" textlink="">
      <xdr:nvSpPr>
        <xdr:cNvPr id="205" name="テキスト ボックス 204"/>
        <xdr:cNvSpPr txBox="1"/>
      </xdr:nvSpPr>
      <xdr:spPr>
        <a:xfrm>
          <a:off x="2608794" y="1312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6060</xdr:rowOff>
    </xdr:from>
    <xdr:to>
      <xdr:col>3</xdr:col>
      <xdr:colOff>3175</xdr:colOff>
      <xdr:row>76</xdr:row>
      <xdr:rowOff>107660</xdr:rowOff>
    </xdr:to>
    <xdr:sp macro="" textlink="">
      <xdr:nvSpPr>
        <xdr:cNvPr id="206" name="円/楕円 205"/>
        <xdr:cNvSpPr/>
      </xdr:nvSpPr>
      <xdr:spPr>
        <a:xfrm>
          <a:off x="1968500" y="130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124187</xdr:rowOff>
    </xdr:from>
    <xdr:ext cx="599010" cy="259045"/>
    <xdr:sp macro="" textlink="">
      <xdr:nvSpPr>
        <xdr:cNvPr id="207" name="テキスト ボックス 206"/>
        <xdr:cNvSpPr txBox="1"/>
      </xdr:nvSpPr>
      <xdr:spPr>
        <a:xfrm>
          <a:off x="1719794" y="1281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141,110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24174</xdr:rowOff>
    </xdr:from>
    <xdr:to>
      <xdr:col>1</xdr:col>
      <xdr:colOff>485775</xdr:colOff>
      <xdr:row>76</xdr:row>
      <xdr:rowOff>125774</xdr:rowOff>
    </xdr:to>
    <xdr:sp macro="" textlink="">
      <xdr:nvSpPr>
        <xdr:cNvPr id="208" name="円/楕円 207"/>
        <xdr:cNvSpPr/>
      </xdr:nvSpPr>
      <xdr:spPr>
        <a:xfrm>
          <a:off x="1079500" y="130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116901</xdr:rowOff>
    </xdr:from>
    <xdr:ext cx="599010" cy="259045"/>
    <xdr:sp macro="" textlink="">
      <xdr:nvSpPr>
        <xdr:cNvPr id="209" name="テキスト ボックス 208"/>
        <xdr:cNvSpPr txBox="1"/>
      </xdr:nvSpPr>
      <xdr:spPr>
        <a:xfrm>
          <a:off x="830794" y="131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165545</xdr:rowOff>
    </xdr:from>
    <xdr:to>
      <xdr:col>6</xdr:col>
      <xdr:colOff>511175</xdr:colOff>
      <xdr:row>97</xdr:row>
      <xdr:rowOff>27560</xdr:rowOff>
    </xdr:to>
    <xdr:cxnSp macro="">
      <xdr:nvCxnSpPr>
        <xdr:cNvPr id="238" name="直線コネクタ 237"/>
        <xdr:cNvCxnSpPr/>
      </xdr:nvCxnSpPr>
      <xdr:spPr>
        <a:xfrm>
          <a:off x="3797300" y="16624745"/>
          <a:ext cx="8382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155270</xdr:rowOff>
    </xdr:from>
    <xdr:to>
      <xdr:col>5</xdr:col>
      <xdr:colOff>358775</xdr:colOff>
      <xdr:row>96</xdr:row>
      <xdr:rowOff>165545</xdr:rowOff>
    </xdr:to>
    <xdr:cxnSp macro="">
      <xdr:nvCxnSpPr>
        <xdr:cNvPr id="241" name="直線コネクタ 240"/>
        <xdr:cNvCxnSpPr/>
      </xdr:nvCxnSpPr>
      <xdr:spPr>
        <a:xfrm>
          <a:off x="2908300" y="16614470"/>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155270</xdr:rowOff>
    </xdr:from>
    <xdr:to>
      <xdr:col>4</xdr:col>
      <xdr:colOff>155575</xdr:colOff>
      <xdr:row>96</xdr:row>
      <xdr:rowOff>160592</xdr:rowOff>
    </xdr:to>
    <xdr:cxnSp macro="">
      <xdr:nvCxnSpPr>
        <xdr:cNvPr id="244" name="直線コネクタ 243"/>
        <xdr:cNvCxnSpPr/>
      </xdr:nvCxnSpPr>
      <xdr:spPr>
        <a:xfrm flipV="1">
          <a:off x="2019300" y="16614470"/>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160592</xdr:rowOff>
    </xdr:from>
    <xdr:to>
      <xdr:col>2</xdr:col>
      <xdr:colOff>638175</xdr:colOff>
      <xdr:row>97</xdr:row>
      <xdr:rowOff>724</xdr:rowOff>
    </xdr:to>
    <xdr:cxnSp macro="">
      <xdr:nvCxnSpPr>
        <xdr:cNvPr id="247" name="直線コネクタ 246"/>
        <xdr:cNvCxnSpPr/>
      </xdr:nvCxnSpPr>
      <xdr:spPr>
        <a:xfrm flipV="1">
          <a:off x="1130300" y="1661979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148210</xdr:rowOff>
    </xdr:from>
    <xdr:to>
      <xdr:col>6</xdr:col>
      <xdr:colOff>561975</xdr:colOff>
      <xdr:row>97</xdr:row>
      <xdr:rowOff>78360</xdr:rowOff>
    </xdr:to>
    <xdr:sp macro="" textlink="">
      <xdr:nvSpPr>
        <xdr:cNvPr id="257" name="円/楕円 256"/>
        <xdr:cNvSpPr/>
      </xdr:nvSpPr>
      <xdr:spPr>
        <a:xfrm>
          <a:off x="4584700" y="166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63137</xdr:rowOff>
    </xdr:from>
    <xdr:ext cx="534377" cy="259045"/>
    <xdr:sp macro="" textlink="">
      <xdr:nvSpPr>
        <xdr:cNvPr id="258" name="衛生費該当値テキスト"/>
        <xdr:cNvSpPr txBox="1"/>
      </xdr:nvSpPr>
      <xdr:spPr>
        <a:xfrm>
          <a:off x="4686300" y="165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114745</xdr:rowOff>
    </xdr:from>
    <xdr:to>
      <xdr:col>5</xdr:col>
      <xdr:colOff>409575</xdr:colOff>
      <xdr:row>97</xdr:row>
      <xdr:rowOff>44895</xdr:rowOff>
    </xdr:to>
    <xdr:sp macro="" textlink="">
      <xdr:nvSpPr>
        <xdr:cNvPr id="259" name="円/楕円 258"/>
        <xdr:cNvSpPr/>
      </xdr:nvSpPr>
      <xdr:spPr>
        <a:xfrm>
          <a:off x="3746500" y="165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36022</xdr:rowOff>
    </xdr:from>
    <xdr:ext cx="534377" cy="259045"/>
    <xdr:sp macro="" textlink="">
      <xdr:nvSpPr>
        <xdr:cNvPr id="260" name="テキスト ボックス 259"/>
        <xdr:cNvSpPr txBox="1"/>
      </xdr:nvSpPr>
      <xdr:spPr>
        <a:xfrm>
          <a:off x="3530111" y="166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104470</xdr:rowOff>
    </xdr:from>
    <xdr:to>
      <xdr:col>4</xdr:col>
      <xdr:colOff>206375</xdr:colOff>
      <xdr:row>97</xdr:row>
      <xdr:rowOff>34620</xdr:rowOff>
    </xdr:to>
    <xdr:sp macro="" textlink="">
      <xdr:nvSpPr>
        <xdr:cNvPr id="261" name="円/楕円 260"/>
        <xdr:cNvSpPr/>
      </xdr:nvSpPr>
      <xdr:spPr>
        <a:xfrm>
          <a:off x="2857500" y="165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25747</xdr:rowOff>
    </xdr:from>
    <xdr:ext cx="534377" cy="259045"/>
    <xdr:sp macro="" textlink="">
      <xdr:nvSpPr>
        <xdr:cNvPr id="262" name="テキスト ボックス 261"/>
        <xdr:cNvSpPr txBox="1"/>
      </xdr:nvSpPr>
      <xdr:spPr>
        <a:xfrm>
          <a:off x="2641111" y="166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109792</xdr:rowOff>
    </xdr:from>
    <xdr:to>
      <xdr:col>3</xdr:col>
      <xdr:colOff>3175</xdr:colOff>
      <xdr:row>97</xdr:row>
      <xdr:rowOff>39942</xdr:rowOff>
    </xdr:to>
    <xdr:sp macro="" textlink="">
      <xdr:nvSpPr>
        <xdr:cNvPr id="263" name="円/楕円 262"/>
        <xdr:cNvSpPr/>
      </xdr:nvSpPr>
      <xdr:spPr>
        <a:xfrm>
          <a:off x="1968500" y="165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31069</xdr:rowOff>
    </xdr:from>
    <xdr:ext cx="534377" cy="259045"/>
    <xdr:sp macro="" textlink="">
      <xdr:nvSpPr>
        <xdr:cNvPr id="264" name="テキスト ボックス 263"/>
        <xdr:cNvSpPr txBox="1"/>
      </xdr:nvSpPr>
      <xdr:spPr>
        <a:xfrm>
          <a:off x="1752111" y="166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121374</xdr:rowOff>
    </xdr:from>
    <xdr:to>
      <xdr:col>1</xdr:col>
      <xdr:colOff>485775</xdr:colOff>
      <xdr:row>97</xdr:row>
      <xdr:rowOff>51524</xdr:rowOff>
    </xdr:to>
    <xdr:sp macro="" textlink="">
      <xdr:nvSpPr>
        <xdr:cNvPr id="265" name="円/楕円 264"/>
        <xdr:cNvSpPr/>
      </xdr:nvSpPr>
      <xdr:spPr>
        <a:xfrm>
          <a:off x="1079500" y="165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42651</xdr:rowOff>
    </xdr:from>
    <xdr:ext cx="534377" cy="259045"/>
    <xdr:sp macro="" textlink="">
      <xdr:nvSpPr>
        <xdr:cNvPr id="266" name="テキスト ボックス 265"/>
        <xdr:cNvSpPr txBox="1"/>
      </xdr:nvSpPr>
      <xdr:spPr>
        <a:xfrm>
          <a:off x="863111" y="166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29337</xdr:rowOff>
    </xdr:from>
    <xdr:to>
      <xdr:col>15</xdr:col>
      <xdr:colOff>180340</xdr:colOff>
      <xdr:row>39</xdr:row>
      <xdr:rowOff>44450</xdr:rowOff>
    </xdr:to>
    <xdr:cxnSp macro="">
      <xdr:nvCxnSpPr>
        <xdr:cNvPr id="290" name="直線コネクタ 289"/>
        <xdr:cNvCxnSpPr/>
      </xdr:nvCxnSpPr>
      <xdr:spPr>
        <a:xfrm flipV="1">
          <a:off x="10475595" y="6030087"/>
          <a:ext cx="1270" cy="700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147464</xdr:rowOff>
    </xdr:from>
    <xdr:ext cx="469744" cy="259045"/>
    <xdr:sp macro="" textlink="">
      <xdr:nvSpPr>
        <xdr:cNvPr id="293" name="労働費最大値テキスト"/>
        <xdr:cNvSpPr txBox="1"/>
      </xdr:nvSpPr>
      <xdr:spPr>
        <a:xfrm>
          <a:off x="10528300" y="58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35</xdr:row>
      <xdr:rowOff>29337</xdr:rowOff>
    </xdr:from>
    <xdr:to>
      <xdr:col>15</xdr:col>
      <xdr:colOff>269875</xdr:colOff>
      <xdr:row>35</xdr:row>
      <xdr:rowOff>29337</xdr:rowOff>
    </xdr:to>
    <xdr:cxnSp macro="">
      <xdr:nvCxnSpPr>
        <xdr:cNvPr id="294" name="直線コネクタ 293"/>
        <xdr:cNvCxnSpPr/>
      </xdr:nvCxnSpPr>
      <xdr:spPr>
        <a:xfrm>
          <a:off x="10388600" y="60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94615</xdr:rowOff>
    </xdr:from>
    <xdr:to>
      <xdr:col>15</xdr:col>
      <xdr:colOff>180975</xdr:colOff>
      <xdr:row>36</xdr:row>
      <xdr:rowOff>162941</xdr:rowOff>
    </xdr:to>
    <xdr:cxnSp macro="">
      <xdr:nvCxnSpPr>
        <xdr:cNvPr id="295" name="直線コネクタ 294"/>
        <xdr:cNvCxnSpPr/>
      </xdr:nvCxnSpPr>
      <xdr:spPr>
        <a:xfrm>
          <a:off x="9639300" y="6266815"/>
          <a:ext cx="8382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41546</xdr:rowOff>
    </xdr:from>
    <xdr:ext cx="378565" cy="259045"/>
    <xdr:sp macro="" textlink="">
      <xdr:nvSpPr>
        <xdr:cNvPr id="296" name="労働費平均値テキスト"/>
        <xdr:cNvSpPr txBox="1"/>
      </xdr:nvSpPr>
      <xdr:spPr>
        <a:xfrm>
          <a:off x="10528300" y="65566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63119</xdr:rowOff>
    </xdr:from>
    <xdr:to>
      <xdr:col>15</xdr:col>
      <xdr:colOff>231775</xdr:colOff>
      <xdr:row>38</xdr:row>
      <xdr:rowOff>164719</xdr:rowOff>
    </xdr:to>
    <xdr:sp macro="" textlink="">
      <xdr:nvSpPr>
        <xdr:cNvPr id="297" name="フローチャート : 判断 296"/>
        <xdr:cNvSpPr/>
      </xdr:nvSpPr>
      <xdr:spPr>
        <a:xfrm>
          <a:off x="10426700" y="65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134747</xdr:rowOff>
    </xdr:from>
    <xdr:to>
      <xdr:col>14</xdr:col>
      <xdr:colOff>28575</xdr:colOff>
      <xdr:row>36</xdr:row>
      <xdr:rowOff>94615</xdr:rowOff>
    </xdr:to>
    <xdr:cxnSp macro="">
      <xdr:nvCxnSpPr>
        <xdr:cNvPr id="298" name="直線コネクタ 297"/>
        <xdr:cNvCxnSpPr/>
      </xdr:nvCxnSpPr>
      <xdr:spPr>
        <a:xfrm>
          <a:off x="8750300" y="6135497"/>
          <a:ext cx="8890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163703</xdr:rowOff>
    </xdr:from>
    <xdr:to>
      <xdr:col>14</xdr:col>
      <xdr:colOff>79375</xdr:colOff>
      <xdr:row>38</xdr:row>
      <xdr:rowOff>93853</xdr:rowOff>
    </xdr:to>
    <xdr:sp macro="" textlink="">
      <xdr:nvSpPr>
        <xdr:cNvPr id="299" name="フローチャート : 判断 298"/>
        <xdr:cNvSpPr/>
      </xdr:nvSpPr>
      <xdr:spPr>
        <a:xfrm>
          <a:off x="9588500" y="65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84980</xdr:rowOff>
    </xdr:from>
    <xdr:ext cx="469744" cy="259045"/>
    <xdr:sp macro="" textlink="">
      <xdr:nvSpPr>
        <xdr:cNvPr id="300" name="テキスト ボックス 299"/>
        <xdr:cNvSpPr txBox="1"/>
      </xdr:nvSpPr>
      <xdr:spPr>
        <a:xfrm>
          <a:off x="9404427" y="66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131699</xdr:rowOff>
    </xdr:from>
    <xdr:to>
      <xdr:col>12</xdr:col>
      <xdr:colOff>511175</xdr:colOff>
      <xdr:row>35</xdr:row>
      <xdr:rowOff>134747</xdr:rowOff>
    </xdr:to>
    <xdr:cxnSp macro="">
      <xdr:nvCxnSpPr>
        <xdr:cNvPr id="301" name="直線コネクタ 300"/>
        <xdr:cNvCxnSpPr/>
      </xdr:nvCxnSpPr>
      <xdr:spPr>
        <a:xfrm>
          <a:off x="7861300" y="5789549"/>
          <a:ext cx="889000" cy="3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94742</xdr:rowOff>
    </xdr:from>
    <xdr:to>
      <xdr:col>12</xdr:col>
      <xdr:colOff>561975</xdr:colOff>
      <xdr:row>38</xdr:row>
      <xdr:rowOff>24892</xdr:rowOff>
    </xdr:to>
    <xdr:sp macro="" textlink="">
      <xdr:nvSpPr>
        <xdr:cNvPr id="302" name="フローチャート : 判断 301"/>
        <xdr:cNvSpPr/>
      </xdr:nvSpPr>
      <xdr:spPr>
        <a:xfrm>
          <a:off x="8699500" y="64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16019</xdr:rowOff>
    </xdr:from>
    <xdr:ext cx="469744" cy="259045"/>
    <xdr:sp macro="" textlink="">
      <xdr:nvSpPr>
        <xdr:cNvPr id="303" name="テキスト ボックス 302"/>
        <xdr:cNvSpPr txBox="1"/>
      </xdr:nvSpPr>
      <xdr:spPr>
        <a:xfrm>
          <a:off x="8515427" y="65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62865</xdr:rowOff>
    </xdr:from>
    <xdr:to>
      <xdr:col>11</xdr:col>
      <xdr:colOff>307975</xdr:colOff>
      <xdr:row>33</xdr:row>
      <xdr:rowOff>131699</xdr:rowOff>
    </xdr:to>
    <xdr:cxnSp macro="">
      <xdr:nvCxnSpPr>
        <xdr:cNvPr id="304" name="直線コネクタ 303"/>
        <xdr:cNvCxnSpPr/>
      </xdr:nvCxnSpPr>
      <xdr:spPr>
        <a:xfrm>
          <a:off x="6972300" y="5377815"/>
          <a:ext cx="889000" cy="4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160020</xdr:rowOff>
    </xdr:from>
    <xdr:to>
      <xdr:col>11</xdr:col>
      <xdr:colOff>358775</xdr:colOff>
      <xdr:row>37</xdr:row>
      <xdr:rowOff>90170</xdr:rowOff>
    </xdr:to>
    <xdr:sp macro="" textlink="">
      <xdr:nvSpPr>
        <xdr:cNvPr id="305" name="フローチャート : 判断 304"/>
        <xdr:cNvSpPr/>
      </xdr:nvSpPr>
      <xdr:spPr>
        <a:xfrm>
          <a:off x="781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81297</xdr:rowOff>
    </xdr:from>
    <xdr:ext cx="469744" cy="259045"/>
    <xdr:sp macro="" textlink="">
      <xdr:nvSpPr>
        <xdr:cNvPr id="306" name="テキスト ボックス 305"/>
        <xdr:cNvSpPr txBox="1"/>
      </xdr:nvSpPr>
      <xdr:spPr>
        <a:xfrm>
          <a:off x="7626427"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118999</xdr:rowOff>
    </xdr:from>
    <xdr:to>
      <xdr:col>10</xdr:col>
      <xdr:colOff>155575</xdr:colOff>
      <xdr:row>35</xdr:row>
      <xdr:rowOff>49149</xdr:rowOff>
    </xdr:to>
    <xdr:sp macro="" textlink="">
      <xdr:nvSpPr>
        <xdr:cNvPr id="307" name="フローチャート : 判断 306"/>
        <xdr:cNvSpPr/>
      </xdr:nvSpPr>
      <xdr:spPr>
        <a:xfrm>
          <a:off x="6921500" y="594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40276</xdr:rowOff>
    </xdr:from>
    <xdr:ext cx="469744" cy="259045"/>
    <xdr:sp macro="" textlink="">
      <xdr:nvSpPr>
        <xdr:cNvPr id="308" name="テキスト ボックス 307"/>
        <xdr:cNvSpPr txBox="1"/>
      </xdr:nvSpPr>
      <xdr:spPr>
        <a:xfrm>
          <a:off x="6737427" y="60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112141</xdr:rowOff>
    </xdr:from>
    <xdr:to>
      <xdr:col>15</xdr:col>
      <xdr:colOff>231775</xdr:colOff>
      <xdr:row>37</xdr:row>
      <xdr:rowOff>42291</xdr:rowOff>
    </xdr:to>
    <xdr:sp macro="" textlink="">
      <xdr:nvSpPr>
        <xdr:cNvPr id="314" name="円/楕円 313"/>
        <xdr:cNvSpPr/>
      </xdr:nvSpPr>
      <xdr:spPr>
        <a:xfrm>
          <a:off x="104267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135018</xdr:rowOff>
    </xdr:from>
    <xdr:ext cx="469744" cy="259045"/>
    <xdr:sp macro="" textlink="">
      <xdr:nvSpPr>
        <xdr:cNvPr id="315" name="労働費該当値テキスト"/>
        <xdr:cNvSpPr txBox="1"/>
      </xdr:nvSpPr>
      <xdr:spPr>
        <a:xfrm>
          <a:off x="10528300"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43815</xdr:rowOff>
    </xdr:from>
    <xdr:to>
      <xdr:col>14</xdr:col>
      <xdr:colOff>79375</xdr:colOff>
      <xdr:row>36</xdr:row>
      <xdr:rowOff>145415</xdr:rowOff>
    </xdr:to>
    <xdr:sp macro="" textlink="">
      <xdr:nvSpPr>
        <xdr:cNvPr id="316" name="円/楕円 315"/>
        <xdr:cNvSpPr/>
      </xdr:nvSpPr>
      <xdr:spPr>
        <a:xfrm>
          <a:off x="9588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161942</xdr:rowOff>
    </xdr:from>
    <xdr:ext cx="469744" cy="259045"/>
    <xdr:sp macro="" textlink="">
      <xdr:nvSpPr>
        <xdr:cNvPr id="317" name="テキスト ボックス 316"/>
        <xdr:cNvSpPr txBox="1"/>
      </xdr:nvSpPr>
      <xdr:spPr>
        <a:xfrm>
          <a:off x="9404427" y="59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83947</xdr:rowOff>
    </xdr:from>
    <xdr:to>
      <xdr:col>12</xdr:col>
      <xdr:colOff>561975</xdr:colOff>
      <xdr:row>36</xdr:row>
      <xdr:rowOff>14097</xdr:rowOff>
    </xdr:to>
    <xdr:sp macro="" textlink="">
      <xdr:nvSpPr>
        <xdr:cNvPr id="318" name="円/楕円 317"/>
        <xdr:cNvSpPr/>
      </xdr:nvSpPr>
      <xdr:spPr>
        <a:xfrm>
          <a:off x="8699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30624</xdr:rowOff>
    </xdr:from>
    <xdr:ext cx="469744" cy="259045"/>
    <xdr:sp macro="" textlink="">
      <xdr:nvSpPr>
        <xdr:cNvPr id="319" name="テキスト ボックス 318"/>
        <xdr:cNvSpPr txBox="1"/>
      </xdr:nvSpPr>
      <xdr:spPr>
        <a:xfrm>
          <a:off x="8515427" y="585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80899</xdr:rowOff>
    </xdr:from>
    <xdr:to>
      <xdr:col>11</xdr:col>
      <xdr:colOff>358775</xdr:colOff>
      <xdr:row>34</xdr:row>
      <xdr:rowOff>11049</xdr:rowOff>
    </xdr:to>
    <xdr:sp macro="" textlink="">
      <xdr:nvSpPr>
        <xdr:cNvPr id="320" name="円/楕円 319"/>
        <xdr:cNvSpPr/>
      </xdr:nvSpPr>
      <xdr:spPr>
        <a:xfrm>
          <a:off x="78105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27576</xdr:rowOff>
    </xdr:from>
    <xdr:ext cx="469744" cy="259045"/>
    <xdr:sp macro="" textlink="">
      <xdr:nvSpPr>
        <xdr:cNvPr id="321" name="テキスト ボックス 320"/>
        <xdr:cNvSpPr txBox="1"/>
      </xdr:nvSpPr>
      <xdr:spPr>
        <a:xfrm>
          <a:off x="7626427" y="55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12065</xdr:rowOff>
    </xdr:from>
    <xdr:to>
      <xdr:col>10</xdr:col>
      <xdr:colOff>155575</xdr:colOff>
      <xdr:row>31</xdr:row>
      <xdr:rowOff>113665</xdr:rowOff>
    </xdr:to>
    <xdr:sp macro="" textlink="">
      <xdr:nvSpPr>
        <xdr:cNvPr id="322" name="円/楕円 321"/>
        <xdr:cNvSpPr/>
      </xdr:nvSpPr>
      <xdr:spPr>
        <a:xfrm>
          <a:off x="6921500" y="53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130192</xdr:rowOff>
    </xdr:from>
    <xdr:ext cx="534377" cy="259045"/>
    <xdr:sp macro="" textlink="">
      <xdr:nvSpPr>
        <xdr:cNvPr id="323" name="テキスト ボックス 322"/>
        <xdr:cNvSpPr txBox="1"/>
      </xdr:nvSpPr>
      <xdr:spPr>
        <a:xfrm>
          <a:off x="6705111" y="5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3" name="直線コネクタ 342"/>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4"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5" name="直線コネクタ 344"/>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6"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7" name="直線コネクタ 346"/>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17902</xdr:rowOff>
    </xdr:from>
    <xdr:to>
      <xdr:col>15</xdr:col>
      <xdr:colOff>180975</xdr:colOff>
      <xdr:row>56</xdr:row>
      <xdr:rowOff>113799</xdr:rowOff>
    </xdr:to>
    <xdr:cxnSp macro="">
      <xdr:nvCxnSpPr>
        <xdr:cNvPr id="348" name="直線コネクタ 347"/>
        <xdr:cNvCxnSpPr/>
      </xdr:nvCxnSpPr>
      <xdr:spPr>
        <a:xfrm flipV="1">
          <a:off x="9639300" y="9619102"/>
          <a:ext cx="838200" cy="9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9"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50" name="フローチャート : 判断 349"/>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60427</xdr:rowOff>
    </xdr:from>
    <xdr:to>
      <xdr:col>14</xdr:col>
      <xdr:colOff>28575</xdr:colOff>
      <xdr:row>56</xdr:row>
      <xdr:rowOff>113799</xdr:rowOff>
    </xdr:to>
    <xdr:cxnSp macro="">
      <xdr:nvCxnSpPr>
        <xdr:cNvPr id="351" name="直線コネクタ 350"/>
        <xdr:cNvCxnSpPr/>
      </xdr:nvCxnSpPr>
      <xdr:spPr>
        <a:xfrm>
          <a:off x="8750300" y="9661627"/>
          <a:ext cx="8890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2" name="フローチャート : 判断 351"/>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3" name="テキスト ボックス 352"/>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60427</xdr:rowOff>
    </xdr:from>
    <xdr:to>
      <xdr:col>12</xdr:col>
      <xdr:colOff>511175</xdr:colOff>
      <xdr:row>56</xdr:row>
      <xdr:rowOff>130179</xdr:rowOff>
    </xdr:to>
    <xdr:cxnSp macro="">
      <xdr:nvCxnSpPr>
        <xdr:cNvPr id="354" name="直線コネクタ 353"/>
        <xdr:cNvCxnSpPr/>
      </xdr:nvCxnSpPr>
      <xdr:spPr>
        <a:xfrm flipV="1">
          <a:off x="7861300" y="9661627"/>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5" name="フローチャート : 判断 354"/>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6" name="テキスト ボックス 355"/>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130179</xdr:rowOff>
    </xdr:from>
    <xdr:to>
      <xdr:col>11</xdr:col>
      <xdr:colOff>307975</xdr:colOff>
      <xdr:row>56</xdr:row>
      <xdr:rowOff>169790</xdr:rowOff>
    </xdr:to>
    <xdr:cxnSp macro="">
      <xdr:nvCxnSpPr>
        <xdr:cNvPr id="357" name="直線コネクタ 356"/>
        <xdr:cNvCxnSpPr/>
      </xdr:nvCxnSpPr>
      <xdr:spPr>
        <a:xfrm flipV="1">
          <a:off x="6972300" y="9731379"/>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8" name="フローチャート : 判断 357"/>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9" name="テキスト ボックス 358"/>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60" name="フローチャート : 判断 359"/>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61" name="テキスト ボックス 360"/>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138552</xdr:rowOff>
    </xdr:from>
    <xdr:to>
      <xdr:col>15</xdr:col>
      <xdr:colOff>231775</xdr:colOff>
      <xdr:row>56</xdr:row>
      <xdr:rowOff>68702</xdr:rowOff>
    </xdr:to>
    <xdr:sp macro="" textlink="">
      <xdr:nvSpPr>
        <xdr:cNvPr id="367" name="円/楕円 366"/>
        <xdr:cNvSpPr/>
      </xdr:nvSpPr>
      <xdr:spPr>
        <a:xfrm>
          <a:off x="10426700" y="95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116979</xdr:rowOff>
    </xdr:from>
    <xdr:ext cx="534377" cy="259045"/>
    <xdr:sp macro="" textlink="">
      <xdr:nvSpPr>
        <xdr:cNvPr id="368" name="農林水産業費該当値テキスト"/>
        <xdr:cNvSpPr txBox="1"/>
      </xdr:nvSpPr>
      <xdr:spPr>
        <a:xfrm>
          <a:off x="10528300" y="95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62999</xdr:rowOff>
    </xdr:from>
    <xdr:to>
      <xdr:col>14</xdr:col>
      <xdr:colOff>79375</xdr:colOff>
      <xdr:row>56</xdr:row>
      <xdr:rowOff>164599</xdr:rowOff>
    </xdr:to>
    <xdr:sp macro="" textlink="">
      <xdr:nvSpPr>
        <xdr:cNvPr id="369" name="円/楕円 368"/>
        <xdr:cNvSpPr/>
      </xdr:nvSpPr>
      <xdr:spPr>
        <a:xfrm>
          <a:off x="9588500" y="96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155726</xdr:rowOff>
    </xdr:from>
    <xdr:ext cx="534377" cy="259045"/>
    <xdr:sp macro="" textlink="">
      <xdr:nvSpPr>
        <xdr:cNvPr id="370" name="テキスト ボックス 369"/>
        <xdr:cNvSpPr txBox="1"/>
      </xdr:nvSpPr>
      <xdr:spPr>
        <a:xfrm>
          <a:off x="9372111" y="97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9627</xdr:rowOff>
    </xdr:from>
    <xdr:to>
      <xdr:col>12</xdr:col>
      <xdr:colOff>561975</xdr:colOff>
      <xdr:row>56</xdr:row>
      <xdr:rowOff>111227</xdr:rowOff>
    </xdr:to>
    <xdr:sp macro="" textlink="">
      <xdr:nvSpPr>
        <xdr:cNvPr id="371" name="円/楕円 370"/>
        <xdr:cNvSpPr/>
      </xdr:nvSpPr>
      <xdr:spPr>
        <a:xfrm>
          <a:off x="8699500" y="96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102354</xdr:rowOff>
    </xdr:from>
    <xdr:ext cx="534377" cy="259045"/>
    <xdr:sp macro="" textlink="">
      <xdr:nvSpPr>
        <xdr:cNvPr id="372" name="テキスト ボックス 371"/>
        <xdr:cNvSpPr txBox="1"/>
      </xdr:nvSpPr>
      <xdr:spPr>
        <a:xfrm>
          <a:off x="8483111" y="97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79379</xdr:rowOff>
    </xdr:from>
    <xdr:to>
      <xdr:col>11</xdr:col>
      <xdr:colOff>358775</xdr:colOff>
      <xdr:row>57</xdr:row>
      <xdr:rowOff>9529</xdr:rowOff>
    </xdr:to>
    <xdr:sp macro="" textlink="">
      <xdr:nvSpPr>
        <xdr:cNvPr id="373" name="円/楕円 372"/>
        <xdr:cNvSpPr/>
      </xdr:nvSpPr>
      <xdr:spPr>
        <a:xfrm>
          <a:off x="7810500" y="96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656</xdr:rowOff>
    </xdr:from>
    <xdr:ext cx="534377" cy="259045"/>
    <xdr:sp macro="" textlink="">
      <xdr:nvSpPr>
        <xdr:cNvPr id="374" name="テキスト ボックス 373"/>
        <xdr:cNvSpPr txBox="1"/>
      </xdr:nvSpPr>
      <xdr:spPr>
        <a:xfrm>
          <a:off x="7594111" y="97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118990</xdr:rowOff>
    </xdr:from>
    <xdr:to>
      <xdr:col>10</xdr:col>
      <xdr:colOff>155575</xdr:colOff>
      <xdr:row>57</xdr:row>
      <xdr:rowOff>49140</xdr:rowOff>
    </xdr:to>
    <xdr:sp macro="" textlink="">
      <xdr:nvSpPr>
        <xdr:cNvPr id="375" name="円/楕円 374"/>
        <xdr:cNvSpPr/>
      </xdr:nvSpPr>
      <xdr:spPr>
        <a:xfrm>
          <a:off x="6921500" y="9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40267</xdr:rowOff>
    </xdr:from>
    <xdr:ext cx="534377" cy="259045"/>
    <xdr:sp macro="" textlink="">
      <xdr:nvSpPr>
        <xdr:cNvPr id="376" name="テキスト ボックス 375"/>
        <xdr:cNvSpPr txBox="1"/>
      </xdr:nvSpPr>
      <xdr:spPr>
        <a:xfrm>
          <a:off x="6705111" y="98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400" name="直線コネクタ 399"/>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401"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2" name="直線コネクタ 401"/>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3"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4" name="直線コネクタ 403"/>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66548</xdr:rowOff>
    </xdr:from>
    <xdr:to>
      <xdr:col>15</xdr:col>
      <xdr:colOff>180975</xdr:colOff>
      <xdr:row>71</xdr:row>
      <xdr:rowOff>31420</xdr:rowOff>
    </xdr:to>
    <xdr:cxnSp macro="">
      <xdr:nvCxnSpPr>
        <xdr:cNvPr id="405" name="直線コネクタ 404"/>
        <xdr:cNvCxnSpPr/>
      </xdr:nvCxnSpPr>
      <xdr:spPr>
        <a:xfrm flipV="1">
          <a:off x="9639300" y="12068048"/>
          <a:ext cx="8382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6"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7" name="フローチャート : 判断 406"/>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31420</xdr:rowOff>
    </xdr:from>
    <xdr:to>
      <xdr:col>14</xdr:col>
      <xdr:colOff>28575</xdr:colOff>
      <xdr:row>74</xdr:row>
      <xdr:rowOff>22199</xdr:rowOff>
    </xdr:to>
    <xdr:cxnSp macro="">
      <xdr:nvCxnSpPr>
        <xdr:cNvPr id="408" name="直線コネクタ 407"/>
        <xdr:cNvCxnSpPr/>
      </xdr:nvCxnSpPr>
      <xdr:spPr>
        <a:xfrm flipV="1">
          <a:off x="8750300" y="12204370"/>
          <a:ext cx="889000" cy="50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9" name="フローチャート : 判断 408"/>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10" name="テキスト ボックス 409"/>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119240</xdr:rowOff>
    </xdr:from>
    <xdr:to>
      <xdr:col>12</xdr:col>
      <xdr:colOff>511175</xdr:colOff>
      <xdr:row>74</xdr:row>
      <xdr:rowOff>22199</xdr:rowOff>
    </xdr:to>
    <xdr:cxnSp macro="">
      <xdr:nvCxnSpPr>
        <xdr:cNvPr id="411" name="直線コネクタ 410"/>
        <xdr:cNvCxnSpPr/>
      </xdr:nvCxnSpPr>
      <xdr:spPr>
        <a:xfrm>
          <a:off x="7861300" y="12635090"/>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2" name="フローチャート : 判断 411"/>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3" name="テキスト ボックス 412"/>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119240</xdr:rowOff>
    </xdr:from>
    <xdr:to>
      <xdr:col>11</xdr:col>
      <xdr:colOff>307975</xdr:colOff>
      <xdr:row>73</xdr:row>
      <xdr:rowOff>149911</xdr:rowOff>
    </xdr:to>
    <xdr:cxnSp macro="">
      <xdr:nvCxnSpPr>
        <xdr:cNvPr id="414" name="直線コネクタ 413"/>
        <xdr:cNvCxnSpPr/>
      </xdr:nvCxnSpPr>
      <xdr:spPr>
        <a:xfrm flipV="1">
          <a:off x="6972300" y="1263509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5" name="フローチャート : 判断 414"/>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6" name="テキスト ボックス 415"/>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7" name="フローチャート : 判断 416"/>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159414</xdr:rowOff>
    </xdr:from>
    <xdr:ext cx="534377" cy="259045"/>
    <xdr:sp macro="" textlink="">
      <xdr:nvSpPr>
        <xdr:cNvPr id="418" name="テキスト ボックス 417"/>
        <xdr:cNvSpPr txBox="1"/>
      </xdr:nvSpPr>
      <xdr:spPr>
        <a:xfrm>
          <a:off x="6705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15748</xdr:rowOff>
    </xdr:from>
    <xdr:to>
      <xdr:col>15</xdr:col>
      <xdr:colOff>231775</xdr:colOff>
      <xdr:row>70</xdr:row>
      <xdr:rowOff>117348</xdr:rowOff>
    </xdr:to>
    <xdr:sp macro="" textlink="">
      <xdr:nvSpPr>
        <xdr:cNvPr id="424" name="円/楕円 423"/>
        <xdr:cNvSpPr/>
      </xdr:nvSpPr>
      <xdr:spPr>
        <a:xfrm>
          <a:off x="10426700" y="1201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140225</xdr:rowOff>
    </xdr:from>
    <xdr:ext cx="534377" cy="259045"/>
    <xdr:sp macro="" textlink="">
      <xdr:nvSpPr>
        <xdr:cNvPr id="425" name="商工費該当値テキスト"/>
        <xdr:cNvSpPr txBox="1"/>
      </xdr:nvSpPr>
      <xdr:spPr>
        <a:xfrm>
          <a:off x="10528300" y="1197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152070</xdr:rowOff>
    </xdr:from>
    <xdr:to>
      <xdr:col>14</xdr:col>
      <xdr:colOff>79375</xdr:colOff>
      <xdr:row>71</xdr:row>
      <xdr:rowOff>82220</xdr:rowOff>
    </xdr:to>
    <xdr:sp macro="" textlink="">
      <xdr:nvSpPr>
        <xdr:cNvPr id="426" name="円/楕円 425"/>
        <xdr:cNvSpPr/>
      </xdr:nvSpPr>
      <xdr:spPr>
        <a:xfrm>
          <a:off x="9588500" y="121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98747</xdr:rowOff>
    </xdr:from>
    <xdr:ext cx="534377" cy="259045"/>
    <xdr:sp macro="" textlink="">
      <xdr:nvSpPr>
        <xdr:cNvPr id="427" name="テキスト ボックス 426"/>
        <xdr:cNvSpPr txBox="1"/>
      </xdr:nvSpPr>
      <xdr:spPr>
        <a:xfrm>
          <a:off x="9372111" y="119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142849</xdr:rowOff>
    </xdr:from>
    <xdr:to>
      <xdr:col>12</xdr:col>
      <xdr:colOff>561975</xdr:colOff>
      <xdr:row>74</xdr:row>
      <xdr:rowOff>72999</xdr:rowOff>
    </xdr:to>
    <xdr:sp macro="" textlink="">
      <xdr:nvSpPr>
        <xdr:cNvPr id="428" name="円/楕円 427"/>
        <xdr:cNvSpPr/>
      </xdr:nvSpPr>
      <xdr:spPr>
        <a:xfrm>
          <a:off x="8699500" y="126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89526</xdr:rowOff>
    </xdr:from>
    <xdr:ext cx="534377" cy="259045"/>
    <xdr:sp macro="" textlink="">
      <xdr:nvSpPr>
        <xdr:cNvPr id="429" name="テキスト ボックス 428"/>
        <xdr:cNvSpPr txBox="1"/>
      </xdr:nvSpPr>
      <xdr:spPr>
        <a:xfrm>
          <a:off x="8483111" y="124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68440</xdr:rowOff>
    </xdr:from>
    <xdr:to>
      <xdr:col>11</xdr:col>
      <xdr:colOff>358775</xdr:colOff>
      <xdr:row>73</xdr:row>
      <xdr:rowOff>170040</xdr:rowOff>
    </xdr:to>
    <xdr:sp macro="" textlink="">
      <xdr:nvSpPr>
        <xdr:cNvPr id="430" name="円/楕円 429"/>
        <xdr:cNvSpPr/>
      </xdr:nvSpPr>
      <xdr:spPr>
        <a:xfrm>
          <a:off x="7810500" y="125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15117</xdr:rowOff>
    </xdr:from>
    <xdr:ext cx="534377" cy="259045"/>
    <xdr:sp macro="" textlink="">
      <xdr:nvSpPr>
        <xdr:cNvPr id="431" name="テキスト ボックス 430"/>
        <xdr:cNvSpPr txBox="1"/>
      </xdr:nvSpPr>
      <xdr:spPr>
        <a:xfrm>
          <a:off x="7594111" y="123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99111</xdr:rowOff>
    </xdr:from>
    <xdr:to>
      <xdr:col>10</xdr:col>
      <xdr:colOff>155575</xdr:colOff>
      <xdr:row>74</xdr:row>
      <xdr:rowOff>29261</xdr:rowOff>
    </xdr:to>
    <xdr:sp macro="" textlink="">
      <xdr:nvSpPr>
        <xdr:cNvPr id="432" name="円/楕円 431"/>
        <xdr:cNvSpPr/>
      </xdr:nvSpPr>
      <xdr:spPr>
        <a:xfrm>
          <a:off x="6921500" y="12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45788</xdr:rowOff>
    </xdr:from>
    <xdr:ext cx="534377" cy="259045"/>
    <xdr:sp macro="" textlink="">
      <xdr:nvSpPr>
        <xdr:cNvPr id="433" name="テキスト ボックス 432"/>
        <xdr:cNvSpPr txBox="1"/>
      </xdr:nvSpPr>
      <xdr:spPr>
        <a:xfrm>
          <a:off x="6705111" y="12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7" name="直線コネクタ 456"/>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8"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9" name="直線コネクタ 458"/>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60"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61" name="直線コネクタ 460"/>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85370</xdr:rowOff>
    </xdr:from>
    <xdr:to>
      <xdr:col>15</xdr:col>
      <xdr:colOff>180975</xdr:colOff>
      <xdr:row>95</xdr:row>
      <xdr:rowOff>145962</xdr:rowOff>
    </xdr:to>
    <xdr:cxnSp macro="">
      <xdr:nvCxnSpPr>
        <xdr:cNvPr id="462" name="直線コネクタ 461"/>
        <xdr:cNvCxnSpPr/>
      </xdr:nvCxnSpPr>
      <xdr:spPr>
        <a:xfrm flipV="1">
          <a:off x="9639300" y="16373120"/>
          <a:ext cx="838200" cy="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3"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4" name="フローチャート : 判断 463"/>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145962</xdr:rowOff>
    </xdr:from>
    <xdr:to>
      <xdr:col>14</xdr:col>
      <xdr:colOff>28575</xdr:colOff>
      <xdr:row>96</xdr:row>
      <xdr:rowOff>10694</xdr:rowOff>
    </xdr:to>
    <xdr:cxnSp macro="">
      <xdr:nvCxnSpPr>
        <xdr:cNvPr id="465" name="直線コネクタ 464"/>
        <xdr:cNvCxnSpPr/>
      </xdr:nvCxnSpPr>
      <xdr:spPr>
        <a:xfrm flipV="1">
          <a:off x="8750300" y="16433712"/>
          <a:ext cx="8890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6" name="フローチャート : 判断 465"/>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7" name="テキスト ボックス 466"/>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10694</xdr:rowOff>
    </xdr:from>
    <xdr:to>
      <xdr:col>12</xdr:col>
      <xdr:colOff>511175</xdr:colOff>
      <xdr:row>96</xdr:row>
      <xdr:rowOff>57925</xdr:rowOff>
    </xdr:to>
    <xdr:cxnSp macro="">
      <xdr:nvCxnSpPr>
        <xdr:cNvPr id="468" name="直線コネクタ 467"/>
        <xdr:cNvCxnSpPr/>
      </xdr:nvCxnSpPr>
      <xdr:spPr>
        <a:xfrm flipV="1">
          <a:off x="7861300" y="16469894"/>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9" name="フローチャート : 判断 468"/>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70" name="テキスト ボックス 469"/>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17424</xdr:rowOff>
    </xdr:from>
    <xdr:to>
      <xdr:col>11</xdr:col>
      <xdr:colOff>307975</xdr:colOff>
      <xdr:row>96</xdr:row>
      <xdr:rowOff>57925</xdr:rowOff>
    </xdr:to>
    <xdr:cxnSp macro="">
      <xdr:nvCxnSpPr>
        <xdr:cNvPr id="471" name="直線コネクタ 470"/>
        <xdr:cNvCxnSpPr/>
      </xdr:nvCxnSpPr>
      <xdr:spPr>
        <a:xfrm>
          <a:off x="6972300" y="16476624"/>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2" name="フローチャート : 判断 471"/>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3" name="テキスト ボックス 472"/>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4" name="フローチャート : 判断 473"/>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5" name="テキスト ボックス 474"/>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34570</xdr:rowOff>
    </xdr:from>
    <xdr:to>
      <xdr:col>15</xdr:col>
      <xdr:colOff>231775</xdr:colOff>
      <xdr:row>95</xdr:row>
      <xdr:rowOff>136170</xdr:rowOff>
    </xdr:to>
    <xdr:sp macro="" textlink="">
      <xdr:nvSpPr>
        <xdr:cNvPr id="481" name="円/楕円 480"/>
        <xdr:cNvSpPr/>
      </xdr:nvSpPr>
      <xdr:spPr>
        <a:xfrm>
          <a:off x="10426700" y="16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12997</xdr:rowOff>
    </xdr:from>
    <xdr:ext cx="534377" cy="259045"/>
    <xdr:sp macro="" textlink="">
      <xdr:nvSpPr>
        <xdr:cNvPr id="482" name="土木費該当値テキスト"/>
        <xdr:cNvSpPr txBox="1"/>
      </xdr:nvSpPr>
      <xdr:spPr>
        <a:xfrm>
          <a:off x="10528300" y="163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95162</xdr:rowOff>
    </xdr:from>
    <xdr:to>
      <xdr:col>14</xdr:col>
      <xdr:colOff>79375</xdr:colOff>
      <xdr:row>96</xdr:row>
      <xdr:rowOff>25312</xdr:rowOff>
    </xdr:to>
    <xdr:sp macro="" textlink="">
      <xdr:nvSpPr>
        <xdr:cNvPr id="483" name="円/楕円 482"/>
        <xdr:cNvSpPr/>
      </xdr:nvSpPr>
      <xdr:spPr>
        <a:xfrm>
          <a:off x="9588500" y="163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16439</xdr:rowOff>
    </xdr:from>
    <xdr:ext cx="534377" cy="259045"/>
    <xdr:sp macro="" textlink="">
      <xdr:nvSpPr>
        <xdr:cNvPr id="484" name="テキスト ボックス 483"/>
        <xdr:cNvSpPr txBox="1"/>
      </xdr:nvSpPr>
      <xdr:spPr>
        <a:xfrm>
          <a:off x="9372111" y="164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131344</xdr:rowOff>
    </xdr:from>
    <xdr:to>
      <xdr:col>12</xdr:col>
      <xdr:colOff>561975</xdr:colOff>
      <xdr:row>96</xdr:row>
      <xdr:rowOff>61494</xdr:rowOff>
    </xdr:to>
    <xdr:sp macro="" textlink="">
      <xdr:nvSpPr>
        <xdr:cNvPr id="485" name="円/楕円 484"/>
        <xdr:cNvSpPr/>
      </xdr:nvSpPr>
      <xdr:spPr>
        <a:xfrm>
          <a:off x="8699500" y="164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52621</xdr:rowOff>
    </xdr:from>
    <xdr:ext cx="534377" cy="259045"/>
    <xdr:sp macro="" textlink="">
      <xdr:nvSpPr>
        <xdr:cNvPr id="486" name="テキスト ボックス 485"/>
        <xdr:cNvSpPr txBox="1"/>
      </xdr:nvSpPr>
      <xdr:spPr>
        <a:xfrm>
          <a:off x="8483111" y="165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7125</xdr:rowOff>
    </xdr:from>
    <xdr:to>
      <xdr:col>11</xdr:col>
      <xdr:colOff>358775</xdr:colOff>
      <xdr:row>96</xdr:row>
      <xdr:rowOff>108725</xdr:rowOff>
    </xdr:to>
    <xdr:sp macro="" textlink="">
      <xdr:nvSpPr>
        <xdr:cNvPr id="487" name="円/楕円 486"/>
        <xdr:cNvSpPr/>
      </xdr:nvSpPr>
      <xdr:spPr>
        <a:xfrm>
          <a:off x="7810500" y="1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99852</xdr:rowOff>
    </xdr:from>
    <xdr:ext cx="534377" cy="259045"/>
    <xdr:sp macro="" textlink="">
      <xdr:nvSpPr>
        <xdr:cNvPr id="488" name="テキスト ボックス 487"/>
        <xdr:cNvSpPr txBox="1"/>
      </xdr:nvSpPr>
      <xdr:spPr>
        <a:xfrm>
          <a:off x="7594111" y="165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138074</xdr:rowOff>
    </xdr:from>
    <xdr:to>
      <xdr:col>10</xdr:col>
      <xdr:colOff>155575</xdr:colOff>
      <xdr:row>96</xdr:row>
      <xdr:rowOff>68224</xdr:rowOff>
    </xdr:to>
    <xdr:sp macro="" textlink="">
      <xdr:nvSpPr>
        <xdr:cNvPr id="489" name="円/楕円 488"/>
        <xdr:cNvSpPr/>
      </xdr:nvSpPr>
      <xdr:spPr>
        <a:xfrm>
          <a:off x="6921500" y="164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59351</xdr:rowOff>
    </xdr:from>
    <xdr:ext cx="534377" cy="259045"/>
    <xdr:sp macro="" textlink="">
      <xdr:nvSpPr>
        <xdr:cNvPr id="490" name="テキスト ボックス 489"/>
        <xdr:cNvSpPr txBox="1"/>
      </xdr:nvSpPr>
      <xdr:spPr>
        <a:xfrm>
          <a:off x="6705111" y="165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7" name="直線コネクタ 516"/>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8"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9" name="直線コネクタ 518"/>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20"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21" name="直線コネクタ 520"/>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120791</xdr:rowOff>
    </xdr:from>
    <xdr:to>
      <xdr:col>23</xdr:col>
      <xdr:colOff>517525</xdr:colOff>
      <xdr:row>35</xdr:row>
      <xdr:rowOff>10149</xdr:rowOff>
    </xdr:to>
    <xdr:cxnSp macro="">
      <xdr:nvCxnSpPr>
        <xdr:cNvPr id="522" name="直線コネクタ 521"/>
        <xdr:cNvCxnSpPr/>
      </xdr:nvCxnSpPr>
      <xdr:spPr>
        <a:xfrm flipV="1">
          <a:off x="15481300" y="5950091"/>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110859</xdr:rowOff>
    </xdr:from>
    <xdr:ext cx="534377" cy="259045"/>
    <xdr:sp macro="" textlink="">
      <xdr:nvSpPr>
        <xdr:cNvPr id="523" name="消防費平均値テキスト"/>
        <xdr:cNvSpPr txBox="1"/>
      </xdr:nvSpPr>
      <xdr:spPr>
        <a:xfrm>
          <a:off x="16370300" y="61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4" name="フローチャート : 判断 523"/>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10149</xdr:rowOff>
    </xdr:from>
    <xdr:to>
      <xdr:col>22</xdr:col>
      <xdr:colOff>365125</xdr:colOff>
      <xdr:row>36</xdr:row>
      <xdr:rowOff>61551</xdr:rowOff>
    </xdr:to>
    <xdr:cxnSp macro="">
      <xdr:nvCxnSpPr>
        <xdr:cNvPr id="525" name="直線コネクタ 524"/>
        <xdr:cNvCxnSpPr/>
      </xdr:nvCxnSpPr>
      <xdr:spPr>
        <a:xfrm flipV="1">
          <a:off x="14592300" y="6010899"/>
          <a:ext cx="889000" cy="22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6" name="フローチャート : 判断 525"/>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7" name="テキスト ボックス 526"/>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59755</xdr:rowOff>
    </xdr:from>
    <xdr:to>
      <xdr:col>21</xdr:col>
      <xdr:colOff>161925</xdr:colOff>
      <xdr:row>36</xdr:row>
      <xdr:rowOff>61551</xdr:rowOff>
    </xdr:to>
    <xdr:cxnSp macro="">
      <xdr:nvCxnSpPr>
        <xdr:cNvPr id="528" name="直線コネクタ 527"/>
        <xdr:cNvCxnSpPr/>
      </xdr:nvCxnSpPr>
      <xdr:spPr>
        <a:xfrm>
          <a:off x="13703300" y="623195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9" name="フローチャート : 判断 528"/>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30" name="テキスト ボックス 529"/>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162625</xdr:rowOff>
    </xdr:from>
    <xdr:to>
      <xdr:col>19</xdr:col>
      <xdr:colOff>644525</xdr:colOff>
      <xdr:row>36</xdr:row>
      <xdr:rowOff>59755</xdr:rowOff>
    </xdr:to>
    <xdr:cxnSp macro="">
      <xdr:nvCxnSpPr>
        <xdr:cNvPr id="531" name="直線コネクタ 530"/>
        <xdr:cNvCxnSpPr/>
      </xdr:nvCxnSpPr>
      <xdr:spPr>
        <a:xfrm>
          <a:off x="12814300" y="61633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2" name="フローチャート : 判断 531"/>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33" name="テキスト ボックス 532"/>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4" name="フローチャート : 判断 533"/>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5" name="テキスト ボックス 534"/>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69991</xdr:rowOff>
    </xdr:from>
    <xdr:to>
      <xdr:col>23</xdr:col>
      <xdr:colOff>568325</xdr:colOff>
      <xdr:row>35</xdr:row>
      <xdr:rowOff>141</xdr:rowOff>
    </xdr:to>
    <xdr:sp macro="" textlink="">
      <xdr:nvSpPr>
        <xdr:cNvPr id="541" name="円/楕円 540"/>
        <xdr:cNvSpPr/>
      </xdr:nvSpPr>
      <xdr:spPr>
        <a:xfrm>
          <a:off x="16268700" y="58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92868</xdr:rowOff>
    </xdr:from>
    <xdr:ext cx="534377" cy="259045"/>
    <xdr:sp macro="" textlink="">
      <xdr:nvSpPr>
        <xdr:cNvPr id="542" name="消防費該当値テキスト"/>
        <xdr:cNvSpPr txBox="1"/>
      </xdr:nvSpPr>
      <xdr:spPr>
        <a:xfrm>
          <a:off x="16370300" y="57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130799</xdr:rowOff>
    </xdr:from>
    <xdr:to>
      <xdr:col>22</xdr:col>
      <xdr:colOff>415925</xdr:colOff>
      <xdr:row>35</xdr:row>
      <xdr:rowOff>60949</xdr:rowOff>
    </xdr:to>
    <xdr:sp macro="" textlink="">
      <xdr:nvSpPr>
        <xdr:cNvPr id="543" name="円/楕円 542"/>
        <xdr:cNvSpPr/>
      </xdr:nvSpPr>
      <xdr:spPr>
        <a:xfrm>
          <a:off x="15430500" y="59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77476</xdr:rowOff>
    </xdr:from>
    <xdr:ext cx="534377" cy="259045"/>
    <xdr:sp macro="" textlink="">
      <xdr:nvSpPr>
        <xdr:cNvPr id="544" name="テキスト ボックス 543"/>
        <xdr:cNvSpPr txBox="1"/>
      </xdr:nvSpPr>
      <xdr:spPr>
        <a:xfrm>
          <a:off x="15214111" y="573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10751</xdr:rowOff>
    </xdr:from>
    <xdr:to>
      <xdr:col>21</xdr:col>
      <xdr:colOff>212725</xdr:colOff>
      <xdr:row>36</xdr:row>
      <xdr:rowOff>112351</xdr:rowOff>
    </xdr:to>
    <xdr:sp macro="" textlink="">
      <xdr:nvSpPr>
        <xdr:cNvPr id="545" name="円/楕円 544"/>
        <xdr:cNvSpPr/>
      </xdr:nvSpPr>
      <xdr:spPr>
        <a:xfrm>
          <a:off x="14541500" y="61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128878</xdr:rowOff>
    </xdr:from>
    <xdr:ext cx="534377" cy="259045"/>
    <xdr:sp macro="" textlink="">
      <xdr:nvSpPr>
        <xdr:cNvPr id="546" name="テキスト ボックス 545"/>
        <xdr:cNvSpPr txBox="1"/>
      </xdr:nvSpPr>
      <xdr:spPr>
        <a:xfrm>
          <a:off x="14325111" y="59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8955</xdr:rowOff>
    </xdr:from>
    <xdr:to>
      <xdr:col>20</xdr:col>
      <xdr:colOff>9525</xdr:colOff>
      <xdr:row>36</xdr:row>
      <xdr:rowOff>110555</xdr:rowOff>
    </xdr:to>
    <xdr:sp macro="" textlink="">
      <xdr:nvSpPr>
        <xdr:cNvPr id="547" name="円/楕円 546"/>
        <xdr:cNvSpPr/>
      </xdr:nvSpPr>
      <xdr:spPr>
        <a:xfrm>
          <a:off x="13652500" y="61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127082</xdr:rowOff>
    </xdr:from>
    <xdr:ext cx="534377" cy="259045"/>
    <xdr:sp macro="" textlink="">
      <xdr:nvSpPr>
        <xdr:cNvPr id="548" name="テキスト ボックス 547"/>
        <xdr:cNvSpPr txBox="1"/>
      </xdr:nvSpPr>
      <xdr:spPr>
        <a:xfrm>
          <a:off x="13436111" y="595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111825</xdr:rowOff>
    </xdr:from>
    <xdr:to>
      <xdr:col>18</xdr:col>
      <xdr:colOff>492125</xdr:colOff>
      <xdr:row>36</xdr:row>
      <xdr:rowOff>41975</xdr:rowOff>
    </xdr:to>
    <xdr:sp macro="" textlink="">
      <xdr:nvSpPr>
        <xdr:cNvPr id="549" name="円/楕円 548"/>
        <xdr:cNvSpPr/>
      </xdr:nvSpPr>
      <xdr:spPr>
        <a:xfrm>
          <a:off x="12763500" y="61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58502</xdr:rowOff>
    </xdr:from>
    <xdr:ext cx="534377" cy="259045"/>
    <xdr:sp macro="" textlink="">
      <xdr:nvSpPr>
        <xdr:cNvPr id="550" name="テキスト ボックス 549"/>
        <xdr:cNvSpPr txBox="1"/>
      </xdr:nvSpPr>
      <xdr:spPr>
        <a:xfrm>
          <a:off x="12547111" y="58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7" name="直線コネクタ 576"/>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8"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9" name="直線コネクタ 578"/>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80"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81" name="直線コネクタ 580"/>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80994</xdr:rowOff>
    </xdr:from>
    <xdr:to>
      <xdr:col>23</xdr:col>
      <xdr:colOff>517525</xdr:colOff>
      <xdr:row>58</xdr:row>
      <xdr:rowOff>141289</xdr:rowOff>
    </xdr:to>
    <xdr:cxnSp macro="">
      <xdr:nvCxnSpPr>
        <xdr:cNvPr id="582" name="直線コネクタ 581"/>
        <xdr:cNvCxnSpPr/>
      </xdr:nvCxnSpPr>
      <xdr:spPr>
        <a:xfrm>
          <a:off x="15481300" y="10025094"/>
          <a:ext cx="8382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3"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4" name="フローチャート : 判断 583"/>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36481</xdr:rowOff>
    </xdr:from>
    <xdr:to>
      <xdr:col>22</xdr:col>
      <xdr:colOff>365125</xdr:colOff>
      <xdr:row>58</xdr:row>
      <xdr:rowOff>80994</xdr:rowOff>
    </xdr:to>
    <xdr:cxnSp macro="">
      <xdr:nvCxnSpPr>
        <xdr:cNvPr id="585" name="直線コネクタ 584"/>
        <xdr:cNvCxnSpPr/>
      </xdr:nvCxnSpPr>
      <xdr:spPr>
        <a:xfrm>
          <a:off x="14592300" y="9980581"/>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6" name="フローチャート : 判断 585"/>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7" name="テキスト ボックス 586"/>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36481</xdr:rowOff>
    </xdr:from>
    <xdr:to>
      <xdr:col>21</xdr:col>
      <xdr:colOff>161925</xdr:colOff>
      <xdr:row>59</xdr:row>
      <xdr:rowOff>14373</xdr:rowOff>
    </xdr:to>
    <xdr:cxnSp macro="">
      <xdr:nvCxnSpPr>
        <xdr:cNvPr id="588" name="直線コネクタ 587"/>
        <xdr:cNvCxnSpPr/>
      </xdr:nvCxnSpPr>
      <xdr:spPr>
        <a:xfrm flipV="1">
          <a:off x="13703300" y="9980581"/>
          <a:ext cx="889000" cy="1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9" name="フローチャート : 判断 588"/>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90" name="テキスト ボックス 589"/>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88842</xdr:rowOff>
    </xdr:from>
    <xdr:to>
      <xdr:col>19</xdr:col>
      <xdr:colOff>644525</xdr:colOff>
      <xdr:row>59</xdr:row>
      <xdr:rowOff>14373</xdr:rowOff>
    </xdr:to>
    <xdr:cxnSp macro="">
      <xdr:nvCxnSpPr>
        <xdr:cNvPr id="591" name="直線コネクタ 590"/>
        <xdr:cNvCxnSpPr/>
      </xdr:nvCxnSpPr>
      <xdr:spPr>
        <a:xfrm>
          <a:off x="12814300" y="10032942"/>
          <a:ext cx="889000" cy="9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2" name="フローチャート : 判断 591"/>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3" name="テキスト ボックス 592"/>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4" name="フローチャート : 判断 593"/>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5" name="テキスト ボックス 594"/>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90489</xdr:rowOff>
    </xdr:from>
    <xdr:to>
      <xdr:col>23</xdr:col>
      <xdr:colOff>568325</xdr:colOff>
      <xdr:row>59</xdr:row>
      <xdr:rowOff>20639</xdr:rowOff>
    </xdr:to>
    <xdr:sp macro="" textlink="">
      <xdr:nvSpPr>
        <xdr:cNvPr id="601" name="円/楕円 600"/>
        <xdr:cNvSpPr/>
      </xdr:nvSpPr>
      <xdr:spPr>
        <a:xfrm>
          <a:off x="16268700" y="100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68916</xdr:rowOff>
    </xdr:from>
    <xdr:ext cx="534377" cy="259045"/>
    <xdr:sp macro="" textlink="">
      <xdr:nvSpPr>
        <xdr:cNvPr id="602" name="教育費該当値テキスト"/>
        <xdr:cNvSpPr txBox="1"/>
      </xdr:nvSpPr>
      <xdr:spPr>
        <a:xfrm>
          <a:off x="16370300" y="100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41,854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30194</xdr:rowOff>
    </xdr:from>
    <xdr:to>
      <xdr:col>22</xdr:col>
      <xdr:colOff>415925</xdr:colOff>
      <xdr:row>58</xdr:row>
      <xdr:rowOff>131794</xdr:rowOff>
    </xdr:to>
    <xdr:sp macro="" textlink="">
      <xdr:nvSpPr>
        <xdr:cNvPr id="603" name="円/楕円 602"/>
        <xdr:cNvSpPr/>
      </xdr:nvSpPr>
      <xdr:spPr>
        <a:xfrm>
          <a:off x="15430500" y="99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122921</xdr:rowOff>
    </xdr:from>
    <xdr:ext cx="534377" cy="259045"/>
    <xdr:sp macro="" textlink="">
      <xdr:nvSpPr>
        <xdr:cNvPr id="604" name="テキスト ボックス 603"/>
        <xdr:cNvSpPr txBox="1"/>
      </xdr:nvSpPr>
      <xdr:spPr>
        <a:xfrm>
          <a:off x="15214111"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157131</xdr:rowOff>
    </xdr:from>
    <xdr:to>
      <xdr:col>21</xdr:col>
      <xdr:colOff>212725</xdr:colOff>
      <xdr:row>58</xdr:row>
      <xdr:rowOff>87281</xdr:rowOff>
    </xdr:to>
    <xdr:sp macro="" textlink="">
      <xdr:nvSpPr>
        <xdr:cNvPr id="605" name="円/楕円 604"/>
        <xdr:cNvSpPr/>
      </xdr:nvSpPr>
      <xdr:spPr>
        <a:xfrm>
          <a:off x="14541500" y="99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78408</xdr:rowOff>
    </xdr:from>
    <xdr:ext cx="534377" cy="259045"/>
    <xdr:sp macro="" textlink="">
      <xdr:nvSpPr>
        <xdr:cNvPr id="606" name="テキスト ボックス 605"/>
        <xdr:cNvSpPr txBox="1"/>
      </xdr:nvSpPr>
      <xdr:spPr>
        <a:xfrm>
          <a:off x="14325111" y="10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135023</xdr:rowOff>
    </xdr:from>
    <xdr:to>
      <xdr:col>20</xdr:col>
      <xdr:colOff>9525</xdr:colOff>
      <xdr:row>59</xdr:row>
      <xdr:rowOff>65173</xdr:rowOff>
    </xdr:to>
    <xdr:sp macro="" textlink="">
      <xdr:nvSpPr>
        <xdr:cNvPr id="607" name="円/楕円 606"/>
        <xdr:cNvSpPr/>
      </xdr:nvSpPr>
      <xdr:spPr>
        <a:xfrm>
          <a:off x="13652500" y="100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56300</xdr:rowOff>
    </xdr:from>
    <xdr:ext cx="534377" cy="259045"/>
    <xdr:sp macro="" textlink="">
      <xdr:nvSpPr>
        <xdr:cNvPr id="608" name="テキスト ボックス 607"/>
        <xdr:cNvSpPr txBox="1"/>
      </xdr:nvSpPr>
      <xdr:spPr>
        <a:xfrm>
          <a:off x="13436111" y="101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38042</xdr:rowOff>
    </xdr:from>
    <xdr:to>
      <xdr:col>18</xdr:col>
      <xdr:colOff>492125</xdr:colOff>
      <xdr:row>58</xdr:row>
      <xdr:rowOff>139642</xdr:rowOff>
    </xdr:to>
    <xdr:sp macro="" textlink="">
      <xdr:nvSpPr>
        <xdr:cNvPr id="609" name="円/楕円 608"/>
        <xdr:cNvSpPr/>
      </xdr:nvSpPr>
      <xdr:spPr>
        <a:xfrm>
          <a:off x="12763500" y="99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130769</xdr:rowOff>
    </xdr:from>
    <xdr:ext cx="534377" cy="259045"/>
    <xdr:sp macro="" textlink="">
      <xdr:nvSpPr>
        <xdr:cNvPr id="610" name="テキスト ボックス 609"/>
        <xdr:cNvSpPr txBox="1"/>
      </xdr:nvSpPr>
      <xdr:spPr>
        <a:xfrm>
          <a:off x="12547111" y="100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4" name="直線コネクタ 633"/>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7"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8" name="直線コネクタ 637"/>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146406</xdr:rowOff>
    </xdr:from>
    <xdr:to>
      <xdr:col>23</xdr:col>
      <xdr:colOff>517525</xdr:colOff>
      <xdr:row>77</xdr:row>
      <xdr:rowOff>55880</xdr:rowOff>
    </xdr:to>
    <xdr:cxnSp macro="">
      <xdr:nvCxnSpPr>
        <xdr:cNvPr id="639" name="直線コネクタ 638"/>
        <xdr:cNvCxnSpPr/>
      </xdr:nvCxnSpPr>
      <xdr:spPr>
        <a:xfrm>
          <a:off x="15481300" y="12662256"/>
          <a:ext cx="838200" cy="59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151604</xdr:rowOff>
    </xdr:from>
    <xdr:ext cx="469744" cy="259045"/>
    <xdr:sp macro="" textlink="">
      <xdr:nvSpPr>
        <xdr:cNvPr id="640" name="災害復旧費平均値テキスト"/>
        <xdr:cNvSpPr txBox="1"/>
      </xdr:nvSpPr>
      <xdr:spPr>
        <a:xfrm>
          <a:off x="16370300" y="1335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41" name="フローチャート : 判断 640"/>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146406</xdr:rowOff>
    </xdr:from>
    <xdr:to>
      <xdr:col>22</xdr:col>
      <xdr:colOff>365125</xdr:colOff>
      <xdr:row>78</xdr:row>
      <xdr:rowOff>85561</xdr:rowOff>
    </xdr:to>
    <xdr:cxnSp macro="">
      <xdr:nvCxnSpPr>
        <xdr:cNvPr id="642" name="直線コネクタ 641"/>
        <xdr:cNvCxnSpPr/>
      </xdr:nvCxnSpPr>
      <xdr:spPr>
        <a:xfrm flipV="1">
          <a:off x="14592300" y="12662256"/>
          <a:ext cx="889000" cy="7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3" name="フローチャート : 判断 642"/>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137889</xdr:rowOff>
    </xdr:from>
    <xdr:ext cx="469744" cy="259045"/>
    <xdr:sp macro="" textlink="">
      <xdr:nvSpPr>
        <xdr:cNvPr id="644" name="テキスト ボックス 643"/>
        <xdr:cNvSpPr txBox="1"/>
      </xdr:nvSpPr>
      <xdr:spPr>
        <a:xfrm>
          <a:off x="15246427" y="133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85561</xdr:rowOff>
    </xdr:from>
    <xdr:to>
      <xdr:col>21</xdr:col>
      <xdr:colOff>161925</xdr:colOff>
      <xdr:row>79</xdr:row>
      <xdr:rowOff>1130</xdr:rowOff>
    </xdr:to>
    <xdr:cxnSp macro="">
      <xdr:nvCxnSpPr>
        <xdr:cNvPr id="645" name="直線コネクタ 644"/>
        <xdr:cNvCxnSpPr/>
      </xdr:nvCxnSpPr>
      <xdr:spPr>
        <a:xfrm flipV="1">
          <a:off x="13703300" y="13458661"/>
          <a:ext cx="889000" cy="8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6" name="フローチャート : 判断 645"/>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7" name="テキスト ボックス 646"/>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10731</xdr:rowOff>
    </xdr:from>
    <xdr:to>
      <xdr:col>19</xdr:col>
      <xdr:colOff>644525</xdr:colOff>
      <xdr:row>79</xdr:row>
      <xdr:rowOff>1130</xdr:rowOff>
    </xdr:to>
    <xdr:cxnSp macro="">
      <xdr:nvCxnSpPr>
        <xdr:cNvPr id="648" name="直線コネクタ 647"/>
        <xdr:cNvCxnSpPr/>
      </xdr:nvCxnSpPr>
      <xdr:spPr>
        <a:xfrm>
          <a:off x="12814300" y="13383831"/>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9" name="フローチャート : 判断 648"/>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50" name="テキスト ボックス 649"/>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51" name="フローチャート : 判断 650"/>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2" name="テキスト ボックス 651"/>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5080</xdr:rowOff>
    </xdr:from>
    <xdr:to>
      <xdr:col>23</xdr:col>
      <xdr:colOff>568325</xdr:colOff>
      <xdr:row>77</xdr:row>
      <xdr:rowOff>106680</xdr:rowOff>
    </xdr:to>
    <xdr:sp macro="" textlink="">
      <xdr:nvSpPr>
        <xdr:cNvPr id="658" name="円/楕円 657"/>
        <xdr:cNvSpPr/>
      </xdr:nvSpPr>
      <xdr:spPr>
        <a:xfrm>
          <a:off x="162687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27957</xdr:rowOff>
    </xdr:from>
    <xdr:ext cx="469744" cy="259045"/>
    <xdr:sp macro="" textlink="">
      <xdr:nvSpPr>
        <xdr:cNvPr id="659" name="災害復旧費該当値テキスト"/>
        <xdr:cNvSpPr txBox="1"/>
      </xdr:nvSpPr>
      <xdr:spPr>
        <a:xfrm>
          <a:off x="16370300"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95606</xdr:rowOff>
    </xdr:from>
    <xdr:to>
      <xdr:col>22</xdr:col>
      <xdr:colOff>415925</xdr:colOff>
      <xdr:row>74</xdr:row>
      <xdr:rowOff>25756</xdr:rowOff>
    </xdr:to>
    <xdr:sp macro="" textlink="">
      <xdr:nvSpPr>
        <xdr:cNvPr id="660" name="円/楕円 659"/>
        <xdr:cNvSpPr/>
      </xdr:nvSpPr>
      <xdr:spPr>
        <a:xfrm>
          <a:off x="15430500" y="126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42283</xdr:rowOff>
    </xdr:from>
    <xdr:ext cx="534377" cy="259045"/>
    <xdr:sp macro="" textlink="">
      <xdr:nvSpPr>
        <xdr:cNvPr id="661" name="テキスト ボックス 660"/>
        <xdr:cNvSpPr txBox="1"/>
      </xdr:nvSpPr>
      <xdr:spPr>
        <a:xfrm>
          <a:off x="15214111" y="123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34761</xdr:rowOff>
    </xdr:from>
    <xdr:to>
      <xdr:col>21</xdr:col>
      <xdr:colOff>212725</xdr:colOff>
      <xdr:row>78</xdr:row>
      <xdr:rowOff>136361</xdr:rowOff>
    </xdr:to>
    <xdr:sp macro="" textlink="">
      <xdr:nvSpPr>
        <xdr:cNvPr id="662" name="円/楕円 661"/>
        <xdr:cNvSpPr/>
      </xdr:nvSpPr>
      <xdr:spPr>
        <a:xfrm>
          <a:off x="14541500" y="134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127488</xdr:rowOff>
    </xdr:from>
    <xdr:ext cx="469744" cy="259045"/>
    <xdr:sp macro="" textlink="">
      <xdr:nvSpPr>
        <xdr:cNvPr id="663" name="テキスト ボックス 662"/>
        <xdr:cNvSpPr txBox="1"/>
      </xdr:nvSpPr>
      <xdr:spPr>
        <a:xfrm>
          <a:off x="14357427" y="135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121780</xdr:rowOff>
    </xdr:from>
    <xdr:to>
      <xdr:col>20</xdr:col>
      <xdr:colOff>9525</xdr:colOff>
      <xdr:row>79</xdr:row>
      <xdr:rowOff>51930</xdr:rowOff>
    </xdr:to>
    <xdr:sp macro="" textlink="">
      <xdr:nvSpPr>
        <xdr:cNvPr id="664" name="円/楕円 663"/>
        <xdr:cNvSpPr/>
      </xdr:nvSpPr>
      <xdr:spPr>
        <a:xfrm>
          <a:off x="13652500" y="134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43057</xdr:rowOff>
    </xdr:from>
    <xdr:ext cx="469744" cy="259045"/>
    <xdr:sp macro="" textlink="">
      <xdr:nvSpPr>
        <xdr:cNvPr id="665" name="テキスト ボックス 664"/>
        <xdr:cNvSpPr txBox="1"/>
      </xdr:nvSpPr>
      <xdr:spPr>
        <a:xfrm>
          <a:off x="13468427" y="1358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131381</xdr:rowOff>
    </xdr:from>
    <xdr:to>
      <xdr:col>18</xdr:col>
      <xdr:colOff>492125</xdr:colOff>
      <xdr:row>78</xdr:row>
      <xdr:rowOff>61531</xdr:rowOff>
    </xdr:to>
    <xdr:sp macro="" textlink="">
      <xdr:nvSpPr>
        <xdr:cNvPr id="666" name="円/楕円 665"/>
        <xdr:cNvSpPr/>
      </xdr:nvSpPr>
      <xdr:spPr>
        <a:xfrm>
          <a:off x="12763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52658</xdr:rowOff>
    </xdr:from>
    <xdr:ext cx="469744" cy="259045"/>
    <xdr:sp macro="" textlink="">
      <xdr:nvSpPr>
        <xdr:cNvPr id="667" name="テキスト ボックス 666"/>
        <xdr:cNvSpPr txBox="1"/>
      </xdr:nvSpPr>
      <xdr:spPr>
        <a:xfrm>
          <a:off x="12579427" y="134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2" name="直線コネクタ 691"/>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3"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4" name="直線コネクタ 693"/>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5"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6" name="直線コネクタ 695"/>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37542</xdr:rowOff>
    </xdr:from>
    <xdr:to>
      <xdr:col>23</xdr:col>
      <xdr:colOff>517525</xdr:colOff>
      <xdr:row>96</xdr:row>
      <xdr:rowOff>110071</xdr:rowOff>
    </xdr:to>
    <xdr:cxnSp macro="">
      <xdr:nvCxnSpPr>
        <xdr:cNvPr id="697" name="直線コネクタ 696"/>
        <xdr:cNvCxnSpPr/>
      </xdr:nvCxnSpPr>
      <xdr:spPr>
        <a:xfrm>
          <a:off x="15481300" y="16496742"/>
          <a:ext cx="838200" cy="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8"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9" name="フローチャート : 判断 698"/>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8510</xdr:rowOff>
    </xdr:from>
    <xdr:to>
      <xdr:col>22</xdr:col>
      <xdr:colOff>365125</xdr:colOff>
      <xdr:row>96</xdr:row>
      <xdr:rowOff>37542</xdr:rowOff>
    </xdr:to>
    <xdr:cxnSp macro="">
      <xdr:nvCxnSpPr>
        <xdr:cNvPr id="700" name="直線コネクタ 699"/>
        <xdr:cNvCxnSpPr/>
      </xdr:nvCxnSpPr>
      <xdr:spPr>
        <a:xfrm>
          <a:off x="14592300" y="16467710"/>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701" name="フローチャート : 判断 700"/>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2" name="テキスト ボックス 701"/>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132308</xdr:rowOff>
    </xdr:from>
    <xdr:to>
      <xdr:col>21</xdr:col>
      <xdr:colOff>161925</xdr:colOff>
      <xdr:row>96</xdr:row>
      <xdr:rowOff>8510</xdr:rowOff>
    </xdr:to>
    <xdr:cxnSp macro="">
      <xdr:nvCxnSpPr>
        <xdr:cNvPr id="703" name="直線コネクタ 702"/>
        <xdr:cNvCxnSpPr/>
      </xdr:nvCxnSpPr>
      <xdr:spPr>
        <a:xfrm>
          <a:off x="13703300" y="16420058"/>
          <a:ext cx="889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4" name="フローチャート : 判断 703"/>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5" name="テキスト ボックス 704"/>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84874</xdr:rowOff>
    </xdr:from>
    <xdr:to>
      <xdr:col>19</xdr:col>
      <xdr:colOff>644525</xdr:colOff>
      <xdr:row>95</xdr:row>
      <xdr:rowOff>132308</xdr:rowOff>
    </xdr:to>
    <xdr:cxnSp macro="">
      <xdr:nvCxnSpPr>
        <xdr:cNvPr id="706" name="直線コネクタ 705"/>
        <xdr:cNvCxnSpPr/>
      </xdr:nvCxnSpPr>
      <xdr:spPr>
        <a:xfrm>
          <a:off x="12814300" y="1637262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7" name="フローチャート : 判断 706"/>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8" name="テキスト ボックス 707"/>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9" name="フローチャート : 判断 708"/>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10" name="テキスト ボックス 709"/>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59271</xdr:rowOff>
    </xdr:from>
    <xdr:to>
      <xdr:col>23</xdr:col>
      <xdr:colOff>568325</xdr:colOff>
      <xdr:row>96</xdr:row>
      <xdr:rowOff>160871</xdr:rowOff>
    </xdr:to>
    <xdr:sp macro="" textlink="">
      <xdr:nvSpPr>
        <xdr:cNvPr id="716" name="円/楕円 715"/>
        <xdr:cNvSpPr/>
      </xdr:nvSpPr>
      <xdr:spPr>
        <a:xfrm>
          <a:off x="16268700" y="165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37698</xdr:rowOff>
    </xdr:from>
    <xdr:ext cx="534377" cy="259045"/>
    <xdr:sp macro="" textlink="">
      <xdr:nvSpPr>
        <xdr:cNvPr id="717" name="公債費該当値テキスト"/>
        <xdr:cNvSpPr txBox="1"/>
      </xdr:nvSpPr>
      <xdr:spPr>
        <a:xfrm>
          <a:off x="16370300" y="164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158192</xdr:rowOff>
    </xdr:from>
    <xdr:to>
      <xdr:col>22</xdr:col>
      <xdr:colOff>415925</xdr:colOff>
      <xdr:row>96</xdr:row>
      <xdr:rowOff>88342</xdr:rowOff>
    </xdr:to>
    <xdr:sp macro="" textlink="">
      <xdr:nvSpPr>
        <xdr:cNvPr id="718" name="円/楕円 717"/>
        <xdr:cNvSpPr/>
      </xdr:nvSpPr>
      <xdr:spPr>
        <a:xfrm>
          <a:off x="15430500" y="164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79469</xdr:rowOff>
    </xdr:from>
    <xdr:ext cx="534377" cy="259045"/>
    <xdr:sp macro="" textlink="">
      <xdr:nvSpPr>
        <xdr:cNvPr id="719" name="テキスト ボックス 718"/>
        <xdr:cNvSpPr txBox="1"/>
      </xdr:nvSpPr>
      <xdr:spPr>
        <a:xfrm>
          <a:off x="15214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129160</xdr:rowOff>
    </xdr:from>
    <xdr:to>
      <xdr:col>21</xdr:col>
      <xdr:colOff>212725</xdr:colOff>
      <xdr:row>96</xdr:row>
      <xdr:rowOff>59310</xdr:rowOff>
    </xdr:to>
    <xdr:sp macro="" textlink="">
      <xdr:nvSpPr>
        <xdr:cNvPr id="720" name="円/楕円 719"/>
        <xdr:cNvSpPr/>
      </xdr:nvSpPr>
      <xdr:spPr>
        <a:xfrm>
          <a:off x="14541500" y="164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50437</xdr:rowOff>
    </xdr:from>
    <xdr:ext cx="534377" cy="259045"/>
    <xdr:sp macro="" textlink="">
      <xdr:nvSpPr>
        <xdr:cNvPr id="721" name="テキスト ボックス 720"/>
        <xdr:cNvSpPr txBox="1"/>
      </xdr:nvSpPr>
      <xdr:spPr>
        <a:xfrm>
          <a:off x="14325111" y="165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81508</xdr:rowOff>
    </xdr:from>
    <xdr:to>
      <xdr:col>20</xdr:col>
      <xdr:colOff>9525</xdr:colOff>
      <xdr:row>96</xdr:row>
      <xdr:rowOff>11658</xdr:rowOff>
    </xdr:to>
    <xdr:sp macro="" textlink="">
      <xdr:nvSpPr>
        <xdr:cNvPr id="722" name="円/楕円 721"/>
        <xdr:cNvSpPr/>
      </xdr:nvSpPr>
      <xdr:spPr>
        <a:xfrm>
          <a:off x="13652500" y="163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2785</xdr:rowOff>
    </xdr:from>
    <xdr:ext cx="534377" cy="259045"/>
    <xdr:sp macro="" textlink="">
      <xdr:nvSpPr>
        <xdr:cNvPr id="723" name="テキスト ボックス 722"/>
        <xdr:cNvSpPr txBox="1"/>
      </xdr:nvSpPr>
      <xdr:spPr>
        <a:xfrm>
          <a:off x="13436111" y="164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34074</xdr:rowOff>
    </xdr:from>
    <xdr:to>
      <xdr:col>18</xdr:col>
      <xdr:colOff>492125</xdr:colOff>
      <xdr:row>95</xdr:row>
      <xdr:rowOff>135674</xdr:rowOff>
    </xdr:to>
    <xdr:sp macro="" textlink="">
      <xdr:nvSpPr>
        <xdr:cNvPr id="724" name="円/楕円 723"/>
        <xdr:cNvSpPr/>
      </xdr:nvSpPr>
      <xdr:spPr>
        <a:xfrm>
          <a:off x="12763500" y="163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126801</xdr:rowOff>
    </xdr:from>
    <xdr:ext cx="534377" cy="259045"/>
    <xdr:sp macro="" textlink="">
      <xdr:nvSpPr>
        <xdr:cNvPr id="725" name="テキスト ボックス 724"/>
        <xdr:cNvSpPr txBox="1"/>
      </xdr:nvSpPr>
      <xdr:spPr>
        <a:xfrm>
          <a:off x="12547111" y="164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9" name="直線コネクタ 748"/>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2"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3" name="直線コネクタ 752"/>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5"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6" name="フローチャート : 判断 755"/>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8" name="フローチャート : 判断 757"/>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9" name="テキスト ボックス 758"/>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61" name="フローチャート : 判断 760"/>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2" name="テキスト ボックス 761"/>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4" name="フローチャート : 判断 763"/>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5" name="テキスト ボックス 764"/>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6" name="フローチャート : 判断 765"/>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7" name="テキスト ボックス 766"/>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4"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三種町では</a:t>
          </a:r>
          <a:r>
            <a:rPr kumimoji="1" lang="ja-JP" altLang="ja-JP" sz="1100">
              <a:solidFill>
                <a:schemeClr val="dk1"/>
              </a:solidFill>
              <a:effectLst/>
              <a:latin typeface="+mn-lt"/>
              <a:ea typeface="+mn-ea"/>
              <a:cs typeface="+mn-cs"/>
            </a:rPr>
            <a:t>総合支所方式を採用して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、庁舎及びその人件費については総務費で支出しているため、各平均と比べても高いコストとなっている。また、商工費については、平成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年度にかけて温泉保養施設であるゆうぱる及びゆめろんの改修を実施したため</a:t>
          </a:r>
          <a:r>
            <a:rPr kumimoji="1" lang="ja-JP" altLang="en-US" sz="1100">
              <a:solidFill>
                <a:schemeClr val="dk1"/>
              </a:solidFill>
              <a:effectLst/>
              <a:latin typeface="+mn-lt"/>
              <a:ea typeface="+mn-ea"/>
              <a:cs typeface="+mn-cs"/>
            </a:rPr>
            <a:t>各平均と比べて大きく増加している。公債費については</a:t>
          </a:r>
          <a:r>
            <a:rPr kumimoji="1" lang="ja-JP" altLang="ja-JP" sz="1100">
              <a:solidFill>
                <a:schemeClr val="dk1"/>
              </a:solidFill>
              <a:effectLst/>
              <a:latin typeface="+mn-lt"/>
              <a:ea typeface="+mn-ea"/>
              <a:cs typeface="+mn-cs"/>
            </a:rPr>
            <a:t>公債費負担適正化計画を実施していたこと、三種町行財政改革大綱（第１期）等による計画的な地方債の発行を行ってきたことにより</a:t>
          </a:r>
          <a:r>
            <a:rPr kumimoji="1" lang="ja-JP" altLang="en-US" sz="1100">
              <a:solidFill>
                <a:schemeClr val="dk1"/>
              </a:solidFill>
              <a:effectLst/>
              <a:latin typeface="+mn-lt"/>
              <a:ea typeface="+mn-ea"/>
              <a:cs typeface="+mn-cs"/>
            </a:rPr>
            <a:t>類似団体と比較して</a:t>
          </a:r>
          <a:r>
            <a:rPr kumimoji="1" lang="ja-JP" altLang="ja-JP" sz="1100">
              <a:solidFill>
                <a:schemeClr val="dk1"/>
              </a:solidFill>
              <a:effectLst/>
              <a:latin typeface="+mn-lt"/>
              <a:ea typeface="+mn-ea"/>
              <a:cs typeface="+mn-cs"/>
            </a:rPr>
            <a:t>低い状態となっている。今後も三種町行財政改革大綱（第２期）の推進により、健全な財政運営に努める。</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lang="ja-JP" altLang="en-US" sz="1400">
              <a:effectLst/>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財政調整基金残高について、合併後の行財政改革により町財政状況が年々回復し、平成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年度以降は目標としてきた標準財政規模の</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を超える額となっている。今後は合併算定替の</a:t>
          </a:r>
          <a:r>
            <a:rPr kumimoji="1" lang="ja-JP" altLang="en-US" sz="1100">
              <a:solidFill>
                <a:schemeClr val="dk1"/>
              </a:solidFill>
              <a:effectLst/>
              <a:latin typeface="+mn-lt"/>
              <a:ea typeface="+mn-ea"/>
              <a:cs typeface="+mn-cs"/>
            </a:rPr>
            <a:t>段階的縮減</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、財政状況が厳しくなることが予想され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財源不足に備えた対策を行い、実質収支額については、望ましいとされる標準財政規模の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％程度を維持するように努める。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国民健康保険事業勘定特別会計については、医療費の伸びが大きく、税率改定のみでは負担増が大きいことから、税軽減対策分として基準外繰入を実施している。また、介護保険事業勘定特別会計も平成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年度以降は年々規模が大きくなっており、財政圧迫の要因となっている。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また、三種町水道事業会計において黒字が続いているが、平成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をピークに比率が減少し続けている。理由としては、簡易水道事業特別会計と統合するにあたり、統一料金へ変更したこで料金単価が下がったこと、施設老朽化に伴う修繕費の増加が挙げられる。今後は簡易水道事業特別会が統合されることにより、事業収益等の改善が図られる。</a:t>
          </a:r>
          <a:endParaRPr lang="ja-JP" altLang="ja-JP" sz="1400">
            <a:effectLst/>
          </a:endParaRPr>
        </a:p>
        <a:p>
          <a:r>
            <a:rPr kumimoji="1" lang="ja-JP" altLang="ja-JP" sz="1100">
              <a:solidFill>
                <a:schemeClr val="dk1"/>
              </a:solidFill>
              <a:effectLst/>
              <a:latin typeface="+mn-lt"/>
              <a:ea typeface="+mn-ea"/>
              <a:cs typeface="+mn-cs"/>
            </a:rPr>
            <a:t>　その他の公営企業会計等については、赤字額は発生していないが、基準外の繰入も行っているため、独立採算で運営できるように料金収入を改善する</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がある。この課題を解消するためにも、</a:t>
          </a:r>
          <a:r>
            <a:rPr kumimoji="1" lang="ja-JP" altLang="en-US" sz="1100">
              <a:solidFill>
                <a:schemeClr val="dk1"/>
              </a:solidFill>
              <a:effectLst/>
              <a:latin typeface="+mn-lt"/>
              <a:ea typeface="+mn-ea"/>
              <a:cs typeface="+mn-cs"/>
            </a:rPr>
            <a:t>三種町</a:t>
          </a:r>
          <a:r>
            <a:rPr kumimoji="1" lang="ja-JP" altLang="ja-JP" sz="1100">
              <a:solidFill>
                <a:schemeClr val="dk1"/>
              </a:solidFill>
              <a:effectLst/>
              <a:latin typeface="+mn-lt"/>
              <a:ea typeface="+mn-ea"/>
              <a:cs typeface="+mn-cs"/>
            </a:rPr>
            <a:t>行財政改革大綱（第２期）等の確実な実施を目指し、健全な財政運営の維持に努める。</a:t>
          </a:r>
          <a:endParaRPr kumimoji="0"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11463279</v>
      </c>
      <c r="BO4" s="379"/>
      <c r="BP4" s="379"/>
      <c r="BQ4" s="379"/>
      <c r="BR4" s="379"/>
      <c r="BS4" s="379"/>
      <c r="BT4" s="379"/>
      <c r="BU4" s="380"/>
      <c r="BV4" s="378">
        <v>11780477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11173025</v>
      </c>
      <c r="BO5" s="416"/>
      <c r="BP5" s="416"/>
      <c r="BQ5" s="416"/>
      <c r="BR5" s="416"/>
      <c r="BS5" s="416"/>
      <c r="BT5" s="416"/>
      <c r="BU5" s="417"/>
      <c r="BV5" s="415">
        <v>11497277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82.3</v>
      </c>
      <c r="CU5" s="413"/>
      <c r="CV5" s="413"/>
      <c r="CW5" s="413"/>
      <c r="CX5" s="413"/>
      <c r="CY5" s="413"/>
      <c r="CZ5" s="413"/>
      <c r="DA5" s="414"/>
      <c r="DB5" s="412">
        <v>84.8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290254</v>
      </c>
      <c r="BO6" s="416"/>
      <c r="BP6" s="416"/>
      <c r="BQ6" s="416"/>
      <c r="BR6" s="416"/>
      <c r="BS6" s="416"/>
      <c r="BT6" s="416"/>
      <c r="BU6" s="417"/>
      <c r="BV6" s="415">
        <v>283200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86.6</v>
      </c>
      <c r="CU6" s="453"/>
      <c r="CV6" s="453"/>
      <c r="CW6" s="453"/>
      <c r="CX6" s="453"/>
      <c r="CY6" s="453"/>
      <c r="CZ6" s="453"/>
      <c r="DA6" s="454"/>
      <c r="DB6" s="452">
        <v>89.6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47570</v>
      </c>
      <c r="BO7" s="416"/>
      <c r="BP7" s="416"/>
      <c r="BQ7" s="416"/>
      <c r="BR7" s="416"/>
      <c r="BS7" s="416"/>
      <c r="BT7" s="416"/>
      <c r="BU7" s="417"/>
      <c r="BV7" s="415">
        <v>46513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7336587</v>
      </c>
      <c r="CU7" s="416"/>
      <c r="CV7" s="416"/>
      <c r="CW7" s="416"/>
      <c r="CX7" s="416"/>
      <c r="CY7" s="416"/>
      <c r="CZ7" s="416"/>
      <c r="DA7" s="417"/>
      <c r="DB7" s="415">
        <v>7174311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242684</v>
      </c>
      <c r="BO8" s="416"/>
      <c r="BP8" s="416"/>
      <c r="BQ8" s="416"/>
      <c r="BR8" s="416"/>
      <c r="BS8" s="416"/>
      <c r="BT8" s="416"/>
      <c r="BU8" s="417"/>
      <c r="BV8" s="415">
        <v>236687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17078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5997</v>
      </c>
      <c r="BO9" s="416"/>
      <c r="BP9" s="416"/>
      <c r="BQ9" s="416"/>
      <c r="BR9" s="416"/>
      <c r="BS9" s="416"/>
      <c r="BT9" s="416"/>
      <c r="BU9" s="417"/>
      <c r="BV9" s="415">
        <v>7108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18876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501825</v>
      </c>
      <c r="BO10" s="416"/>
      <c r="BP10" s="416"/>
      <c r="BQ10" s="416"/>
      <c r="BR10" s="416"/>
      <c r="BS10" s="416"/>
      <c r="BT10" s="416"/>
      <c r="BU10" s="417"/>
      <c r="BV10" s="415">
        <v>802886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17797</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v>640242</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17751</v>
      </c>
      <c r="S13" s="497"/>
      <c r="T13" s="497"/>
      <c r="U13" s="497"/>
      <c r="V13" s="498"/>
      <c r="W13" s="431" t="s">
        <v>122</v>
      </c>
      <c r="X13" s="432"/>
      <c r="Y13" s="432"/>
      <c r="Z13" s="432"/>
      <c r="AA13" s="432"/>
      <c r="AB13" s="422"/>
      <c r="AC13" s="466">
        <v>1828</v>
      </c>
      <c r="AD13" s="467"/>
      <c r="AE13" s="467"/>
      <c r="AF13" s="467"/>
      <c r="AG13" s="506"/>
      <c r="AH13" s="466">
        <v>2271</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507822</v>
      </c>
      <c r="BO13" s="416"/>
      <c r="BP13" s="416"/>
      <c r="BQ13" s="416"/>
      <c r="BR13" s="416"/>
      <c r="BS13" s="416"/>
      <c r="BT13" s="416"/>
      <c r="BU13" s="417"/>
      <c r="BV13" s="415">
        <v>169752</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9.6999999999999993</v>
      </c>
      <c r="CU13" s="413"/>
      <c r="CV13" s="413"/>
      <c r="CW13" s="413"/>
      <c r="CX13" s="413"/>
      <c r="CY13" s="413"/>
      <c r="CZ13" s="413"/>
      <c r="DA13" s="414"/>
      <c r="DB13" s="412">
        <v>11.5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18161</v>
      </c>
      <c r="S14" s="497"/>
      <c r="T14" s="497"/>
      <c r="U14" s="497"/>
      <c r="V14" s="498"/>
      <c r="W14" s="405"/>
      <c r="X14" s="406"/>
      <c r="Y14" s="406"/>
      <c r="Z14" s="406"/>
      <c r="AA14" s="406"/>
      <c r="AB14" s="395"/>
      <c r="AC14" s="499">
        <v>20.5</v>
      </c>
      <c r="AD14" s="500"/>
      <c r="AE14" s="500"/>
      <c r="AF14" s="500"/>
      <c r="AG14" s="501"/>
      <c r="AH14" s="499">
        <v>22.2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13.4</v>
      </c>
      <c r="CU14" s="511"/>
      <c r="CV14" s="511"/>
      <c r="CW14" s="511"/>
      <c r="CX14" s="511"/>
      <c r="CY14" s="511"/>
      <c r="CZ14" s="511"/>
      <c r="DA14" s="512"/>
      <c r="DB14" s="510">
        <v>22.6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18117</v>
      </c>
      <c r="S15" s="497"/>
      <c r="T15" s="497"/>
      <c r="U15" s="497"/>
      <c r="V15" s="498"/>
      <c r="W15" s="431" t="s">
        <v>129</v>
      </c>
      <c r="X15" s="432"/>
      <c r="Y15" s="432"/>
      <c r="Z15" s="432"/>
      <c r="AA15" s="432"/>
      <c r="AB15" s="422"/>
      <c r="AC15" s="466">
        <v>2338</v>
      </c>
      <c r="AD15" s="467"/>
      <c r="AE15" s="467"/>
      <c r="AF15" s="467"/>
      <c r="AG15" s="506"/>
      <c r="AH15" s="466">
        <v>3033</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1455257</v>
      </c>
      <c r="BO15" s="379"/>
      <c r="BP15" s="379"/>
      <c r="BQ15" s="379"/>
      <c r="BR15" s="379"/>
      <c r="BS15" s="379"/>
      <c r="BT15" s="379"/>
      <c r="BU15" s="380"/>
      <c r="BV15" s="378">
        <v>1375448</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26.3</v>
      </c>
      <c r="AD16" s="500"/>
      <c r="AE16" s="500"/>
      <c r="AF16" s="500"/>
      <c r="AG16" s="501"/>
      <c r="AH16" s="499">
        <v>29.6</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5762169</v>
      </c>
      <c r="BO16" s="416"/>
      <c r="BP16" s="416"/>
      <c r="BQ16" s="416"/>
      <c r="BR16" s="416"/>
      <c r="BS16" s="416"/>
      <c r="BT16" s="416"/>
      <c r="BU16" s="417"/>
      <c r="BV16" s="415">
        <v>5374559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4740</v>
      </c>
      <c r="AD17" s="467"/>
      <c r="AE17" s="467"/>
      <c r="AF17" s="467"/>
      <c r="AG17" s="506"/>
      <c r="AH17" s="466">
        <v>4929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1807039</v>
      </c>
      <c r="BO17" s="416"/>
      <c r="BP17" s="416"/>
      <c r="BQ17" s="416"/>
      <c r="BR17" s="416"/>
      <c r="BS17" s="416"/>
      <c r="BT17" s="416"/>
      <c r="BU17" s="417"/>
      <c r="BV17" s="415">
        <v>1737993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247.98</v>
      </c>
      <c r="M18" s="528"/>
      <c r="N18" s="528"/>
      <c r="O18" s="528"/>
      <c r="P18" s="528"/>
      <c r="Q18" s="528"/>
      <c r="R18" s="529"/>
      <c r="S18" s="529"/>
      <c r="T18" s="529"/>
      <c r="U18" s="529"/>
      <c r="V18" s="530"/>
      <c r="W18" s="433"/>
      <c r="X18" s="434"/>
      <c r="Y18" s="434"/>
      <c r="Z18" s="434"/>
      <c r="AA18" s="434"/>
      <c r="AB18" s="425"/>
      <c r="AC18" s="531">
        <v>53.2</v>
      </c>
      <c r="AD18" s="532"/>
      <c r="AE18" s="532"/>
      <c r="AF18" s="532"/>
      <c r="AG18" s="533"/>
      <c r="AH18" s="531">
        <v>48.2</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6093121</v>
      </c>
      <c r="BO18" s="416"/>
      <c r="BP18" s="416"/>
      <c r="BQ18" s="416"/>
      <c r="BR18" s="416"/>
      <c r="BS18" s="416"/>
      <c r="BT18" s="416"/>
      <c r="BU18" s="417"/>
      <c r="BV18" s="415">
        <v>6099228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69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8242874</v>
      </c>
      <c r="BO19" s="416"/>
      <c r="BP19" s="416"/>
      <c r="BQ19" s="416"/>
      <c r="BR19" s="416"/>
      <c r="BS19" s="416"/>
      <c r="BT19" s="416"/>
      <c r="BU19" s="417"/>
      <c r="BV19" s="415">
        <v>8742816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6010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10457345</v>
      </c>
      <c r="BO23" s="416"/>
      <c r="BP23" s="416"/>
      <c r="BQ23" s="416"/>
      <c r="BR23" s="416"/>
      <c r="BS23" s="416"/>
      <c r="BT23" s="416"/>
      <c r="BU23" s="417"/>
      <c r="BV23" s="415">
        <v>10442481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7550</v>
      </c>
      <c r="R24" s="467"/>
      <c r="S24" s="467"/>
      <c r="T24" s="467"/>
      <c r="U24" s="467"/>
      <c r="V24" s="506"/>
      <c r="W24" s="561"/>
      <c r="X24" s="549"/>
      <c r="Y24" s="550"/>
      <c r="Z24" s="465" t="s">
        <v>152</v>
      </c>
      <c r="AA24" s="445"/>
      <c r="AB24" s="445"/>
      <c r="AC24" s="445"/>
      <c r="AD24" s="445"/>
      <c r="AE24" s="445"/>
      <c r="AF24" s="445"/>
      <c r="AG24" s="446"/>
      <c r="AH24" s="466">
        <v>186</v>
      </c>
      <c r="AI24" s="467"/>
      <c r="AJ24" s="467"/>
      <c r="AK24" s="467"/>
      <c r="AL24" s="506"/>
      <c r="AM24" s="466">
        <v>578088</v>
      </c>
      <c r="AN24" s="467"/>
      <c r="AO24" s="467"/>
      <c r="AP24" s="467"/>
      <c r="AQ24" s="467"/>
      <c r="AR24" s="506"/>
      <c r="AS24" s="466">
        <v>3108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5198877</v>
      </c>
      <c r="BO24" s="416"/>
      <c r="BP24" s="416"/>
      <c r="BQ24" s="416"/>
      <c r="BR24" s="416"/>
      <c r="BS24" s="416"/>
      <c r="BT24" s="416"/>
      <c r="BU24" s="417"/>
      <c r="BV24" s="415">
        <v>4977944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5600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246441</v>
      </c>
      <c r="BO25" s="379"/>
      <c r="BP25" s="379"/>
      <c r="BQ25" s="379"/>
      <c r="BR25" s="379"/>
      <c r="BS25" s="379"/>
      <c r="BT25" s="379"/>
      <c r="BU25" s="380"/>
      <c r="BV25" s="378">
        <v>296915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5130</v>
      </c>
      <c r="R26" s="467"/>
      <c r="S26" s="467"/>
      <c r="T26" s="467"/>
      <c r="U26" s="467"/>
      <c r="V26" s="506"/>
      <c r="W26" s="561"/>
      <c r="X26" s="549"/>
      <c r="Y26" s="550"/>
      <c r="Z26" s="465" t="s">
        <v>158</v>
      </c>
      <c r="AA26" s="571"/>
      <c r="AB26" s="571"/>
      <c r="AC26" s="571"/>
      <c r="AD26" s="571"/>
      <c r="AE26" s="571"/>
      <c r="AF26" s="571"/>
      <c r="AG26" s="572"/>
      <c r="AH26" s="466">
        <v>10</v>
      </c>
      <c r="AI26" s="467"/>
      <c r="AJ26" s="467"/>
      <c r="AK26" s="467"/>
      <c r="AL26" s="506"/>
      <c r="AM26" s="466">
        <v>28300</v>
      </c>
      <c r="AN26" s="467"/>
      <c r="AO26" s="467"/>
      <c r="AP26" s="467"/>
      <c r="AQ26" s="467"/>
      <c r="AR26" s="506"/>
      <c r="AS26" s="466">
        <v>2830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2880</v>
      </c>
      <c r="R27" s="467"/>
      <c r="S27" s="467"/>
      <c r="T27" s="467"/>
      <c r="U27" s="467"/>
      <c r="V27" s="506"/>
      <c r="W27" s="561"/>
      <c r="X27" s="549"/>
      <c r="Y27" s="550"/>
      <c r="Z27" s="465" t="s">
        <v>161</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2550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3446717</v>
      </c>
      <c r="BO28" s="379"/>
      <c r="BP28" s="379"/>
      <c r="BQ28" s="379"/>
      <c r="BR28" s="379"/>
      <c r="BS28" s="379"/>
      <c r="BT28" s="379"/>
      <c r="BU28" s="380"/>
      <c r="BV28" s="378">
        <v>2944892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16</v>
      </c>
      <c r="M29" s="467"/>
      <c r="N29" s="467"/>
      <c r="O29" s="467"/>
      <c r="P29" s="506"/>
      <c r="Q29" s="466">
        <v>2410</v>
      </c>
      <c r="R29" s="467"/>
      <c r="S29" s="467"/>
      <c r="T29" s="467"/>
      <c r="U29" s="467"/>
      <c r="V29" s="506"/>
      <c r="W29" s="562"/>
      <c r="X29" s="563"/>
      <c r="Y29" s="564"/>
      <c r="Z29" s="465" t="s">
        <v>168</v>
      </c>
      <c r="AA29" s="445"/>
      <c r="AB29" s="445"/>
      <c r="AC29" s="445"/>
      <c r="AD29" s="445"/>
      <c r="AE29" s="445"/>
      <c r="AF29" s="445"/>
      <c r="AG29" s="446"/>
      <c r="AH29" s="466">
        <v>186</v>
      </c>
      <c r="AI29" s="467"/>
      <c r="AJ29" s="467"/>
      <c r="AK29" s="467"/>
      <c r="AL29" s="506"/>
      <c r="AM29" s="466">
        <v>578088</v>
      </c>
      <c r="AN29" s="467"/>
      <c r="AO29" s="467"/>
      <c r="AP29" s="467"/>
      <c r="AQ29" s="467"/>
      <c r="AR29" s="506"/>
      <c r="AS29" s="466">
        <v>3108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444532</v>
      </c>
      <c r="BO29" s="416"/>
      <c r="BP29" s="416"/>
      <c r="BQ29" s="416"/>
      <c r="BR29" s="416"/>
      <c r="BS29" s="416"/>
      <c r="BT29" s="416"/>
      <c r="BU29" s="417"/>
      <c r="BV29" s="415">
        <v>462166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1263967</v>
      </c>
      <c r="BO30" s="585"/>
      <c r="BP30" s="585"/>
      <c r="BQ30" s="585"/>
      <c r="BR30" s="585"/>
      <c r="BS30" s="585"/>
      <c r="BT30" s="585"/>
      <c r="BU30" s="586"/>
      <c r="BV30" s="584">
        <v>923966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三種町水道事業会計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三種町簡易水道事業特別会計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ゆめろん</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衛生処理事業特別会計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三種町公共下水道事業特別会計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秋田県市町村総合事務組合（交通災害共済事業等特別会計）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三種町農業公社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介護保険事業勘定特別会計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三種町農業集落排水事業特別会計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秋田県市町村会館管理組合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さんばりお</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介護サービス事業勘定特別会計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三種町温泉事業特別会計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秋田県後期高齢者医療広域連合（一般会計）</v>
      </c>
      <c r="BZ37" s="597"/>
      <c r="CA37" s="597"/>
      <c r="CB37" s="597"/>
      <c r="CC37" s="597"/>
      <c r="CD37" s="597"/>
      <c r="CE37" s="597"/>
      <c r="CF37" s="597"/>
      <c r="CG37" s="597"/>
      <c r="CH37" s="597"/>
      <c r="CI37" s="597"/>
      <c r="CJ37" s="597"/>
      <c r="CK37" s="597"/>
      <c r="CL37" s="597"/>
      <c r="CM37" s="597"/>
      <c r="CN37" s="165"/>
      <c r="CO37" s="596">
        <f t="shared" si="3"/>
        <v>26</v>
      </c>
      <c r="CP37" s="596"/>
      <c r="CQ37" s="597" t="str">
        <f>IF('各会計、関係団体の財政状況及び健全化判断比率'!BS10="","",'各会計、関係団体の財政状況及び健全化判断比率'!BS10)</f>
        <v>ゆうぱる</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国民健康保険診療施設勘定特別会計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秋田県後期高齢者医療広域連合（後期高齢者医療特別会計）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秋田県町村電算システム共同事業組合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能代山本広域市町村圏組合（一般会計）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能代山本広域市町村圏組合
（特別養護老人ホーム運営事業特別会計）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能代山本広域市町村圏組合
（能代山本ふるさと市町村圏基金特別会計）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能代市山本郡養護老人ホーム組合（一般会計）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1" t="s">
        <v>539</v>
      </c>
      <c r="D34" s="1181"/>
      <c r="E34" s="1182"/>
      <c r="F34" s="32">
        <v>2.5099999999999998</v>
      </c>
      <c r="G34" s="33">
        <v>3.4</v>
      </c>
      <c r="H34" s="33">
        <v>3.1</v>
      </c>
      <c r="I34" s="33">
        <v>3.24</v>
      </c>
      <c r="J34" s="34">
        <v>3.23</v>
      </c>
      <c r="K34" s="22"/>
      <c r="L34" s="22"/>
      <c r="M34" s="22"/>
      <c r="N34" s="22"/>
      <c r="O34" s="22"/>
      <c r="P34" s="22"/>
    </row>
    <row r="35" spans="1:16" ht="39" customHeight="1">
      <c r="A35" s="22"/>
      <c r="B35" s="35"/>
      <c r="C35" s="1175" t="s">
        <v>540</v>
      </c>
      <c r="D35" s="1176"/>
      <c r="E35" s="1177"/>
      <c r="F35" s="36">
        <v>2.15</v>
      </c>
      <c r="G35" s="37">
        <v>2.5099999999999998</v>
      </c>
      <c r="H35" s="37">
        <v>2.21</v>
      </c>
      <c r="I35" s="37">
        <v>1.93</v>
      </c>
      <c r="J35" s="38">
        <v>1.66</v>
      </c>
      <c r="K35" s="22"/>
      <c r="L35" s="22"/>
      <c r="M35" s="22"/>
      <c r="N35" s="22"/>
      <c r="O35" s="22"/>
      <c r="P35" s="22"/>
    </row>
    <row r="36" spans="1:16" ht="39" customHeight="1">
      <c r="A36" s="22"/>
      <c r="B36" s="35"/>
      <c r="C36" s="1175" t="s">
        <v>541</v>
      </c>
      <c r="D36" s="1176"/>
      <c r="E36" s="1177"/>
      <c r="F36" s="36">
        <v>0.28000000000000003</v>
      </c>
      <c r="G36" s="37">
        <v>0.45</v>
      </c>
      <c r="H36" s="37">
        <v>0.2</v>
      </c>
      <c r="I36" s="37">
        <v>0.7</v>
      </c>
      <c r="J36" s="38">
        <v>0.91</v>
      </c>
      <c r="K36" s="22"/>
      <c r="L36" s="22"/>
      <c r="M36" s="22"/>
      <c r="N36" s="22"/>
      <c r="O36" s="22"/>
      <c r="P36" s="22"/>
    </row>
    <row r="37" spans="1:16" ht="39" customHeight="1">
      <c r="A37" s="22"/>
      <c r="B37" s="35"/>
      <c r="C37" s="1175" t="s">
        <v>542</v>
      </c>
      <c r="D37" s="1176"/>
      <c r="E37" s="1177"/>
      <c r="F37" s="36">
        <v>3.01</v>
      </c>
      <c r="G37" s="37">
        <v>2.85</v>
      </c>
      <c r="H37" s="37">
        <v>2.25</v>
      </c>
      <c r="I37" s="37">
        <v>1.1000000000000001</v>
      </c>
      <c r="J37" s="38">
        <v>0.76</v>
      </c>
      <c r="K37" s="22"/>
      <c r="L37" s="22"/>
      <c r="M37" s="22"/>
      <c r="N37" s="22"/>
      <c r="O37" s="22"/>
      <c r="P37" s="22"/>
    </row>
    <row r="38" spans="1:16" ht="39" customHeight="1">
      <c r="A38" s="22"/>
      <c r="B38" s="35"/>
      <c r="C38" s="1175" t="s">
        <v>543</v>
      </c>
      <c r="D38" s="1176"/>
      <c r="E38" s="1177"/>
      <c r="F38" s="36">
        <v>0.14000000000000001</v>
      </c>
      <c r="G38" s="37">
        <v>0.17</v>
      </c>
      <c r="H38" s="37">
        <v>0.04</v>
      </c>
      <c r="I38" s="37">
        <v>0.14000000000000001</v>
      </c>
      <c r="J38" s="38">
        <v>0.46</v>
      </c>
      <c r="K38" s="22"/>
      <c r="L38" s="22"/>
      <c r="M38" s="22"/>
      <c r="N38" s="22"/>
      <c r="O38" s="22"/>
      <c r="P38" s="22"/>
    </row>
    <row r="39" spans="1:16" ht="39" customHeight="1">
      <c r="A39" s="22"/>
      <c r="B39" s="35"/>
      <c r="C39" s="1175" t="s">
        <v>544</v>
      </c>
      <c r="D39" s="1176"/>
      <c r="E39" s="1177"/>
      <c r="F39" s="36">
        <v>0.01</v>
      </c>
      <c r="G39" s="37">
        <v>0.05</v>
      </c>
      <c r="H39" s="37">
        <v>0.09</v>
      </c>
      <c r="I39" s="37">
        <v>0.09</v>
      </c>
      <c r="J39" s="38">
        <v>0.19</v>
      </c>
      <c r="K39" s="22"/>
      <c r="L39" s="22"/>
      <c r="M39" s="22"/>
      <c r="N39" s="22"/>
      <c r="O39" s="22"/>
      <c r="P39" s="22"/>
    </row>
    <row r="40" spans="1:16" ht="39" customHeight="1">
      <c r="A40" s="22"/>
      <c r="B40" s="35"/>
      <c r="C40" s="1175" t="s">
        <v>545</v>
      </c>
      <c r="D40" s="1176"/>
      <c r="E40" s="1177"/>
      <c r="F40" s="36">
        <v>0.02</v>
      </c>
      <c r="G40" s="37">
        <v>0.04</v>
      </c>
      <c r="H40" s="37">
        <v>0.05</v>
      </c>
      <c r="I40" s="37">
        <v>0.05</v>
      </c>
      <c r="J40" s="38">
        <v>7.0000000000000007E-2</v>
      </c>
      <c r="K40" s="22"/>
      <c r="L40" s="22"/>
      <c r="M40" s="22"/>
      <c r="N40" s="22"/>
      <c r="O40" s="22"/>
      <c r="P40" s="22"/>
    </row>
    <row r="41" spans="1:16" ht="39" customHeight="1">
      <c r="A41" s="22"/>
      <c r="B41" s="35"/>
      <c r="C41" s="1175" t="s">
        <v>546</v>
      </c>
      <c r="D41" s="1176"/>
      <c r="E41" s="1177"/>
      <c r="F41" s="36">
        <v>0.02</v>
      </c>
      <c r="G41" s="37">
        <v>0.01</v>
      </c>
      <c r="H41" s="37">
        <v>0.02</v>
      </c>
      <c r="I41" s="37">
        <v>0.04</v>
      </c>
      <c r="J41" s="38">
        <v>0.03</v>
      </c>
      <c r="K41" s="22"/>
      <c r="L41" s="22"/>
      <c r="M41" s="22"/>
      <c r="N41" s="22"/>
      <c r="O41" s="22"/>
      <c r="P41" s="22"/>
    </row>
    <row r="42" spans="1:16" ht="39" customHeight="1">
      <c r="A42" s="22"/>
      <c r="B42" s="39"/>
      <c r="C42" s="1175" t="s">
        <v>547</v>
      </c>
      <c r="D42" s="1176"/>
      <c r="E42" s="1177"/>
      <c r="F42" s="36" t="s">
        <v>548</v>
      </c>
      <c r="G42" s="37" t="s">
        <v>494</v>
      </c>
      <c r="H42" s="37" t="s">
        <v>494</v>
      </c>
      <c r="I42" s="37" t="s">
        <v>494</v>
      </c>
      <c r="J42" s="38" t="s">
        <v>494</v>
      </c>
      <c r="K42" s="22"/>
      <c r="L42" s="22"/>
      <c r="M42" s="22"/>
      <c r="N42" s="22"/>
      <c r="O42" s="22"/>
      <c r="P42" s="22"/>
    </row>
    <row r="43" spans="1:16" ht="39" customHeight="1" thickBot="1">
      <c r="A43" s="22"/>
      <c r="B43" s="40"/>
      <c r="C43" s="1178" t="s">
        <v>549</v>
      </c>
      <c r="D43" s="1179"/>
      <c r="E43" s="1180"/>
      <c r="F43" s="41">
        <v>0.03</v>
      </c>
      <c r="G43" s="42">
        <v>0.06</v>
      </c>
      <c r="H43" s="42">
        <v>0.02</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1" t="s">
        <v>11</v>
      </c>
      <c r="C45" s="1192"/>
      <c r="D45" s="58"/>
      <c r="E45" s="1197" t="s">
        <v>12</v>
      </c>
      <c r="F45" s="1197"/>
      <c r="G45" s="1197"/>
      <c r="H45" s="1197"/>
      <c r="I45" s="1197"/>
      <c r="J45" s="1198"/>
      <c r="K45" s="59">
        <v>1544</v>
      </c>
      <c r="L45" s="60">
        <v>1451</v>
      </c>
      <c r="M45" s="60">
        <v>1363</v>
      </c>
      <c r="N45" s="60">
        <v>1290</v>
      </c>
      <c r="O45" s="61">
        <v>1163</v>
      </c>
      <c r="P45" s="48"/>
      <c r="Q45" s="48"/>
      <c r="R45" s="48"/>
      <c r="S45" s="48"/>
      <c r="T45" s="48"/>
      <c r="U45" s="48"/>
    </row>
    <row r="46" spans="1:21" ht="30.75" customHeight="1">
      <c r="A46" s="48"/>
      <c r="B46" s="1193"/>
      <c r="C46" s="1194"/>
      <c r="D46" s="62"/>
      <c r="E46" s="1185" t="s">
        <v>13</v>
      </c>
      <c r="F46" s="1185"/>
      <c r="G46" s="1185"/>
      <c r="H46" s="1185"/>
      <c r="I46" s="1185"/>
      <c r="J46" s="1186"/>
      <c r="K46" s="63" t="s">
        <v>494</v>
      </c>
      <c r="L46" s="64" t="s">
        <v>494</v>
      </c>
      <c r="M46" s="64" t="s">
        <v>494</v>
      </c>
      <c r="N46" s="64" t="s">
        <v>494</v>
      </c>
      <c r="O46" s="65" t="s">
        <v>494</v>
      </c>
      <c r="P46" s="48"/>
      <c r="Q46" s="48"/>
      <c r="R46" s="48"/>
      <c r="S46" s="48"/>
      <c r="T46" s="48"/>
      <c r="U46" s="48"/>
    </row>
    <row r="47" spans="1:21" ht="30.75" customHeight="1">
      <c r="A47" s="48"/>
      <c r="B47" s="1193"/>
      <c r="C47" s="1194"/>
      <c r="D47" s="62"/>
      <c r="E47" s="1185" t="s">
        <v>14</v>
      </c>
      <c r="F47" s="1185"/>
      <c r="G47" s="1185"/>
      <c r="H47" s="1185"/>
      <c r="I47" s="1185"/>
      <c r="J47" s="1186"/>
      <c r="K47" s="63" t="s">
        <v>494</v>
      </c>
      <c r="L47" s="64" t="s">
        <v>494</v>
      </c>
      <c r="M47" s="64" t="s">
        <v>494</v>
      </c>
      <c r="N47" s="64" t="s">
        <v>494</v>
      </c>
      <c r="O47" s="65" t="s">
        <v>494</v>
      </c>
      <c r="P47" s="48"/>
      <c r="Q47" s="48"/>
      <c r="R47" s="48"/>
      <c r="S47" s="48"/>
      <c r="T47" s="48"/>
      <c r="U47" s="48"/>
    </row>
    <row r="48" spans="1:21" ht="30.75" customHeight="1">
      <c r="A48" s="48"/>
      <c r="B48" s="1193"/>
      <c r="C48" s="1194"/>
      <c r="D48" s="62"/>
      <c r="E48" s="1185" t="s">
        <v>15</v>
      </c>
      <c r="F48" s="1185"/>
      <c r="G48" s="1185"/>
      <c r="H48" s="1185"/>
      <c r="I48" s="1185"/>
      <c r="J48" s="1186"/>
      <c r="K48" s="63">
        <v>401</v>
      </c>
      <c r="L48" s="64">
        <v>422</v>
      </c>
      <c r="M48" s="64">
        <v>408</v>
      </c>
      <c r="N48" s="64">
        <v>411</v>
      </c>
      <c r="O48" s="65">
        <v>453</v>
      </c>
      <c r="P48" s="48"/>
      <c r="Q48" s="48"/>
      <c r="R48" s="48"/>
      <c r="S48" s="48"/>
      <c r="T48" s="48"/>
      <c r="U48" s="48"/>
    </row>
    <row r="49" spans="1:21" ht="30.75" customHeight="1">
      <c r="A49" s="48"/>
      <c r="B49" s="1193"/>
      <c r="C49" s="1194"/>
      <c r="D49" s="62"/>
      <c r="E49" s="1185" t="s">
        <v>16</v>
      </c>
      <c r="F49" s="1185"/>
      <c r="G49" s="1185"/>
      <c r="H49" s="1185"/>
      <c r="I49" s="1185"/>
      <c r="J49" s="1186"/>
      <c r="K49" s="63">
        <v>71</v>
      </c>
      <c r="L49" s="64">
        <v>32</v>
      </c>
      <c r="M49" s="64">
        <v>7</v>
      </c>
      <c r="N49" s="64">
        <v>10</v>
      </c>
      <c r="O49" s="65">
        <v>9</v>
      </c>
      <c r="P49" s="48"/>
      <c r="Q49" s="48"/>
      <c r="R49" s="48"/>
      <c r="S49" s="48"/>
      <c r="T49" s="48"/>
      <c r="U49" s="48"/>
    </row>
    <row r="50" spans="1:21" ht="30.75" customHeight="1">
      <c r="A50" s="48"/>
      <c r="B50" s="1193"/>
      <c r="C50" s="1194"/>
      <c r="D50" s="62"/>
      <c r="E50" s="1185" t="s">
        <v>17</v>
      </c>
      <c r="F50" s="1185"/>
      <c r="G50" s="1185"/>
      <c r="H50" s="1185"/>
      <c r="I50" s="1185"/>
      <c r="J50" s="1186"/>
      <c r="K50" s="63">
        <v>81</v>
      </c>
      <c r="L50" s="64">
        <v>60</v>
      </c>
      <c r="M50" s="64">
        <v>43</v>
      </c>
      <c r="N50" s="64">
        <v>36</v>
      </c>
      <c r="O50" s="65">
        <v>30</v>
      </c>
      <c r="P50" s="48"/>
      <c r="Q50" s="48"/>
      <c r="R50" s="48"/>
      <c r="S50" s="48"/>
      <c r="T50" s="48"/>
      <c r="U50" s="48"/>
    </row>
    <row r="51" spans="1:21" ht="30.75" customHeight="1">
      <c r="A51" s="48"/>
      <c r="B51" s="1195"/>
      <c r="C51" s="1196"/>
      <c r="D51" s="66"/>
      <c r="E51" s="1185" t="s">
        <v>18</v>
      </c>
      <c r="F51" s="1185"/>
      <c r="G51" s="1185"/>
      <c r="H51" s="1185"/>
      <c r="I51" s="1185"/>
      <c r="J51" s="1186"/>
      <c r="K51" s="63" t="s">
        <v>494</v>
      </c>
      <c r="L51" s="64" t="s">
        <v>494</v>
      </c>
      <c r="M51" s="64" t="s">
        <v>494</v>
      </c>
      <c r="N51" s="64" t="s">
        <v>494</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1110</v>
      </c>
      <c r="L52" s="64">
        <v>1110</v>
      </c>
      <c r="M52" s="64">
        <v>1134</v>
      </c>
      <c r="N52" s="64">
        <v>1149</v>
      </c>
      <c r="O52" s="65">
        <v>1123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987</v>
      </c>
      <c r="L53" s="69">
        <v>855</v>
      </c>
      <c r="M53" s="69">
        <v>687</v>
      </c>
      <c r="N53" s="69">
        <v>598</v>
      </c>
      <c r="O53" s="70">
        <v>532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7" orientation="landscape"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99" t="s">
        <v>24</v>
      </c>
      <c r="C41" s="1200"/>
      <c r="D41" s="81"/>
      <c r="E41" s="1205" t="s">
        <v>25</v>
      </c>
      <c r="F41" s="1205"/>
      <c r="G41" s="1205"/>
      <c r="H41" s="1206"/>
      <c r="I41" s="82">
        <v>11187</v>
      </c>
      <c r="J41" s="83">
        <v>10695</v>
      </c>
      <c r="K41" s="83">
        <v>10699</v>
      </c>
      <c r="L41" s="83">
        <v>10442</v>
      </c>
      <c r="M41" s="84">
        <v>10457</v>
      </c>
    </row>
    <row r="42" spans="2:13" ht="27.75" customHeight="1">
      <c r="B42" s="1201"/>
      <c r="C42" s="1202"/>
      <c r="D42" s="85"/>
      <c r="E42" s="1207" t="s">
        <v>26</v>
      </c>
      <c r="F42" s="1207"/>
      <c r="G42" s="1207"/>
      <c r="H42" s="1208"/>
      <c r="I42" s="86">
        <v>191</v>
      </c>
      <c r="J42" s="87">
        <v>150</v>
      </c>
      <c r="K42" s="87">
        <v>116</v>
      </c>
      <c r="L42" s="87">
        <v>85</v>
      </c>
      <c r="M42" s="88">
        <v>58</v>
      </c>
    </row>
    <row r="43" spans="2:13" ht="27.75" customHeight="1">
      <c r="B43" s="1201"/>
      <c r="C43" s="1202"/>
      <c r="D43" s="85"/>
      <c r="E43" s="1207" t="s">
        <v>27</v>
      </c>
      <c r="F43" s="1207"/>
      <c r="G43" s="1207"/>
      <c r="H43" s="1208"/>
      <c r="I43" s="86">
        <v>6965</v>
      </c>
      <c r="J43" s="87">
        <v>6366</v>
      </c>
      <c r="K43" s="87">
        <v>5867</v>
      </c>
      <c r="L43" s="87">
        <v>5724</v>
      </c>
      <c r="M43" s="88">
        <v>5545</v>
      </c>
    </row>
    <row r="44" spans="2:13" ht="27.75" customHeight="1">
      <c r="B44" s="1201"/>
      <c r="C44" s="1202"/>
      <c r="D44" s="85"/>
      <c r="E44" s="1207" t="s">
        <v>28</v>
      </c>
      <c r="F44" s="1207"/>
      <c r="G44" s="1207"/>
      <c r="H44" s="1208"/>
      <c r="I44" s="86">
        <v>127</v>
      </c>
      <c r="J44" s="87">
        <v>70</v>
      </c>
      <c r="K44" s="87">
        <v>47</v>
      </c>
      <c r="L44" s="87">
        <v>37</v>
      </c>
      <c r="M44" s="88">
        <v>28</v>
      </c>
    </row>
    <row r="45" spans="2:13" ht="27.75" customHeight="1">
      <c r="B45" s="1201"/>
      <c r="C45" s="1202"/>
      <c r="D45" s="85"/>
      <c r="E45" s="1207" t="s">
        <v>29</v>
      </c>
      <c r="F45" s="1207"/>
      <c r="G45" s="1207"/>
      <c r="H45" s="1208"/>
      <c r="I45" s="86">
        <v>1650</v>
      </c>
      <c r="J45" s="87">
        <v>1595</v>
      </c>
      <c r="K45" s="87">
        <v>1509</v>
      </c>
      <c r="L45" s="87">
        <v>1344</v>
      </c>
      <c r="M45" s="88">
        <v>1234</v>
      </c>
    </row>
    <row r="46" spans="2:13" ht="27.75" customHeight="1">
      <c r="B46" s="1201"/>
      <c r="C46" s="1202"/>
      <c r="D46" s="85"/>
      <c r="E46" s="1207" t="s">
        <v>30</v>
      </c>
      <c r="F46" s="1207"/>
      <c r="G46" s="1207"/>
      <c r="H46" s="1208"/>
      <c r="I46" s="86" t="s">
        <v>494</v>
      </c>
      <c r="J46" s="87" t="s">
        <v>494</v>
      </c>
      <c r="K46" s="87" t="s">
        <v>494</v>
      </c>
      <c r="L46" s="87" t="s">
        <v>494</v>
      </c>
      <c r="M46" s="88" t="s">
        <v>494</v>
      </c>
    </row>
    <row r="47" spans="2:13" ht="27.75" customHeight="1">
      <c r="B47" s="1201"/>
      <c r="C47" s="1202"/>
      <c r="D47" s="85"/>
      <c r="E47" s="1207" t="s">
        <v>31</v>
      </c>
      <c r="F47" s="1207"/>
      <c r="G47" s="1207"/>
      <c r="H47" s="1208"/>
      <c r="I47" s="86" t="s">
        <v>494</v>
      </c>
      <c r="J47" s="87" t="s">
        <v>494</v>
      </c>
      <c r="K47" s="87" t="s">
        <v>494</v>
      </c>
      <c r="L47" s="87" t="s">
        <v>494</v>
      </c>
      <c r="M47" s="88" t="s">
        <v>494</v>
      </c>
    </row>
    <row r="48" spans="2:13" ht="27.75" customHeight="1">
      <c r="B48" s="1203"/>
      <c r="C48" s="1204"/>
      <c r="D48" s="85"/>
      <c r="E48" s="1207" t="s">
        <v>32</v>
      </c>
      <c r="F48" s="1207"/>
      <c r="G48" s="1207"/>
      <c r="H48" s="1208"/>
      <c r="I48" s="86" t="s">
        <v>494</v>
      </c>
      <c r="J48" s="87" t="s">
        <v>494</v>
      </c>
      <c r="K48" s="87">
        <v>4</v>
      </c>
      <c r="L48" s="87" t="s">
        <v>494</v>
      </c>
      <c r="M48" s="88" t="s">
        <v>494</v>
      </c>
    </row>
    <row r="49" spans="2:13" ht="27.75" customHeight="1">
      <c r="B49" s="1209" t="s">
        <v>33</v>
      </c>
      <c r="C49" s="1210"/>
      <c r="D49" s="89"/>
      <c r="E49" s="1207" t="s">
        <v>34</v>
      </c>
      <c r="F49" s="1207"/>
      <c r="G49" s="1207"/>
      <c r="H49" s="1208"/>
      <c r="I49" s="86">
        <v>2315</v>
      </c>
      <c r="J49" s="87">
        <v>2820</v>
      </c>
      <c r="K49" s="87">
        <v>3304</v>
      </c>
      <c r="L49" s="87">
        <v>3483</v>
      </c>
      <c r="M49" s="88">
        <v>4094</v>
      </c>
    </row>
    <row r="50" spans="2:13" ht="27.75" customHeight="1">
      <c r="B50" s="1201"/>
      <c r="C50" s="1202"/>
      <c r="D50" s="85"/>
      <c r="E50" s="1207" t="s">
        <v>35</v>
      </c>
      <c r="F50" s="1207"/>
      <c r="G50" s="1207"/>
      <c r="H50" s="1208"/>
      <c r="I50" s="86">
        <v>805</v>
      </c>
      <c r="J50" s="87">
        <v>702</v>
      </c>
      <c r="K50" s="87">
        <v>619</v>
      </c>
      <c r="L50" s="87">
        <v>548</v>
      </c>
      <c r="M50" s="88">
        <v>456</v>
      </c>
    </row>
    <row r="51" spans="2:13" ht="27.75" customHeight="1">
      <c r="B51" s="1203"/>
      <c r="C51" s="1204"/>
      <c r="D51" s="85"/>
      <c r="E51" s="1207" t="s">
        <v>36</v>
      </c>
      <c r="F51" s="1207"/>
      <c r="G51" s="1207"/>
      <c r="H51" s="1208"/>
      <c r="I51" s="86">
        <v>12028</v>
      </c>
      <c r="J51" s="87">
        <v>12129</v>
      </c>
      <c r="K51" s="87">
        <v>12271</v>
      </c>
      <c r="L51" s="87">
        <v>12220</v>
      </c>
      <c r="M51" s="88">
        <v>11932</v>
      </c>
    </row>
    <row r="52" spans="2:13" ht="27.75" customHeight="1" thickBot="1">
      <c r="B52" s="1211" t="s">
        <v>37</v>
      </c>
      <c r="C52" s="1212"/>
      <c r="D52" s="90"/>
      <c r="E52" s="1213" t="s">
        <v>38</v>
      </c>
      <c r="F52" s="1213"/>
      <c r="G52" s="1213"/>
      <c r="H52" s="1214"/>
      <c r="I52" s="91">
        <v>4972</v>
      </c>
      <c r="J52" s="92">
        <v>3226</v>
      </c>
      <c r="K52" s="92">
        <v>2047</v>
      </c>
      <c r="L52" s="92">
        <v>1380</v>
      </c>
      <c r="M52" s="93">
        <v>840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verticalCentered="1"/>
  <pageMargins left="0" right="0" top="0" bottom="0" header="0" footer="0"/>
  <pageSetup paperSize="8" scale="86" orientation="landscape" r:id="rId1"/>
  <headerFooter alignWithMargins="0">
    <oddFooter>&amp;C&amp;P / &amp;N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534</v>
      </c>
      <c r="L50" s="354" t="s">
        <v>535</v>
      </c>
      <c r="M50" s="354" t="s">
        <v>536</v>
      </c>
      <c r="N50" s="354" t="s">
        <v>537</v>
      </c>
      <c r="O50" s="354" t="s">
        <v>538</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574</v>
      </c>
      <c r="H55" s="1241"/>
      <c r="I55" s="1237" t="s">
        <v>572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47" t="s">
        <v>578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534</v>
      </c>
      <c r="L72" s="354" t="s">
        <v>535</v>
      </c>
      <c r="M72" s="354" t="s">
        <v>536</v>
      </c>
      <c r="N72" s="354" t="s">
        <v>537</v>
      </c>
      <c r="O72" s="354" t="s">
        <v>538</v>
      </c>
    </row>
    <row r="73" spans="2:30">
      <c r="B73" s="248"/>
      <c r="C73" s="244"/>
      <c r="D73" s="244"/>
      <c r="E73" s="244"/>
      <c r="F73" s="244"/>
      <c r="G73" s="1227" t="s">
        <v>571</v>
      </c>
      <c r="H73" s="1228"/>
      <c r="I73" s="1233" t="s">
        <v>572</v>
      </c>
      <c r="J73" s="1233"/>
      <c r="K73" s="1248">
        <v>79.099999999999994</v>
      </c>
      <c r="L73" s="1248">
        <v>52.1</v>
      </c>
      <c r="M73" s="1236">
        <v>32.799999999999997</v>
      </c>
      <c r="N73" s="1236">
        <v>22.6</v>
      </c>
      <c r="O73" s="1236">
        <v>13.4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577</v>
      </c>
      <c r="J75" s="1237"/>
      <c r="K75" s="1249">
        <v>18.600000000000001</v>
      </c>
      <c r="L75" s="1249">
        <v>15.7</v>
      </c>
      <c r="M75" s="1249">
        <v>13.5</v>
      </c>
      <c r="N75" s="1249">
        <v>11.5</v>
      </c>
      <c r="O75" s="1249">
        <v>9.6999999999999993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574</v>
      </c>
      <c r="H77" s="1241"/>
      <c r="I77" s="1237" t="s">
        <v>572</v>
      </c>
      <c r="J77" s="1237"/>
      <c r="K77" s="1248">
        <v>86</v>
      </c>
      <c r="L77" s="1248">
        <v>72</v>
      </c>
      <c r="M77" s="1236">
        <v>58.8</v>
      </c>
      <c r="N77" s="1236">
        <v>49.7</v>
      </c>
      <c r="O77" s="1236">
        <v>37.200000000000003</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577</v>
      </c>
      <c r="J79" s="1246"/>
      <c r="K79" s="1251">
        <v>14.5</v>
      </c>
      <c r="L79" s="1251">
        <v>13.3</v>
      </c>
      <c r="M79" s="1251">
        <v>12.4</v>
      </c>
      <c r="N79" s="1251">
        <v>11.2</v>
      </c>
      <c r="O79" s="1251">
        <v>10.1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70744</v>
      </c>
      <c r="E3" s="116"/>
      <c r="F3" s="117">
        <v>90833</v>
      </c>
      <c r="G3" s="118"/>
      <c r="H3" s="119"/>
    </row>
    <row r="4" spans="1:8">
      <c r="A4" s="120"/>
      <c r="B4" s="121"/>
      <c r="C4" s="122"/>
      <c r="D4" s="123">
        <v>49732</v>
      </c>
      <c r="E4" s="124"/>
      <c r="F4" s="125">
        <v>47037</v>
      </c>
      <c r="G4" s="126"/>
      <c r="H4" s="127"/>
    </row>
    <row r="5" spans="1:8">
      <c r="A5" s="108" t="s">
        <v>528</v>
      </c>
      <c r="B5" s="113"/>
      <c r="C5" s="114"/>
      <c r="D5" s="115">
        <v>40052</v>
      </c>
      <c r="E5" s="116"/>
      <c r="F5" s="117">
        <v>79181</v>
      </c>
      <c r="G5" s="118"/>
      <c r="H5" s="119"/>
    </row>
    <row r="6" spans="1:8">
      <c r="A6" s="120"/>
      <c r="B6" s="121"/>
      <c r="C6" s="122"/>
      <c r="D6" s="123">
        <v>20404</v>
      </c>
      <c r="E6" s="124"/>
      <c r="F6" s="125">
        <v>40448</v>
      </c>
      <c r="G6" s="126"/>
      <c r="H6" s="127"/>
    </row>
    <row r="7" spans="1:8">
      <c r="A7" s="108" t="s">
        <v>529</v>
      </c>
      <c r="B7" s="113"/>
      <c r="C7" s="114"/>
      <c r="D7" s="115">
        <v>92219</v>
      </c>
      <c r="E7" s="116"/>
      <c r="F7" s="117">
        <v>118124</v>
      </c>
      <c r="G7" s="118"/>
      <c r="H7" s="119"/>
    </row>
    <row r="8" spans="1:8">
      <c r="A8" s="120"/>
      <c r="B8" s="121"/>
      <c r="C8" s="122"/>
      <c r="D8" s="123">
        <v>51906</v>
      </c>
      <c r="E8" s="124"/>
      <c r="F8" s="125">
        <v>54614</v>
      </c>
      <c r="G8" s="126"/>
      <c r="H8" s="127"/>
    </row>
    <row r="9" spans="1:8">
      <c r="A9" s="108" t="s">
        <v>530</v>
      </c>
      <c r="B9" s="113"/>
      <c r="C9" s="114"/>
      <c r="D9" s="115">
        <v>62579</v>
      </c>
      <c r="E9" s="116"/>
      <c r="F9" s="117">
        <v>101693</v>
      </c>
      <c r="G9" s="118"/>
      <c r="H9" s="119"/>
    </row>
    <row r="10" spans="1:8">
      <c r="A10" s="120"/>
      <c r="B10" s="121"/>
      <c r="C10" s="122"/>
      <c r="D10" s="123">
        <v>27507</v>
      </c>
      <c r="E10" s="124"/>
      <c r="F10" s="125">
        <v>51066</v>
      </c>
      <c r="G10" s="126"/>
      <c r="H10" s="127"/>
    </row>
    <row r="11" spans="1:8">
      <c r="A11" s="108" t="s">
        <v>531</v>
      </c>
      <c r="B11" s="113"/>
      <c r="C11" s="114"/>
      <c r="D11" s="115">
        <v>63943</v>
      </c>
      <c r="E11" s="116"/>
      <c r="F11" s="117">
        <v>96635</v>
      </c>
      <c r="G11" s="118"/>
      <c r="H11" s="119"/>
    </row>
    <row r="12" spans="1:8">
      <c r="A12" s="120"/>
      <c r="B12" s="121"/>
      <c r="C12" s="128"/>
      <c r="D12" s="123">
        <v>34965</v>
      </c>
      <c r="E12" s="124"/>
      <c r="F12" s="125">
        <v>44408</v>
      </c>
      <c r="G12" s="126"/>
      <c r="H12" s="127"/>
    </row>
    <row r="13" spans="1:8">
      <c r="A13" s="108"/>
      <c r="B13" s="113"/>
      <c r="C13" s="129"/>
      <c r="D13" s="130">
        <v>65907</v>
      </c>
      <c r="E13" s="131"/>
      <c r="F13" s="132">
        <v>97293</v>
      </c>
      <c r="G13" s="133"/>
      <c r="H13" s="119"/>
    </row>
    <row r="14" spans="1:8">
      <c r="A14" s="120"/>
      <c r="B14" s="121"/>
      <c r="C14" s="122"/>
      <c r="D14" s="123">
        <v>36903</v>
      </c>
      <c r="E14" s="124"/>
      <c r="F14" s="125">
        <v>47515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2.54</v>
      </c>
      <c r="C19" s="134">
        <f>ROUND(VALUE(SUBSTITUTE(実質収支比率等に係る経年分析!G$48,"▲","-")),2)</f>
        <v>3.45</v>
      </c>
      <c r="D19" s="134">
        <f>ROUND(VALUE(SUBSTITUTE(実質収支比率等に係る経年分析!H$48,"▲","-")),2)</f>
        <v>3.15</v>
      </c>
      <c r="E19" s="134">
        <f>ROUND(VALUE(SUBSTITUTE(実質収支比率等に係る経年分析!I$48,"▲","-")),2)</f>
        <v>3.3</v>
      </c>
      <c r="F19" s="134">
        <f>ROUND(VALUE(SUBSTITUTE(実質収支比率等に係る経年分析!J$48,"▲","-")),2)</f>
        <v>3.31</v>
      </c>
    </row>
    <row r="20" spans="1:11">
      <c r="A20" s="134" t="s">
        <v>43</v>
      </c>
      <c r="B20" s="134">
        <f>ROUND(VALUE(SUBSTITUTE(実質収支比率等に係る経年分析!F$47,"▲","-")),2)</f>
        <v>31.29</v>
      </c>
      <c r="C20" s="134">
        <f>ROUND(VALUE(SUBSTITUTE(実質収支比率等に係る経年分析!G$47,"▲","-")),2)</f>
        <v>33.33</v>
      </c>
      <c r="D20" s="134">
        <f>ROUND(VALUE(SUBSTITUTE(実質収支比率等に係る経年分析!H$47,"▲","-")),2)</f>
        <v>38.19</v>
      </c>
      <c r="E20" s="134">
        <f>ROUND(VALUE(SUBSTITUTE(実質収支比率等に係る経年分析!I$47,"▲","-")),2)</f>
        <v>41.05</v>
      </c>
      <c r="F20" s="134">
        <f>ROUND(VALUE(SUBSTITUTE(実質収支比率等に係る経年分析!J$47,"▲","-")),2)</f>
        <v>46.98</v>
      </c>
    </row>
    <row r="21" spans="1:11">
      <c r="A21" s="134" t="s">
        <v>44</v>
      </c>
      <c r="B21" s="134">
        <f>IF(ISNUMBER(VALUE(SUBSTITUTE(実質収支比率等に係る経年分析!F$49,"▲","-"))),ROUND(VALUE(SUBSTITUTE(実質収支比率等に係る経年分析!F$49,"▲","-")),2),NA())</f>
        <v>8.92</v>
      </c>
      <c r="C21" s="134">
        <f>IF(ISNUMBER(VALUE(SUBSTITUTE(実質収支比率等に係る経年分析!G$49,"▲","-"))),ROUND(VALUE(SUBSTITUTE(実質収支比率等に係る経年分析!G$49,"▲","-")),2),NA())</f>
        <v>2.4700000000000002</v>
      </c>
      <c r="D21" s="134">
        <f>IF(ISNUMBER(VALUE(SUBSTITUTE(実質収支比率等に係る経年分析!H$49,"▲","-"))),ROUND(VALUE(SUBSTITUTE(実質収支比率等に係る経年分析!H$49,"▲","-")),2),NA())</f>
        <v>4.87</v>
      </c>
      <c r="E21" s="134">
        <f>IF(ISNUMBER(VALUE(SUBSTITUTE(実質収支比率等に係る経年分析!I$49,"▲","-"))),ROUND(VALUE(SUBSTITUTE(実質収支比率等に係る経年分析!I$49,"▲","-")),2),NA())</f>
        <v>2.37</v>
      </c>
      <c r="F21" s="134">
        <f>IF(ISNUMBER(VALUE(SUBSTITUTE(実質収支比率等に係る経年分析!J$49,"▲","-"))),ROUND(VALUE(SUBSTITUTE(実質収支比率等に係る経年分析!J$49,"▲","-")),2),NA())</f>
        <v>6.92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衛生処理事業特別会計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三種町公共下水道事業特別会計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三種町簡易水道事業特別会計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三種町水道事業会計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2.5099999999999998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2.5099999999999998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1110</v>
      </c>
      <c r="E42" s="136"/>
      <c r="F42" s="136"/>
      <c r="G42" s="136">
        <f>'実質公債費比率（分子）の構造'!L$52</f>
        <v>1110</v>
      </c>
      <c r="H42" s="136"/>
      <c r="I42" s="136"/>
      <c r="J42" s="136">
        <f>'実質公債費比率（分子）の構造'!M$52</f>
        <v>1134</v>
      </c>
      <c r="K42" s="136"/>
      <c r="L42" s="136"/>
      <c r="M42" s="136">
        <f>'実質公債費比率（分子）の構造'!N$52</f>
        <v>1149</v>
      </c>
      <c r="N42" s="136"/>
      <c r="O42" s="136"/>
      <c r="P42" s="136">
        <f>'実質公債費比率（分子）の構造'!O$52</f>
        <v>1123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81</v>
      </c>
      <c r="C44" s="136"/>
      <c r="D44" s="136"/>
      <c r="E44" s="136">
        <f>'実質公債費比率（分子）の構造'!L$50</f>
        <v>60</v>
      </c>
      <c r="F44" s="136"/>
      <c r="G44" s="136"/>
      <c r="H44" s="136">
        <f>'実質公債費比率（分子）の構造'!M$50</f>
        <v>43</v>
      </c>
      <c r="I44" s="136"/>
      <c r="J44" s="136"/>
      <c r="K44" s="136">
        <f>'実質公債費比率（分子）の構造'!N$50</f>
        <v>36</v>
      </c>
      <c r="L44" s="136"/>
      <c r="M44" s="136"/>
      <c r="N44" s="136">
        <f>'実質公債費比率（分子）の構造'!O$50</f>
        <v>30</v>
      </c>
      <c r="O44" s="136"/>
      <c r="P44" s="136"/>
    </row>
    <row r="45" spans="1:16">
      <c r="A45" s="136" t="s">
        <v>54</v>
      </c>
      <c r="B45" s="136">
        <f>'実質公債費比率（分子）の構造'!K$49</f>
        <v>71</v>
      </c>
      <c r="C45" s="136"/>
      <c r="D45" s="136"/>
      <c r="E45" s="136">
        <f>'実質公債費比率（分子）の構造'!L$49</f>
        <v>32</v>
      </c>
      <c r="F45" s="136"/>
      <c r="G45" s="136"/>
      <c r="H45" s="136">
        <f>'実質公債費比率（分子）の構造'!M$49</f>
        <v>7</v>
      </c>
      <c r="I45" s="136"/>
      <c r="J45" s="136"/>
      <c r="K45" s="136">
        <f>'実質公債費比率（分子）の構造'!N$49</f>
        <v>10</v>
      </c>
      <c r="L45" s="136"/>
      <c r="M45" s="136"/>
      <c r="N45" s="136">
        <f>'実質公債費比率（分子）の構造'!O$49</f>
        <v>9</v>
      </c>
      <c r="O45" s="136"/>
      <c r="P45" s="136"/>
    </row>
    <row r="46" spans="1:16">
      <c r="A46" s="136" t="s">
        <v>55</v>
      </c>
      <c r="B46" s="136">
        <f>'実質公債費比率（分子）の構造'!K$48</f>
        <v>401</v>
      </c>
      <c r="C46" s="136"/>
      <c r="D46" s="136"/>
      <c r="E46" s="136">
        <f>'実質公債費比率（分子）の構造'!L$48</f>
        <v>422</v>
      </c>
      <c r="F46" s="136"/>
      <c r="G46" s="136"/>
      <c r="H46" s="136">
        <f>'実質公債費比率（分子）の構造'!M$48</f>
        <v>408</v>
      </c>
      <c r="I46" s="136"/>
      <c r="J46" s="136"/>
      <c r="K46" s="136">
        <f>'実質公債費比率（分子）の構造'!N$48</f>
        <v>411</v>
      </c>
      <c r="L46" s="136"/>
      <c r="M46" s="136"/>
      <c r="N46" s="136">
        <f>'実質公債費比率（分子）の構造'!O$48</f>
        <v>453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1544</v>
      </c>
      <c r="C49" s="136"/>
      <c r="D49" s="136"/>
      <c r="E49" s="136">
        <f>'実質公債費比率（分子）の構造'!L$45</f>
        <v>1451</v>
      </c>
      <c r="F49" s="136"/>
      <c r="G49" s="136"/>
      <c r="H49" s="136">
        <f>'実質公債費比率（分子）の構造'!M$45</f>
        <v>1363</v>
      </c>
      <c r="I49" s="136"/>
      <c r="J49" s="136"/>
      <c r="K49" s="136">
        <f>'実質公債費比率（分子）の構造'!N$45</f>
        <v>1290</v>
      </c>
      <c r="L49" s="136"/>
      <c r="M49" s="136"/>
      <c r="N49" s="136">
        <f>'実質公債費比率（分子）の構造'!O$45</f>
        <v>1163</v>
      </c>
      <c r="O49" s="136"/>
      <c r="P49" s="136"/>
    </row>
    <row r="50" spans="1:16">
      <c r="A50" s="136" t="s">
        <v>59</v>
      </c>
      <c r="B50" s="136" t="e">
        <f>NA()</f>
        <v>#N/A</v>
      </c>
      <c r="C50" s="136">
        <f>IF(ISNUMBER('実質公債費比率（分子）の構造'!K$53),'実質公債費比率（分子）の構造'!K$53,NA())</f>
        <v>987</v>
      </c>
      <c r="D50" s="136" t="e">
        <f>NA()</f>
        <v>#N/A</v>
      </c>
      <c r="E50" s="136" t="e">
        <f>NA()</f>
        <v>#N/A</v>
      </c>
      <c r="F50" s="136">
        <f>IF(ISNUMBER('実質公債費比率（分子）の構造'!L$53),'実質公債費比率（分子）の構造'!L$53,NA())</f>
        <v>855</v>
      </c>
      <c r="G50" s="136" t="e">
        <f>NA()</f>
        <v>#N/A</v>
      </c>
      <c r="H50" s="136" t="e">
        <f>NA()</f>
        <v>#N/A</v>
      </c>
      <c r="I50" s="136">
        <f>IF(ISNUMBER('実質公債費比率（分子）の構造'!M$53),'実質公債費比率（分子）の構造'!M$53,NA())</f>
        <v>687</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532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12028</v>
      </c>
      <c r="E56" s="135"/>
      <c r="F56" s="135"/>
      <c r="G56" s="135">
        <f>'将来負担比率（分子）の構造'!J$51</f>
        <v>12129</v>
      </c>
      <c r="H56" s="135"/>
      <c r="I56" s="135"/>
      <c r="J56" s="135">
        <f>'将来負担比率（分子）の構造'!K$51</f>
        <v>12271</v>
      </c>
      <c r="K56" s="135"/>
      <c r="L56" s="135"/>
      <c r="M56" s="135">
        <f>'将来負担比率（分子）の構造'!L$51</f>
        <v>12220</v>
      </c>
      <c r="N56" s="135"/>
      <c r="O56" s="135"/>
      <c r="P56" s="135">
        <f>'将来負担比率（分子）の構造'!M$51</f>
        <v>11932</v>
      </c>
    </row>
    <row r="57" spans="1:16">
      <c r="A57" s="135" t="s">
        <v>35</v>
      </c>
      <c r="B57" s="135"/>
      <c r="C57" s="135"/>
      <c r="D57" s="135">
        <f>'将来負担比率（分子）の構造'!I$50</f>
        <v>805</v>
      </c>
      <c r="E57" s="135"/>
      <c r="F57" s="135"/>
      <c r="G57" s="135">
        <f>'将来負担比率（分子）の構造'!J$50</f>
        <v>702</v>
      </c>
      <c r="H57" s="135"/>
      <c r="I57" s="135"/>
      <c r="J57" s="135">
        <f>'将来負担比率（分子）の構造'!K$50</f>
        <v>619</v>
      </c>
      <c r="K57" s="135"/>
      <c r="L57" s="135"/>
      <c r="M57" s="135">
        <f>'将来負担比率（分子）の構造'!L$50</f>
        <v>548</v>
      </c>
      <c r="N57" s="135"/>
      <c r="O57" s="135"/>
      <c r="P57" s="135">
        <f>'将来負担比率（分子）の構造'!M$50</f>
        <v>456</v>
      </c>
    </row>
    <row r="58" spans="1:16">
      <c r="A58" s="135" t="s">
        <v>34</v>
      </c>
      <c r="B58" s="135"/>
      <c r="C58" s="135"/>
      <c r="D58" s="135">
        <f>'将来負担比率（分子）の構造'!I$49</f>
        <v>2315</v>
      </c>
      <c r="E58" s="135"/>
      <c r="F58" s="135"/>
      <c r="G58" s="135">
        <f>'将来負担比率（分子）の構造'!J$49</f>
        <v>2820</v>
      </c>
      <c r="H58" s="135"/>
      <c r="I58" s="135"/>
      <c r="J58" s="135">
        <f>'将来負担比率（分子）の構造'!K$49</f>
        <v>3304</v>
      </c>
      <c r="K58" s="135"/>
      <c r="L58" s="135"/>
      <c r="M58" s="135">
        <f>'将来負担比率（分子）の構造'!L$49</f>
        <v>3483</v>
      </c>
      <c r="N58" s="135"/>
      <c r="O58" s="135"/>
      <c r="P58" s="135">
        <f>'将来負担比率（分子）の構造'!M$49</f>
        <v>4094</v>
      </c>
    </row>
    <row r="59" spans="1:16">
      <c r="A59" s="135" t="s">
        <v>32</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1650</v>
      </c>
      <c r="C62" s="135"/>
      <c r="D62" s="135"/>
      <c r="E62" s="135">
        <f>'将来負担比率（分子）の構造'!J$45</f>
        <v>1595</v>
      </c>
      <c r="F62" s="135"/>
      <c r="G62" s="135"/>
      <c r="H62" s="135">
        <f>'将来負担比率（分子）の構造'!K$45</f>
        <v>1509</v>
      </c>
      <c r="I62" s="135"/>
      <c r="J62" s="135"/>
      <c r="K62" s="135">
        <f>'将来負担比率（分子）の構造'!L$45</f>
        <v>1344</v>
      </c>
      <c r="L62" s="135"/>
      <c r="M62" s="135"/>
      <c r="N62" s="135">
        <f>'将来負担比率（分子）の構造'!M$45</f>
        <v>1234</v>
      </c>
      <c r="O62" s="135"/>
      <c r="P62" s="135"/>
    </row>
    <row r="63" spans="1:16">
      <c r="A63" s="135" t="s">
        <v>28</v>
      </c>
      <c r="B63" s="135">
        <f>'将来負担比率（分子）の構造'!I$44</f>
        <v>127</v>
      </c>
      <c r="C63" s="135"/>
      <c r="D63" s="135"/>
      <c r="E63" s="135">
        <f>'将来負担比率（分子）の構造'!J$44</f>
        <v>70</v>
      </c>
      <c r="F63" s="135"/>
      <c r="G63" s="135"/>
      <c r="H63" s="135">
        <f>'将来負担比率（分子）の構造'!K$44</f>
        <v>47</v>
      </c>
      <c r="I63" s="135"/>
      <c r="J63" s="135"/>
      <c r="K63" s="135">
        <f>'将来負担比率（分子）の構造'!L$44</f>
        <v>37</v>
      </c>
      <c r="L63" s="135"/>
      <c r="M63" s="135"/>
      <c r="N63" s="135">
        <f>'将来負担比率（分子）の構造'!M$44</f>
        <v>28</v>
      </c>
      <c r="O63" s="135"/>
      <c r="P63" s="135"/>
    </row>
    <row r="64" spans="1:16">
      <c r="A64" s="135" t="s">
        <v>27</v>
      </c>
      <c r="B64" s="135">
        <f>'将来負担比率（分子）の構造'!I$43</f>
        <v>6965</v>
      </c>
      <c r="C64" s="135"/>
      <c r="D64" s="135"/>
      <c r="E64" s="135">
        <f>'将来負担比率（分子）の構造'!J$43</f>
        <v>6366</v>
      </c>
      <c r="F64" s="135"/>
      <c r="G64" s="135"/>
      <c r="H64" s="135">
        <f>'将来負担比率（分子）の構造'!K$43</f>
        <v>5867</v>
      </c>
      <c r="I64" s="135"/>
      <c r="J64" s="135"/>
      <c r="K64" s="135">
        <f>'将来負担比率（分子）の構造'!L$43</f>
        <v>5724</v>
      </c>
      <c r="L64" s="135"/>
      <c r="M64" s="135"/>
      <c r="N64" s="135">
        <f>'将来負担比率（分子）の構造'!M$43</f>
        <v>5545</v>
      </c>
      <c r="O64" s="135"/>
      <c r="P64" s="135"/>
    </row>
    <row r="65" spans="1:16">
      <c r="A65" s="135" t="s">
        <v>26</v>
      </c>
      <c r="B65" s="135">
        <f>'将来負担比率（分子）の構造'!I$42</f>
        <v>191</v>
      </c>
      <c r="C65" s="135"/>
      <c r="D65" s="135"/>
      <c r="E65" s="135">
        <f>'将来負担比率（分子）の構造'!J$42</f>
        <v>150</v>
      </c>
      <c r="F65" s="135"/>
      <c r="G65" s="135"/>
      <c r="H65" s="135">
        <f>'将来負担比率（分子）の構造'!K$42</f>
        <v>116</v>
      </c>
      <c r="I65" s="135"/>
      <c r="J65" s="135"/>
      <c r="K65" s="135">
        <f>'将来負担比率（分子）の構造'!L$42</f>
        <v>85</v>
      </c>
      <c r="L65" s="135"/>
      <c r="M65" s="135"/>
      <c r="N65" s="135">
        <f>'将来負担比率（分子）の構造'!M$42</f>
        <v>58</v>
      </c>
      <c r="O65" s="135"/>
      <c r="P65" s="135"/>
    </row>
    <row r="66" spans="1:16">
      <c r="A66" s="135" t="s">
        <v>25</v>
      </c>
      <c r="B66" s="135">
        <f>'将来負担比率（分子）の構造'!I$41</f>
        <v>11187</v>
      </c>
      <c r="C66" s="135"/>
      <c r="D66" s="135"/>
      <c r="E66" s="135">
        <f>'将来負担比率（分子）の構造'!J$41</f>
        <v>10695</v>
      </c>
      <c r="F66" s="135"/>
      <c r="G66" s="135"/>
      <c r="H66" s="135">
        <f>'将来負担比率（分子）の構造'!K$41</f>
        <v>10699</v>
      </c>
      <c r="I66" s="135"/>
      <c r="J66" s="135"/>
      <c r="K66" s="135">
        <f>'将来負担比率（分子）の構造'!L$41</f>
        <v>10442</v>
      </c>
      <c r="L66" s="135"/>
      <c r="M66" s="135"/>
      <c r="N66" s="135">
        <f>'将来負担比率（分子）の構造'!M$41</f>
        <v>10457</v>
      </c>
      <c r="O66" s="135"/>
      <c r="P66" s="135"/>
    </row>
    <row r="67" spans="1:16">
      <c r="A67" s="135" t="s">
        <v>63</v>
      </c>
      <c r="B67" s="135" t="e">
        <f>NA()</f>
        <v>#N/A</v>
      </c>
      <c r="C67" s="135">
        <f>IF(ISNUMBER('将来負担比率（分子）の構造'!I$52), IF('将来負担比率（分子）の構造'!I$52 &lt; 0, 0, '将来負担比率（分子）の構造'!I$52), NA())</f>
        <v>4972</v>
      </c>
      <c r="D67" s="135" t="e">
        <f>NA()</f>
        <v>#N/A</v>
      </c>
      <c r="E67" s="135" t="e">
        <f>NA()</f>
        <v>#N/A</v>
      </c>
      <c r="F67" s="135">
        <f>IF(ISNUMBER('将来負担比率（分子）の構造'!J$52), IF('将来負担比率（分子）の構造'!J$52 &lt; 0, 0, '将来負担比率（分子）の構造'!J$52), NA())</f>
        <v>3226</v>
      </c>
      <c r="G67" s="135" t="e">
        <f>NA()</f>
        <v>#N/A</v>
      </c>
      <c r="H67" s="135" t="e">
        <f>NA()</f>
        <v>#N/A</v>
      </c>
      <c r="I67" s="135">
        <f>IF(ISNUMBER('将来負担比率（分子）の構造'!K$52), IF('将来負担比率（分子）の構造'!K$52 &lt; 0, 0, '将来負担比率（分子）の構造'!K$52), NA())</f>
        <v>2047</v>
      </c>
      <c r="J67" s="135" t="e">
        <f>NA()</f>
        <v>#N/A</v>
      </c>
      <c r="K67" s="135" t="e">
        <f>NA()</f>
        <v>#N/A</v>
      </c>
      <c r="L67" s="135">
        <f>IF(ISNUMBER('将来負担比率（分子）の構造'!L$52), IF('将来負担比率（分子）の構造'!L$52 &lt; 0, 0, '将来負担比率（分子）の構造'!L$52), NA())</f>
        <v>1380</v>
      </c>
      <c r="M67" s="135" t="e">
        <f>NA()</f>
        <v>#N/A</v>
      </c>
      <c r="N67" s="135" t="e">
        <f>NA()</f>
        <v>#N/A</v>
      </c>
      <c r="O67" s="135">
        <f>IF(ISNUMBER('将来負担比率（分子）の構造'!M$52), IF('将来負担比率（分子）の構造'!M$52 &lt; 0, 0, '将来負担比率（分子）の構造'!M$52), NA())</f>
        <v>840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1378368</v>
      </c>
      <c r="S5" s="613"/>
      <c r="T5" s="613"/>
      <c r="U5" s="613"/>
      <c r="V5" s="613"/>
      <c r="W5" s="613"/>
      <c r="X5" s="613"/>
      <c r="Y5" s="614"/>
      <c r="Z5" s="615">
        <v>12</v>
      </c>
      <c r="AA5" s="615"/>
      <c r="AB5" s="615"/>
      <c r="AC5" s="615"/>
      <c r="AD5" s="616">
        <v>1378368</v>
      </c>
      <c r="AE5" s="616"/>
      <c r="AF5" s="616"/>
      <c r="AG5" s="616"/>
      <c r="AH5" s="616"/>
      <c r="AI5" s="616"/>
      <c r="AJ5" s="616"/>
      <c r="AK5" s="616"/>
      <c r="AL5" s="617">
        <v>19.600000000000001</v>
      </c>
      <c r="AM5" s="618"/>
      <c r="AN5" s="618"/>
      <c r="AO5" s="619"/>
      <c r="AP5" s="609" t="s">
        <v>207</v>
      </c>
      <c r="AQ5" s="610"/>
      <c r="AR5" s="610"/>
      <c r="AS5" s="610"/>
      <c r="AT5" s="610"/>
      <c r="AU5" s="610"/>
      <c r="AV5" s="610"/>
      <c r="AW5" s="610"/>
      <c r="AX5" s="610"/>
      <c r="AY5" s="610"/>
      <c r="AZ5" s="610"/>
      <c r="BA5" s="610"/>
      <c r="BB5" s="610"/>
      <c r="BC5" s="610"/>
      <c r="BD5" s="610"/>
      <c r="BE5" s="610"/>
      <c r="BF5" s="611"/>
      <c r="BG5" s="623">
        <v>1335753</v>
      </c>
      <c r="BH5" s="624"/>
      <c r="BI5" s="624"/>
      <c r="BJ5" s="624"/>
      <c r="BK5" s="624"/>
      <c r="BL5" s="624"/>
      <c r="BM5" s="624"/>
      <c r="BN5" s="625"/>
      <c r="BO5" s="626">
        <v>96.9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118773</v>
      </c>
      <c r="S6" s="624"/>
      <c r="T6" s="624"/>
      <c r="U6" s="624"/>
      <c r="V6" s="624"/>
      <c r="W6" s="624"/>
      <c r="X6" s="624"/>
      <c r="Y6" s="625"/>
      <c r="Z6" s="626">
        <v>1</v>
      </c>
      <c r="AA6" s="626"/>
      <c r="AB6" s="626"/>
      <c r="AC6" s="626"/>
      <c r="AD6" s="627">
        <v>118773</v>
      </c>
      <c r="AE6" s="627"/>
      <c r="AF6" s="627"/>
      <c r="AG6" s="627"/>
      <c r="AH6" s="627"/>
      <c r="AI6" s="627"/>
      <c r="AJ6" s="627"/>
      <c r="AK6" s="627"/>
      <c r="AL6" s="628">
        <v>1.7</v>
      </c>
      <c r="AM6" s="629"/>
      <c r="AN6" s="629"/>
      <c r="AO6" s="630"/>
      <c r="AP6" s="620" t="s">
        <v>213</v>
      </c>
      <c r="AQ6" s="621"/>
      <c r="AR6" s="621"/>
      <c r="AS6" s="621"/>
      <c r="AT6" s="621"/>
      <c r="AU6" s="621"/>
      <c r="AV6" s="621"/>
      <c r="AW6" s="621"/>
      <c r="AX6" s="621"/>
      <c r="AY6" s="621"/>
      <c r="AZ6" s="621"/>
      <c r="BA6" s="621"/>
      <c r="BB6" s="621"/>
      <c r="BC6" s="621"/>
      <c r="BD6" s="621"/>
      <c r="BE6" s="621"/>
      <c r="BF6" s="622"/>
      <c r="BG6" s="623">
        <v>1335753</v>
      </c>
      <c r="BH6" s="624"/>
      <c r="BI6" s="624"/>
      <c r="BJ6" s="624"/>
      <c r="BK6" s="624"/>
      <c r="BL6" s="624"/>
      <c r="BM6" s="624"/>
      <c r="BN6" s="625"/>
      <c r="BO6" s="626">
        <v>96.9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128634</v>
      </c>
      <c r="CS6" s="624"/>
      <c r="CT6" s="624"/>
      <c r="CU6" s="624"/>
      <c r="CV6" s="624"/>
      <c r="CW6" s="624"/>
      <c r="CX6" s="624"/>
      <c r="CY6" s="625"/>
      <c r="CZ6" s="626">
        <v>1.2</v>
      </c>
      <c r="DA6" s="626"/>
      <c r="DB6" s="626"/>
      <c r="DC6" s="626"/>
      <c r="DD6" s="632" t="s">
        <v>208</v>
      </c>
      <c r="DE6" s="624"/>
      <c r="DF6" s="624"/>
      <c r="DG6" s="624"/>
      <c r="DH6" s="624"/>
      <c r="DI6" s="624"/>
      <c r="DJ6" s="624"/>
      <c r="DK6" s="624"/>
      <c r="DL6" s="624"/>
      <c r="DM6" s="624"/>
      <c r="DN6" s="624"/>
      <c r="DO6" s="624"/>
      <c r="DP6" s="625"/>
      <c r="DQ6" s="632">
        <v>128634</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2145</v>
      </c>
      <c r="S7" s="624"/>
      <c r="T7" s="624"/>
      <c r="U7" s="624"/>
      <c r="V7" s="624"/>
      <c r="W7" s="624"/>
      <c r="X7" s="624"/>
      <c r="Y7" s="625"/>
      <c r="Z7" s="626">
        <v>0</v>
      </c>
      <c r="AA7" s="626"/>
      <c r="AB7" s="626"/>
      <c r="AC7" s="626"/>
      <c r="AD7" s="627">
        <v>2145</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490282</v>
      </c>
      <c r="BH7" s="624"/>
      <c r="BI7" s="624"/>
      <c r="BJ7" s="624"/>
      <c r="BK7" s="624"/>
      <c r="BL7" s="624"/>
      <c r="BM7" s="624"/>
      <c r="BN7" s="625"/>
      <c r="BO7" s="626">
        <v>35.6</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2242633</v>
      </c>
      <c r="CS7" s="624"/>
      <c r="CT7" s="624"/>
      <c r="CU7" s="624"/>
      <c r="CV7" s="624"/>
      <c r="CW7" s="624"/>
      <c r="CX7" s="624"/>
      <c r="CY7" s="625"/>
      <c r="CZ7" s="626">
        <v>20.100000000000001</v>
      </c>
      <c r="DA7" s="626"/>
      <c r="DB7" s="626"/>
      <c r="DC7" s="626"/>
      <c r="DD7" s="632">
        <v>85394</v>
      </c>
      <c r="DE7" s="624"/>
      <c r="DF7" s="624"/>
      <c r="DG7" s="624"/>
      <c r="DH7" s="624"/>
      <c r="DI7" s="624"/>
      <c r="DJ7" s="624"/>
      <c r="DK7" s="624"/>
      <c r="DL7" s="624"/>
      <c r="DM7" s="624"/>
      <c r="DN7" s="624"/>
      <c r="DO7" s="624"/>
      <c r="DP7" s="625"/>
      <c r="DQ7" s="632">
        <v>1740083</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4603</v>
      </c>
      <c r="S8" s="624"/>
      <c r="T8" s="624"/>
      <c r="U8" s="624"/>
      <c r="V8" s="624"/>
      <c r="W8" s="624"/>
      <c r="X8" s="624"/>
      <c r="Y8" s="625"/>
      <c r="Z8" s="626">
        <v>0</v>
      </c>
      <c r="AA8" s="626"/>
      <c r="AB8" s="626"/>
      <c r="AC8" s="626"/>
      <c r="AD8" s="627">
        <v>4603</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25830</v>
      </c>
      <c r="BH8" s="624"/>
      <c r="BI8" s="624"/>
      <c r="BJ8" s="624"/>
      <c r="BK8" s="624"/>
      <c r="BL8" s="624"/>
      <c r="BM8" s="624"/>
      <c r="BN8" s="625"/>
      <c r="BO8" s="626">
        <v>1.9</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2841152</v>
      </c>
      <c r="CS8" s="624"/>
      <c r="CT8" s="624"/>
      <c r="CU8" s="624"/>
      <c r="CV8" s="624"/>
      <c r="CW8" s="624"/>
      <c r="CX8" s="624"/>
      <c r="CY8" s="625"/>
      <c r="CZ8" s="626">
        <v>25.4</v>
      </c>
      <c r="DA8" s="626"/>
      <c r="DB8" s="626"/>
      <c r="DC8" s="626"/>
      <c r="DD8" s="632">
        <v>33561</v>
      </c>
      <c r="DE8" s="624"/>
      <c r="DF8" s="624"/>
      <c r="DG8" s="624"/>
      <c r="DH8" s="624"/>
      <c r="DI8" s="624"/>
      <c r="DJ8" s="624"/>
      <c r="DK8" s="624"/>
      <c r="DL8" s="624"/>
      <c r="DM8" s="624"/>
      <c r="DN8" s="624"/>
      <c r="DO8" s="624"/>
      <c r="DP8" s="625"/>
      <c r="DQ8" s="632">
        <v>1746678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3176</v>
      </c>
      <c r="S9" s="624"/>
      <c r="T9" s="624"/>
      <c r="U9" s="624"/>
      <c r="V9" s="624"/>
      <c r="W9" s="624"/>
      <c r="X9" s="624"/>
      <c r="Y9" s="625"/>
      <c r="Z9" s="626">
        <v>0</v>
      </c>
      <c r="AA9" s="626"/>
      <c r="AB9" s="626"/>
      <c r="AC9" s="626"/>
      <c r="AD9" s="627">
        <v>3176</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411732</v>
      </c>
      <c r="BH9" s="624"/>
      <c r="BI9" s="624"/>
      <c r="BJ9" s="624"/>
      <c r="BK9" s="624"/>
      <c r="BL9" s="624"/>
      <c r="BM9" s="624"/>
      <c r="BN9" s="625"/>
      <c r="BO9" s="626">
        <v>29.9</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504192</v>
      </c>
      <c r="CS9" s="624"/>
      <c r="CT9" s="624"/>
      <c r="CU9" s="624"/>
      <c r="CV9" s="624"/>
      <c r="CW9" s="624"/>
      <c r="CX9" s="624"/>
      <c r="CY9" s="625"/>
      <c r="CZ9" s="626">
        <v>4.5</v>
      </c>
      <c r="DA9" s="626"/>
      <c r="DB9" s="626"/>
      <c r="DC9" s="626"/>
      <c r="DD9" s="632">
        <v>10005</v>
      </c>
      <c r="DE9" s="624"/>
      <c r="DF9" s="624"/>
      <c r="DG9" s="624"/>
      <c r="DH9" s="624"/>
      <c r="DI9" s="624"/>
      <c r="DJ9" s="624"/>
      <c r="DK9" s="624"/>
      <c r="DL9" s="624"/>
      <c r="DM9" s="624"/>
      <c r="DN9" s="624"/>
      <c r="DO9" s="624"/>
      <c r="DP9" s="625"/>
      <c r="DQ9" s="632">
        <v>464371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326095</v>
      </c>
      <c r="S10" s="624"/>
      <c r="T10" s="624"/>
      <c r="U10" s="624"/>
      <c r="V10" s="624"/>
      <c r="W10" s="624"/>
      <c r="X10" s="624"/>
      <c r="Y10" s="625"/>
      <c r="Z10" s="626">
        <v>2.8</v>
      </c>
      <c r="AA10" s="626"/>
      <c r="AB10" s="626"/>
      <c r="AC10" s="626"/>
      <c r="AD10" s="627">
        <v>326095</v>
      </c>
      <c r="AE10" s="627"/>
      <c r="AF10" s="627"/>
      <c r="AG10" s="627"/>
      <c r="AH10" s="627"/>
      <c r="AI10" s="627"/>
      <c r="AJ10" s="627"/>
      <c r="AK10" s="627"/>
      <c r="AL10" s="628">
        <v>4.5999999999999996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24516</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55477</v>
      </c>
      <c r="CS10" s="624"/>
      <c r="CT10" s="624"/>
      <c r="CU10" s="624"/>
      <c r="CV10" s="624"/>
      <c r="CW10" s="624"/>
      <c r="CX10" s="624"/>
      <c r="CY10" s="625"/>
      <c r="CZ10" s="626">
        <v>0.5</v>
      </c>
      <c r="DA10" s="626"/>
      <c r="DB10" s="626"/>
      <c r="DC10" s="626"/>
      <c r="DD10" s="632" t="s">
        <v>110</v>
      </c>
      <c r="DE10" s="624"/>
      <c r="DF10" s="624"/>
      <c r="DG10" s="624"/>
      <c r="DH10" s="624"/>
      <c r="DI10" s="624"/>
      <c r="DJ10" s="624"/>
      <c r="DK10" s="624"/>
      <c r="DL10" s="624"/>
      <c r="DM10" s="624"/>
      <c r="DN10" s="624"/>
      <c r="DO10" s="624"/>
      <c r="DP10" s="625"/>
      <c r="DQ10" s="632">
        <v>40477</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12093</v>
      </c>
      <c r="S11" s="624"/>
      <c r="T11" s="624"/>
      <c r="U11" s="624"/>
      <c r="V11" s="624"/>
      <c r="W11" s="624"/>
      <c r="X11" s="624"/>
      <c r="Y11" s="625"/>
      <c r="Z11" s="626">
        <v>0.1</v>
      </c>
      <c r="AA11" s="626"/>
      <c r="AB11" s="626"/>
      <c r="AC11" s="626"/>
      <c r="AD11" s="627">
        <v>12093</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28204</v>
      </c>
      <c r="BH11" s="624"/>
      <c r="BI11" s="624"/>
      <c r="BJ11" s="624"/>
      <c r="BK11" s="624"/>
      <c r="BL11" s="624"/>
      <c r="BM11" s="624"/>
      <c r="BN11" s="625"/>
      <c r="BO11" s="626">
        <v>2</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1091165</v>
      </c>
      <c r="CS11" s="624"/>
      <c r="CT11" s="624"/>
      <c r="CU11" s="624"/>
      <c r="CV11" s="624"/>
      <c r="CW11" s="624"/>
      <c r="CX11" s="624"/>
      <c r="CY11" s="625"/>
      <c r="CZ11" s="626">
        <v>9.8000000000000007</v>
      </c>
      <c r="DA11" s="626"/>
      <c r="DB11" s="626"/>
      <c r="DC11" s="626"/>
      <c r="DD11" s="632">
        <v>355652</v>
      </c>
      <c r="DE11" s="624"/>
      <c r="DF11" s="624"/>
      <c r="DG11" s="624"/>
      <c r="DH11" s="624"/>
      <c r="DI11" s="624"/>
      <c r="DJ11" s="624"/>
      <c r="DK11" s="624"/>
      <c r="DL11" s="624"/>
      <c r="DM11" s="624"/>
      <c r="DN11" s="624"/>
      <c r="DO11" s="624"/>
      <c r="DP11" s="625"/>
      <c r="DQ11" s="632">
        <v>539625</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690245</v>
      </c>
      <c r="BH12" s="624"/>
      <c r="BI12" s="624"/>
      <c r="BJ12" s="624"/>
      <c r="BK12" s="624"/>
      <c r="BL12" s="624"/>
      <c r="BM12" s="624"/>
      <c r="BN12" s="625"/>
      <c r="BO12" s="626">
        <v>50.1</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710458</v>
      </c>
      <c r="CS12" s="624"/>
      <c r="CT12" s="624"/>
      <c r="CU12" s="624"/>
      <c r="CV12" s="624"/>
      <c r="CW12" s="624"/>
      <c r="CX12" s="624"/>
      <c r="CY12" s="625"/>
      <c r="CZ12" s="626">
        <v>6.4</v>
      </c>
      <c r="DA12" s="626"/>
      <c r="DB12" s="626"/>
      <c r="DC12" s="626"/>
      <c r="DD12" s="632">
        <v>203278</v>
      </c>
      <c r="DE12" s="624"/>
      <c r="DF12" s="624"/>
      <c r="DG12" s="624"/>
      <c r="DH12" s="624"/>
      <c r="DI12" s="624"/>
      <c r="DJ12" s="624"/>
      <c r="DK12" s="624"/>
      <c r="DL12" s="624"/>
      <c r="DM12" s="624"/>
      <c r="DN12" s="624"/>
      <c r="DO12" s="624"/>
      <c r="DP12" s="625"/>
      <c r="DQ12" s="632">
        <v>313863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16395</v>
      </c>
      <c r="S13" s="624"/>
      <c r="T13" s="624"/>
      <c r="U13" s="624"/>
      <c r="V13" s="624"/>
      <c r="W13" s="624"/>
      <c r="X13" s="624"/>
      <c r="Y13" s="625"/>
      <c r="Z13" s="626">
        <v>0.1</v>
      </c>
      <c r="AA13" s="626"/>
      <c r="AB13" s="626"/>
      <c r="AC13" s="626"/>
      <c r="AD13" s="627">
        <v>16395</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686983</v>
      </c>
      <c r="BH13" s="624"/>
      <c r="BI13" s="624"/>
      <c r="BJ13" s="624"/>
      <c r="BK13" s="624"/>
      <c r="BL13" s="624"/>
      <c r="BM13" s="624"/>
      <c r="BN13" s="625"/>
      <c r="BO13" s="626">
        <v>49.8</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903690</v>
      </c>
      <c r="CS13" s="624"/>
      <c r="CT13" s="624"/>
      <c r="CU13" s="624"/>
      <c r="CV13" s="624"/>
      <c r="CW13" s="624"/>
      <c r="CX13" s="624"/>
      <c r="CY13" s="625"/>
      <c r="CZ13" s="626">
        <v>8.1</v>
      </c>
      <c r="DA13" s="626"/>
      <c r="DB13" s="626"/>
      <c r="DC13" s="626"/>
      <c r="DD13" s="632">
        <v>307062</v>
      </c>
      <c r="DE13" s="624"/>
      <c r="DF13" s="624"/>
      <c r="DG13" s="624"/>
      <c r="DH13" s="624"/>
      <c r="DI13" s="624"/>
      <c r="DJ13" s="624"/>
      <c r="DK13" s="624"/>
      <c r="DL13" s="624"/>
      <c r="DM13" s="624"/>
      <c r="DN13" s="624"/>
      <c r="DO13" s="624"/>
      <c r="DP13" s="625"/>
      <c r="DQ13" s="632">
        <v>686570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49462</v>
      </c>
      <c r="BH14" s="624"/>
      <c r="BI14" s="624"/>
      <c r="BJ14" s="624"/>
      <c r="BK14" s="624"/>
      <c r="BL14" s="624"/>
      <c r="BM14" s="624"/>
      <c r="BN14" s="625"/>
      <c r="BO14" s="626">
        <v>3.6</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633195</v>
      </c>
      <c r="CS14" s="624"/>
      <c r="CT14" s="624"/>
      <c r="CU14" s="624"/>
      <c r="CV14" s="624"/>
      <c r="CW14" s="624"/>
      <c r="CX14" s="624"/>
      <c r="CY14" s="625"/>
      <c r="CZ14" s="626">
        <v>5.7</v>
      </c>
      <c r="DA14" s="626"/>
      <c r="DB14" s="626"/>
      <c r="DC14" s="626"/>
      <c r="DD14" s="632">
        <v>42451</v>
      </c>
      <c r="DE14" s="624"/>
      <c r="DF14" s="624"/>
      <c r="DG14" s="624"/>
      <c r="DH14" s="624"/>
      <c r="DI14" s="624"/>
      <c r="DJ14" s="624"/>
      <c r="DK14" s="624"/>
      <c r="DL14" s="624"/>
      <c r="DM14" s="624"/>
      <c r="DN14" s="624"/>
      <c r="DO14" s="624"/>
      <c r="DP14" s="625"/>
      <c r="DQ14" s="632">
        <v>494493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3368</v>
      </c>
      <c r="S15" s="624"/>
      <c r="T15" s="624"/>
      <c r="U15" s="624"/>
      <c r="V15" s="624"/>
      <c r="W15" s="624"/>
      <c r="X15" s="624"/>
      <c r="Y15" s="625"/>
      <c r="Z15" s="626">
        <v>0</v>
      </c>
      <c r="AA15" s="626"/>
      <c r="AB15" s="626"/>
      <c r="AC15" s="626"/>
      <c r="AD15" s="627">
        <v>3368</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105764</v>
      </c>
      <c r="BH15" s="624"/>
      <c r="BI15" s="624"/>
      <c r="BJ15" s="624"/>
      <c r="BK15" s="624"/>
      <c r="BL15" s="624"/>
      <c r="BM15" s="624"/>
      <c r="BN15" s="625"/>
      <c r="BO15" s="626">
        <v>7.7</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744874</v>
      </c>
      <c r="CS15" s="624"/>
      <c r="CT15" s="624"/>
      <c r="CU15" s="624"/>
      <c r="CV15" s="624"/>
      <c r="CW15" s="624"/>
      <c r="CX15" s="624"/>
      <c r="CY15" s="625"/>
      <c r="CZ15" s="626">
        <v>6.7</v>
      </c>
      <c r="DA15" s="626"/>
      <c r="DB15" s="626"/>
      <c r="DC15" s="626"/>
      <c r="DD15" s="632">
        <v>100589</v>
      </c>
      <c r="DE15" s="624"/>
      <c r="DF15" s="624"/>
      <c r="DG15" s="624"/>
      <c r="DH15" s="624"/>
      <c r="DI15" s="624"/>
      <c r="DJ15" s="624"/>
      <c r="DK15" s="624"/>
      <c r="DL15" s="624"/>
      <c r="DM15" s="624"/>
      <c r="DN15" s="624"/>
      <c r="DO15" s="624"/>
      <c r="DP15" s="625"/>
      <c r="DQ15" s="632">
        <v>655031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5512408</v>
      </c>
      <c r="S16" s="624"/>
      <c r="T16" s="624"/>
      <c r="U16" s="624"/>
      <c r="V16" s="624"/>
      <c r="W16" s="624"/>
      <c r="X16" s="624"/>
      <c r="Y16" s="625"/>
      <c r="Z16" s="626">
        <v>48.1</v>
      </c>
      <c r="AA16" s="626"/>
      <c r="AB16" s="626"/>
      <c r="AC16" s="626"/>
      <c r="AD16" s="627">
        <v>5163145</v>
      </c>
      <c r="AE16" s="627"/>
      <c r="AF16" s="627"/>
      <c r="AG16" s="627"/>
      <c r="AH16" s="627"/>
      <c r="AI16" s="627"/>
      <c r="AJ16" s="627"/>
      <c r="AK16" s="627"/>
      <c r="AL16" s="628">
        <v>73.3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154828</v>
      </c>
      <c r="CS16" s="624"/>
      <c r="CT16" s="624"/>
      <c r="CU16" s="624"/>
      <c r="CV16" s="624"/>
      <c r="CW16" s="624"/>
      <c r="CX16" s="624"/>
      <c r="CY16" s="625"/>
      <c r="CZ16" s="626">
        <v>1.4</v>
      </c>
      <c r="DA16" s="626"/>
      <c r="DB16" s="626"/>
      <c r="DC16" s="626"/>
      <c r="DD16" s="632" t="s">
        <v>110</v>
      </c>
      <c r="DE16" s="624"/>
      <c r="DF16" s="624"/>
      <c r="DG16" s="624"/>
      <c r="DH16" s="624"/>
      <c r="DI16" s="624"/>
      <c r="DJ16" s="624"/>
      <c r="DK16" s="624"/>
      <c r="DL16" s="624"/>
      <c r="DM16" s="624"/>
      <c r="DN16" s="624"/>
      <c r="DO16" s="624"/>
      <c r="DP16" s="625"/>
      <c r="DQ16" s="632">
        <v>25426</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5163145</v>
      </c>
      <c r="S17" s="624"/>
      <c r="T17" s="624"/>
      <c r="U17" s="624"/>
      <c r="V17" s="624"/>
      <c r="W17" s="624"/>
      <c r="X17" s="624"/>
      <c r="Y17" s="625"/>
      <c r="Z17" s="626">
        <v>45</v>
      </c>
      <c r="AA17" s="626"/>
      <c r="AB17" s="626"/>
      <c r="AC17" s="626"/>
      <c r="AD17" s="627">
        <v>5163145</v>
      </c>
      <c r="AE17" s="627"/>
      <c r="AF17" s="627"/>
      <c r="AG17" s="627"/>
      <c r="AH17" s="627"/>
      <c r="AI17" s="627"/>
      <c r="AJ17" s="627"/>
      <c r="AK17" s="627"/>
      <c r="AL17" s="628">
        <v>73.3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1162727</v>
      </c>
      <c r="CS17" s="624"/>
      <c r="CT17" s="624"/>
      <c r="CU17" s="624"/>
      <c r="CV17" s="624"/>
      <c r="CW17" s="624"/>
      <c r="CX17" s="624"/>
      <c r="CY17" s="625"/>
      <c r="CZ17" s="626">
        <v>10.4</v>
      </c>
      <c r="DA17" s="626"/>
      <c r="DB17" s="626"/>
      <c r="DC17" s="626"/>
      <c r="DD17" s="632" t="s">
        <v>110</v>
      </c>
      <c r="DE17" s="624"/>
      <c r="DF17" s="624"/>
      <c r="DG17" s="624"/>
      <c r="DH17" s="624"/>
      <c r="DI17" s="624"/>
      <c r="DJ17" s="624"/>
      <c r="DK17" s="624"/>
      <c r="DL17" s="624"/>
      <c r="DM17" s="624"/>
      <c r="DN17" s="624"/>
      <c r="DO17" s="624"/>
      <c r="DP17" s="625"/>
      <c r="DQ17" s="632">
        <v>1117369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349263</v>
      </c>
      <c r="S18" s="624"/>
      <c r="T18" s="624"/>
      <c r="U18" s="624"/>
      <c r="V18" s="624"/>
      <c r="W18" s="624"/>
      <c r="X18" s="624"/>
      <c r="Y18" s="625"/>
      <c r="Z18" s="626">
        <v>3</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42615</v>
      </c>
      <c r="BH19" s="624"/>
      <c r="BI19" s="624"/>
      <c r="BJ19" s="624"/>
      <c r="BK19" s="624"/>
      <c r="BL19" s="624"/>
      <c r="BM19" s="624"/>
      <c r="BN19" s="625"/>
      <c r="BO19" s="626">
        <v>3.1</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7377424</v>
      </c>
      <c r="S20" s="624"/>
      <c r="T20" s="624"/>
      <c r="U20" s="624"/>
      <c r="V20" s="624"/>
      <c r="W20" s="624"/>
      <c r="X20" s="624"/>
      <c r="Y20" s="625"/>
      <c r="Z20" s="626">
        <v>64.400000000000006</v>
      </c>
      <c r="AA20" s="626"/>
      <c r="AB20" s="626"/>
      <c r="AC20" s="626"/>
      <c r="AD20" s="627">
        <v>7028161</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42615</v>
      </c>
      <c r="BH20" s="624"/>
      <c r="BI20" s="624"/>
      <c r="BJ20" s="624"/>
      <c r="BK20" s="624"/>
      <c r="BL20" s="624"/>
      <c r="BM20" s="624"/>
      <c r="BN20" s="625"/>
      <c r="BO20" s="626">
        <v>3.1</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11173025</v>
      </c>
      <c r="CS20" s="624"/>
      <c r="CT20" s="624"/>
      <c r="CU20" s="624"/>
      <c r="CV20" s="624"/>
      <c r="CW20" s="624"/>
      <c r="CX20" s="624"/>
      <c r="CY20" s="625"/>
      <c r="CZ20" s="626">
        <v>100</v>
      </c>
      <c r="DA20" s="626"/>
      <c r="DB20" s="626"/>
      <c r="DC20" s="626"/>
      <c r="DD20" s="632">
        <v>1137992</v>
      </c>
      <c r="DE20" s="624"/>
      <c r="DF20" s="624"/>
      <c r="DG20" s="624"/>
      <c r="DH20" s="624"/>
      <c r="DI20" s="624"/>
      <c r="DJ20" s="624"/>
      <c r="DK20" s="624"/>
      <c r="DL20" s="624"/>
      <c r="DM20" s="624"/>
      <c r="DN20" s="624"/>
      <c r="DO20" s="624"/>
      <c r="DP20" s="625"/>
      <c r="DQ20" s="632">
        <v>7952620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2223</v>
      </c>
      <c r="S21" s="624"/>
      <c r="T21" s="624"/>
      <c r="U21" s="624"/>
      <c r="V21" s="624"/>
      <c r="W21" s="624"/>
      <c r="X21" s="624"/>
      <c r="Y21" s="625"/>
      <c r="Z21" s="626">
        <v>0</v>
      </c>
      <c r="AA21" s="626"/>
      <c r="AB21" s="626"/>
      <c r="AC21" s="626"/>
      <c r="AD21" s="627">
        <v>2223</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42615</v>
      </c>
      <c r="BH21" s="624"/>
      <c r="BI21" s="624"/>
      <c r="BJ21" s="624"/>
      <c r="BK21" s="624"/>
      <c r="BL21" s="624"/>
      <c r="BM21" s="624"/>
      <c r="BN21" s="625"/>
      <c r="BO21" s="626">
        <v>3.1</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30828</v>
      </c>
      <c r="S22" s="624"/>
      <c r="T22" s="624"/>
      <c r="U22" s="624"/>
      <c r="V22" s="624"/>
      <c r="W22" s="624"/>
      <c r="X22" s="624"/>
      <c r="Y22" s="625"/>
      <c r="Z22" s="626">
        <v>0.3</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102059</v>
      </c>
      <c r="S23" s="624"/>
      <c r="T23" s="624"/>
      <c r="U23" s="624"/>
      <c r="V23" s="624"/>
      <c r="W23" s="624"/>
      <c r="X23" s="624"/>
      <c r="Y23" s="625"/>
      <c r="Z23" s="626">
        <v>0.9</v>
      </c>
      <c r="AA23" s="626"/>
      <c r="AB23" s="626"/>
      <c r="AC23" s="626"/>
      <c r="AD23" s="627">
        <v>3560</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34935</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4089089</v>
      </c>
      <c r="CS24" s="613"/>
      <c r="CT24" s="613"/>
      <c r="CU24" s="613"/>
      <c r="CV24" s="613"/>
      <c r="CW24" s="613"/>
      <c r="CX24" s="613"/>
      <c r="CY24" s="614"/>
      <c r="CZ24" s="650">
        <v>36.6</v>
      </c>
      <c r="DA24" s="651"/>
      <c r="DB24" s="651"/>
      <c r="DC24" s="652"/>
      <c r="DD24" s="649">
        <v>3179107</v>
      </c>
      <c r="DE24" s="613"/>
      <c r="DF24" s="613"/>
      <c r="DG24" s="613"/>
      <c r="DH24" s="613"/>
      <c r="DI24" s="613"/>
      <c r="DJ24" s="613"/>
      <c r="DK24" s="614"/>
      <c r="DL24" s="649">
        <v>3150778</v>
      </c>
      <c r="DM24" s="613"/>
      <c r="DN24" s="613"/>
      <c r="DO24" s="613"/>
      <c r="DP24" s="613"/>
      <c r="DQ24" s="613"/>
      <c r="DR24" s="613"/>
      <c r="DS24" s="613"/>
      <c r="DT24" s="613"/>
      <c r="DU24" s="613"/>
      <c r="DV24" s="614"/>
      <c r="DW24" s="617">
        <v>42.5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942034</v>
      </c>
      <c r="S25" s="624"/>
      <c r="T25" s="624"/>
      <c r="U25" s="624"/>
      <c r="V25" s="624"/>
      <c r="W25" s="624"/>
      <c r="X25" s="624"/>
      <c r="Y25" s="625"/>
      <c r="Z25" s="626">
        <v>8.1999999999999993</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1742282</v>
      </c>
      <c r="CS25" s="655"/>
      <c r="CT25" s="655"/>
      <c r="CU25" s="655"/>
      <c r="CV25" s="655"/>
      <c r="CW25" s="655"/>
      <c r="CX25" s="655"/>
      <c r="CY25" s="656"/>
      <c r="CZ25" s="657">
        <v>15.6</v>
      </c>
      <c r="DA25" s="658"/>
      <c r="DB25" s="658"/>
      <c r="DC25" s="659"/>
      <c r="DD25" s="632">
        <v>1645597</v>
      </c>
      <c r="DE25" s="655"/>
      <c r="DF25" s="655"/>
      <c r="DG25" s="655"/>
      <c r="DH25" s="655"/>
      <c r="DI25" s="655"/>
      <c r="DJ25" s="655"/>
      <c r="DK25" s="656"/>
      <c r="DL25" s="632">
        <v>1617404</v>
      </c>
      <c r="DM25" s="655"/>
      <c r="DN25" s="655"/>
      <c r="DO25" s="655"/>
      <c r="DP25" s="655"/>
      <c r="DQ25" s="655"/>
      <c r="DR25" s="655"/>
      <c r="DS25" s="655"/>
      <c r="DT25" s="655"/>
      <c r="DU25" s="655"/>
      <c r="DV25" s="656"/>
      <c r="DW25" s="628">
        <v>21.8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2866</v>
      </c>
      <c r="S26" s="624"/>
      <c r="T26" s="624"/>
      <c r="U26" s="624"/>
      <c r="V26" s="624"/>
      <c r="W26" s="624"/>
      <c r="X26" s="624"/>
      <c r="Y26" s="625"/>
      <c r="Z26" s="626">
        <v>0</v>
      </c>
      <c r="AA26" s="626"/>
      <c r="AB26" s="626"/>
      <c r="AC26" s="626"/>
      <c r="AD26" s="627">
        <v>2866</v>
      </c>
      <c r="AE26" s="627"/>
      <c r="AF26" s="627"/>
      <c r="AG26" s="627"/>
      <c r="AH26" s="627"/>
      <c r="AI26" s="627"/>
      <c r="AJ26" s="627"/>
      <c r="AK26" s="627"/>
      <c r="AL26" s="628">
        <v>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1073502</v>
      </c>
      <c r="CS26" s="624"/>
      <c r="CT26" s="624"/>
      <c r="CU26" s="624"/>
      <c r="CV26" s="624"/>
      <c r="CW26" s="624"/>
      <c r="CX26" s="624"/>
      <c r="CY26" s="625"/>
      <c r="CZ26" s="657">
        <v>9.6</v>
      </c>
      <c r="DA26" s="658"/>
      <c r="DB26" s="658"/>
      <c r="DC26" s="659"/>
      <c r="DD26" s="632">
        <v>987385</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1050228</v>
      </c>
      <c r="S27" s="624"/>
      <c r="T27" s="624"/>
      <c r="U27" s="624"/>
      <c r="V27" s="624"/>
      <c r="W27" s="624"/>
      <c r="X27" s="624"/>
      <c r="Y27" s="625"/>
      <c r="Z27" s="626">
        <v>9.1999999999999993</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1378368</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1184080</v>
      </c>
      <c r="CS27" s="655"/>
      <c r="CT27" s="655"/>
      <c r="CU27" s="655"/>
      <c r="CV27" s="655"/>
      <c r="CW27" s="655"/>
      <c r="CX27" s="655"/>
      <c r="CY27" s="656"/>
      <c r="CZ27" s="657">
        <v>10.6</v>
      </c>
      <c r="DA27" s="658"/>
      <c r="DB27" s="658"/>
      <c r="DC27" s="659"/>
      <c r="DD27" s="632">
        <v>416141</v>
      </c>
      <c r="DE27" s="655"/>
      <c r="DF27" s="655"/>
      <c r="DG27" s="655"/>
      <c r="DH27" s="655"/>
      <c r="DI27" s="655"/>
      <c r="DJ27" s="655"/>
      <c r="DK27" s="656"/>
      <c r="DL27" s="632">
        <v>416005</v>
      </c>
      <c r="DM27" s="655"/>
      <c r="DN27" s="655"/>
      <c r="DO27" s="655"/>
      <c r="DP27" s="655"/>
      <c r="DQ27" s="655"/>
      <c r="DR27" s="655"/>
      <c r="DS27" s="655"/>
      <c r="DT27" s="655"/>
      <c r="DU27" s="655"/>
      <c r="DV27" s="656"/>
      <c r="DW27" s="628">
        <v>5.6</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41553</v>
      </c>
      <c r="S28" s="624"/>
      <c r="T28" s="624"/>
      <c r="U28" s="624"/>
      <c r="V28" s="624"/>
      <c r="W28" s="624"/>
      <c r="X28" s="624"/>
      <c r="Y28" s="625"/>
      <c r="Z28" s="626">
        <v>0.4</v>
      </c>
      <c r="AA28" s="626"/>
      <c r="AB28" s="626"/>
      <c r="AC28" s="626"/>
      <c r="AD28" s="627">
        <v>1825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1162727</v>
      </c>
      <c r="CS28" s="624"/>
      <c r="CT28" s="624"/>
      <c r="CU28" s="624"/>
      <c r="CV28" s="624"/>
      <c r="CW28" s="624"/>
      <c r="CX28" s="624"/>
      <c r="CY28" s="625"/>
      <c r="CZ28" s="657">
        <v>10.4</v>
      </c>
      <c r="DA28" s="658"/>
      <c r="DB28" s="658"/>
      <c r="DC28" s="659"/>
      <c r="DD28" s="632">
        <v>1117369</v>
      </c>
      <c r="DE28" s="624"/>
      <c r="DF28" s="624"/>
      <c r="DG28" s="624"/>
      <c r="DH28" s="624"/>
      <c r="DI28" s="624"/>
      <c r="DJ28" s="624"/>
      <c r="DK28" s="625"/>
      <c r="DL28" s="632">
        <v>1117369</v>
      </c>
      <c r="DM28" s="624"/>
      <c r="DN28" s="624"/>
      <c r="DO28" s="624"/>
      <c r="DP28" s="624"/>
      <c r="DQ28" s="624"/>
      <c r="DR28" s="624"/>
      <c r="DS28" s="624"/>
      <c r="DT28" s="624"/>
      <c r="DU28" s="624"/>
      <c r="DV28" s="625"/>
      <c r="DW28" s="628">
        <v>15.1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119599</v>
      </c>
      <c r="S29" s="624"/>
      <c r="T29" s="624"/>
      <c r="U29" s="624"/>
      <c r="V29" s="624"/>
      <c r="W29" s="624"/>
      <c r="X29" s="624"/>
      <c r="Y29" s="625"/>
      <c r="Z29" s="626">
        <v>1</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1162653</v>
      </c>
      <c r="CS29" s="655"/>
      <c r="CT29" s="655"/>
      <c r="CU29" s="655"/>
      <c r="CV29" s="655"/>
      <c r="CW29" s="655"/>
      <c r="CX29" s="655"/>
      <c r="CY29" s="656"/>
      <c r="CZ29" s="657">
        <v>10.4</v>
      </c>
      <c r="DA29" s="658"/>
      <c r="DB29" s="658"/>
      <c r="DC29" s="659"/>
      <c r="DD29" s="632">
        <v>1117295</v>
      </c>
      <c r="DE29" s="655"/>
      <c r="DF29" s="655"/>
      <c r="DG29" s="655"/>
      <c r="DH29" s="655"/>
      <c r="DI29" s="655"/>
      <c r="DJ29" s="655"/>
      <c r="DK29" s="656"/>
      <c r="DL29" s="632">
        <v>1117295</v>
      </c>
      <c r="DM29" s="655"/>
      <c r="DN29" s="655"/>
      <c r="DO29" s="655"/>
      <c r="DP29" s="655"/>
      <c r="DQ29" s="655"/>
      <c r="DR29" s="655"/>
      <c r="DS29" s="655"/>
      <c r="DT29" s="655"/>
      <c r="DU29" s="655"/>
      <c r="DV29" s="656"/>
      <c r="DW29" s="628">
        <v>15.1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26886</v>
      </c>
      <c r="S30" s="624"/>
      <c r="T30" s="624"/>
      <c r="U30" s="624"/>
      <c r="V30" s="624"/>
      <c r="W30" s="624"/>
      <c r="X30" s="624"/>
      <c r="Y30" s="625"/>
      <c r="Z30" s="626">
        <v>0.2</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97.7</v>
      </c>
      <c r="BH30" s="682"/>
      <c r="BI30" s="682"/>
      <c r="BJ30" s="682"/>
      <c r="BK30" s="682"/>
      <c r="BL30" s="682"/>
      <c r="BM30" s="618">
        <v>88.2</v>
      </c>
      <c r="BN30" s="682"/>
      <c r="BO30" s="682"/>
      <c r="BP30" s="682"/>
      <c r="BQ30" s="683"/>
      <c r="BR30" s="681">
        <v>97.5</v>
      </c>
      <c r="BS30" s="682"/>
      <c r="BT30" s="682"/>
      <c r="BU30" s="682"/>
      <c r="BV30" s="682"/>
      <c r="BW30" s="682"/>
      <c r="BX30" s="618">
        <v>87.5</v>
      </c>
      <c r="BY30" s="682"/>
      <c r="BZ30" s="682"/>
      <c r="CA30" s="682"/>
      <c r="CB30" s="683"/>
      <c r="CD30" s="686"/>
      <c r="CE30" s="687"/>
      <c r="CF30" s="637" t="s">
        <v>291</v>
      </c>
      <c r="CG30" s="638"/>
      <c r="CH30" s="638"/>
      <c r="CI30" s="638"/>
      <c r="CJ30" s="638"/>
      <c r="CK30" s="638"/>
      <c r="CL30" s="638"/>
      <c r="CM30" s="638"/>
      <c r="CN30" s="638"/>
      <c r="CO30" s="638"/>
      <c r="CP30" s="638"/>
      <c r="CQ30" s="639"/>
      <c r="CR30" s="623">
        <v>1077136</v>
      </c>
      <c r="CS30" s="624"/>
      <c r="CT30" s="624"/>
      <c r="CU30" s="624"/>
      <c r="CV30" s="624"/>
      <c r="CW30" s="624"/>
      <c r="CX30" s="624"/>
      <c r="CY30" s="625"/>
      <c r="CZ30" s="657">
        <v>9.6</v>
      </c>
      <c r="DA30" s="658"/>
      <c r="DB30" s="658"/>
      <c r="DC30" s="659"/>
      <c r="DD30" s="632">
        <v>1031778</v>
      </c>
      <c r="DE30" s="624"/>
      <c r="DF30" s="624"/>
      <c r="DG30" s="624"/>
      <c r="DH30" s="624"/>
      <c r="DI30" s="624"/>
      <c r="DJ30" s="624"/>
      <c r="DK30" s="625"/>
      <c r="DL30" s="632">
        <v>1031778</v>
      </c>
      <c r="DM30" s="624"/>
      <c r="DN30" s="624"/>
      <c r="DO30" s="624"/>
      <c r="DP30" s="624"/>
      <c r="DQ30" s="624"/>
      <c r="DR30" s="624"/>
      <c r="DS30" s="624"/>
      <c r="DT30" s="624"/>
      <c r="DU30" s="624"/>
      <c r="DV30" s="625"/>
      <c r="DW30" s="628">
        <v>13.9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283200</v>
      </c>
      <c r="S31" s="624"/>
      <c r="T31" s="624"/>
      <c r="U31" s="624"/>
      <c r="V31" s="624"/>
      <c r="W31" s="624"/>
      <c r="X31" s="624"/>
      <c r="Y31" s="625"/>
      <c r="Z31" s="626">
        <v>2.5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98.8</v>
      </c>
      <c r="BH31" s="655"/>
      <c r="BI31" s="655"/>
      <c r="BJ31" s="655"/>
      <c r="BK31" s="655"/>
      <c r="BL31" s="655"/>
      <c r="BM31" s="629">
        <v>92.5</v>
      </c>
      <c r="BN31" s="679"/>
      <c r="BO31" s="679"/>
      <c r="BP31" s="679"/>
      <c r="BQ31" s="680"/>
      <c r="BR31" s="678">
        <v>98.8</v>
      </c>
      <c r="BS31" s="655"/>
      <c r="BT31" s="655"/>
      <c r="BU31" s="655"/>
      <c r="BV31" s="655"/>
      <c r="BW31" s="655"/>
      <c r="BX31" s="629">
        <v>91.8</v>
      </c>
      <c r="BY31" s="679"/>
      <c r="BZ31" s="679"/>
      <c r="CA31" s="679"/>
      <c r="CB31" s="680"/>
      <c r="CD31" s="686"/>
      <c r="CE31" s="687"/>
      <c r="CF31" s="637" t="s">
        <v>295</v>
      </c>
      <c r="CG31" s="638"/>
      <c r="CH31" s="638"/>
      <c r="CI31" s="638"/>
      <c r="CJ31" s="638"/>
      <c r="CK31" s="638"/>
      <c r="CL31" s="638"/>
      <c r="CM31" s="638"/>
      <c r="CN31" s="638"/>
      <c r="CO31" s="638"/>
      <c r="CP31" s="638"/>
      <c r="CQ31" s="639"/>
      <c r="CR31" s="623">
        <v>85517</v>
      </c>
      <c r="CS31" s="655"/>
      <c r="CT31" s="655"/>
      <c r="CU31" s="655"/>
      <c r="CV31" s="655"/>
      <c r="CW31" s="655"/>
      <c r="CX31" s="655"/>
      <c r="CY31" s="656"/>
      <c r="CZ31" s="657">
        <v>0.8</v>
      </c>
      <c r="DA31" s="658"/>
      <c r="DB31" s="658"/>
      <c r="DC31" s="659"/>
      <c r="DD31" s="632">
        <v>85517</v>
      </c>
      <c r="DE31" s="655"/>
      <c r="DF31" s="655"/>
      <c r="DG31" s="655"/>
      <c r="DH31" s="655"/>
      <c r="DI31" s="655"/>
      <c r="DJ31" s="655"/>
      <c r="DK31" s="656"/>
      <c r="DL31" s="632">
        <v>85517</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357444</v>
      </c>
      <c r="S32" s="624"/>
      <c r="T32" s="624"/>
      <c r="U32" s="624"/>
      <c r="V32" s="624"/>
      <c r="W32" s="624"/>
      <c r="X32" s="624"/>
      <c r="Y32" s="625"/>
      <c r="Z32" s="626">
        <v>3.1</v>
      </c>
      <c r="AA32" s="626"/>
      <c r="AB32" s="626"/>
      <c r="AC32" s="626"/>
      <c r="AD32" s="627">
        <v>550</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96.3</v>
      </c>
      <c r="BH32" s="691"/>
      <c r="BI32" s="691"/>
      <c r="BJ32" s="691"/>
      <c r="BK32" s="691"/>
      <c r="BL32" s="691"/>
      <c r="BM32" s="692">
        <v>82.9</v>
      </c>
      <c r="BN32" s="691"/>
      <c r="BO32" s="691"/>
      <c r="BP32" s="691"/>
      <c r="BQ32" s="693"/>
      <c r="BR32" s="690">
        <v>96.1</v>
      </c>
      <c r="BS32" s="691"/>
      <c r="BT32" s="691"/>
      <c r="BU32" s="691"/>
      <c r="BV32" s="691"/>
      <c r="BW32" s="691"/>
      <c r="BX32" s="692">
        <v>82.2</v>
      </c>
      <c r="BY32" s="691"/>
      <c r="BZ32" s="691"/>
      <c r="CA32" s="691"/>
      <c r="CB32" s="693"/>
      <c r="CD32" s="688"/>
      <c r="CE32" s="689"/>
      <c r="CF32" s="637" t="s">
        <v>298</v>
      </c>
      <c r="CG32" s="638"/>
      <c r="CH32" s="638"/>
      <c r="CI32" s="638"/>
      <c r="CJ32" s="638"/>
      <c r="CK32" s="638"/>
      <c r="CL32" s="638"/>
      <c r="CM32" s="638"/>
      <c r="CN32" s="638"/>
      <c r="CO32" s="638"/>
      <c r="CP32" s="638"/>
      <c r="CQ32" s="639"/>
      <c r="CR32" s="623">
        <v>74</v>
      </c>
      <c r="CS32" s="624"/>
      <c r="CT32" s="624"/>
      <c r="CU32" s="624"/>
      <c r="CV32" s="624"/>
      <c r="CW32" s="624"/>
      <c r="CX32" s="624"/>
      <c r="CY32" s="625"/>
      <c r="CZ32" s="657">
        <v>0</v>
      </c>
      <c r="DA32" s="658"/>
      <c r="DB32" s="658"/>
      <c r="DC32" s="659"/>
      <c r="DD32" s="632">
        <v>74</v>
      </c>
      <c r="DE32" s="624"/>
      <c r="DF32" s="624"/>
      <c r="DG32" s="624"/>
      <c r="DH32" s="624"/>
      <c r="DI32" s="624"/>
      <c r="DJ32" s="624"/>
      <c r="DK32" s="625"/>
      <c r="DL32" s="632">
        <v>74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1092000</v>
      </c>
      <c r="S33" s="624"/>
      <c r="T33" s="624"/>
      <c r="U33" s="624"/>
      <c r="V33" s="624"/>
      <c r="W33" s="624"/>
      <c r="X33" s="624"/>
      <c r="Y33" s="625"/>
      <c r="Z33" s="626">
        <v>9.5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5791116</v>
      </c>
      <c r="CS33" s="655"/>
      <c r="CT33" s="655"/>
      <c r="CU33" s="655"/>
      <c r="CV33" s="655"/>
      <c r="CW33" s="655"/>
      <c r="CX33" s="655"/>
      <c r="CY33" s="656"/>
      <c r="CZ33" s="657">
        <v>51.8</v>
      </c>
      <c r="DA33" s="658"/>
      <c r="DB33" s="658"/>
      <c r="DC33" s="659"/>
      <c r="DD33" s="632">
        <v>4392427</v>
      </c>
      <c r="DE33" s="655"/>
      <c r="DF33" s="655"/>
      <c r="DG33" s="655"/>
      <c r="DH33" s="655"/>
      <c r="DI33" s="655"/>
      <c r="DJ33" s="655"/>
      <c r="DK33" s="656"/>
      <c r="DL33" s="632">
        <v>2942343</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1357195</v>
      </c>
      <c r="CS34" s="624"/>
      <c r="CT34" s="624"/>
      <c r="CU34" s="624"/>
      <c r="CV34" s="624"/>
      <c r="CW34" s="624"/>
      <c r="CX34" s="624"/>
      <c r="CY34" s="625"/>
      <c r="CZ34" s="657">
        <v>12.1</v>
      </c>
      <c r="DA34" s="658"/>
      <c r="DB34" s="658"/>
      <c r="DC34" s="659"/>
      <c r="DD34" s="632">
        <v>1103509</v>
      </c>
      <c r="DE34" s="624"/>
      <c r="DF34" s="624"/>
      <c r="DG34" s="624"/>
      <c r="DH34" s="624"/>
      <c r="DI34" s="624"/>
      <c r="DJ34" s="624"/>
      <c r="DK34" s="625"/>
      <c r="DL34" s="632">
        <v>753535</v>
      </c>
      <c r="DM34" s="624"/>
      <c r="DN34" s="624"/>
      <c r="DO34" s="624"/>
      <c r="DP34" s="624"/>
      <c r="DQ34" s="624"/>
      <c r="DR34" s="624"/>
      <c r="DS34" s="624"/>
      <c r="DT34" s="624"/>
      <c r="DU34" s="624"/>
      <c r="DV34" s="625"/>
      <c r="DW34" s="628">
        <v>10.199999999999999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366000</v>
      </c>
      <c r="S35" s="624"/>
      <c r="T35" s="624"/>
      <c r="U35" s="624"/>
      <c r="V35" s="624"/>
      <c r="W35" s="624"/>
      <c r="X35" s="624"/>
      <c r="Y35" s="625"/>
      <c r="Z35" s="626">
        <v>3.2</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1573087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56305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127243</v>
      </c>
      <c r="CS35" s="655"/>
      <c r="CT35" s="655"/>
      <c r="CU35" s="655"/>
      <c r="CV35" s="655"/>
      <c r="CW35" s="655"/>
      <c r="CX35" s="655"/>
      <c r="CY35" s="656"/>
      <c r="CZ35" s="657">
        <v>1.1000000000000001</v>
      </c>
      <c r="DA35" s="658"/>
      <c r="DB35" s="658"/>
      <c r="DC35" s="659"/>
      <c r="DD35" s="632">
        <v>117000</v>
      </c>
      <c r="DE35" s="655"/>
      <c r="DF35" s="655"/>
      <c r="DG35" s="655"/>
      <c r="DH35" s="655"/>
      <c r="DI35" s="655"/>
      <c r="DJ35" s="655"/>
      <c r="DK35" s="656"/>
      <c r="DL35" s="632">
        <v>106196</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11463279</v>
      </c>
      <c r="S36" s="696"/>
      <c r="T36" s="696"/>
      <c r="U36" s="696"/>
      <c r="V36" s="696"/>
      <c r="W36" s="696"/>
      <c r="X36" s="696"/>
      <c r="Y36" s="697"/>
      <c r="Z36" s="698">
        <v>100</v>
      </c>
      <c r="AA36" s="698"/>
      <c r="AB36" s="698"/>
      <c r="AC36" s="698"/>
      <c r="AD36" s="699">
        <v>7039185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395254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15349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1734699</v>
      </c>
      <c r="CS36" s="624"/>
      <c r="CT36" s="624"/>
      <c r="CU36" s="624"/>
      <c r="CV36" s="624"/>
      <c r="CW36" s="624"/>
      <c r="CX36" s="624"/>
      <c r="CY36" s="625"/>
      <c r="CZ36" s="657">
        <v>15.5</v>
      </c>
      <c r="DA36" s="658"/>
      <c r="DB36" s="658"/>
      <c r="DC36" s="659"/>
      <c r="DD36" s="632">
        <v>1339346</v>
      </c>
      <c r="DE36" s="624"/>
      <c r="DF36" s="624"/>
      <c r="DG36" s="624"/>
      <c r="DH36" s="624"/>
      <c r="DI36" s="624"/>
      <c r="DJ36" s="624"/>
      <c r="DK36" s="625"/>
      <c r="DL36" s="632">
        <v>960518</v>
      </c>
      <c r="DM36" s="624"/>
      <c r="DN36" s="624"/>
      <c r="DO36" s="624"/>
      <c r="DP36" s="624"/>
      <c r="DQ36" s="624"/>
      <c r="DR36" s="624"/>
      <c r="DS36" s="624"/>
      <c r="DT36" s="624"/>
      <c r="DU36" s="624"/>
      <c r="DV36" s="625"/>
      <c r="DW36" s="628">
        <v>13</v>
      </c>
      <c r="DX36" s="653"/>
      <c r="DY36" s="653"/>
      <c r="DZ36" s="653"/>
      <c r="EA36" s="653"/>
      <c r="EB36" s="653"/>
      <c r="EC36" s="654"/>
    </row>
    <row r="37" spans="2:133" ht="11.25" customHeight="1">
      <c r="AQ37" s="702" t="s">
        <v>313</v>
      </c>
      <c r="AR37" s="703"/>
      <c r="AS37" s="703"/>
      <c r="AT37" s="703"/>
      <c r="AU37" s="703"/>
      <c r="AV37" s="703"/>
      <c r="AW37" s="703"/>
      <c r="AX37" s="703"/>
      <c r="AY37" s="704"/>
      <c r="AZ37" s="623">
        <v>71620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2779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824195</v>
      </c>
      <c r="CS37" s="655"/>
      <c r="CT37" s="655"/>
      <c r="CU37" s="655"/>
      <c r="CV37" s="655"/>
      <c r="CW37" s="655"/>
      <c r="CX37" s="655"/>
      <c r="CY37" s="656"/>
      <c r="CZ37" s="657">
        <v>7.4</v>
      </c>
      <c r="DA37" s="658"/>
      <c r="DB37" s="658"/>
      <c r="DC37" s="659"/>
      <c r="DD37" s="632">
        <v>702151</v>
      </c>
      <c r="DE37" s="655"/>
      <c r="DF37" s="655"/>
      <c r="DG37" s="655"/>
      <c r="DH37" s="655"/>
      <c r="DI37" s="655"/>
      <c r="DJ37" s="655"/>
      <c r="DK37" s="656"/>
      <c r="DL37" s="632">
        <v>620544</v>
      </c>
      <c r="DM37" s="655"/>
      <c r="DN37" s="655"/>
      <c r="DO37" s="655"/>
      <c r="DP37" s="655"/>
      <c r="DQ37" s="655"/>
      <c r="DR37" s="655"/>
      <c r="DS37" s="655"/>
      <c r="DT37" s="655"/>
      <c r="DU37" s="655"/>
      <c r="DV37" s="656"/>
      <c r="DW37" s="628">
        <v>8.4</v>
      </c>
      <c r="DX37" s="653"/>
      <c r="DY37" s="653"/>
      <c r="DZ37" s="653"/>
      <c r="EA37" s="653"/>
      <c r="EB37" s="653"/>
      <c r="EC37" s="654"/>
    </row>
    <row r="38" spans="2:133" ht="11.25" customHeight="1">
      <c r="AQ38" s="702" t="s">
        <v>316</v>
      </c>
      <c r="AR38" s="703"/>
      <c r="AS38" s="703"/>
      <c r="AT38" s="703"/>
      <c r="AU38" s="703"/>
      <c r="AV38" s="703"/>
      <c r="AW38" s="703"/>
      <c r="AX38" s="703"/>
      <c r="AY38" s="704"/>
      <c r="AZ38" s="623">
        <v>58153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4679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1514934</v>
      </c>
      <c r="CS38" s="624"/>
      <c r="CT38" s="624"/>
      <c r="CU38" s="624"/>
      <c r="CV38" s="624"/>
      <c r="CW38" s="624"/>
      <c r="CX38" s="624"/>
      <c r="CY38" s="625"/>
      <c r="CZ38" s="657">
        <v>13.6</v>
      </c>
      <c r="DA38" s="658"/>
      <c r="DB38" s="658"/>
      <c r="DC38" s="659"/>
      <c r="DD38" s="632">
        <v>1320571</v>
      </c>
      <c r="DE38" s="624"/>
      <c r="DF38" s="624"/>
      <c r="DG38" s="624"/>
      <c r="DH38" s="624"/>
      <c r="DI38" s="624"/>
      <c r="DJ38" s="624"/>
      <c r="DK38" s="625"/>
      <c r="DL38" s="632">
        <v>1122094</v>
      </c>
      <c r="DM38" s="624"/>
      <c r="DN38" s="624"/>
      <c r="DO38" s="624"/>
      <c r="DP38" s="624"/>
      <c r="DQ38" s="624"/>
      <c r="DR38" s="624"/>
      <c r="DS38" s="624"/>
      <c r="DT38" s="624"/>
      <c r="DU38" s="624"/>
      <c r="DV38" s="625"/>
      <c r="DW38" s="628">
        <v>15.2</v>
      </c>
      <c r="DX38" s="653"/>
      <c r="DY38" s="653"/>
      <c r="DZ38" s="653"/>
      <c r="EA38" s="653"/>
      <c r="EB38" s="653"/>
      <c r="EC38" s="654"/>
    </row>
    <row r="39" spans="2:133" ht="11.25" customHeight="1">
      <c r="AQ39" s="702" t="s">
        <v>319</v>
      </c>
      <c r="AR39" s="703"/>
      <c r="AS39" s="703"/>
      <c r="AT39" s="703"/>
      <c r="AU39" s="703"/>
      <c r="AV39" s="703"/>
      <c r="AW39" s="703"/>
      <c r="AX39" s="703"/>
      <c r="AY39" s="704"/>
      <c r="AZ39" s="623">
        <v>6362</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842045</v>
      </c>
      <c r="CS39" s="655"/>
      <c r="CT39" s="655"/>
      <c r="CU39" s="655"/>
      <c r="CV39" s="655"/>
      <c r="CW39" s="655"/>
      <c r="CX39" s="655"/>
      <c r="CY39" s="656"/>
      <c r="CZ39" s="657">
        <v>7.5</v>
      </c>
      <c r="DA39" s="658"/>
      <c r="DB39" s="658"/>
      <c r="DC39" s="659"/>
      <c r="DD39" s="632">
        <v>512001</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287260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126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215000</v>
      </c>
      <c r="CS40" s="624"/>
      <c r="CT40" s="624"/>
      <c r="CU40" s="624"/>
      <c r="CV40" s="624"/>
      <c r="CW40" s="624"/>
      <c r="CX40" s="624"/>
      <c r="CY40" s="625"/>
      <c r="CZ40" s="657">
        <v>1.9</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754438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351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1292820</v>
      </c>
      <c r="CS42" s="624"/>
      <c r="CT42" s="624"/>
      <c r="CU42" s="624"/>
      <c r="CV42" s="624"/>
      <c r="CW42" s="624"/>
      <c r="CX42" s="624"/>
      <c r="CY42" s="625"/>
      <c r="CZ42" s="657">
        <v>11.6</v>
      </c>
      <c r="DA42" s="706"/>
      <c r="DB42" s="706"/>
      <c r="DC42" s="707"/>
      <c r="DD42" s="632">
        <v>381086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7332</v>
      </c>
      <c r="CS43" s="655"/>
      <c r="CT43" s="655"/>
      <c r="CU43" s="655"/>
      <c r="CV43" s="655"/>
      <c r="CW43" s="655"/>
      <c r="CX43" s="655"/>
      <c r="CY43" s="656"/>
      <c r="CZ43" s="657">
        <v>0.1</v>
      </c>
      <c r="DA43" s="658"/>
      <c r="DB43" s="658"/>
      <c r="DC43" s="659"/>
      <c r="DD43" s="632">
        <v>7332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1137992</v>
      </c>
      <c r="CS44" s="624"/>
      <c r="CT44" s="624"/>
      <c r="CU44" s="624"/>
      <c r="CV44" s="624"/>
      <c r="CW44" s="624"/>
      <c r="CX44" s="624"/>
      <c r="CY44" s="625"/>
      <c r="CZ44" s="657">
        <v>10.199999999999999</v>
      </c>
      <c r="DA44" s="706"/>
      <c r="DB44" s="706"/>
      <c r="DC44" s="707"/>
      <c r="DD44" s="632">
        <v>355660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483559</v>
      </c>
      <c r="CS45" s="655"/>
      <c r="CT45" s="655"/>
      <c r="CU45" s="655"/>
      <c r="CV45" s="655"/>
      <c r="CW45" s="655"/>
      <c r="CX45" s="655"/>
      <c r="CY45" s="656"/>
      <c r="CZ45" s="657">
        <v>4.3</v>
      </c>
      <c r="DA45" s="658"/>
      <c r="DB45" s="658"/>
      <c r="DC45" s="659"/>
      <c r="DD45" s="632">
        <v>43534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622264</v>
      </c>
      <c r="CS46" s="624"/>
      <c r="CT46" s="624"/>
      <c r="CU46" s="624"/>
      <c r="CV46" s="624"/>
      <c r="CW46" s="624"/>
      <c r="CX46" s="624"/>
      <c r="CY46" s="625"/>
      <c r="CZ46" s="657">
        <v>5.6</v>
      </c>
      <c r="DA46" s="706"/>
      <c r="DB46" s="706"/>
      <c r="DC46" s="707"/>
      <c r="DD46" s="632">
        <v>308257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154828</v>
      </c>
      <c r="CS47" s="655"/>
      <c r="CT47" s="655"/>
      <c r="CU47" s="655"/>
      <c r="CV47" s="655"/>
      <c r="CW47" s="655"/>
      <c r="CX47" s="655"/>
      <c r="CY47" s="656"/>
      <c r="CZ47" s="657">
        <v>1.4</v>
      </c>
      <c r="DA47" s="658"/>
      <c r="DB47" s="658"/>
      <c r="DC47" s="659"/>
      <c r="DD47" s="632">
        <v>25426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11173025</v>
      </c>
      <c r="CS49" s="691"/>
      <c r="CT49" s="691"/>
      <c r="CU49" s="691"/>
      <c r="CV49" s="691"/>
      <c r="CW49" s="691"/>
      <c r="CX49" s="691"/>
      <c r="CY49" s="718"/>
      <c r="CZ49" s="719">
        <v>100</v>
      </c>
      <c r="DA49" s="720"/>
      <c r="DB49" s="720"/>
      <c r="DC49" s="721"/>
      <c r="DD49" s="722">
        <v>7952620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11460</v>
      </c>
      <c r="R7" s="753"/>
      <c r="S7" s="753"/>
      <c r="T7" s="753"/>
      <c r="U7" s="753"/>
      <c r="V7" s="753">
        <v>11175</v>
      </c>
      <c r="W7" s="753"/>
      <c r="X7" s="753"/>
      <c r="Y7" s="753"/>
      <c r="Z7" s="753"/>
      <c r="AA7" s="753">
        <v>285</v>
      </c>
      <c r="AB7" s="753"/>
      <c r="AC7" s="753"/>
      <c r="AD7" s="753"/>
      <c r="AE7" s="754"/>
      <c r="AF7" s="755">
        <v>237</v>
      </c>
      <c r="AG7" s="756"/>
      <c r="AH7" s="756"/>
      <c r="AI7" s="756"/>
      <c r="AJ7" s="757"/>
      <c r="AK7" s="792">
        <v>9</v>
      </c>
      <c r="AL7" s="793"/>
      <c r="AM7" s="793"/>
      <c r="AN7" s="793"/>
      <c r="AO7" s="793"/>
      <c r="AP7" s="793">
        <v>10457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2</v>
      </c>
      <c r="CI7" s="790"/>
      <c r="CJ7" s="790"/>
      <c r="CK7" s="790"/>
      <c r="CL7" s="791"/>
      <c r="CM7" s="789">
        <v>60</v>
      </c>
      <c r="CN7" s="790"/>
      <c r="CO7" s="790"/>
      <c r="CP7" s="790"/>
      <c r="CQ7" s="791"/>
      <c r="CR7" s="789">
        <v>64</v>
      </c>
      <c r="CS7" s="790"/>
      <c r="CT7" s="790"/>
      <c r="CU7" s="790"/>
      <c r="CV7" s="791"/>
      <c r="CW7" s="789" t="s">
        <v>494</v>
      </c>
      <c r="CX7" s="790"/>
      <c r="CY7" s="790"/>
      <c r="CZ7" s="790"/>
      <c r="DA7" s="791"/>
      <c r="DB7" s="789" t="s">
        <v>494</v>
      </c>
      <c r="DC7" s="790"/>
      <c r="DD7" s="790"/>
      <c r="DE7" s="790"/>
      <c r="DF7" s="791"/>
      <c r="DG7" s="789" t="s">
        <v>494</v>
      </c>
      <c r="DH7" s="790"/>
      <c r="DI7" s="790"/>
      <c r="DJ7" s="790"/>
      <c r="DK7" s="791"/>
      <c r="DL7" s="789" t="s">
        <v>494</v>
      </c>
      <c r="DM7" s="790"/>
      <c r="DN7" s="790"/>
      <c r="DO7" s="790"/>
      <c r="DP7" s="791"/>
      <c r="DQ7" s="789" t="s">
        <v>494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29</v>
      </c>
      <c r="R8" s="777"/>
      <c r="S8" s="777"/>
      <c r="T8" s="777"/>
      <c r="U8" s="777"/>
      <c r="V8" s="777">
        <v>24</v>
      </c>
      <c r="W8" s="777"/>
      <c r="X8" s="777"/>
      <c r="Y8" s="777"/>
      <c r="Z8" s="777"/>
      <c r="AA8" s="777">
        <v>5</v>
      </c>
      <c r="AB8" s="777"/>
      <c r="AC8" s="777"/>
      <c r="AD8" s="777"/>
      <c r="AE8" s="778"/>
      <c r="AF8" s="779">
        <v>5</v>
      </c>
      <c r="AG8" s="780"/>
      <c r="AH8" s="780"/>
      <c r="AI8" s="780"/>
      <c r="AJ8" s="781"/>
      <c r="AK8" s="782" t="s">
        <v>494</v>
      </c>
      <c r="AL8" s="783"/>
      <c r="AM8" s="783"/>
      <c r="AN8" s="783"/>
      <c r="AO8" s="783"/>
      <c r="AP8" s="783" t="s">
        <v>494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551</v>
      </c>
      <c r="BT8" s="787"/>
      <c r="BU8" s="787"/>
      <c r="BV8" s="787"/>
      <c r="BW8" s="787"/>
      <c r="BX8" s="787"/>
      <c r="BY8" s="787"/>
      <c r="BZ8" s="787"/>
      <c r="CA8" s="787"/>
      <c r="CB8" s="787"/>
      <c r="CC8" s="787"/>
      <c r="CD8" s="787"/>
      <c r="CE8" s="787"/>
      <c r="CF8" s="787"/>
      <c r="CG8" s="788"/>
      <c r="CH8" s="799">
        <v>2</v>
      </c>
      <c r="CI8" s="800"/>
      <c r="CJ8" s="800"/>
      <c r="CK8" s="800"/>
      <c r="CL8" s="801"/>
      <c r="CM8" s="799">
        <v>22</v>
      </c>
      <c r="CN8" s="800"/>
      <c r="CO8" s="800"/>
      <c r="CP8" s="800"/>
      <c r="CQ8" s="801"/>
      <c r="CR8" s="799">
        <v>5</v>
      </c>
      <c r="CS8" s="800"/>
      <c r="CT8" s="800"/>
      <c r="CU8" s="800"/>
      <c r="CV8" s="801"/>
      <c r="CW8" s="799" t="s">
        <v>494</v>
      </c>
      <c r="CX8" s="800"/>
      <c r="CY8" s="800"/>
      <c r="CZ8" s="800"/>
      <c r="DA8" s="801"/>
      <c r="DB8" s="799" t="s">
        <v>494</v>
      </c>
      <c r="DC8" s="800"/>
      <c r="DD8" s="800"/>
      <c r="DE8" s="800"/>
      <c r="DF8" s="801"/>
      <c r="DG8" s="799" t="s">
        <v>494</v>
      </c>
      <c r="DH8" s="800"/>
      <c r="DI8" s="800"/>
      <c r="DJ8" s="800"/>
      <c r="DK8" s="801"/>
      <c r="DL8" s="799" t="s">
        <v>494</v>
      </c>
      <c r="DM8" s="800"/>
      <c r="DN8" s="800"/>
      <c r="DO8" s="800"/>
      <c r="DP8" s="801"/>
      <c r="DQ8" s="799" t="s">
        <v>494</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552</v>
      </c>
      <c r="BT9" s="787"/>
      <c r="BU9" s="787"/>
      <c r="BV9" s="787"/>
      <c r="BW9" s="787"/>
      <c r="BX9" s="787"/>
      <c r="BY9" s="787"/>
      <c r="BZ9" s="787"/>
      <c r="CA9" s="787"/>
      <c r="CB9" s="787"/>
      <c r="CC9" s="787"/>
      <c r="CD9" s="787"/>
      <c r="CE9" s="787"/>
      <c r="CF9" s="787"/>
      <c r="CG9" s="788"/>
      <c r="CH9" s="799">
        <v>2</v>
      </c>
      <c r="CI9" s="800"/>
      <c r="CJ9" s="800"/>
      <c r="CK9" s="800"/>
      <c r="CL9" s="801"/>
      <c r="CM9" s="799">
        <v>52</v>
      </c>
      <c r="CN9" s="800"/>
      <c r="CO9" s="800"/>
      <c r="CP9" s="800"/>
      <c r="CQ9" s="801"/>
      <c r="CR9" s="799">
        <v>50</v>
      </c>
      <c r="CS9" s="800"/>
      <c r="CT9" s="800"/>
      <c r="CU9" s="800"/>
      <c r="CV9" s="801"/>
      <c r="CW9" s="799" t="s">
        <v>494</v>
      </c>
      <c r="CX9" s="800"/>
      <c r="CY9" s="800"/>
      <c r="CZ9" s="800"/>
      <c r="DA9" s="801"/>
      <c r="DB9" s="799" t="s">
        <v>494</v>
      </c>
      <c r="DC9" s="800"/>
      <c r="DD9" s="800"/>
      <c r="DE9" s="800"/>
      <c r="DF9" s="801"/>
      <c r="DG9" s="799" t="s">
        <v>494</v>
      </c>
      <c r="DH9" s="800"/>
      <c r="DI9" s="800"/>
      <c r="DJ9" s="800"/>
      <c r="DK9" s="801"/>
      <c r="DL9" s="799" t="s">
        <v>494</v>
      </c>
      <c r="DM9" s="800"/>
      <c r="DN9" s="800"/>
      <c r="DO9" s="800"/>
      <c r="DP9" s="801"/>
      <c r="DQ9" s="799" t="s">
        <v>494</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553</v>
      </c>
      <c r="BT10" s="787"/>
      <c r="BU10" s="787"/>
      <c r="BV10" s="787"/>
      <c r="BW10" s="787"/>
      <c r="BX10" s="787"/>
      <c r="BY10" s="787"/>
      <c r="BZ10" s="787"/>
      <c r="CA10" s="787"/>
      <c r="CB10" s="787"/>
      <c r="CC10" s="787"/>
      <c r="CD10" s="787"/>
      <c r="CE10" s="787"/>
      <c r="CF10" s="787"/>
      <c r="CG10" s="788"/>
      <c r="CH10" s="799">
        <v>-4</v>
      </c>
      <c r="CI10" s="800"/>
      <c r="CJ10" s="800"/>
      <c r="CK10" s="800"/>
      <c r="CL10" s="801"/>
      <c r="CM10" s="799">
        <v>20</v>
      </c>
      <c r="CN10" s="800"/>
      <c r="CO10" s="800"/>
      <c r="CP10" s="800"/>
      <c r="CQ10" s="801"/>
      <c r="CR10" s="799">
        <v>20</v>
      </c>
      <c r="CS10" s="800"/>
      <c r="CT10" s="800"/>
      <c r="CU10" s="800"/>
      <c r="CV10" s="801"/>
      <c r="CW10" s="799" t="s">
        <v>494</v>
      </c>
      <c r="CX10" s="800"/>
      <c r="CY10" s="800"/>
      <c r="CZ10" s="800"/>
      <c r="DA10" s="801"/>
      <c r="DB10" s="799" t="s">
        <v>494</v>
      </c>
      <c r="DC10" s="800"/>
      <c r="DD10" s="800"/>
      <c r="DE10" s="800"/>
      <c r="DF10" s="801"/>
      <c r="DG10" s="799" t="s">
        <v>494</v>
      </c>
      <c r="DH10" s="800"/>
      <c r="DI10" s="800"/>
      <c r="DJ10" s="800"/>
      <c r="DK10" s="801"/>
      <c r="DL10" s="799" t="s">
        <v>494</v>
      </c>
      <c r="DM10" s="800"/>
      <c r="DN10" s="800"/>
      <c r="DO10" s="800"/>
      <c r="DP10" s="801"/>
      <c r="DQ10" s="799" t="s">
        <v>494</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11466</v>
      </c>
      <c r="R23" s="812"/>
      <c r="S23" s="812"/>
      <c r="T23" s="812"/>
      <c r="U23" s="812"/>
      <c r="V23" s="812">
        <v>11176</v>
      </c>
      <c r="W23" s="812"/>
      <c r="X23" s="812"/>
      <c r="Y23" s="812"/>
      <c r="Z23" s="812"/>
      <c r="AA23" s="812">
        <v>290</v>
      </c>
      <c r="AB23" s="812"/>
      <c r="AC23" s="812"/>
      <c r="AD23" s="812"/>
      <c r="AE23" s="813"/>
      <c r="AF23" s="814">
        <v>243</v>
      </c>
      <c r="AG23" s="812"/>
      <c r="AH23" s="812"/>
      <c r="AI23" s="812"/>
      <c r="AJ23" s="815"/>
      <c r="AK23" s="816"/>
      <c r="AL23" s="817"/>
      <c r="AM23" s="817"/>
      <c r="AN23" s="817"/>
      <c r="AO23" s="817"/>
      <c r="AP23" s="812">
        <v>10457</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2841</v>
      </c>
      <c r="R28" s="841"/>
      <c r="S28" s="841"/>
      <c r="T28" s="841"/>
      <c r="U28" s="841"/>
      <c r="V28" s="841">
        <v>2785</v>
      </c>
      <c r="W28" s="841"/>
      <c r="X28" s="841"/>
      <c r="Y28" s="841"/>
      <c r="Z28" s="841"/>
      <c r="AA28" s="841">
        <v>56</v>
      </c>
      <c r="AB28" s="841"/>
      <c r="AC28" s="841"/>
      <c r="AD28" s="841"/>
      <c r="AE28" s="842"/>
      <c r="AF28" s="843">
        <v>56</v>
      </c>
      <c r="AG28" s="841"/>
      <c r="AH28" s="841"/>
      <c r="AI28" s="841"/>
      <c r="AJ28" s="844"/>
      <c r="AK28" s="845">
        <v>244</v>
      </c>
      <c r="AL28" s="836"/>
      <c r="AM28" s="836"/>
      <c r="AN28" s="836"/>
      <c r="AO28" s="836"/>
      <c r="AP28" s="836" t="s">
        <v>494</v>
      </c>
      <c r="AQ28" s="836"/>
      <c r="AR28" s="836"/>
      <c r="AS28" s="836"/>
      <c r="AT28" s="836"/>
      <c r="AU28" s="836" t="s">
        <v>494</v>
      </c>
      <c r="AV28" s="836"/>
      <c r="AW28" s="836"/>
      <c r="AX28" s="836"/>
      <c r="AY28" s="836"/>
      <c r="AZ28" s="837" t="s">
        <v>494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189</v>
      </c>
      <c r="R29" s="777"/>
      <c r="S29" s="777"/>
      <c r="T29" s="777"/>
      <c r="U29" s="777"/>
      <c r="V29" s="777">
        <v>189</v>
      </c>
      <c r="W29" s="777"/>
      <c r="X29" s="777"/>
      <c r="Y29" s="777"/>
      <c r="Z29" s="777"/>
      <c r="AA29" s="777">
        <v>0</v>
      </c>
      <c r="AB29" s="777"/>
      <c r="AC29" s="777"/>
      <c r="AD29" s="777"/>
      <c r="AE29" s="778"/>
      <c r="AF29" s="779">
        <v>0</v>
      </c>
      <c r="AG29" s="780"/>
      <c r="AH29" s="780"/>
      <c r="AI29" s="780"/>
      <c r="AJ29" s="781"/>
      <c r="AK29" s="848">
        <v>80</v>
      </c>
      <c r="AL29" s="849"/>
      <c r="AM29" s="849"/>
      <c r="AN29" s="849"/>
      <c r="AO29" s="849"/>
      <c r="AP29" s="849" t="s">
        <v>494</v>
      </c>
      <c r="AQ29" s="849"/>
      <c r="AR29" s="849"/>
      <c r="AS29" s="849"/>
      <c r="AT29" s="849"/>
      <c r="AU29" s="849" t="s">
        <v>494</v>
      </c>
      <c r="AV29" s="849"/>
      <c r="AW29" s="849"/>
      <c r="AX29" s="849"/>
      <c r="AY29" s="849"/>
      <c r="AZ29" s="850" t="s">
        <v>494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2783</v>
      </c>
      <c r="R30" s="777"/>
      <c r="S30" s="777"/>
      <c r="T30" s="777"/>
      <c r="U30" s="777"/>
      <c r="V30" s="777">
        <v>2716</v>
      </c>
      <c r="W30" s="777"/>
      <c r="X30" s="777"/>
      <c r="Y30" s="777"/>
      <c r="Z30" s="777"/>
      <c r="AA30" s="777">
        <v>67</v>
      </c>
      <c r="AB30" s="777"/>
      <c r="AC30" s="777"/>
      <c r="AD30" s="777"/>
      <c r="AE30" s="778"/>
      <c r="AF30" s="779">
        <v>67</v>
      </c>
      <c r="AG30" s="780"/>
      <c r="AH30" s="780"/>
      <c r="AI30" s="780"/>
      <c r="AJ30" s="781"/>
      <c r="AK30" s="848">
        <v>369</v>
      </c>
      <c r="AL30" s="849"/>
      <c r="AM30" s="849"/>
      <c r="AN30" s="849"/>
      <c r="AO30" s="849"/>
      <c r="AP30" s="849">
        <v>1</v>
      </c>
      <c r="AQ30" s="849"/>
      <c r="AR30" s="849"/>
      <c r="AS30" s="849"/>
      <c r="AT30" s="849"/>
      <c r="AU30" s="849">
        <v>0</v>
      </c>
      <c r="AV30" s="849"/>
      <c r="AW30" s="849"/>
      <c r="AX30" s="849"/>
      <c r="AY30" s="849"/>
      <c r="AZ30" s="850" t="s">
        <v>494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14</v>
      </c>
      <c r="R31" s="777"/>
      <c r="S31" s="777"/>
      <c r="T31" s="777"/>
      <c r="U31" s="777"/>
      <c r="V31" s="777">
        <v>11</v>
      </c>
      <c r="W31" s="777"/>
      <c r="X31" s="777"/>
      <c r="Y31" s="777"/>
      <c r="Z31" s="777"/>
      <c r="AA31" s="777">
        <v>3</v>
      </c>
      <c r="AB31" s="777"/>
      <c r="AC31" s="777"/>
      <c r="AD31" s="777"/>
      <c r="AE31" s="778"/>
      <c r="AF31" s="779">
        <v>3</v>
      </c>
      <c r="AG31" s="780"/>
      <c r="AH31" s="780"/>
      <c r="AI31" s="780"/>
      <c r="AJ31" s="781"/>
      <c r="AK31" s="848" t="s">
        <v>494</v>
      </c>
      <c r="AL31" s="849"/>
      <c r="AM31" s="849"/>
      <c r="AN31" s="849"/>
      <c r="AO31" s="849"/>
      <c r="AP31" s="849" t="s">
        <v>494</v>
      </c>
      <c r="AQ31" s="849"/>
      <c r="AR31" s="849"/>
      <c r="AS31" s="849"/>
      <c r="AT31" s="849"/>
      <c r="AU31" s="849" t="s">
        <v>494</v>
      </c>
      <c r="AV31" s="849"/>
      <c r="AW31" s="849"/>
      <c r="AX31" s="849"/>
      <c r="AY31" s="849"/>
      <c r="AZ31" s="850" t="s">
        <v>494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t="s">
        <v>494</v>
      </c>
      <c r="R32" s="777"/>
      <c r="S32" s="777"/>
      <c r="T32" s="777"/>
      <c r="U32" s="777"/>
      <c r="V32" s="777" t="s">
        <v>494</v>
      </c>
      <c r="W32" s="777"/>
      <c r="X32" s="777"/>
      <c r="Y32" s="777"/>
      <c r="Z32" s="777"/>
      <c r="AA32" s="777" t="s">
        <v>494</v>
      </c>
      <c r="AB32" s="777"/>
      <c r="AC32" s="777"/>
      <c r="AD32" s="777"/>
      <c r="AE32" s="778"/>
      <c r="AF32" s="779" t="s">
        <v>383</v>
      </c>
      <c r="AG32" s="780"/>
      <c r="AH32" s="780"/>
      <c r="AI32" s="780"/>
      <c r="AJ32" s="781"/>
      <c r="AK32" s="848" t="s">
        <v>494</v>
      </c>
      <c r="AL32" s="849"/>
      <c r="AM32" s="849"/>
      <c r="AN32" s="849"/>
      <c r="AO32" s="849"/>
      <c r="AP32" s="849" t="s">
        <v>494</v>
      </c>
      <c r="AQ32" s="849"/>
      <c r="AR32" s="849"/>
      <c r="AS32" s="849"/>
      <c r="AT32" s="849"/>
      <c r="AU32" s="849" t="s">
        <v>494</v>
      </c>
      <c r="AV32" s="849"/>
      <c r="AW32" s="849"/>
      <c r="AX32" s="849"/>
      <c r="AY32" s="849"/>
      <c r="AZ32" s="850" t="s">
        <v>494</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153</v>
      </c>
      <c r="R33" s="777"/>
      <c r="S33" s="777"/>
      <c r="T33" s="777"/>
      <c r="U33" s="777"/>
      <c r="V33" s="777">
        <v>143</v>
      </c>
      <c r="W33" s="777"/>
      <c r="X33" s="777"/>
      <c r="Y33" s="777"/>
      <c r="Z33" s="777"/>
      <c r="AA33" s="777">
        <v>10</v>
      </c>
      <c r="AB33" s="777"/>
      <c r="AC33" s="777"/>
      <c r="AD33" s="777"/>
      <c r="AE33" s="778"/>
      <c r="AF33" s="779">
        <v>122</v>
      </c>
      <c r="AG33" s="780"/>
      <c r="AH33" s="780"/>
      <c r="AI33" s="780"/>
      <c r="AJ33" s="781"/>
      <c r="AK33" s="848">
        <v>58</v>
      </c>
      <c r="AL33" s="849"/>
      <c r="AM33" s="849"/>
      <c r="AN33" s="849"/>
      <c r="AO33" s="849"/>
      <c r="AP33" s="849">
        <v>486</v>
      </c>
      <c r="AQ33" s="849"/>
      <c r="AR33" s="849"/>
      <c r="AS33" s="849"/>
      <c r="AT33" s="849"/>
      <c r="AU33" s="849">
        <v>318</v>
      </c>
      <c r="AV33" s="849"/>
      <c r="AW33" s="849"/>
      <c r="AX33" s="849"/>
      <c r="AY33" s="849"/>
      <c r="AZ33" s="850" t="s">
        <v>494</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250</v>
      </c>
      <c r="R34" s="777"/>
      <c r="S34" s="777"/>
      <c r="T34" s="777"/>
      <c r="U34" s="777"/>
      <c r="V34" s="777">
        <v>216</v>
      </c>
      <c r="W34" s="777"/>
      <c r="X34" s="777"/>
      <c r="Y34" s="777"/>
      <c r="Z34" s="777"/>
      <c r="AA34" s="777">
        <v>34</v>
      </c>
      <c r="AB34" s="777"/>
      <c r="AC34" s="777"/>
      <c r="AD34" s="777"/>
      <c r="AE34" s="778"/>
      <c r="AF34" s="779">
        <v>34</v>
      </c>
      <c r="AG34" s="780"/>
      <c r="AH34" s="780"/>
      <c r="AI34" s="780"/>
      <c r="AJ34" s="781"/>
      <c r="AK34" s="848">
        <v>72</v>
      </c>
      <c r="AL34" s="849"/>
      <c r="AM34" s="849"/>
      <c r="AN34" s="849"/>
      <c r="AO34" s="849"/>
      <c r="AP34" s="849">
        <v>1026</v>
      </c>
      <c r="AQ34" s="849"/>
      <c r="AR34" s="849"/>
      <c r="AS34" s="849"/>
      <c r="AT34" s="849"/>
      <c r="AU34" s="849">
        <v>503</v>
      </c>
      <c r="AV34" s="849"/>
      <c r="AW34" s="849"/>
      <c r="AX34" s="849"/>
      <c r="AY34" s="849"/>
      <c r="AZ34" s="850" t="s">
        <v>494</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388</v>
      </c>
      <c r="C35" s="774"/>
      <c r="D35" s="774"/>
      <c r="E35" s="774"/>
      <c r="F35" s="774"/>
      <c r="G35" s="774"/>
      <c r="H35" s="774"/>
      <c r="I35" s="774"/>
      <c r="J35" s="774"/>
      <c r="K35" s="774"/>
      <c r="L35" s="774"/>
      <c r="M35" s="774"/>
      <c r="N35" s="774"/>
      <c r="O35" s="774"/>
      <c r="P35" s="775"/>
      <c r="Q35" s="776">
        <v>635</v>
      </c>
      <c r="R35" s="777"/>
      <c r="S35" s="777"/>
      <c r="T35" s="777"/>
      <c r="U35" s="777"/>
      <c r="V35" s="777">
        <v>620</v>
      </c>
      <c r="W35" s="777"/>
      <c r="X35" s="777"/>
      <c r="Y35" s="777"/>
      <c r="Z35" s="777"/>
      <c r="AA35" s="777">
        <v>15</v>
      </c>
      <c r="AB35" s="777"/>
      <c r="AC35" s="777"/>
      <c r="AD35" s="777"/>
      <c r="AE35" s="778"/>
      <c r="AF35" s="779">
        <v>15</v>
      </c>
      <c r="AG35" s="780"/>
      <c r="AH35" s="780"/>
      <c r="AI35" s="780"/>
      <c r="AJ35" s="781"/>
      <c r="AK35" s="848">
        <v>313</v>
      </c>
      <c r="AL35" s="849"/>
      <c r="AM35" s="849"/>
      <c r="AN35" s="849"/>
      <c r="AO35" s="849"/>
      <c r="AP35" s="849">
        <v>5004</v>
      </c>
      <c r="AQ35" s="849"/>
      <c r="AR35" s="849"/>
      <c r="AS35" s="849"/>
      <c r="AT35" s="849"/>
      <c r="AU35" s="849">
        <v>3858</v>
      </c>
      <c r="AV35" s="849"/>
      <c r="AW35" s="849"/>
      <c r="AX35" s="849"/>
      <c r="AY35" s="849"/>
      <c r="AZ35" s="850" t="s">
        <v>494</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389</v>
      </c>
      <c r="C36" s="774"/>
      <c r="D36" s="774"/>
      <c r="E36" s="774"/>
      <c r="F36" s="774"/>
      <c r="G36" s="774"/>
      <c r="H36" s="774"/>
      <c r="I36" s="774"/>
      <c r="J36" s="774"/>
      <c r="K36" s="774"/>
      <c r="L36" s="774"/>
      <c r="M36" s="774"/>
      <c r="N36" s="774"/>
      <c r="O36" s="774"/>
      <c r="P36" s="775"/>
      <c r="Q36" s="776">
        <v>164</v>
      </c>
      <c r="R36" s="777"/>
      <c r="S36" s="777"/>
      <c r="T36" s="777"/>
      <c r="U36" s="777"/>
      <c r="V36" s="777">
        <v>161</v>
      </c>
      <c r="W36" s="777"/>
      <c r="X36" s="777"/>
      <c r="Y36" s="777"/>
      <c r="Z36" s="777"/>
      <c r="AA36" s="777">
        <v>3</v>
      </c>
      <c r="AB36" s="777"/>
      <c r="AC36" s="777"/>
      <c r="AD36" s="777"/>
      <c r="AE36" s="778"/>
      <c r="AF36" s="779">
        <v>3</v>
      </c>
      <c r="AG36" s="780"/>
      <c r="AH36" s="780"/>
      <c r="AI36" s="780"/>
      <c r="AJ36" s="781"/>
      <c r="AK36" s="848">
        <v>82</v>
      </c>
      <c r="AL36" s="849"/>
      <c r="AM36" s="849"/>
      <c r="AN36" s="849"/>
      <c r="AO36" s="849"/>
      <c r="AP36" s="849">
        <v>1337</v>
      </c>
      <c r="AQ36" s="849"/>
      <c r="AR36" s="849"/>
      <c r="AS36" s="849"/>
      <c r="AT36" s="849"/>
      <c r="AU36" s="849">
        <v>866</v>
      </c>
      <c r="AV36" s="849"/>
      <c r="AW36" s="849"/>
      <c r="AX36" s="849"/>
      <c r="AY36" s="849"/>
      <c r="AZ36" s="850" t="s">
        <v>494</v>
      </c>
      <c r="BA36" s="850"/>
      <c r="BB36" s="850"/>
      <c r="BC36" s="850"/>
      <c r="BD36" s="850"/>
      <c r="BE36" s="846" t="s">
        <v>387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390</v>
      </c>
      <c r="C37" s="774"/>
      <c r="D37" s="774"/>
      <c r="E37" s="774"/>
      <c r="F37" s="774"/>
      <c r="G37" s="774"/>
      <c r="H37" s="774"/>
      <c r="I37" s="774"/>
      <c r="J37" s="774"/>
      <c r="K37" s="774"/>
      <c r="L37" s="774"/>
      <c r="M37" s="774"/>
      <c r="N37" s="774"/>
      <c r="O37" s="774"/>
      <c r="P37" s="775"/>
      <c r="Q37" s="776">
        <v>24</v>
      </c>
      <c r="R37" s="777"/>
      <c r="S37" s="777"/>
      <c r="T37" s="777"/>
      <c r="U37" s="777"/>
      <c r="V37" s="777">
        <v>21</v>
      </c>
      <c r="W37" s="777"/>
      <c r="X37" s="777"/>
      <c r="Y37" s="777"/>
      <c r="Z37" s="777"/>
      <c r="AA37" s="777">
        <v>3</v>
      </c>
      <c r="AB37" s="777"/>
      <c r="AC37" s="777"/>
      <c r="AD37" s="777"/>
      <c r="AE37" s="778"/>
      <c r="AF37" s="779">
        <v>3</v>
      </c>
      <c r="AG37" s="780"/>
      <c r="AH37" s="780"/>
      <c r="AI37" s="780"/>
      <c r="AJ37" s="781"/>
      <c r="AK37" s="848">
        <v>6</v>
      </c>
      <c r="AL37" s="849"/>
      <c r="AM37" s="849"/>
      <c r="AN37" s="849"/>
      <c r="AO37" s="849"/>
      <c r="AP37" s="849" t="s">
        <v>494</v>
      </c>
      <c r="AQ37" s="849"/>
      <c r="AR37" s="849"/>
      <c r="AS37" s="849"/>
      <c r="AT37" s="849"/>
      <c r="AU37" s="849" t="s">
        <v>494</v>
      </c>
      <c r="AV37" s="849"/>
      <c r="AW37" s="849"/>
      <c r="AX37" s="849"/>
      <c r="AY37" s="849"/>
      <c r="AZ37" s="850" t="s">
        <v>494</v>
      </c>
      <c r="BA37" s="850"/>
      <c r="BB37" s="850"/>
      <c r="BC37" s="850"/>
      <c r="BD37" s="850"/>
      <c r="BE37" s="846" t="s">
        <v>387</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302</v>
      </c>
      <c r="AG63" s="860"/>
      <c r="AH63" s="860"/>
      <c r="AI63" s="860"/>
      <c r="AJ63" s="861"/>
      <c r="AK63" s="862"/>
      <c r="AL63" s="857"/>
      <c r="AM63" s="857"/>
      <c r="AN63" s="857"/>
      <c r="AO63" s="857"/>
      <c r="AP63" s="860">
        <v>7851</v>
      </c>
      <c r="AQ63" s="860"/>
      <c r="AR63" s="860"/>
      <c r="AS63" s="860"/>
      <c r="AT63" s="860"/>
      <c r="AU63" s="860">
        <v>5545</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555</v>
      </c>
      <c r="C68" s="888"/>
      <c r="D68" s="888"/>
      <c r="E68" s="888"/>
      <c r="F68" s="888"/>
      <c r="G68" s="888"/>
      <c r="H68" s="888"/>
      <c r="I68" s="888"/>
      <c r="J68" s="888"/>
      <c r="K68" s="888"/>
      <c r="L68" s="888"/>
      <c r="M68" s="888"/>
      <c r="N68" s="888"/>
      <c r="O68" s="888"/>
      <c r="P68" s="889"/>
      <c r="Q68" s="890">
        <v>14715</v>
      </c>
      <c r="R68" s="884"/>
      <c r="S68" s="884"/>
      <c r="T68" s="884"/>
      <c r="U68" s="884"/>
      <c r="V68" s="884">
        <v>13779</v>
      </c>
      <c r="W68" s="884"/>
      <c r="X68" s="884"/>
      <c r="Y68" s="884"/>
      <c r="Z68" s="884"/>
      <c r="AA68" s="884">
        <v>936</v>
      </c>
      <c r="AB68" s="884"/>
      <c r="AC68" s="884"/>
      <c r="AD68" s="884"/>
      <c r="AE68" s="884"/>
      <c r="AF68" s="884">
        <v>936</v>
      </c>
      <c r="AG68" s="884"/>
      <c r="AH68" s="884"/>
      <c r="AI68" s="884"/>
      <c r="AJ68" s="884"/>
      <c r="AK68" s="884">
        <v>11</v>
      </c>
      <c r="AL68" s="884"/>
      <c r="AM68" s="884"/>
      <c r="AN68" s="884"/>
      <c r="AO68" s="884"/>
      <c r="AP68" s="884" t="s">
        <v>494</v>
      </c>
      <c r="AQ68" s="884"/>
      <c r="AR68" s="884"/>
      <c r="AS68" s="884"/>
      <c r="AT68" s="884"/>
      <c r="AU68" s="884" t="s">
        <v>494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556</v>
      </c>
      <c r="C69" s="892"/>
      <c r="D69" s="892"/>
      <c r="E69" s="892"/>
      <c r="F69" s="892"/>
      <c r="G69" s="892"/>
      <c r="H69" s="892"/>
      <c r="I69" s="892"/>
      <c r="J69" s="892"/>
      <c r="K69" s="892"/>
      <c r="L69" s="892"/>
      <c r="M69" s="892"/>
      <c r="N69" s="892"/>
      <c r="O69" s="892"/>
      <c r="P69" s="893"/>
      <c r="Q69" s="894">
        <v>221</v>
      </c>
      <c r="R69" s="849"/>
      <c r="S69" s="849"/>
      <c r="T69" s="849"/>
      <c r="U69" s="849"/>
      <c r="V69" s="849">
        <v>202</v>
      </c>
      <c r="W69" s="849"/>
      <c r="X69" s="849"/>
      <c r="Y69" s="849"/>
      <c r="Z69" s="849"/>
      <c r="AA69" s="849">
        <v>19</v>
      </c>
      <c r="AB69" s="849"/>
      <c r="AC69" s="849"/>
      <c r="AD69" s="849"/>
      <c r="AE69" s="849"/>
      <c r="AF69" s="849">
        <v>19</v>
      </c>
      <c r="AG69" s="849"/>
      <c r="AH69" s="849"/>
      <c r="AI69" s="849"/>
      <c r="AJ69" s="849"/>
      <c r="AK69" s="849">
        <v>93</v>
      </c>
      <c r="AL69" s="849"/>
      <c r="AM69" s="849"/>
      <c r="AN69" s="849"/>
      <c r="AO69" s="849"/>
      <c r="AP69" s="849" t="s">
        <v>494</v>
      </c>
      <c r="AQ69" s="849"/>
      <c r="AR69" s="849"/>
      <c r="AS69" s="849"/>
      <c r="AT69" s="849"/>
      <c r="AU69" s="849" t="s">
        <v>494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557</v>
      </c>
      <c r="C70" s="892"/>
      <c r="D70" s="892"/>
      <c r="E70" s="892"/>
      <c r="F70" s="892"/>
      <c r="G70" s="892"/>
      <c r="H70" s="892"/>
      <c r="I70" s="892"/>
      <c r="J70" s="892"/>
      <c r="K70" s="892"/>
      <c r="L70" s="892"/>
      <c r="M70" s="892"/>
      <c r="N70" s="892"/>
      <c r="O70" s="892"/>
      <c r="P70" s="893"/>
      <c r="Q70" s="894">
        <v>121</v>
      </c>
      <c r="R70" s="849"/>
      <c r="S70" s="849"/>
      <c r="T70" s="849"/>
      <c r="U70" s="849"/>
      <c r="V70" s="849">
        <v>105</v>
      </c>
      <c r="W70" s="849"/>
      <c r="X70" s="849"/>
      <c r="Y70" s="849"/>
      <c r="Z70" s="849"/>
      <c r="AA70" s="849">
        <v>16</v>
      </c>
      <c r="AB70" s="849"/>
      <c r="AC70" s="849"/>
      <c r="AD70" s="849"/>
      <c r="AE70" s="849"/>
      <c r="AF70" s="849">
        <v>16</v>
      </c>
      <c r="AG70" s="849"/>
      <c r="AH70" s="849"/>
      <c r="AI70" s="849"/>
      <c r="AJ70" s="849"/>
      <c r="AK70" s="849" t="s">
        <v>494</v>
      </c>
      <c r="AL70" s="849"/>
      <c r="AM70" s="849"/>
      <c r="AN70" s="849"/>
      <c r="AO70" s="849"/>
      <c r="AP70" s="849" t="s">
        <v>494</v>
      </c>
      <c r="AQ70" s="849"/>
      <c r="AR70" s="849"/>
      <c r="AS70" s="849"/>
      <c r="AT70" s="849"/>
      <c r="AU70" s="849" t="s">
        <v>494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558</v>
      </c>
      <c r="C71" s="892"/>
      <c r="D71" s="892"/>
      <c r="E71" s="892"/>
      <c r="F71" s="892"/>
      <c r="G71" s="892"/>
      <c r="H71" s="892"/>
      <c r="I71" s="892"/>
      <c r="J71" s="892"/>
      <c r="K71" s="892"/>
      <c r="L71" s="892"/>
      <c r="M71" s="892"/>
      <c r="N71" s="892"/>
      <c r="O71" s="892"/>
      <c r="P71" s="893"/>
      <c r="Q71" s="894">
        <v>447</v>
      </c>
      <c r="R71" s="849"/>
      <c r="S71" s="849"/>
      <c r="T71" s="849"/>
      <c r="U71" s="849"/>
      <c r="V71" s="849">
        <v>419</v>
      </c>
      <c r="W71" s="849"/>
      <c r="X71" s="849"/>
      <c r="Y71" s="849"/>
      <c r="Z71" s="849"/>
      <c r="AA71" s="849">
        <v>28</v>
      </c>
      <c r="AB71" s="849"/>
      <c r="AC71" s="849"/>
      <c r="AD71" s="849"/>
      <c r="AE71" s="849"/>
      <c r="AF71" s="849">
        <v>28</v>
      </c>
      <c r="AG71" s="849"/>
      <c r="AH71" s="849"/>
      <c r="AI71" s="849"/>
      <c r="AJ71" s="849"/>
      <c r="AK71" s="849" t="s">
        <v>494</v>
      </c>
      <c r="AL71" s="849"/>
      <c r="AM71" s="849"/>
      <c r="AN71" s="849"/>
      <c r="AO71" s="849"/>
      <c r="AP71" s="849" t="s">
        <v>494</v>
      </c>
      <c r="AQ71" s="849"/>
      <c r="AR71" s="849"/>
      <c r="AS71" s="849"/>
      <c r="AT71" s="849"/>
      <c r="AU71" s="849" t="s">
        <v>494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559</v>
      </c>
      <c r="C72" s="892"/>
      <c r="D72" s="892"/>
      <c r="E72" s="892"/>
      <c r="F72" s="892"/>
      <c r="G72" s="892"/>
      <c r="H72" s="892"/>
      <c r="I72" s="892"/>
      <c r="J72" s="892"/>
      <c r="K72" s="892"/>
      <c r="L72" s="892"/>
      <c r="M72" s="892"/>
      <c r="N72" s="892"/>
      <c r="O72" s="892"/>
      <c r="P72" s="893"/>
      <c r="Q72" s="894">
        <v>155984</v>
      </c>
      <c r="R72" s="849"/>
      <c r="S72" s="849"/>
      <c r="T72" s="849"/>
      <c r="U72" s="849"/>
      <c r="V72" s="849">
        <v>147697</v>
      </c>
      <c r="W72" s="849"/>
      <c r="X72" s="849"/>
      <c r="Y72" s="849"/>
      <c r="Z72" s="849"/>
      <c r="AA72" s="849">
        <v>8288</v>
      </c>
      <c r="AB72" s="849"/>
      <c r="AC72" s="849"/>
      <c r="AD72" s="849"/>
      <c r="AE72" s="849"/>
      <c r="AF72" s="849">
        <v>8288</v>
      </c>
      <c r="AG72" s="849"/>
      <c r="AH72" s="849"/>
      <c r="AI72" s="849"/>
      <c r="AJ72" s="849"/>
      <c r="AK72" s="849">
        <v>252</v>
      </c>
      <c r="AL72" s="849"/>
      <c r="AM72" s="849"/>
      <c r="AN72" s="849"/>
      <c r="AO72" s="849"/>
      <c r="AP72" s="849" t="s">
        <v>494</v>
      </c>
      <c r="AQ72" s="849"/>
      <c r="AR72" s="849"/>
      <c r="AS72" s="849"/>
      <c r="AT72" s="849"/>
      <c r="AU72" s="849" t="s">
        <v>494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560</v>
      </c>
      <c r="C73" s="892"/>
      <c r="D73" s="892"/>
      <c r="E73" s="892"/>
      <c r="F73" s="892"/>
      <c r="G73" s="892"/>
      <c r="H73" s="892"/>
      <c r="I73" s="892"/>
      <c r="J73" s="892"/>
      <c r="K73" s="892"/>
      <c r="L73" s="892"/>
      <c r="M73" s="892"/>
      <c r="N73" s="892"/>
      <c r="O73" s="892"/>
      <c r="P73" s="893"/>
      <c r="Q73" s="894">
        <v>890</v>
      </c>
      <c r="R73" s="849"/>
      <c r="S73" s="849"/>
      <c r="T73" s="849"/>
      <c r="U73" s="849"/>
      <c r="V73" s="849">
        <v>886</v>
      </c>
      <c r="W73" s="849"/>
      <c r="X73" s="849"/>
      <c r="Y73" s="849"/>
      <c r="Z73" s="849"/>
      <c r="AA73" s="849">
        <v>4</v>
      </c>
      <c r="AB73" s="849"/>
      <c r="AC73" s="849"/>
      <c r="AD73" s="849"/>
      <c r="AE73" s="849"/>
      <c r="AF73" s="849">
        <v>4</v>
      </c>
      <c r="AG73" s="849"/>
      <c r="AH73" s="849"/>
      <c r="AI73" s="849"/>
      <c r="AJ73" s="849"/>
      <c r="AK73" s="849" t="s">
        <v>494</v>
      </c>
      <c r="AL73" s="849"/>
      <c r="AM73" s="849"/>
      <c r="AN73" s="849"/>
      <c r="AO73" s="849"/>
      <c r="AP73" s="849" t="s">
        <v>494</v>
      </c>
      <c r="AQ73" s="849"/>
      <c r="AR73" s="849"/>
      <c r="AS73" s="849"/>
      <c r="AT73" s="849"/>
      <c r="AU73" s="849" t="s">
        <v>494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561</v>
      </c>
      <c r="C74" s="892"/>
      <c r="D74" s="892"/>
      <c r="E74" s="892"/>
      <c r="F74" s="892"/>
      <c r="G74" s="892"/>
      <c r="H74" s="892"/>
      <c r="I74" s="892"/>
      <c r="J74" s="892"/>
      <c r="K74" s="892"/>
      <c r="L74" s="892"/>
      <c r="M74" s="892"/>
      <c r="N74" s="892"/>
      <c r="O74" s="892"/>
      <c r="P74" s="893"/>
      <c r="Q74" s="894">
        <v>3544</v>
      </c>
      <c r="R74" s="849"/>
      <c r="S74" s="849"/>
      <c r="T74" s="849"/>
      <c r="U74" s="849"/>
      <c r="V74" s="849">
        <v>3425</v>
      </c>
      <c r="W74" s="849"/>
      <c r="X74" s="849"/>
      <c r="Y74" s="849"/>
      <c r="Z74" s="849"/>
      <c r="AA74" s="849">
        <v>120</v>
      </c>
      <c r="AB74" s="849"/>
      <c r="AC74" s="849"/>
      <c r="AD74" s="849"/>
      <c r="AE74" s="849"/>
      <c r="AF74" s="849">
        <v>119</v>
      </c>
      <c r="AG74" s="849"/>
      <c r="AH74" s="849"/>
      <c r="AI74" s="849"/>
      <c r="AJ74" s="849"/>
      <c r="AK74" s="849" t="s">
        <v>494</v>
      </c>
      <c r="AL74" s="849"/>
      <c r="AM74" s="849"/>
      <c r="AN74" s="849"/>
      <c r="AO74" s="849"/>
      <c r="AP74" s="849">
        <v>123</v>
      </c>
      <c r="AQ74" s="849"/>
      <c r="AR74" s="849"/>
      <c r="AS74" s="849"/>
      <c r="AT74" s="849"/>
      <c r="AU74" s="849">
        <v>27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562</v>
      </c>
      <c r="C75" s="892"/>
      <c r="D75" s="892"/>
      <c r="E75" s="892"/>
      <c r="F75" s="892"/>
      <c r="G75" s="892"/>
      <c r="H75" s="892"/>
      <c r="I75" s="892"/>
      <c r="J75" s="892"/>
      <c r="K75" s="892"/>
      <c r="L75" s="892"/>
      <c r="M75" s="892"/>
      <c r="N75" s="892"/>
      <c r="O75" s="892"/>
      <c r="P75" s="893"/>
      <c r="Q75" s="897">
        <v>700</v>
      </c>
      <c r="R75" s="898"/>
      <c r="S75" s="898"/>
      <c r="T75" s="898"/>
      <c r="U75" s="848"/>
      <c r="V75" s="899">
        <v>630</v>
      </c>
      <c r="W75" s="898"/>
      <c r="X75" s="898"/>
      <c r="Y75" s="898"/>
      <c r="Z75" s="848"/>
      <c r="AA75" s="899">
        <v>70</v>
      </c>
      <c r="AB75" s="898"/>
      <c r="AC75" s="898"/>
      <c r="AD75" s="898"/>
      <c r="AE75" s="848"/>
      <c r="AF75" s="899">
        <v>70</v>
      </c>
      <c r="AG75" s="898"/>
      <c r="AH75" s="898"/>
      <c r="AI75" s="898"/>
      <c r="AJ75" s="848"/>
      <c r="AK75" s="899">
        <v>8</v>
      </c>
      <c r="AL75" s="898"/>
      <c r="AM75" s="898"/>
      <c r="AN75" s="898"/>
      <c r="AO75" s="848"/>
      <c r="AP75" s="899">
        <v>3</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563</v>
      </c>
      <c r="C76" s="892"/>
      <c r="D76" s="892"/>
      <c r="E76" s="892"/>
      <c r="F76" s="892"/>
      <c r="G76" s="892"/>
      <c r="H76" s="892"/>
      <c r="I76" s="892"/>
      <c r="J76" s="892"/>
      <c r="K76" s="892"/>
      <c r="L76" s="892"/>
      <c r="M76" s="892"/>
      <c r="N76" s="892"/>
      <c r="O76" s="892"/>
      <c r="P76" s="893"/>
      <c r="Q76" s="897">
        <v>2</v>
      </c>
      <c r="R76" s="898"/>
      <c r="S76" s="898"/>
      <c r="T76" s="898"/>
      <c r="U76" s="848"/>
      <c r="V76" s="899">
        <v>1</v>
      </c>
      <c r="W76" s="898"/>
      <c r="X76" s="898"/>
      <c r="Y76" s="898"/>
      <c r="Z76" s="848"/>
      <c r="AA76" s="899">
        <v>1</v>
      </c>
      <c r="AB76" s="898"/>
      <c r="AC76" s="898"/>
      <c r="AD76" s="898"/>
      <c r="AE76" s="848"/>
      <c r="AF76" s="899">
        <v>1</v>
      </c>
      <c r="AG76" s="898"/>
      <c r="AH76" s="898"/>
      <c r="AI76" s="898"/>
      <c r="AJ76" s="848"/>
      <c r="AK76" s="899" t="s">
        <v>494</v>
      </c>
      <c r="AL76" s="898"/>
      <c r="AM76" s="898"/>
      <c r="AN76" s="898"/>
      <c r="AO76" s="848"/>
      <c r="AP76" s="899" t="s">
        <v>494</v>
      </c>
      <c r="AQ76" s="898"/>
      <c r="AR76" s="898"/>
      <c r="AS76" s="898"/>
      <c r="AT76" s="848"/>
      <c r="AU76" s="899" t="s">
        <v>494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564</v>
      </c>
      <c r="C77" s="892"/>
      <c r="D77" s="892"/>
      <c r="E77" s="892"/>
      <c r="F77" s="892"/>
      <c r="G77" s="892"/>
      <c r="H77" s="892"/>
      <c r="I77" s="892"/>
      <c r="J77" s="892"/>
      <c r="K77" s="892"/>
      <c r="L77" s="892"/>
      <c r="M77" s="892"/>
      <c r="N77" s="892"/>
      <c r="O77" s="892"/>
      <c r="P77" s="893"/>
      <c r="Q77" s="897">
        <v>210</v>
      </c>
      <c r="R77" s="898"/>
      <c r="S77" s="898"/>
      <c r="T77" s="898"/>
      <c r="U77" s="848"/>
      <c r="V77" s="899">
        <v>163</v>
      </c>
      <c r="W77" s="898"/>
      <c r="X77" s="898"/>
      <c r="Y77" s="898"/>
      <c r="Z77" s="848"/>
      <c r="AA77" s="899">
        <v>47</v>
      </c>
      <c r="AB77" s="898"/>
      <c r="AC77" s="898"/>
      <c r="AD77" s="898"/>
      <c r="AE77" s="848"/>
      <c r="AF77" s="899">
        <v>47</v>
      </c>
      <c r="AG77" s="898"/>
      <c r="AH77" s="898"/>
      <c r="AI77" s="898"/>
      <c r="AJ77" s="848"/>
      <c r="AK77" s="899">
        <v>51</v>
      </c>
      <c r="AL77" s="898"/>
      <c r="AM77" s="898"/>
      <c r="AN77" s="898"/>
      <c r="AO77" s="848"/>
      <c r="AP77" s="899" t="s">
        <v>494</v>
      </c>
      <c r="AQ77" s="898"/>
      <c r="AR77" s="898"/>
      <c r="AS77" s="898"/>
      <c r="AT77" s="848"/>
      <c r="AU77" s="899" t="s">
        <v>494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565</v>
      </c>
      <c r="C78" s="892"/>
      <c r="D78" s="892"/>
      <c r="E78" s="892"/>
      <c r="F78" s="892"/>
      <c r="G78" s="892"/>
      <c r="H78" s="892"/>
      <c r="I78" s="892"/>
      <c r="J78" s="892"/>
      <c r="K78" s="892"/>
      <c r="L78" s="892"/>
      <c r="M78" s="892"/>
      <c r="N78" s="892"/>
      <c r="O78" s="892"/>
      <c r="P78" s="893"/>
      <c r="Q78" s="894">
        <v>52</v>
      </c>
      <c r="R78" s="849"/>
      <c r="S78" s="849"/>
      <c r="T78" s="849"/>
      <c r="U78" s="849"/>
      <c r="V78" s="849">
        <v>52</v>
      </c>
      <c r="W78" s="849"/>
      <c r="X78" s="849"/>
      <c r="Y78" s="849"/>
      <c r="Z78" s="849"/>
      <c r="AA78" s="849" t="s">
        <v>494</v>
      </c>
      <c r="AB78" s="849"/>
      <c r="AC78" s="849"/>
      <c r="AD78" s="849"/>
      <c r="AE78" s="849"/>
      <c r="AF78" s="849" t="s">
        <v>494</v>
      </c>
      <c r="AG78" s="849"/>
      <c r="AH78" s="849"/>
      <c r="AI78" s="849"/>
      <c r="AJ78" s="849"/>
      <c r="AK78" s="849" t="s">
        <v>494</v>
      </c>
      <c r="AL78" s="849"/>
      <c r="AM78" s="849"/>
      <c r="AN78" s="849"/>
      <c r="AO78" s="849"/>
      <c r="AP78" s="849" t="s">
        <v>494</v>
      </c>
      <c r="AQ78" s="849"/>
      <c r="AR78" s="849"/>
      <c r="AS78" s="849"/>
      <c r="AT78" s="849"/>
      <c r="AU78" s="849" t="s">
        <v>494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566</v>
      </c>
      <c r="C79" s="892"/>
      <c r="D79" s="892"/>
      <c r="E79" s="892"/>
      <c r="F79" s="892"/>
      <c r="G79" s="892"/>
      <c r="H79" s="892"/>
      <c r="I79" s="892"/>
      <c r="J79" s="892"/>
      <c r="K79" s="892"/>
      <c r="L79" s="892"/>
      <c r="M79" s="892"/>
      <c r="N79" s="892"/>
      <c r="O79" s="892"/>
      <c r="P79" s="893"/>
      <c r="Q79" s="894">
        <v>41</v>
      </c>
      <c r="R79" s="849"/>
      <c r="S79" s="849"/>
      <c r="T79" s="849"/>
      <c r="U79" s="849"/>
      <c r="V79" s="849">
        <v>41</v>
      </c>
      <c r="W79" s="849"/>
      <c r="X79" s="849"/>
      <c r="Y79" s="849"/>
      <c r="Z79" s="849"/>
      <c r="AA79" s="849" t="s">
        <v>494</v>
      </c>
      <c r="AB79" s="849"/>
      <c r="AC79" s="849"/>
      <c r="AD79" s="849"/>
      <c r="AE79" s="849"/>
      <c r="AF79" s="849" t="s">
        <v>494</v>
      </c>
      <c r="AG79" s="849"/>
      <c r="AH79" s="849"/>
      <c r="AI79" s="849"/>
      <c r="AJ79" s="849"/>
      <c r="AK79" s="849">
        <v>41</v>
      </c>
      <c r="AL79" s="849"/>
      <c r="AM79" s="849"/>
      <c r="AN79" s="849"/>
      <c r="AO79" s="849"/>
      <c r="AP79" s="849" t="s">
        <v>494</v>
      </c>
      <c r="AQ79" s="849"/>
      <c r="AR79" s="849"/>
      <c r="AS79" s="849"/>
      <c r="AT79" s="849"/>
      <c r="AU79" s="849" t="s">
        <v>494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9528</v>
      </c>
      <c r="AG88" s="860"/>
      <c r="AH88" s="860"/>
      <c r="AI88" s="860"/>
      <c r="AJ88" s="860"/>
      <c r="AK88" s="857"/>
      <c r="AL88" s="857"/>
      <c r="AM88" s="857"/>
      <c r="AN88" s="857"/>
      <c r="AO88" s="857"/>
      <c r="AP88" s="860">
        <v>1255</v>
      </c>
      <c r="AQ88" s="860"/>
      <c r="AR88" s="860"/>
      <c r="AS88" s="860"/>
      <c r="AT88" s="860"/>
      <c r="AU88" s="860">
        <v>28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139</v>
      </c>
      <c r="CS102" s="868"/>
      <c r="CT102" s="868"/>
      <c r="CU102" s="868"/>
      <c r="CV102" s="911"/>
      <c r="CW102" s="910" t="s">
        <v>554</v>
      </c>
      <c r="CX102" s="868"/>
      <c r="CY102" s="868"/>
      <c r="CZ102" s="868"/>
      <c r="DA102" s="911"/>
      <c r="DB102" s="910" t="s">
        <v>554</v>
      </c>
      <c r="DC102" s="868"/>
      <c r="DD102" s="868"/>
      <c r="DE102" s="868"/>
      <c r="DF102" s="911"/>
      <c r="DG102" s="910" t="s">
        <v>554</v>
      </c>
      <c r="DH102" s="868"/>
      <c r="DI102" s="868"/>
      <c r="DJ102" s="868"/>
      <c r="DK102" s="911"/>
      <c r="DL102" s="910" t="s">
        <v>554</v>
      </c>
      <c r="DM102" s="868"/>
      <c r="DN102" s="868"/>
      <c r="DO102" s="868"/>
      <c r="DP102" s="911"/>
      <c r="DQ102" s="910" t="s">
        <v>554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285</v>
      </c>
      <c r="AG109" s="913"/>
      <c r="AH109" s="913"/>
      <c r="AI109" s="913"/>
      <c r="AJ109" s="914"/>
      <c r="AK109" s="912" t="s">
        <v>284</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285</v>
      </c>
      <c r="BW109" s="913"/>
      <c r="BX109" s="913"/>
      <c r="BY109" s="913"/>
      <c r="BZ109" s="914"/>
      <c r="CA109" s="912" t="s">
        <v>284</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285</v>
      </c>
      <c r="DM109" s="913"/>
      <c r="DN109" s="913"/>
      <c r="DO109" s="913"/>
      <c r="DP109" s="914"/>
      <c r="DQ109" s="912" t="s">
        <v>284</v>
      </c>
      <c r="DR109" s="913"/>
      <c r="DS109" s="913"/>
      <c r="DT109" s="913"/>
      <c r="DU109" s="914"/>
      <c r="DV109" s="912" t="s">
        <v>412</v>
      </c>
      <c r="DW109" s="913"/>
      <c r="DX109" s="913"/>
      <c r="DY109" s="913"/>
      <c r="DZ109" s="915"/>
    </row>
    <row r="110" spans="1:131" s="197" customFormat="1" ht="26.25" customHeight="1">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1362830</v>
      </c>
      <c r="AB110" s="920"/>
      <c r="AC110" s="920"/>
      <c r="AD110" s="920"/>
      <c r="AE110" s="921"/>
      <c r="AF110" s="922">
        <v>1290226</v>
      </c>
      <c r="AG110" s="920"/>
      <c r="AH110" s="920"/>
      <c r="AI110" s="920"/>
      <c r="AJ110" s="921"/>
      <c r="AK110" s="922">
        <v>1162653</v>
      </c>
      <c r="AL110" s="920"/>
      <c r="AM110" s="920"/>
      <c r="AN110" s="920"/>
      <c r="AO110" s="921"/>
      <c r="AP110" s="923">
        <v>18.600000000000001</v>
      </c>
      <c r="AQ110" s="924"/>
      <c r="AR110" s="924"/>
      <c r="AS110" s="924"/>
      <c r="AT110" s="925"/>
      <c r="AU110" s="926" t="s">
        <v>61</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10698597</v>
      </c>
      <c r="BR110" s="957"/>
      <c r="BS110" s="957"/>
      <c r="BT110" s="957"/>
      <c r="BU110" s="957"/>
      <c r="BV110" s="957">
        <v>10442481</v>
      </c>
      <c r="BW110" s="957"/>
      <c r="BX110" s="957"/>
      <c r="BY110" s="957"/>
      <c r="BZ110" s="957"/>
      <c r="CA110" s="957">
        <v>10457345</v>
      </c>
      <c r="CB110" s="957"/>
      <c r="CC110" s="957"/>
      <c r="CD110" s="957"/>
      <c r="CE110" s="957"/>
      <c r="CF110" s="971">
        <v>167.1</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420</v>
      </c>
      <c r="AB111" s="964"/>
      <c r="AC111" s="964"/>
      <c r="AD111" s="964"/>
      <c r="AE111" s="965"/>
      <c r="AF111" s="966" t="s">
        <v>420</v>
      </c>
      <c r="AG111" s="964"/>
      <c r="AH111" s="964"/>
      <c r="AI111" s="964"/>
      <c r="AJ111" s="965"/>
      <c r="AK111" s="966" t="s">
        <v>420</v>
      </c>
      <c r="AL111" s="964"/>
      <c r="AM111" s="964"/>
      <c r="AN111" s="964"/>
      <c r="AO111" s="965"/>
      <c r="AP111" s="967" t="s">
        <v>420</v>
      </c>
      <c r="AQ111" s="968"/>
      <c r="AR111" s="968"/>
      <c r="AS111" s="968"/>
      <c r="AT111" s="969"/>
      <c r="AU111" s="929"/>
      <c r="AV111" s="930"/>
      <c r="AW111" s="930"/>
      <c r="AX111" s="930"/>
      <c r="AY111" s="931"/>
      <c r="AZ111" s="979" t="s">
        <v>421</v>
      </c>
      <c r="BA111" s="980"/>
      <c r="BB111" s="980"/>
      <c r="BC111" s="980"/>
      <c r="BD111" s="980"/>
      <c r="BE111" s="980"/>
      <c r="BF111" s="980"/>
      <c r="BG111" s="980"/>
      <c r="BH111" s="980"/>
      <c r="BI111" s="980"/>
      <c r="BJ111" s="980"/>
      <c r="BK111" s="980"/>
      <c r="BL111" s="980"/>
      <c r="BM111" s="980"/>
      <c r="BN111" s="980"/>
      <c r="BO111" s="980"/>
      <c r="BP111" s="981"/>
      <c r="BQ111" s="949">
        <v>115652</v>
      </c>
      <c r="BR111" s="950"/>
      <c r="BS111" s="950"/>
      <c r="BT111" s="950"/>
      <c r="BU111" s="950"/>
      <c r="BV111" s="950">
        <v>84832</v>
      </c>
      <c r="BW111" s="950"/>
      <c r="BX111" s="950"/>
      <c r="BY111" s="950"/>
      <c r="BZ111" s="950"/>
      <c r="CA111" s="950">
        <v>58247</v>
      </c>
      <c r="CB111" s="950"/>
      <c r="CC111" s="950"/>
      <c r="CD111" s="950"/>
      <c r="CE111" s="950"/>
      <c r="CF111" s="944">
        <v>0.9</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418</v>
      </c>
      <c r="DH111" s="950"/>
      <c r="DI111" s="950"/>
      <c r="DJ111" s="950"/>
      <c r="DK111" s="950"/>
      <c r="DL111" s="950" t="s">
        <v>418</v>
      </c>
      <c r="DM111" s="950"/>
      <c r="DN111" s="950"/>
      <c r="DO111" s="950"/>
      <c r="DP111" s="950"/>
      <c r="DQ111" s="950" t="s">
        <v>418</v>
      </c>
      <c r="DR111" s="950"/>
      <c r="DS111" s="950"/>
      <c r="DT111" s="950"/>
      <c r="DU111" s="950"/>
      <c r="DV111" s="951" t="s">
        <v>418</v>
      </c>
      <c r="DW111" s="951"/>
      <c r="DX111" s="951"/>
      <c r="DY111" s="951"/>
      <c r="DZ111" s="952"/>
    </row>
    <row r="112" spans="1:131" s="197" customFormat="1" ht="26.25" customHeight="1">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425</v>
      </c>
      <c r="BA112" s="980"/>
      <c r="BB112" s="980"/>
      <c r="BC112" s="980"/>
      <c r="BD112" s="980"/>
      <c r="BE112" s="980"/>
      <c r="BF112" s="980"/>
      <c r="BG112" s="980"/>
      <c r="BH112" s="980"/>
      <c r="BI112" s="980"/>
      <c r="BJ112" s="980"/>
      <c r="BK112" s="980"/>
      <c r="BL112" s="980"/>
      <c r="BM112" s="980"/>
      <c r="BN112" s="980"/>
      <c r="BO112" s="980"/>
      <c r="BP112" s="981"/>
      <c r="BQ112" s="949">
        <v>5866629</v>
      </c>
      <c r="BR112" s="950"/>
      <c r="BS112" s="950"/>
      <c r="BT112" s="950"/>
      <c r="BU112" s="950"/>
      <c r="BV112" s="950">
        <v>5723798</v>
      </c>
      <c r="BW112" s="950"/>
      <c r="BX112" s="950"/>
      <c r="BY112" s="950"/>
      <c r="BZ112" s="950"/>
      <c r="CA112" s="950">
        <v>5545422</v>
      </c>
      <c r="CB112" s="950"/>
      <c r="CC112" s="950"/>
      <c r="CD112" s="950"/>
      <c r="CE112" s="950"/>
      <c r="CF112" s="944">
        <v>88.6</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4450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408456</v>
      </c>
      <c r="AB113" s="964"/>
      <c r="AC113" s="964"/>
      <c r="AD113" s="964"/>
      <c r="AE113" s="965"/>
      <c r="AF113" s="966">
        <v>411369</v>
      </c>
      <c r="AG113" s="964"/>
      <c r="AH113" s="964"/>
      <c r="AI113" s="964"/>
      <c r="AJ113" s="965"/>
      <c r="AK113" s="966">
        <v>452697</v>
      </c>
      <c r="AL113" s="964"/>
      <c r="AM113" s="964"/>
      <c r="AN113" s="964"/>
      <c r="AO113" s="965"/>
      <c r="AP113" s="967">
        <v>7.2</v>
      </c>
      <c r="AQ113" s="968"/>
      <c r="AR113" s="968"/>
      <c r="AS113" s="968"/>
      <c r="AT113" s="969"/>
      <c r="AU113" s="929"/>
      <c r="AV113" s="930"/>
      <c r="AW113" s="930"/>
      <c r="AX113" s="930"/>
      <c r="AY113" s="931"/>
      <c r="AZ113" s="979" t="s">
        <v>428</v>
      </c>
      <c r="BA113" s="980"/>
      <c r="BB113" s="980"/>
      <c r="BC113" s="980"/>
      <c r="BD113" s="980"/>
      <c r="BE113" s="980"/>
      <c r="BF113" s="980"/>
      <c r="BG113" s="980"/>
      <c r="BH113" s="980"/>
      <c r="BI113" s="980"/>
      <c r="BJ113" s="980"/>
      <c r="BK113" s="980"/>
      <c r="BL113" s="980"/>
      <c r="BM113" s="980"/>
      <c r="BN113" s="980"/>
      <c r="BO113" s="980"/>
      <c r="BP113" s="981"/>
      <c r="BQ113" s="949">
        <v>47177</v>
      </c>
      <c r="BR113" s="950"/>
      <c r="BS113" s="950"/>
      <c r="BT113" s="950"/>
      <c r="BU113" s="950"/>
      <c r="BV113" s="950">
        <v>37100</v>
      </c>
      <c r="BW113" s="950"/>
      <c r="BX113" s="950"/>
      <c r="BY113" s="950"/>
      <c r="BZ113" s="950"/>
      <c r="CA113" s="950">
        <v>27735</v>
      </c>
      <c r="CB113" s="950"/>
      <c r="CC113" s="950"/>
      <c r="CD113" s="950"/>
      <c r="CE113" s="950"/>
      <c r="CF113" s="944">
        <v>0.4</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7277</v>
      </c>
      <c r="AB114" s="989"/>
      <c r="AC114" s="989"/>
      <c r="AD114" s="989"/>
      <c r="AE114" s="990"/>
      <c r="AF114" s="991">
        <v>10053</v>
      </c>
      <c r="AG114" s="989"/>
      <c r="AH114" s="989"/>
      <c r="AI114" s="989"/>
      <c r="AJ114" s="990"/>
      <c r="AK114" s="991">
        <v>9027</v>
      </c>
      <c r="AL114" s="989"/>
      <c r="AM114" s="989"/>
      <c r="AN114" s="989"/>
      <c r="AO114" s="990"/>
      <c r="AP114" s="992">
        <v>0.1</v>
      </c>
      <c r="AQ114" s="993"/>
      <c r="AR114" s="993"/>
      <c r="AS114" s="993"/>
      <c r="AT114" s="994"/>
      <c r="AU114" s="929"/>
      <c r="AV114" s="930"/>
      <c r="AW114" s="930"/>
      <c r="AX114" s="930"/>
      <c r="AY114" s="931"/>
      <c r="AZ114" s="979" t="s">
        <v>431</v>
      </c>
      <c r="BA114" s="980"/>
      <c r="BB114" s="980"/>
      <c r="BC114" s="980"/>
      <c r="BD114" s="980"/>
      <c r="BE114" s="980"/>
      <c r="BF114" s="980"/>
      <c r="BG114" s="980"/>
      <c r="BH114" s="980"/>
      <c r="BI114" s="980"/>
      <c r="BJ114" s="980"/>
      <c r="BK114" s="980"/>
      <c r="BL114" s="980"/>
      <c r="BM114" s="980"/>
      <c r="BN114" s="980"/>
      <c r="BO114" s="980"/>
      <c r="BP114" s="981"/>
      <c r="BQ114" s="949">
        <v>1509459</v>
      </c>
      <c r="BR114" s="950"/>
      <c r="BS114" s="950"/>
      <c r="BT114" s="950"/>
      <c r="BU114" s="950"/>
      <c r="BV114" s="950">
        <v>1343909</v>
      </c>
      <c r="BW114" s="950"/>
      <c r="BX114" s="950"/>
      <c r="BY114" s="950"/>
      <c r="BZ114" s="950"/>
      <c r="CA114" s="950">
        <v>1233709</v>
      </c>
      <c r="CB114" s="950"/>
      <c r="CC114" s="950"/>
      <c r="CD114" s="950"/>
      <c r="CE114" s="950"/>
      <c r="CF114" s="944">
        <v>19.7</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42828</v>
      </c>
      <c r="AB115" s="964"/>
      <c r="AC115" s="964"/>
      <c r="AD115" s="964"/>
      <c r="AE115" s="965"/>
      <c r="AF115" s="966">
        <v>35612</v>
      </c>
      <c r="AG115" s="964"/>
      <c r="AH115" s="964"/>
      <c r="AI115" s="964"/>
      <c r="AJ115" s="965"/>
      <c r="AK115" s="966">
        <v>30173</v>
      </c>
      <c r="AL115" s="964"/>
      <c r="AM115" s="964"/>
      <c r="AN115" s="964"/>
      <c r="AO115" s="965"/>
      <c r="AP115" s="967">
        <v>0.5</v>
      </c>
      <c r="AQ115" s="968"/>
      <c r="AR115" s="968"/>
      <c r="AS115" s="968"/>
      <c r="AT115" s="969"/>
      <c r="AU115" s="929"/>
      <c r="AV115" s="930"/>
      <c r="AW115" s="930"/>
      <c r="AX115" s="930"/>
      <c r="AY115" s="931"/>
      <c r="AZ115" s="979" t="s">
        <v>434</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435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436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v>74</v>
      </c>
      <c r="AL116" s="989"/>
      <c r="AM116" s="989"/>
      <c r="AN116" s="989"/>
      <c r="AO116" s="990"/>
      <c r="AP116" s="992">
        <v>0</v>
      </c>
      <c r="AQ116" s="993"/>
      <c r="AR116" s="993"/>
      <c r="AS116" s="993"/>
      <c r="AT116" s="994"/>
      <c r="AU116" s="929"/>
      <c r="AV116" s="930"/>
      <c r="AW116" s="930"/>
      <c r="AX116" s="930"/>
      <c r="AY116" s="931"/>
      <c r="AZ116" s="979" t="s">
        <v>437</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58123</v>
      </c>
      <c r="DH116" s="989"/>
      <c r="DI116" s="989"/>
      <c r="DJ116" s="989"/>
      <c r="DK116" s="990"/>
      <c r="DL116" s="991">
        <v>39734</v>
      </c>
      <c r="DM116" s="989"/>
      <c r="DN116" s="989"/>
      <c r="DO116" s="989"/>
      <c r="DP116" s="990"/>
      <c r="DQ116" s="991">
        <v>21345</v>
      </c>
      <c r="DR116" s="989"/>
      <c r="DS116" s="989"/>
      <c r="DT116" s="989"/>
      <c r="DU116" s="990"/>
      <c r="DV116" s="992">
        <v>0.3</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439</v>
      </c>
      <c r="Z117" s="914"/>
      <c r="AA117" s="1026">
        <v>1821391</v>
      </c>
      <c r="AB117" s="996"/>
      <c r="AC117" s="996"/>
      <c r="AD117" s="996"/>
      <c r="AE117" s="997"/>
      <c r="AF117" s="995">
        <v>1747260</v>
      </c>
      <c r="AG117" s="996"/>
      <c r="AH117" s="996"/>
      <c r="AI117" s="996"/>
      <c r="AJ117" s="997"/>
      <c r="AK117" s="995">
        <v>1654624</v>
      </c>
      <c r="AL117" s="996"/>
      <c r="AM117" s="996"/>
      <c r="AN117" s="996"/>
      <c r="AO117" s="997"/>
      <c r="AP117" s="998"/>
      <c r="AQ117" s="999"/>
      <c r="AR117" s="999"/>
      <c r="AS117" s="999"/>
      <c r="AT117" s="1000"/>
      <c r="AU117" s="929"/>
      <c r="AV117" s="930"/>
      <c r="AW117" s="930"/>
      <c r="AX117" s="930"/>
      <c r="AY117" s="931"/>
      <c r="AZ117" s="1025" t="s">
        <v>440</v>
      </c>
      <c r="BA117" s="1001"/>
      <c r="BB117" s="1001"/>
      <c r="BC117" s="1001"/>
      <c r="BD117" s="1001"/>
      <c r="BE117" s="1001"/>
      <c r="BF117" s="1001"/>
      <c r="BG117" s="1001"/>
      <c r="BH117" s="1001"/>
      <c r="BI117" s="1001"/>
      <c r="BJ117" s="1001"/>
      <c r="BK117" s="1001"/>
      <c r="BL117" s="1001"/>
      <c r="BM117" s="1001"/>
      <c r="BN117" s="1001"/>
      <c r="BO117" s="1001"/>
      <c r="BP117" s="1002"/>
      <c r="BQ117" s="1015">
        <v>3781</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285</v>
      </c>
      <c r="AG118" s="913"/>
      <c r="AH118" s="913"/>
      <c r="AI118" s="913"/>
      <c r="AJ118" s="914"/>
      <c r="AK118" s="912" t="s">
        <v>284</v>
      </c>
      <c r="AL118" s="913"/>
      <c r="AM118" s="913"/>
      <c r="AN118" s="913"/>
      <c r="AO118" s="914"/>
      <c r="AP118" s="1020" t="s">
        <v>412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442</v>
      </c>
      <c r="BP118" s="1024"/>
      <c r="BQ118" s="1015">
        <v>18241295</v>
      </c>
      <c r="BR118" s="1016"/>
      <c r="BS118" s="1016"/>
      <c r="BT118" s="1016"/>
      <c r="BU118" s="1016"/>
      <c r="BV118" s="1016">
        <v>17632120</v>
      </c>
      <c r="BW118" s="1016"/>
      <c r="BX118" s="1016"/>
      <c r="BY118" s="1016"/>
      <c r="BZ118" s="1016"/>
      <c r="CA118" s="1016">
        <v>17322458</v>
      </c>
      <c r="CB118" s="1016"/>
      <c r="CC118" s="1016"/>
      <c r="CD118" s="1016"/>
      <c r="CE118" s="1016"/>
      <c r="CF118" s="1017"/>
      <c r="CG118" s="1018"/>
      <c r="CH118" s="1018"/>
      <c r="CI118" s="1018"/>
      <c r="CJ118" s="1019"/>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444</v>
      </c>
      <c r="AV119" s="1008"/>
      <c r="AW119" s="1008"/>
      <c r="AX119" s="1008"/>
      <c r="AY119" s="1009"/>
      <c r="AZ119" s="970" t="s">
        <v>445</v>
      </c>
      <c r="BA119" s="917"/>
      <c r="BB119" s="917"/>
      <c r="BC119" s="917"/>
      <c r="BD119" s="917"/>
      <c r="BE119" s="917"/>
      <c r="BF119" s="917"/>
      <c r="BG119" s="917"/>
      <c r="BH119" s="917"/>
      <c r="BI119" s="917"/>
      <c r="BJ119" s="917"/>
      <c r="BK119" s="917"/>
      <c r="BL119" s="917"/>
      <c r="BM119" s="917"/>
      <c r="BN119" s="917"/>
      <c r="BO119" s="917"/>
      <c r="BP119" s="918"/>
      <c r="BQ119" s="956">
        <v>3304006</v>
      </c>
      <c r="BR119" s="957"/>
      <c r="BS119" s="957"/>
      <c r="BT119" s="957"/>
      <c r="BU119" s="957"/>
      <c r="BV119" s="957">
        <v>3483364</v>
      </c>
      <c r="BW119" s="957"/>
      <c r="BX119" s="957"/>
      <c r="BY119" s="957"/>
      <c r="BZ119" s="957"/>
      <c r="CA119" s="957">
        <v>4093775</v>
      </c>
      <c r="CB119" s="957"/>
      <c r="CC119" s="957"/>
      <c r="CD119" s="957"/>
      <c r="CE119" s="957"/>
      <c r="CF119" s="971">
        <v>65.400000000000006</v>
      </c>
      <c r="CG119" s="972"/>
      <c r="CH119" s="972"/>
      <c r="CI119" s="972"/>
      <c r="CJ119" s="972"/>
      <c r="CK119" s="977"/>
      <c r="CL119" s="978"/>
      <c r="CM119" s="1034" t="s">
        <v>446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53079</v>
      </c>
      <c r="DH119" s="1028"/>
      <c r="DI119" s="1028"/>
      <c r="DJ119" s="1028"/>
      <c r="DK119" s="1029"/>
      <c r="DL119" s="1030">
        <v>45098</v>
      </c>
      <c r="DM119" s="1028"/>
      <c r="DN119" s="1028"/>
      <c r="DO119" s="1028"/>
      <c r="DP119" s="1029"/>
      <c r="DQ119" s="1030">
        <v>36902</v>
      </c>
      <c r="DR119" s="1028"/>
      <c r="DS119" s="1028"/>
      <c r="DT119" s="1028"/>
      <c r="DU119" s="1029"/>
      <c r="DV119" s="1031">
        <v>0.6</v>
      </c>
      <c r="DW119" s="1032"/>
      <c r="DX119" s="1032"/>
      <c r="DY119" s="1032"/>
      <c r="DZ119" s="1033"/>
    </row>
    <row r="120" spans="1:130" s="197" customFormat="1" ht="26.25" customHeight="1">
      <c r="A120" s="1005"/>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447</v>
      </c>
      <c r="BA120" s="980"/>
      <c r="BB120" s="980"/>
      <c r="BC120" s="980"/>
      <c r="BD120" s="980"/>
      <c r="BE120" s="980"/>
      <c r="BF120" s="980"/>
      <c r="BG120" s="980"/>
      <c r="BH120" s="980"/>
      <c r="BI120" s="980"/>
      <c r="BJ120" s="980"/>
      <c r="BK120" s="980"/>
      <c r="BL120" s="980"/>
      <c r="BM120" s="980"/>
      <c r="BN120" s="980"/>
      <c r="BO120" s="980"/>
      <c r="BP120" s="981"/>
      <c r="BQ120" s="949">
        <v>619394</v>
      </c>
      <c r="BR120" s="950"/>
      <c r="BS120" s="950"/>
      <c r="BT120" s="950"/>
      <c r="BU120" s="950"/>
      <c r="BV120" s="950">
        <v>548211</v>
      </c>
      <c r="BW120" s="950"/>
      <c r="BX120" s="950"/>
      <c r="BY120" s="950"/>
      <c r="BZ120" s="950"/>
      <c r="CA120" s="950">
        <v>456082</v>
      </c>
      <c r="CB120" s="950"/>
      <c r="CC120" s="950"/>
      <c r="CD120" s="950"/>
      <c r="CE120" s="950"/>
      <c r="CF120" s="944">
        <v>7.3</v>
      </c>
      <c r="CG120" s="945"/>
      <c r="CH120" s="945"/>
      <c r="CI120" s="945"/>
      <c r="CJ120" s="945"/>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56">
        <v>4069544</v>
      </c>
      <c r="DH120" s="957"/>
      <c r="DI120" s="957"/>
      <c r="DJ120" s="957"/>
      <c r="DK120" s="957"/>
      <c r="DL120" s="957">
        <v>3960795</v>
      </c>
      <c r="DM120" s="957"/>
      <c r="DN120" s="957"/>
      <c r="DO120" s="957"/>
      <c r="DP120" s="957"/>
      <c r="DQ120" s="957">
        <v>3858323</v>
      </c>
      <c r="DR120" s="957"/>
      <c r="DS120" s="957"/>
      <c r="DT120" s="957"/>
      <c r="DU120" s="957"/>
      <c r="DV120" s="958">
        <v>61.7</v>
      </c>
      <c r="DW120" s="958"/>
      <c r="DX120" s="958"/>
      <c r="DY120" s="958"/>
      <c r="DZ120" s="959"/>
    </row>
    <row r="121" spans="1:130" s="197" customFormat="1" ht="26.25" customHeight="1">
      <c r="A121" s="1005"/>
      <c r="B121" s="976"/>
      <c r="C121" s="1040" t="s">
        <v>450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451</v>
      </c>
      <c r="BA121" s="1001"/>
      <c r="BB121" s="1001"/>
      <c r="BC121" s="1001"/>
      <c r="BD121" s="1001"/>
      <c r="BE121" s="1001"/>
      <c r="BF121" s="1001"/>
      <c r="BG121" s="1001"/>
      <c r="BH121" s="1001"/>
      <c r="BI121" s="1001"/>
      <c r="BJ121" s="1001"/>
      <c r="BK121" s="1001"/>
      <c r="BL121" s="1001"/>
      <c r="BM121" s="1001"/>
      <c r="BN121" s="1001"/>
      <c r="BO121" s="1001"/>
      <c r="BP121" s="1002"/>
      <c r="BQ121" s="1015">
        <v>12271348</v>
      </c>
      <c r="BR121" s="1016"/>
      <c r="BS121" s="1016"/>
      <c r="BT121" s="1016"/>
      <c r="BU121" s="1016"/>
      <c r="BV121" s="1016">
        <v>12220111</v>
      </c>
      <c r="BW121" s="1016"/>
      <c r="BX121" s="1016"/>
      <c r="BY121" s="1016"/>
      <c r="BZ121" s="1016"/>
      <c r="CA121" s="1016">
        <v>11932190</v>
      </c>
      <c r="CB121" s="1016"/>
      <c r="CC121" s="1016"/>
      <c r="CD121" s="1016"/>
      <c r="CE121" s="1016"/>
      <c r="CF121" s="1054">
        <v>190.7</v>
      </c>
      <c r="CG121" s="1055"/>
      <c r="CH121" s="1055"/>
      <c r="CI121" s="1055"/>
      <c r="CJ121" s="1055"/>
      <c r="CK121" s="1046"/>
      <c r="CL121" s="1047"/>
      <c r="CM121" s="1047"/>
      <c r="CN121" s="1047"/>
      <c r="CO121" s="1048"/>
      <c r="CP121" s="1037" t="s">
        <v>452</v>
      </c>
      <c r="CQ121" s="1038"/>
      <c r="CR121" s="1038"/>
      <c r="CS121" s="1038"/>
      <c r="CT121" s="1038"/>
      <c r="CU121" s="1038"/>
      <c r="CV121" s="1038"/>
      <c r="CW121" s="1038"/>
      <c r="CX121" s="1038"/>
      <c r="CY121" s="1038"/>
      <c r="CZ121" s="1038"/>
      <c r="DA121" s="1038"/>
      <c r="DB121" s="1038"/>
      <c r="DC121" s="1038"/>
      <c r="DD121" s="1038"/>
      <c r="DE121" s="1038"/>
      <c r="DF121" s="1039"/>
      <c r="DG121" s="949">
        <v>749235</v>
      </c>
      <c r="DH121" s="950"/>
      <c r="DI121" s="950"/>
      <c r="DJ121" s="950"/>
      <c r="DK121" s="950"/>
      <c r="DL121" s="950">
        <v>785843</v>
      </c>
      <c r="DM121" s="950"/>
      <c r="DN121" s="950"/>
      <c r="DO121" s="950"/>
      <c r="DP121" s="950"/>
      <c r="DQ121" s="950">
        <v>866232</v>
      </c>
      <c r="DR121" s="950"/>
      <c r="DS121" s="950"/>
      <c r="DT121" s="950"/>
      <c r="DU121" s="950"/>
      <c r="DV121" s="951">
        <v>13.8</v>
      </c>
      <c r="DW121" s="951"/>
      <c r="DX121" s="951"/>
      <c r="DY121" s="951"/>
      <c r="DZ121" s="952"/>
    </row>
    <row r="122" spans="1:130" s="197" customFormat="1" ht="26.25" customHeight="1">
      <c r="A122" s="1005"/>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453</v>
      </c>
      <c r="BP122" s="1024"/>
      <c r="BQ122" s="1064">
        <v>16194748</v>
      </c>
      <c r="BR122" s="1065"/>
      <c r="BS122" s="1065"/>
      <c r="BT122" s="1065"/>
      <c r="BU122" s="1065"/>
      <c r="BV122" s="1065">
        <v>16251686</v>
      </c>
      <c r="BW122" s="1065"/>
      <c r="BX122" s="1065"/>
      <c r="BY122" s="1065"/>
      <c r="BZ122" s="1065"/>
      <c r="CA122" s="1065">
        <v>16482047</v>
      </c>
      <c r="CB122" s="1065"/>
      <c r="CC122" s="1065"/>
      <c r="CD122" s="1065"/>
      <c r="CE122" s="1065"/>
      <c r="CF122" s="1017"/>
      <c r="CG122" s="1018"/>
      <c r="CH122" s="1018"/>
      <c r="CI122" s="1018"/>
      <c r="CJ122" s="1019"/>
      <c r="CK122" s="1046"/>
      <c r="CL122" s="1047"/>
      <c r="CM122" s="1047"/>
      <c r="CN122" s="1047"/>
      <c r="CO122" s="1048"/>
      <c r="CP122" s="1037" t="s">
        <v>454</v>
      </c>
      <c r="CQ122" s="1038"/>
      <c r="CR122" s="1038"/>
      <c r="CS122" s="1038"/>
      <c r="CT122" s="1038"/>
      <c r="CU122" s="1038"/>
      <c r="CV122" s="1038"/>
      <c r="CW122" s="1038"/>
      <c r="CX122" s="1038"/>
      <c r="CY122" s="1038"/>
      <c r="CZ122" s="1038"/>
      <c r="DA122" s="1038"/>
      <c r="DB122" s="1038"/>
      <c r="DC122" s="1038"/>
      <c r="DD122" s="1038"/>
      <c r="DE122" s="1038"/>
      <c r="DF122" s="1039"/>
      <c r="DG122" s="949">
        <v>574743</v>
      </c>
      <c r="DH122" s="950"/>
      <c r="DI122" s="950"/>
      <c r="DJ122" s="950"/>
      <c r="DK122" s="950"/>
      <c r="DL122" s="950">
        <v>561086</v>
      </c>
      <c r="DM122" s="950"/>
      <c r="DN122" s="950"/>
      <c r="DO122" s="950"/>
      <c r="DP122" s="950"/>
      <c r="DQ122" s="950">
        <v>502648</v>
      </c>
      <c r="DR122" s="950"/>
      <c r="DS122" s="950"/>
      <c r="DT122" s="950"/>
      <c r="DU122" s="950"/>
      <c r="DV122" s="951">
        <v>8</v>
      </c>
      <c r="DW122" s="951"/>
      <c r="DX122" s="951"/>
      <c r="DY122" s="951"/>
      <c r="DZ122" s="952"/>
    </row>
    <row r="123" spans="1:130" s="197" customFormat="1" ht="26.25" customHeight="1" thickBot="1">
      <c r="A123" s="1005"/>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22517</v>
      </c>
      <c r="AB123" s="989"/>
      <c r="AC123" s="989"/>
      <c r="AD123" s="989"/>
      <c r="AE123" s="990"/>
      <c r="AF123" s="991">
        <v>20509</v>
      </c>
      <c r="AG123" s="989"/>
      <c r="AH123" s="989"/>
      <c r="AI123" s="989"/>
      <c r="AJ123" s="990"/>
      <c r="AK123" s="991">
        <v>19830</v>
      </c>
      <c r="AL123" s="989"/>
      <c r="AM123" s="989"/>
      <c r="AN123" s="989"/>
      <c r="AO123" s="990"/>
      <c r="AP123" s="992">
        <v>0.3</v>
      </c>
      <c r="AQ123" s="993"/>
      <c r="AR123" s="993"/>
      <c r="AS123" s="993"/>
      <c r="AT123" s="994"/>
      <c r="AU123" s="1061" t="s">
        <v>455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32.799999999999997</v>
      </c>
      <c r="BR123" s="1057"/>
      <c r="BS123" s="1057"/>
      <c r="BT123" s="1057"/>
      <c r="BU123" s="1057"/>
      <c r="BV123" s="1057">
        <v>22.6</v>
      </c>
      <c r="BW123" s="1057"/>
      <c r="BX123" s="1057"/>
      <c r="BY123" s="1057"/>
      <c r="BZ123" s="1057"/>
      <c r="CA123" s="1057">
        <v>13.4</v>
      </c>
      <c r="CB123" s="1057"/>
      <c r="CC123" s="1057"/>
      <c r="CD123" s="1057"/>
      <c r="CE123" s="1057"/>
      <c r="CF123" s="1058"/>
      <c r="CG123" s="1059"/>
      <c r="CH123" s="1059"/>
      <c r="CI123" s="1059"/>
      <c r="CJ123" s="1060"/>
      <c r="CK123" s="1046"/>
      <c r="CL123" s="1047"/>
      <c r="CM123" s="1047"/>
      <c r="CN123" s="1047"/>
      <c r="CO123" s="1048"/>
      <c r="CP123" s="1037" t="s">
        <v>456</v>
      </c>
      <c r="CQ123" s="1038"/>
      <c r="CR123" s="1038"/>
      <c r="CS123" s="1038"/>
      <c r="CT123" s="1038"/>
      <c r="CU123" s="1038"/>
      <c r="CV123" s="1038"/>
      <c r="CW123" s="1038"/>
      <c r="CX123" s="1038"/>
      <c r="CY123" s="1038"/>
      <c r="CZ123" s="1038"/>
      <c r="DA123" s="1038"/>
      <c r="DB123" s="1038"/>
      <c r="DC123" s="1038"/>
      <c r="DD123" s="1038"/>
      <c r="DE123" s="1038"/>
      <c r="DF123" s="1039"/>
      <c r="DG123" s="988">
        <v>470608</v>
      </c>
      <c r="DH123" s="989"/>
      <c r="DI123" s="989"/>
      <c r="DJ123" s="989"/>
      <c r="DK123" s="990"/>
      <c r="DL123" s="991">
        <v>415785</v>
      </c>
      <c r="DM123" s="989"/>
      <c r="DN123" s="989"/>
      <c r="DO123" s="989"/>
      <c r="DP123" s="990"/>
      <c r="DQ123" s="991">
        <v>318050</v>
      </c>
      <c r="DR123" s="989"/>
      <c r="DS123" s="989"/>
      <c r="DT123" s="989"/>
      <c r="DU123" s="990"/>
      <c r="DV123" s="992">
        <v>5.0999999999999996</v>
      </c>
      <c r="DW123" s="993"/>
      <c r="DX123" s="993"/>
      <c r="DY123" s="993"/>
      <c r="DZ123" s="994"/>
    </row>
    <row r="124" spans="1:130" s="197" customFormat="1" ht="26.25" customHeight="1">
      <c r="A124" s="1005"/>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457</v>
      </c>
      <c r="AB124" s="989"/>
      <c r="AC124" s="989"/>
      <c r="AD124" s="989"/>
      <c r="AE124" s="990"/>
      <c r="AF124" s="991" t="s">
        <v>457</v>
      </c>
      <c r="AG124" s="989"/>
      <c r="AH124" s="989"/>
      <c r="AI124" s="989"/>
      <c r="AJ124" s="990"/>
      <c r="AK124" s="991" t="s">
        <v>457</v>
      </c>
      <c r="AL124" s="989"/>
      <c r="AM124" s="989"/>
      <c r="AN124" s="989"/>
      <c r="AO124" s="990"/>
      <c r="AP124" s="992" t="s">
        <v>457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458</v>
      </c>
      <c r="CQ124" s="1038"/>
      <c r="CR124" s="1038"/>
      <c r="CS124" s="1038"/>
      <c r="CT124" s="1038"/>
      <c r="CU124" s="1038"/>
      <c r="CV124" s="1038"/>
      <c r="CW124" s="1038"/>
      <c r="CX124" s="1038"/>
      <c r="CY124" s="1038"/>
      <c r="CZ124" s="1038"/>
      <c r="DA124" s="1038"/>
      <c r="DB124" s="1038"/>
      <c r="DC124" s="1038"/>
      <c r="DD124" s="1038"/>
      <c r="DE124" s="1038"/>
      <c r="DF124" s="1039"/>
      <c r="DG124" s="1027">
        <v>2499</v>
      </c>
      <c r="DH124" s="1028"/>
      <c r="DI124" s="1028"/>
      <c r="DJ124" s="1028"/>
      <c r="DK124" s="1029"/>
      <c r="DL124" s="1030">
        <v>289</v>
      </c>
      <c r="DM124" s="1028"/>
      <c r="DN124" s="1028"/>
      <c r="DO124" s="1028"/>
      <c r="DP124" s="1029"/>
      <c r="DQ124" s="1030">
        <v>169</v>
      </c>
      <c r="DR124" s="1028"/>
      <c r="DS124" s="1028"/>
      <c r="DT124" s="1028"/>
      <c r="DU124" s="1029"/>
      <c r="DV124" s="1031">
        <v>0</v>
      </c>
      <c r="DW124" s="1032"/>
      <c r="DX124" s="1032"/>
      <c r="DY124" s="1032"/>
      <c r="DZ124" s="1033"/>
    </row>
    <row r="125" spans="1:130" s="197" customFormat="1" ht="26.25" customHeight="1" thickBot="1">
      <c r="A125" s="1005"/>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457</v>
      </c>
      <c r="AB125" s="989"/>
      <c r="AC125" s="989"/>
      <c r="AD125" s="989"/>
      <c r="AE125" s="990"/>
      <c r="AF125" s="991" t="s">
        <v>457</v>
      </c>
      <c r="AG125" s="989"/>
      <c r="AH125" s="989"/>
      <c r="AI125" s="989"/>
      <c r="AJ125" s="990"/>
      <c r="AK125" s="991" t="s">
        <v>457</v>
      </c>
      <c r="AL125" s="989"/>
      <c r="AM125" s="989"/>
      <c r="AN125" s="989"/>
      <c r="AO125" s="990"/>
      <c r="AP125" s="992" t="s">
        <v>457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459</v>
      </c>
      <c r="CL125" s="1044"/>
      <c r="CM125" s="1044"/>
      <c r="CN125" s="1044"/>
      <c r="CO125" s="1045"/>
      <c r="CP125" s="970" t="s">
        <v>460</v>
      </c>
      <c r="CQ125" s="917"/>
      <c r="CR125" s="917"/>
      <c r="CS125" s="917"/>
      <c r="CT125" s="917"/>
      <c r="CU125" s="917"/>
      <c r="CV125" s="917"/>
      <c r="CW125" s="917"/>
      <c r="CX125" s="917"/>
      <c r="CY125" s="917"/>
      <c r="CZ125" s="917"/>
      <c r="DA125" s="917"/>
      <c r="DB125" s="917"/>
      <c r="DC125" s="917"/>
      <c r="DD125" s="917"/>
      <c r="DE125" s="917"/>
      <c r="DF125" s="918"/>
      <c r="DG125" s="956" t="s">
        <v>457</v>
      </c>
      <c r="DH125" s="957"/>
      <c r="DI125" s="957"/>
      <c r="DJ125" s="957"/>
      <c r="DK125" s="957"/>
      <c r="DL125" s="957" t="s">
        <v>457</v>
      </c>
      <c r="DM125" s="957"/>
      <c r="DN125" s="957"/>
      <c r="DO125" s="957"/>
      <c r="DP125" s="957"/>
      <c r="DQ125" s="957" t="s">
        <v>457</v>
      </c>
      <c r="DR125" s="957"/>
      <c r="DS125" s="957"/>
      <c r="DT125" s="957"/>
      <c r="DU125" s="957"/>
      <c r="DV125" s="958" t="s">
        <v>457</v>
      </c>
      <c r="DW125" s="958"/>
      <c r="DX125" s="958"/>
      <c r="DY125" s="958"/>
      <c r="DZ125" s="959"/>
    </row>
    <row r="126" spans="1:130" s="197" customFormat="1" ht="26.25" customHeight="1">
      <c r="A126" s="1005"/>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14560</v>
      </c>
      <c r="AB126" s="989"/>
      <c r="AC126" s="989"/>
      <c r="AD126" s="989"/>
      <c r="AE126" s="990"/>
      <c r="AF126" s="991">
        <v>12681</v>
      </c>
      <c r="AG126" s="989"/>
      <c r="AH126" s="989"/>
      <c r="AI126" s="989"/>
      <c r="AJ126" s="990"/>
      <c r="AK126" s="991">
        <v>8541</v>
      </c>
      <c r="AL126" s="989"/>
      <c r="AM126" s="989"/>
      <c r="AN126" s="989"/>
      <c r="AO126" s="990"/>
      <c r="AP126" s="992">
        <v>0.1</v>
      </c>
      <c r="AQ126" s="993"/>
      <c r="AR126" s="993"/>
      <c r="AS126" s="993"/>
      <c r="AT126" s="994"/>
      <c r="AU126" s="233"/>
      <c r="AV126" s="233"/>
      <c r="AW126" s="233"/>
      <c r="AX126" s="1066" t="s">
        <v>461</v>
      </c>
      <c r="AY126" s="1067"/>
      <c r="AZ126" s="1067"/>
      <c r="BA126" s="1067"/>
      <c r="BB126" s="1067"/>
      <c r="BC126" s="1067"/>
      <c r="BD126" s="1067"/>
      <c r="BE126" s="1068"/>
      <c r="BF126" s="1082" t="s">
        <v>462</v>
      </c>
      <c r="BG126" s="1067"/>
      <c r="BH126" s="1067"/>
      <c r="BI126" s="1067"/>
      <c r="BJ126" s="1067"/>
      <c r="BK126" s="1067"/>
      <c r="BL126" s="1068"/>
      <c r="BM126" s="1082" t="s">
        <v>463</v>
      </c>
      <c r="BN126" s="1067"/>
      <c r="BO126" s="1067"/>
      <c r="BP126" s="1067"/>
      <c r="BQ126" s="1067"/>
      <c r="BR126" s="1067"/>
      <c r="BS126" s="1068"/>
      <c r="BT126" s="1082" t="s">
        <v>464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465</v>
      </c>
      <c r="CQ126" s="980"/>
      <c r="CR126" s="980"/>
      <c r="CS126" s="980"/>
      <c r="CT126" s="980"/>
      <c r="CU126" s="980"/>
      <c r="CV126" s="980"/>
      <c r="CW126" s="980"/>
      <c r="CX126" s="980"/>
      <c r="CY126" s="980"/>
      <c r="CZ126" s="980"/>
      <c r="DA126" s="980"/>
      <c r="DB126" s="980"/>
      <c r="DC126" s="980"/>
      <c r="DD126" s="980"/>
      <c r="DE126" s="980"/>
      <c r="DF126" s="981"/>
      <c r="DG126" s="949" t="s">
        <v>457</v>
      </c>
      <c r="DH126" s="950"/>
      <c r="DI126" s="950"/>
      <c r="DJ126" s="950"/>
      <c r="DK126" s="950"/>
      <c r="DL126" s="950" t="s">
        <v>457</v>
      </c>
      <c r="DM126" s="950"/>
      <c r="DN126" s="950"/>
      <c r="DO126" s="950"/>
      <c r="DP126" s="950"/>
      <c r="DQ126" s="950" t="s">
        <v>457</v>
      </c>
      <c r="DR126" s="950"/>
      <c r="DS126" s="950"/>
      <c r="DT126" s="950"/>
      <c r="DU126" s="950"/>
      <c r="DV126" s="951" t="s">
        <v>457</v>
      </c>
      <c r="DW126" s="951"/>
      <c r="DX126" s="951"/>
      <c r="DY126" s="951"/>
      <c r="DZ126" s="952"/>
    </row>
    <row r="127" spans="1:130" s="197" customFormat="1" ht="26.25" customHeight="1" thickBot="1">
      <c r="A127" s="1006"/>
      <c r="B127" s="978"/>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5751</v>
      </c>
      <c r="AB127" s="989"/>
      <c r="AC127" s="989"/>
      <c r="AD127" s="989"/>
      <c r="AE127" s="990"/>
      <c r="AF127" s="991">
        <v>2422</v>
      </c>
      <c r="AG127" s="989"/>
      <c r="AH127" s="989"/>
      <c r="AI127" s="989"/>
      <c r="AJ127" s="990"/>
      <c r="AK127" s="991">
        <v>1802</v>
      </c>
      <c r="AL127" s="989"/>
      <c r="AM127" s="989"/>
      <c r="AN127" s="989"/>
      <c r="AO127" s="990"/>
      <c r="AP127" s="992">
        <v>0</v>
      </c>
      <c r="AQ127" s="993"/>
      <c r="AR127" s="993"/>
      <c r="AS127" s="993"/>
      <c r="AT127" s="994"/>
      <c r="AU127" s="233"/>
      <c r="AV127" s="233"/>
      <c r="AW127" s="233"/>
      <c r="AX127" s="916" t="s">
        <v>467</v>
      </c>
      <c r="AY127" s="917"/>
      <c r="AZ127" s="917"/>
      <c r="BA127" s="917"/>
      <c r="BB127" s="917"/>
      <c r="BC127" s="917"/>
      <c r="BD127" s="917"/>
      <c r="BE127" s="918"/>
      <c r="BF127" s="1071" t="s">
        <v>457</v>
      </c>
      <c r="BG127" s="1072"/>
      <c r="BH127" s="1072"/>
      <c r="BI127" s="1072"/>
      <c r="BJ127" s="1072"/>
      <c r="BK127" s="1072"/>
      <c r="BL127" s="1081"/>
      <c r="BM127" s="1071">
        <v>13.94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468</v>
      </c>
      <c r="CQ127" s="1075"/>
      <c r="CR127" s="1075"/>
      <c r="CS127" s="1075"/>
      <c r="CT127" s="1075"/>
      <c r="CU127" s="1075"/>
      <c r="CV127" s="1075"/>
      <c r="CW127" s="1075"/>
      <c r="CX127" s="1075"/>
      <c r="CY127" s="1075"/>
      <c r="CZ127" s="1075"/>
      <c r="DA127" s="1075"/>
      <c r="DB127" s="1075"/>
      <c r="DC127" s="1075"/>
      <c r="DD127" s="1075"/>
      <c r="DE127" s="1075"/>
      <c r="DF127" s="1076"/>
      <c r="DG127" s="1077" t="s">
        <v>469</v>
      </c>
      <c r="DH127" s="1078"/>
      <c r="DI127" s="1078"/>
      <c r="DJ127" s="1078"/>
      <c r="DK127" s="1078"/>
      <c r="DL127" s="1078" t="s">
        <v>470</v>
      </c>
      <c r="DM127" s="1078"/>
      <c r="DN127" s="1078"/>
      <c r="DO127" s="1078"/>
      <c r="DP127" s="1078"/>
      <c r="DQ127" s="1078" t="s">
        <v>470</v>
      </c>
      <c r="DR127" s="1078"/>
      <c r="DS127" s="1078"/>
      <c r="DT127" s="1078"/>
      <c r="DU127" s="1078"/>
      <c r="DV127" s="1079" t="s">
        <v>470</v>
      </c>
      <c r="DW127" s="1079"/>
      <c r="DX127" s="1079"/>
      <c r="DY127" s="1079"/>
      <c r="DZ127" s="1080"/>
    </row>
    <row r="128" spans="1:130" s="197" customFormat="1" ht="26.25" customHeight="1">
      <c r="A128" s="1101" t="s">
        <v>471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472</v>
      </c>
      <c r="X128" s="1103"/>
      <c r="Y128" s="1103"/>
      <c r="Z128" s="1104"/>
      <c r="AA128" s="1119">
        <v>74170</v>
      </c>
      <c r="AB128" s="1120"/>
      <c r="AC128" s="1120"/>
      <c r="AD128" s="1120"/>
      <c r="AE128" s="1121"/>
      <c r="AF128" s="1122">
        <v>68890</v>
      </c>
      <c r="AG128" s="1120"/>
      <c r="AH128" s="1120"/>
      <c r="AI128" s="1120"/>
      <c r="AJ128" s="1121"/>
      <c r="AK128" s="1122">
        <v>45358</v>
      </c>
      <c r="AL128" s="1120"/>
      <c r="AM128" s="1120"/>
      <c r="AN128" s="1120"/>
      <c r="AO128" s="1121"/>
      <c r="AP128" s="1123"/>
      <c r="AQ128" s="1124"/>
      <c r="AR128" s="1124"/>
      <c r="AS128" s="1124"/>
      <c r="AT128" s="1125"/>
      <c r="AU128" s="235"/>
      <c r="AV128" s="235"/>
      <c r="AW128" s="235"/>
      <c r="AX128" s="1084" t="s">
        <v>473</v>
      </c>
      <c r="AY128" s="980"/>
      <c r="AZ128" s="980"/>
      <c r="BA128" s="980"/>
      <c r="BB128" s="980"/>
      <c r="BC128" s="980"/>
      <c r="BD128" s="980"/>
      <c r="BE128" s="981"/>
      <c r="BF128" s="1096" t="s">
        <v>457</v>
      </c>
      <c r="BG128" s="1097"/>
      <c r="BH128" s="1097"/>
      <c r="BI128" s="1097"/>
      <c r="BJ128" s="1097"/>
      <c r="BK128" s="1097"/>
      <c r="BL128" s="1098"/>
      <c r="BM128" s="1096">
        <v>18.940000000000001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474</v>
      </c>
      <c r="X129" s="1091"/>
      <c r="Y129" s="1091"/>
      <c r="Z129" s="1092"/>
      <c r="AA129" s="988">
        <v>7284424</v>
      </c>
      <c r="AB129" s="989"/>
      <c r="AC129" s="989"/>
      <c r="AD129" s="989"/>
      <c r="AE129" s="990"/>
      <c r="AF129" s="991">
        <v>7174311</v>
      </c>
      <c r="AG129" s="989"/>
      <c r="AH129" s="989"/>
      <c r="AI129" s="989"/>
      <c r="AJ129" s="990"/>
      <c r="AK129" s="991">
        <v>7336587</v>
      </c>
      <c r="AL129" s="989"/>
      <c r="AM129" s="989"/>
      <c r="AN129" s="989"/>
      <c r="AO129" s="990"/>
      <c r="AP129" s="1093"/>
      <c r="AQ129" s="1094"/>
      <c r="AR129" s="1094"/>
      <c r="AS129" s="1094"/>
      <c r="AT129" s="1095"/>
      <c r="AU129" s="235"/>
      <c r="AV129" s="235"/>
      <c r="AW129" s="235"/>
      <c r="AX129" s="1084" t="s">
        <v>475</v>
      </c>
      <c r="AY129" s="980"/>
      <c r="AZ129" s="980"/>
      <c r="BA129" s="980"/>
      <c r="BB129" s="980"/>
      <c r="BC129" s="980"/>
      <c r="BD129" s="980"/>
      <c r="BE129" s="981"/>
      <c r="BF129" s="1085">
        <v>9.6999999999999993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477</v>
      </c>
      <c r="X130" s="1091"/>
      <c r="Y130" s="1091"/>
      <c r="Z130" s="1092"/>
      <c r="AA130" s="988">
        <v>1061116</v>
      </c>
      <c r="AB130" s="989"/>
      <c r="AC130" s="989"/>
      <c r="AD130" s="989"/>
      <c r="AE130" s="990"/>
      <c r="AF130" s="991">
        <v>1079496</v>
      </c>
      <c r="AG130" s="989"/>
      <c r="AH130" s="989"/>
      <c r="AI130" s="989"/>
      <c r="AJ130" s="990"/>
      <c r="AK130" s="991">
        <v>1078278</v>
      </c>
      <c r="AL130" s="989"/>
      <c r="AM130" s="989"/>
      <c r="AN130" s="989"/>
      <c r="AO130" s="990"/>
      <c r="AP130" s="1093"/>
      <c r="AQ130" s="1094"/>
      <c r="AR130" s="1094"/>
      <c r="AS130" s="1094"/>
      <c r="AT130" s="1095"/>
      <c r="AU130" s="235"/>
      <c r="AV130" s="235"/>
      <c r="AW130" s="235"/>
      <c r="AX130" s="1143" t="s">
        <v>478</v>
      </c>
      <c r="AY130" s="1075"/>
      <c r="AZ130" s="1075"/>
      <c r="BA130" s="1075"/>
      <c r="BB130" s="1075"/>
      <c r="BC130" s="1075"/>
      <c r="BD130" s="1075"/>
      <c r="BE130" s="1076"/>
      <c r="BF130" s="1105">
        <v>13.4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479</v>
      </c>
      <c r="X131" s="1114"/>
      <c r="Y131" s="1114"/>
      <c r="Z131" s="1115"/>
      <c r="AA131" s="1027">
        <v>6223308</v>
      </c>
      <c r="AB131" s="1028"/>
      <c r="AC131" s="1028"/>
      <c r="AD131" s="1028"/>
      <c r="AE131" s="1029"/>
      <c r="AF131" s="1030">
        <v>6094815</v>
      </c>
      <c r="AG131" s="1028"/>
      <c r="AH131" s="1028"/>
      <c r="AI131" s="1028"/>
      <c r="AJ131" s="1029"/>
      <c r="AK131" s="1030">
        <v>6258309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480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481</v>
      </c>
      <c r="W132" s="1131"/>
      <c r="X132" s="1131"/>
      <c r="Y132" s="1131"/>
      <c r="Z132" s="1132"/>
      <c r="AA132" s="1133">
        <v>11.02476368</v>
      </c>
      <c r="AB132" s="1134"/>
      <c r="AC132" s="1134"/>
      <c r="AD132" s="1134"/>
      <c r="AE132" s="1135"/>
      <c r="AF132" s="1136">
        <v>9.8259586219999999</v>
      </c>
      <c r="AG132" s="1134"/>
      <c r="AH132" s="1134"/>
      <c r="AI132" s="1134"/>
      <c r="AJ132" s="1135"/>
      <c r="AK132" s="1136">
        <v>8.4845283289999998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482</v>
      </c>
      <c r="W133" s="1138"/>
      <c r="X133" s="1138"/>
      <c r="Y133" s="1138"/>
      <c r="Z133" s="1139"/>
      <c r="AA133" s="1140">
        <v>13.5</v>
      </c>
      <c r="AB133" s="1141"/>
      <c r="AC133" s="1141"/>
      <c r="AD133" s="1141"/>
      <c r="AE133" s="1142"/>
      <c r="AF133" s="1140">
        <v>11.5</v>
      </c>
      <c r="AG133" s="1141"/>
      <c r="AH133" s="1141"/>
      <c r="AI133" s="1141"/>
      <c r="AJ133" s="1142"/>
      <c r="AK133" s="1140">
        <v>9.6999999999999993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47" t="s">
        <v>485</v>
      </c>
      <c r="L7" s="254"/>
      <c r="M7" s="255" t="s">
        <v>486</v>
      </c>
      <c r="N7" s="256"/>
    </row>
    <row r="8" spans="1:16">
      <c r="A8" s="248"/>
      <c r="B8" s="244"/>
      <c r="C8" s="244"/>
      <c r="D8" s="244"/>
      <c r="E8" s="244"/>
      <c r="F8" s="244"/>
      <c r="G8" s="257"/>
      <c r="H8" s="258"/>
      <c r="I8" s="258"/>
      <c r="J8" s="259"/>
      <c r="K8" s="1148"/>
      <c r="L8" s="260" t="s">
        <v>487</v>
      </c>
      <c r="M8" s="261" t="s">
        <v>488</v>
      </c>
      <c r="N8" s="262" t="s">
        <v>489</v>
      </c>
    </row>
    <row r="9" spans="1:16">
      <c r="A9" s="248"/>
      <c r="B9" s="244"/>
      <c r="C9" s="244"/>
      <c r="D9" s="244"/>
      <c r="E9" s="244"/>
      <c r="F9" s="244"/>
      <c r="G9" s="1149" t="s">
        <v>490</v>
      </c>
      <c r="H9" s="1150"/>
      <c r="I9" s="1150"/>
      <c r="J9" s="1151"/>
      <c r="K9" s="263">
        <v>1742282</v>
      </c>
      <c r="L9" s="264">
        <v>97898</v>
      </c>
      <c r="M9" s="265">
        <v>95265</v>
      </c>
      <c r="N9" s="266">
        <v>2.8</v>
      </c>
    </row>
    <row r="10" spans="1:16">
      <c r="A10" s="248"/>
      <c r="B10" s="244"/>
      <c r="C10" s="244"/>
      <c r="D10" s="244"/>
      <c r="E10" s="244"/>
      <c r="F10" s="244"/>
      <c r="G10" s="1149" t="s">
        <v>491</v>
      </c>
      <c r="H10" s="1150"/>
      <c r="I10" s="1150"/>
      <c r="J10" s="1151"/>
      <c r="K10" s="267">
        <v>151491</v>
      </c>
      <c r="L10" s="268">
        <v>8512</v>
      </c>
      <c r="M10" s="269">
        <v>8986</v>
      </c>
      <c r="N10" s="270">
        <v>-5.3</v>
      </c>
    </row>
    <row r="11" spans="1:16" ht="13.5" customHeight="1">
      <c r="A11" s="248"/>
      <c r="B11" s="244"/>
      <c r="C11" s="244"/>
      <c r="D11" s="244"/>
      <c r="E11" s="244"/>
      <c r="F11" s="244"/>
      <c r="G11" s="1149" t="s">
        <v>492</v>
      </c>
      <c r="H11" s="1150"/>
      <c r="I11" s="1150"/>
      <c r="J11" s="1151"/>
      <c r="K11" s="267">
        <v>443424</v>
      </c>
      <c r="L11" s="268">
        <v>24916</v>
      </c>
      <c r="M11" s="269">
        <v>12922</v>
      </c>
      <c r="N11" s="270">
        <v>92.8</v>
      </c>
    </row>
    <row r="12" spans="1:16" ht="13.5" customHeight="1">
      <c r="A12" s="248"/>
      <c r="B12" s="244"/>
      <c r="C12" s="244"/>
      <c r="D12" s="244"/>
      <c r="E12" s="244"/>
      <c r="F12" s="244"/>
      <c r="G12" s="1149" t="s">
        <v>493</v>
      </c>
      <c r="H12" s="1150"/>
      <c r="I12" s="1150"/>
      <c r="J12" s="1151"/>
      <c r="K12" s="267" t="s">
        <v>494</v>
      </c>
      <c r="L12" s="268" t="s">
        <v>494</v>
      </c>
      <c r="M12" s="269">
        <v>3263</v>
      </c>
      <c r="N12" s="270" t="s">
        <v>494</v>
      </c>
    </row>
    <row r="13" spans="1:16" ht="13.5" customHeight="1">
      <c r="A13" s="248"/>
      <c r="B13" s="244"/>
      <c r="C13" s="244"/>
      <c r="D13" s="244"/>
      <c r="E13" s="244"/>
      <c r="F13" s="244"/>
      <c r="G13" s="1149" t="s">
        <v>495</v>
      </c>
      <c r="H13" s="1150"/>
      <c r="I13" s="1150"/>
      <c r="J13" s="1151"/>
      <c r="K13" s="267" t="s">
        <v>494</v>
      </c>
      <c r="L13" s="268" t="s">
        <v>494</v>
      </c>
      <c r="M13" s="269" t="s">
        <v>494</v>
      </c>
      <c r="N13" s="270" t="s">
        <v>494</v>
      </c>
    </row>
    <row r="14" spans="1:16" ht="13.5" customHeight="1">
      <c r="A14" s="248"/>
      <c r="B14" s="244"/>
      <c r="C14" s="244"/>
      <c r="D14" s="244"/>
      <c r="E14" s="244"/>
      <c r="F14" s="244"/>
      <c r="G14" s="1149" t="s">
        <v>496</v>
      </c>
      <c r="H14" s="1150"/>
      <c r="I14" s="1150"/>
      <c r="J14" s="1151"/>
      <c r="K14" s="267">
        <v>127396</v>
      </c>
      <c r="L14" s="268">
        <v>7158</v>
      </c>
      <c r="M14" s="269">
        <v>5957</v>
      </c>
      <c r="N14" s="270">
        <v>20.2</v>
      </c>
    </row>
    <row r="15" spans="1:16" ht="13.5" customHeight="1">
      <c r="A15" s="248"/>
      <c r="B15" s="244"/>
      <c r="C15" s="244"/>
      <c r="D15" s="244"/>
      <c r="E15" s="244"/>
      <c r="F15" s="244"/>
      <c r="G15" s="1149" t="s">
        <v>497</v>
      </c>
      <c r="H15" s="1150"/>
      <c r="I15" s="1150"/>
      <c r="J15" s="1151"/>
      <c r="K15" s="267">
        <v>7332</v>
      </c>
      <c r="L15" s="268">
        <v>412</v>
      </c>
      <c r="M15" s="269">
        <v>1769</v>
      </c>
      <c r="N15" s="270">
        <v>-76.7</v>
      </c>
    </row>
    <row r="16" spans="1:16">
      <c r="A16" s="248"/>
      <c r="B16" s="244"/>
      <c r="C16" s="244"/>
      <c r="D16" s="244"/>
      <c r="E16" s="244"/>
      <c r="F16" s="244"/>
      <c r="G16" s="1152" t="s">
        <v>498</v>
      </c>
      <c r="H16" s="1153"/>
      <c r="I16" s="1153"/>
      <c r="J16" s="1154"/>
      <c r="K16" s="268">
        <v>-253625</v>
      </c>
      <c r="L16" s="268">
        <v>-14251</v>
      </c>
      <c r="M16" s="269">
        <v>-10897</v>
      </c>
      <c r="N16" s="270">
        <v>30.8</v>
      </c>
    </row>
    <row r="17" spans="1:16">
      <c r="A17" s="248"/>
      <c r="B17" s="244"/>
      <c r="C17" s="244"/>
      <c r="D17" s="244"/>
      <c r="E17" s="244"/>
      <c r="F17" s="244"/>
      <c r="G17" s="1152" t="s">
        <v>168</v>
      </c>
      <c r="H17" s="1153"/>
      <c r="I17" s="1153"/>
      <c r="J17" s="1154"/>
      <c r="K17" s="268">
        <v>2218300</v>
      </c>
      <c r="L17" s="268">
        <v>124645</v>
      </c>
      <c r="M17" s="269">
        <v>117266</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44" t="s">
        <v>503</v>
      </c>
      <c r="H21" s="1145"/>
      <c r="I21" s="1145"/>
      <c r="J21" s="1146"/>
      <c r="K21" s="280">
        <v>10.45</v>
      </c>
      <c r="L21" s="281">
        <v>10.71</v>
      </c>
      <c r="M21" s="282">
        <v>-0.26</v>
      </c>
      <c r="N21" s="249"/>
      <c r="O21" s="283"/>
      <c r="P21" s="279"/>
    </row>
    <row r="22" spans="1:16" s="284" customFormat="1">
      <c r="A22" s="279"/>
      <c r="B22" s="249"/>
      <c r="C22" s="249"/>
      <c r="D22" s="249"/>
      <c r="E22" s="249"/>
      <c r="F22" s="249"/>
      <c r="G22" s="1144" t="s">
        <v>504</v>
      </c>
      <c r="H22" s="1145"/>
      <c r="I22" s="1145"/>
      <c r="J22" s="1146"/>
      <c r="K22" s="285">
        <v>94.5</v>
      </c>
      <c r="L22" s="286">
        <v>95.7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47" t="s">
        <v>485</v>
      </c>
      <c r="L30" s="254"/>
      <c r="M30" s="255" t="s">
        <v>486</v>
      </c>
      <c r="N30" s="256"/>
    </row>
    <row r="31" spans="1:16">
      <c r="A31" s="248"/>
      <c r="B31" s="244"/>
      <c r="C31" s="244"/>
      <c r="D31" s="244"/>
      <c r="E31" s="244"/>
      <c r="F31" s="244"/>
      <c r="G31" s="257"/>
      <c r="H31" s="258"/>
      <c r="I31" s="258"/>
      <c r="J31" s="259"/>
      <c r="K31" s="1148"/>
      <c r="L31" s="260" t="s">
        <v>487</v>
      </c>
      <c r="M31" s="261" t="s">
        <v>488</v>
      </c>
      <c r="N31" s="262" t="s">
        <v>489</v>
      </c>
    </row>
    <row r="32" spans="1:16" ht="27" customHeight="1">
      <c r="A32" s="248"/>
      <c r="B32" s="244"/>
      <c r="C32" s="244"/>
      <c r="D32" s="244"/>
      <c r="E32" s="244"/>
      <c r="F32" s="244"/>
      <c r="G32" s="1160" t="s">
        <v>508</v>
      </c>
      <c r="H32" s="1161"/>
      <c r="I32" s="1161"/>
      <c r="J32" s="1162"/>
      <c r="K32" s="294">
        <v>1162653</v>
      </c>
      <c r="L32" s="294">
        <v>65329</v>
      </c>
      <c r="M32" s="295">
        <v>77031</v>
      </c>
      <c r="N32" s="296">
        <v>-15.2</v>
      </c>
    </row>
    <row r="33" spans="1:16" ht="13.5" customHeight="1">
      <c r="A33" s="248"/>
      <c r="B33" s="244"/>
      <c r="C33" s="244"/>
      <c r="D33" s="244"/>
      <c r="E33" s="244"/>
      <c r="F33" s="244"/>
      <c r="G33" s="1160" t="s">
        <v>509</v>
      </c>
      <c r="H33" s="1161"/>
      <c r="I33" s="1161"/>
      <c r="J33" s="1162"/>
      <c r="K33" s="294" t="s">
        <v>494</v>
      </c>
      <c r="L33" s="294" t="s">
        <v>494</v>
      </c>
      <c r="M33" s="295" t="s">
        <v>494</v>
      </c>
      <c r="N33" s="296" t="s">
        <v>494</v>
      </c>
    </row>
    <row r="34" spans="1:16" ht="27" customHeight="1">
      <c r="A34" s="248"/>
      <c r="B34" s="244"/>
      <c r="C34" s="244"/>
      <c r="D34" s="244"/>
      <c r="E34" s="244"/>
      <c r="F34" s="244"/>
      <c r="G34" s="1160" t="s">
        <v>510</v>
      </c>
      <c r="H34" s="1161"/>
      <c r="I34" s="1161"/>
      <c r="J34" s="1162"/>
      <c r="K34" s="294" t="s">
        <v>494</v>
      </c>
      <c r="L34" s="294" t="s">
        <v>494</v>
      </c>
      <c r="M34" s="295" t="s">
        <v>494</v>
      </c>
      <c r="N34" s="296" t="s">
        <v>494</v>
      </c>
    </row>
    <row r="35" spans="1:16" ht="27" customHeight="1">
      <c r="A35" s="248"/>
      <c r="B35" s="244"/>
      <c r="C35" s="244"/>
      <c r="D35" s="244"/>
      <c r="E35" s="244"/>
      <c r="F35" s="244"/>
      <c r="G35" s="1160" t="s">
        <v>511</v>
      </c>
      <c r="H35" s="1161"/>
      <c r="I35" s="1161"/>
      <c r="J35" s="1162"/>
      <c r="K35" s="294">
        <v>452697</v>
      </c>
      <c r="L35" s="294">
        <v>25437</v>
      </c>
      <c r="M35" s="295">
        <v>20812</v>
      </c>
      <c r="N35" s="296">
        <v>22.2</v>
      </c>
    </row>
    <row r="36" spans="1:16" ht="27" customHeight="1">
      <c r="A36" s="248"/>
      <c r="B36" s="244"/>
      <c r="C36" s="244"/>
      <c r="D36" s="244"/>
      <c r="E36" s="244"/>
      <c r="F36" s="244"/>
      <c r="G36" s="1160" t="s">
        <v>512</v>
      </c>
      <c r="H36" s="1161"/>
      <c r="I36" s="1161"/>
      <c r="J36" s="1162"/>
      <c r="K36" s="294">
        <v>9027</v>
      </c>
      <c r="L36" s="294">
        <v>507</v>
      </c>
      <c r="M36" s="295">
        <v>3303</v>
      </c>
      <c r="N36" s="296">
        <v>-84.7</v>
      </c>
    </row>
    <row r="37" spans="1:16" ht="13.5" customHeight="1">
      <c r="A37" s="248"/>
      <c r="B37" s="244"/>
      <c r="C37" s="244"/>
      <c r="D37" s="244"/>
      <c r="E37" s="244"/>
      <c r="F37" s="244"/>
      <c r="G37" s="1160" t="s">
        <v>513</v>
      </c>
      <c r="H37" s="1161"/>
      <c r="I37" s="1161"/>
      <c r="J37" s="1162"/>
      <c r="K37" s="294">
        <v>30173</v>
      </c>
      <c r="L37" s="294">
        <v>1695</v>
      </c>
      <c r="M37" s="295">
        <v>1276</v>
      </c>
      <c r="N37" s="296">
        <v>32.799999999999997</v>
      </c>
    </row>
    <row r="38" spans="1:16" ht="27" customHeight="1">
      <c r="A38" s="248"/>
      <c r="B38" s="244"/>
      <c r="C38" s="244"/>
      <c r="D38" s="244"/>
      <c r="E38" s="244"/>
      <c r="F38" s="244"/>
      <c r="G38" s="1163" t="s">
        <v>514</v>
      </c>
      <c r="H38" s="1164"/>
      <c r="I38" s="1164"/>
      <c r="J38" s="1165"/>
      <c r="K38" s="297">
        <v>74</v>
      </c>
      <c r="L38" s="297">
        <v>4</v>
      </c>
      <c r="M38" s="298">
        <v>4</v>
      </c>
      <c r="N38" s="299">
        <v>0</v>
      </c>
      <c r="O38" s="293"/>
    </row>
    <row r="39" spans="1:16">
      <c r="A39" s="248"/>
      <c r="B39" s="244"/>
      <c r="C39" s="244"/>
      <c r="D39" s="244"/>
      <c r="E39" s="244"/>
      <c r="F39" s="244"/>
      <c r="G39" s="1163" t="s">
        <v>515</v>
      </c>
      <c r="H39" s="1164"/>
      <c r="I39" s="1164"/>
      <c r="J39" s="1165"/>
      <c r="K39" s="300">
        <v>-45358</v>
      </c>
      <c r="L39" s="300">
        <v>-2549</v>
      </c>
      <c r="M39" s="301">
        <v>-3022</v>
      </c>
      <c r="N39" s="302">
        <v>-15.7</v>
      </c>
      <c r="O39" s="293"/>
    </row>
    <row r="40" spans="1:16" ht="27" customHeight="1">
      <c r="A40" s="248"/>
      <c r="B40" s="244"/>
      <c r="C40" s="244"/>
      <c r="D40" s="244"/>
      <c r="E40" s="244"/>
      <c r="F40" s="244"/>
      <c r="G40" s="1160" t="s">
        <v>516</v>
      </c>
      <c r="H40" s="1161"/>
      <c r="I40" s="1161"/>
      <c r="J40" s="1162"/>
      <c r="K40" s="300">
        <v>-1078278</v>
      </c>
      <c r="L40" s="300">
        <v>-60588</v>
      </c>
      <c r="M40" s="301">
        <v>-68778</v>
      </c>
      <c r="N40" s="302">
        <v>-11.9</v>
      </c>
      <c r="O40" s="293"/>
    </row>
    <row r="41" spans="1:16">
      <c r="A41" s="248"/>
      <c r="B41" s="244"/>
      <c r="C41" s="244"/>
      <c r="D41" s="244"/>
      <c r="E41" s="244"/>
      <c r="F41" s="244"/>
      <c r="G41" s="1166" t="s">
        <v>279</v>
      </c>
      <c r="H41" s="1167"/>
      <c r="I41" s="1167"/>
      <c r="J41" s="1168"/>
      <c r="K41" s="294">
        <v>530988</v>
      </c>
      <c r="L41" s="300">
        <v>29836</v>
      </c>
      <c r="M41" s="301">
        <v>30628</v>
      </c>
      <c r="N41" s="302">
        <v>-2.6</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55" t="s">
        <v>485</v>
      </c>
      <c r="J49" s="1157" t="s">
        <v>520</v>
      </c>
      <c r="K49" s="1158"/>
      <c r="L49" s="1158"/>
      <c r="M49" s="1158"/>
      <c r="N49" s="1159"/>
    </row>
    <row r="50" spans="1:14">
      <c r="A50" s="248"/>
      <c r="B50" s="244"/>
      <c r="C50" s="244"/>
      <c r="D50" s="244"/>
      <c r="E50" s="244"/>
      <c r="F50" s="244"/>
      <c r="G50" s="312"/>
      <c r="H50" s="313"/>
      <c r="I50" s="1156"/>
      <c r="J50" s="314" t="s">
        <v>521</v>
      </c>
      <c r="K50" s="315" t="s">
        <v>522</v>
      </c>
      <c r="L50" s="316" t="s">
        <v>523</v>
      </c>
      <c r="M50" s="317" t="s">
        <v>524</v>
      </c>
      <c r="N50" s="318" t="s">
        <v>525</v>
      </c>
    </row>
    <row r="51" spans="1:14">
      <c r="A51" s="248"/>
      <c r="B51" s="244"/>
      <c r="C51" s="244"/>
      <c r="D51" s="244"/>
      <c r="E51" s="244"/>
      <c r="F51" s="244"/>
      <c r="G51" s="310" t="s">
        <v>526</v>
      </c>
      <c r="H51" s="311"/>
      <c r="I51" s="319">
        <v>1351558</v>
      </c>
      <c r="J51" s="320">
        <v>70744</v>
      </c>
      <c r="K51" s="321">
        <v>64.5</v>
      </c>
      <c r="L51" s="322">
        <v>90833</v>
      </c>
      <c r="M51" s="323">
        <v>-16.7</v>
      </c>
      <c r="N51" s="324">
        <v>81.2</v>
      </c>
    </row>
    <row r="52" spans="1:14">
      <c r="A52" s="248"/>
      <c r="B52" s="244"/>
      <c r="C52" s="244"/>
      <c r="D52" s="244"/>
      <c r="E52" s="244"/>
      <c r="F52" s="244"/>
      <c r="G52" s="325"/>
      <c r="H52" s="326" t="s">
        <v>527</v>
      </c>
      <c r="I52" s="327">
        <v>950139</v>
      </c>
      <c r="J52" s="328">
        <v>49732</v>
      </c>
      <c r="K52" s="329">
        <v>226.9</v>
      </c>
      <c r="L52" s="330">
        <v>47037</v>
      </c>
      <c r="M52" s="331">
        <v>-8.1999999999999993</v>
      </c>
      <c r="N52" s="332">
        <v>235.1</v>
      </c>
    </row>
    <row r="53" spans="1:14">
      <c r="A53" s="248"/>
      <c r="B53" s="244"/>
      <c r="C53" s="244"/>
      <c r="D53" s="244"/>
      <c r="E53" s="244"/>
      <c r="F53" s="244"/>
      <c r="G53" s="310" t="s">
        <v>528</v>
      </c>
      <c r="H53" s="311"/>
      <c r="I53" s="319">
        <v>753706</v>
      </c>
      <c r="J53" s="320">
        <v>40052</v>
      </c>
      <c r="K53" s="321">
        <v>-43.4</v>
      </c>
      <c r="L53" s="322">
        <v>79181</v>
      </c>
      <c r="M53" s="323">
        <v>-12.8</v>
      </c>
      <c r="N53" s="324">
        <v>-30.6</v>
      </c>
    </row>
    <row r="54" spans="1:14">
      <c r="A54" s="248"/>
      <c r="B54" s="244"/>
      <c r="C54" s="244"/>
      <c r="D54" s="244"/>
      <c r="E54" s="244"/>
      <c r="F54" s="244"/>
      <c r="G54" s="325"/>
      <c r="H54" s="326" t="s">
        <v>527</v>
      </c>
      <c r="I54" s="327">
        <v>383970</v>
      </c>
      <c r="J54" s="328">
        <v>20404</v>
      </c>
      <c r="K54" s="329">
        <v>-59</v>
      </c>
      <c r="L54" s="330">
        <v>40448</v>
      </c>
      <c r="M54" s="331">
        <v>-14</v>
      </c>
      <c r="N54" s="332">
        <v>-45</v>
      </c>
    </row>
    <row r="55" spans="1:14">
      <c r="A55" s="248"/>
      <c r="B55" s="244"/>
      <c r="C55" s="244"/>
      <c r="D55" s="244"/>
      <c r="E55" s="244"/>
      <c r="F55" s="244"/>
      <c r="G55" s="310" t="s">
        <v>529</v>
      </c>
      <c r="H55" s="311"/>
      <c r="I55" s="319">
        <v>1713884</v>
      </c>
      <c r="J55" s="320">
        <v>92219</v>
      </c>
      <c r="K55" s="321">
        <v>130.19999999999999</v>
      </c>
      <c r="L55" s="322">
        <v>118124</v>
      </c>
      <c r="M55" s="323">
        <v>49.2</v>
      </c>
      <c r="N55" s="324">
        <v>81</v>
      </c>
    </row>
    <row r="56" spans="1:14">
      <c r="A56" s="248"/>
      <c r="B56" s="244"/>
      <c r="C56" s="244"/>
      <c r="D56" s="244"/>
      <c r="E56" s="244"/>
      <c r="F56" s="244"/>
      <c r="G56" s="325"/>
      <c r="H56" s="326" t="s">
        <v>527</v>
      </c>
      <c r="I56" s="327">
        <v>964668</v>
      </c>
      <c r="J56" s="328">
        <v>51906</v>
      </c>
      <c r="K56" s="329">
        <v>154.4</v>
      </c>
      <c r="L56" s="330">
        <v>54614</v>
      </c>
      <c r="M56" s="331">
        <v>35</v>
      </c>
      <c r="N56" s="332">
        <v>119.4</v>
      </c>
    </row>
    <row r="57" spans="1:14">
      <c r="A57" s="248"/>
      <c r="B57" s="244"/>
      <c r="C57" s="244"/>
      <c r="D57" s="244"/>
      <c r="E57" s="244"/>
      <c r="F57" s="244"/>
      <c r="G57" s="310" t="s">
        <v>530</v>
      </c>
      <c r="H57" s="311"/>
      <c r="I57" s="319">
        <v>1136494</v>
      </c>
      <c r="J57" s="320">
        <v>62579</v>
      </c>
      <c r="K57" s="321">
        <v>-32.1</v>
      </c>
      <c r="L57" s="322">
        <v>101693</v>
      </c>
      <c r="M57" s="323">
        <v>-13.9</v>
      </c>
      <c r="N57" s="324">
        <v>-18.2</v>
      </c>
    </row>
    <row r="58" spans="1:14">
      <c r="A58" s="248"/>
      <c r="B58" s="244"/>
      <c r="C58" s="244"/>
      <c r="D58" s="244"/>
      <c r="E58" s="244"/>
      <c r="F58" s="244"/>
      <c r="G58" s="325"/>
      <c r="H58" s="326" t="s">
        <v>527</v>
      </c>
      <c r="I58" s="327">
        <v>499553</v>
      </c>
      <c r="J58" s="328">
        <v>27507</v>
      </c>
      <c r="K58" s="329">
        <v>-47</v>
      </c>
      <c r="L58" s="330">
        <v>51066</v>
      </c>
      <c r="M58" s="331">
        <v>-6.5</v>
      </c>
      <c r="N58" s="332">
        <v>-40.5</v>
      </c>
    </row>
    <row r="59" spans="1:14">
      <c r="A59" s="248"/>
      <c r="B59" s="244"/>
      <c r="C59" s="244"/>
      <c r="D59" s="244"/>
      <c r="E59" s="244"/>
      <c r="F59" s="244"/>
      <c r="G59" s="310" t="s">
        <v>531</v>
      </c>
      <c r="H59" s="311"/>
      <c r="I59" s="319">
        <v>1137992</v>
      </c>
      <c r="J59" s="320">
        <v>63943</v>
      </c>
      <c r="K59" s="321">
        <v>2.2000000000000002</v>
      </c>
      <c r="L59" s="322">
        <v>96635</v>
      </c>
      <c r="M59" s="323">
        <v>-5</v>
      </c>
      <c r="N59" s="324">
        <v>7.2</v>
      </c>
    </row>
    <row r="60" spans="1:14">
      <c r="A60" s="248"/>
      <c r="B60" s="244"/>
      <c r="C60" s="244"/>
      <c r="D60" s="244"/>
      <c r="E60" s="244"/>
      <c r="F60" s="244"/>
      <c r="G60" s="325"/>
      <c r="H60" s="326" t="s">
        <v>527</v>
      </c>
      <c r="I60" s="333">
        <v>622264</v>
      </c>
      <c r="J60" s="328">
        <v>34965</v>
      </c>
      <c r="K60" s="329">
        <v>27.1</v>
      </c>
      <c r="L60" s="330">
        <v>44408</v>
      </c>
      <c r="M60" s="331">
        <v>-13</v>
      </c>
      <c r="N60" s="332">
        <v>40.1</v>
      </c>
    </row>
    <row r="61" spans="1:14">
      <c r="A61" s="248"/>
      <c r="B61" s="244"/>
      <c r="C61" s="244"/>
      <c r="D61" s="244"/>
      <c r="E61" s="244"/>
      <c r="F61" s="244"/>
      <c r="G61" s="310" t="s">
        <v>532</v>
      </c>
      <c r="H61" s="334"/>
      <c r="I61" s="335">
        <v>1218727</v>
      </c>
      <c r="J61" s="336">
        <v>65907</v>
      </c>
      <c r="K61" s="337">
        <v>24.3</v>
      </c>
      <c r="L61" s="338">
        <v>97293</v>
      </c>
      <c r="M61" s="339">
        <v>0.2</v>
      </c>
      <c r="N61" s="324">
        <v>24.1</v>
      </c>
    </row>
    <row r="62" spans="1:14">
      <c r="A62" s="248"/>
      <c r="B62" s="244"/>
      <c r="C62" s="244"/>
      <c r="D62" s="244"/>
      <c r="E62" s="244"/>
      <c r="F62" s="244"/>
      <c r="G62" s="325"/>
      <c r="H62" s="326" t="s">
        <v>527</v>
      </c>
      <c r="I62" s="327">
        <v>684119</v>
      </c>
      <c r="J62" s="328">
        <v>36903</v>
      </c>
      <c r="K62" s="329">
        <v>60.5</v>
      </c>
      <c r="L62" s="330">
        <v>47515</v>
      </c>
      <c r="M62" s="331">
        <v>-1.3</v>
      </c>
      <c r="N62" s="332">
        <v>61.8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 bottom="0" header="0" footer="0"/>
  <pageSetup paperSize="8" scale="90"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69" t="s">
        <v>3</v>
      </c>
      <c r="D47" s="1169"/>
      <c r="E47" s="1170"/>
      <c r="F47" s="11">
        <v>31.29</v>
      </c>
      <c r="G47" s="12">
        <v>33.33</v>
      </c>
      <c r="H47" s="12">
        <v>38.19</v>
      </c>
      <c r="I47" s="12">
        <v>41.05</v>
      </c>
      <c r="J47" s="13">
        <v>46.98</v>
      </c>
    </row>
    <row r="48" spans="2:10" ht="57.75" customHeight="1">
      <c r="B48" s="14"/>
      <c r="C48" s="1171" t="s">
        <v>4</v>
      </c>
      <c r="D48" s="1171"/>
      <c r="E48" s="1172"/>
      <c r="F48" s="15">
        <v>2.54</v>
      </c>
      <c r="G48" s="16">
        <v>3.45</v>
      </c>
      <c r="H48" s="16">
        <v>3.15</v>
      </c>
      <c r="I48" s="16">
        <v>3.3</v>
      </c>
      <c r="J48" s="17">
        <v>3.31</v>
      </c>
    </row>
    <row r="49" spans="2:10" ht="57.75" customHeight="1" thickBot="1">
      <c r="B49" s="18"/>
      <c r="C49" s="1173" t="s">
        <v>5</v>
      </c>
      <c r="D49" s="1173"/>
      <c r="E49" s="1174"/>
      <c r="F49" s="19">
        <v>8.92</v>
      </c>
      <c r="G49" s="20">
        <v>2.4700000000000002</v>
      </c>
      <c r="H49" s="20">
        <v>4.87</v>
      </c>
      <c r="I49" s="20">
        <v>2.37</v>
      </c>
      <c r="J49" s="21">
        <v>6.92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2017-05-08T23:38:25Z</cp:lastPrinted>
  <dcterms:created xsi:type="dcterms:W3CDTF">2017-02-15T15:49:26Z</dcterms:created>
  <dcterms:modified xsi:type="dcterms:W3CDTF">2017-05-22T10:12:21Z</dcterms:modified>
  <cp:category/>
</cp:coreProperties>
</file>