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BW35" i="9"/>
  <c r="BW36" i="9" s="1"/>
  <c r="BW37" i="9" s="1"/>
  <c r="BW38" i="9" s="1"/>
  <c r="BW39" i="9" s="1"/>
  <c r="BW40" i="9" s="1"/>
  <c r="BW41" i="9" s="1"/>
  <c r="C35" i="9"/>
  <c r="BW34" i="9"/>
  <c r="C34" i="9"/>
  <c r="CO34"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BE34" i="9" l="1"/>
  <c r="BE35" i="9" s="1"/>
  <c r="BE36" i="9" s="1"/>
</calcChain>
</file>

<file path=xl/sharedStrings.xml><?xml version="1.0" encoding="utf-8"?>
<sst xmlns="http://schemas.openxmlformats.org/spreadsheetml/2006/main" count="1043" uniqueCount="560">
  <si>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</si>
  <si>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</si>
  <si>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</si>
  <si>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</si>
  <si>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</si>
  <si>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</si>
  <si>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</si>
  <si>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</si>
  <si>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</si>
  <si>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</si>
  <si>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</si>
  <si>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</si>
  <si>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</si>
  <si>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</si>
  <si>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</si>
  <si>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</si>
  <si>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</si>
  <si>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</si>
  <si>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</si>
  <si>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</si>
  <si>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</si>
  <si>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</si>
  <si>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</si>
  <si>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</si>
  <si>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</si>
  <si>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</si>
  <si>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</si>
  <si>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</si>
  <si>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</si>
  <si>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</si>
  <si>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</si>
  <si>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</si>
  <si>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</si>
  <si>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</si>
  <si>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</si>
  <si>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</si>
  <si>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</si>
  <si>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</si>
  <si>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</si>
  <si>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</si>
  <si>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</si>
  <si>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</si>
  <si>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</si>
  <si>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</si>
  <si>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</si>
  <si>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</si>
  <si>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</si>
  <si>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</si>
  <si>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</si>
  <si>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</si>
  <si>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</si>
  <si>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</si>
  <si>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</si>
  <si>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</si>
  <si>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</si>
  <si>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</si>
  <si>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</si>
  <si>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</si>
  <si>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</si>
  <si>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</si>
  <si>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</si>
  <si>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</si>
  <si>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</si>
  <si>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</si>
  <si>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</si>
  <si>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</si>
  <si>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</si>
  <si>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</si>
  <si>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</si>
  <si>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</si>
  <si>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</si>
  <si>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</si>
  <si>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</si>
  <si>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</si>
  <si>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</si>
  <si>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</si>
  <si>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</si>
  <si>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</si>
  <si>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</si>
  <si>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</si>
  <si>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</si>
  <si>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</si>
  <si>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</si>
  <si>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</si>
  <si>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</si>
  <si>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</si>
  <si>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</si>
  <si>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</si>
  <si>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</si>
  <si>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</si>
  <si>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</si>
  <si>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</si>
  <si>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</si>
  <si>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</si>
  <si>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</si>
  <si>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</si>
  <si>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</si>
  <si>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</si>
  <si>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</si>
  <si>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</si>
  <si>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</si>
  <si>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</si>
  <si>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</si>
  <si>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</si>
  <si>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</si>
  <si>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</si>
  <si>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</si>
  <si>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</si>
  <si>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</si>
  <si>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</si>
  <si>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</si>
  <si>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</si>
  <si>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</si>
  <si>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</si>
  <si>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</si>
  <si>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</si>
  <si>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</si>
  <si>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</si>
  <si>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</si>
  <si>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</si>
  <si>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</si>
  <si>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</si>
  <si>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</si>
  <si>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</si>
  <si>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</si>
  <si>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</si>
  <si>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</si>
  <si>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</si>
  <si>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</si>
  <si>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</si>
  <si>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</si>
  <si>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</si>
  <si>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</si>
  <si>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</si>
  <si>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</si>
  <si>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</si>
  <si>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</si>
  <si>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</si>
  <si>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</si>
  <si>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</si>
  <si>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</si>
  <si>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</si>
  <si>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</si>
  <si>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</si>
  <si>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</si>
  <si>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</si>
  <si>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</si>
  <si>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</si>
  <si>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</si>
  <si>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</si>
  <si>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</si>
  <si>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</si>
  <si>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</si>
  <si>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</si>
  <si>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</si>
  <si>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</si>
  <si>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</si>
  <si>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</si>
  <si>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</si>
  <si>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</si>
  <si>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</si>
  <si>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</si>
  <si>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</si>
  <si>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</si>
  <si>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</si>
  <si>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</si>
  <si>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</si>
  <si>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</si>
  <si>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</si>
  <si>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</si>
  <si>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</si>
  <si>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</si>
  <si>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</si>
  <si>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</si>
  <si>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</si>
  <si>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</si>
  <si>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</si>
  <si>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</si>
  <si>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</si>
  <si>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</si>
  <si>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</si>
  <si>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</si>
  <si>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</si>
  <si>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</si>
  <si>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</si>
  <si>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</si>
  <si>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</si>
  <si>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</si>
  <si>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</si>
  <si>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</si>
  <si>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</si>
  <si>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</si>
  <si>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</si>
  <si>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秋田県にかほ市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</si>
  <si>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</si>
  <si>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</si>
  <si>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</si>
  <si>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</si>
  <si>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</si>
  <si>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</si>
  <si>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</si>
  <si>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</si>
  <si>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</si>
  <si>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</si>
  <si>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</si>
  <si>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</si>
  <si>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</si>
  <si>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</si>
  <si>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</si>
  <si>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</si>
  <si>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</si>
  <si>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</si>
  <si>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</si>
  <si>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</si>
  <si>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</si>
  <si>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</si>
  <si>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</si>
  <si>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</si>
  <si>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</si>
  <si>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</si>
  <si>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</si>
  <si>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</si>
  <si>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</si>
  <si>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</si>
  <si>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</si>
  <si>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</si>
  <si>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</si>
  <si>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</si>
  <si>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</si>
  <si>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</si>
  <si>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</si>
  <si>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</si>
  <si>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</si>
  <si>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</si>
  <si>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</si>
  <si>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</si>
  <si>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</si>
  <si>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</si>
  <si>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</si>
  <si>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</si>
  <si>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</si>
  <si>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</si>
  <si>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</si>
  <si>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</si>
  <si>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</si>
  <si>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</si>
  <si>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</si>
  <si>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</si>
  <si>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</si>
  <si>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</si>
  <si>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</si>
  <si>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</si>
  <si>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</si>
  <si>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</si>
  <si>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</si>
  <si>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</si>
  <si>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</si>
  <si>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</si>
  <si>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</si>
  <si>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</si>
  <si>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</si>
  <si>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</si>
  <si>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</si>
  <si>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</si>
  <si>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</si>
  <si>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</si>
  <si>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</si>
  <si>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</si>
  <si>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</si>
  <si>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</si>
  <si>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</si>
  <si>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</si>
  <si>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</si>
  <si>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</si>
  <si>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</si>
  <si>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</si>
  <si>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</si>
  <si>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</si>
  <si>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</si>
  <si>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</si>
  <si>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</si>
  <si>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</si>
  <si>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</si>
  <si>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</si>
  <si>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</si>
  <si>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</si>
  <si>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</si>
  <si>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</si>
  <si>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</si>
  <si>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</si>
  <si>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</si>
  <si>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</si>
  <si>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</si>
  <si>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</si>
  <si>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</si>
  <si>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</si>
  <si>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</si>
  <si>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</si>
  <si>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</si>
  <si>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</si>
  <si>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</si>
  <si>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</si>
  <si>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</si>
  <si>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</si>
  <si>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</si>
  <si>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</si>
  <si>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</si>
  <si>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</si>
  <si>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</si>
  <si>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</si>
  <si>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</si>
  <si>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</si>
  <si>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</si>
  <si>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</si>
  <si>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</si>
  <si>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</si>
  <si>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</si>
  <si>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</si>
  <si>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</si>
  <si>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</si>
  <si>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</si>
  <si>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</si>
  <si>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</si>
  <si>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</si>
  <si>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</si>
  <si>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</si>
  <si>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</si>
  <si>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</si>
  <si>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</si>
  <si>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</si>
  <si>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</si>
  <si>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</si>
  <si>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</si>
  <si>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</si>
  <si>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</si>
  <si>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</si>
  <si>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</si>
  <si>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</si>
  <si>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</si>
  <si>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</si>
  <si>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</si>
  <si>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秋田県にかほ市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</si>
  <si>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</si>
  <si>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</si>
  <si>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</si>
  <si>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</si>
  <si>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</si>
  <si>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</si>
  <si>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</si>
  <si>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</si>
  <si>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</si>
  <si>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</si>
  <si>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</si>
  <si>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</si>
  <si>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</si>
  <si>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</si>
  <si>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</si>
  <si>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</si>
  <si>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</si>
  <si>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</si>
  <si>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</si>
  <si>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</si>
  <si>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</si>
  <si>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</si>
  <si>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</si>
  <si>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</si>
  <si>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</si>
  <si>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</si>
  <si>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</si>
  <si>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</si>
  <si>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</si>
  <si>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</si>
  <si>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</si>
  <si>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</si>
  <si>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</si>
  <si>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</si>
  <si>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</si>
  <si>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後期高齢者医療特別会計</t>
    <phoneticPr fontId="5"/>
  </si>
  <si>
    <t>ガス事業会計</t>
    <phoneticPr fontId="5"/>
  </si>
  <si>
    <t>法適用企業</t>
    <phoneticPr fontId="5"/>
  </si>
  <si>
    <t>水道事業会計</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</si>
  <si>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</si>
  <si>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</si>
  <si>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</si>
  <si>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</si>
  <si>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</si>
  <si>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</si>
  <si>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</si>
  <si>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</si>
  <si>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</si>
  <si>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</si>
  <si>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</si>
  <si>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</si>
  <si>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</si>
  <si>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</si>
  <si>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</si>
  <si>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</si>
  <si>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</si>
  <si>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</si>
  <si>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</si>
  <si>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</si>
  <si>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</si>
  <si>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</si>
  <si>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</si>
  <si>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</si>
  <si>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</si>
  <si>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</si>
  <si>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</si>
  <si>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</si>
  <si>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</si>
  <si>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</si>
  <si>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</si>
  <si>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</si>
  <si>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</si>
  <si>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</si>
  <si>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</si>
  <si>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</si>
  <si>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</si>
  <si>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</si>
  <si>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</si>
  <si>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</si>
  <si>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</si>
  <si>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</si>
  <si>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</si>
  <si>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</si>
  <si>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</si>
  <si>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</si>
  <si>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</si>
  <si>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</si>
  <si>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</si>
  <si>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</si>
  <si>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</si>
  <si>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</si>
  <si>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</si>
  <si>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</si>
  <si>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</si>
  <si>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</si>
  <si>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</si>
  <si>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</si>
  <si>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</si>
  <si>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</si>
  <si>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</si>
  <si>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</si>
  <si>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</si>
  <si>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</si>
  <si>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</si>
  <si>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</si>
  <si>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</si>
  <si>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</si>
  <si>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</si>
  <si>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</si>
  <si>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</si>
  <si>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</si>
  <si>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</si>
  <si>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</si>
  <si>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</si>
  <si>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</si>
  <si>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</si>
  <si>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</si>
  <si>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</si>
  <si>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</si>
  <si>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</si>
  <si>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</si>
  <si>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</si>
  <si>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</si>
  <si>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</si>
  <si>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</si>
  <si>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</si>
  <si>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</si>
  <si>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</si>
  <si>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</si>
  <si>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</si>
  <si>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</si>
  <si>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</si>
  <si>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</si>
  <si>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</si>
  <si>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</si>
  <si>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</si>
  <si>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</si>
  <si>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</si>
  <si>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</si>
  <si>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</si>
  <si>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</si>
  <si>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</si>
  <si>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</si>
  <si>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</si>
  <si>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</si>
  <si>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</si>
  <si>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</si>
  <si>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</si>
  <si>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</si>
  <si>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</si>
  <si>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</si>
  <si>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</si>
  <si>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</si>
  <si>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</si>
  <si>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</si>
  <si>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</si>
  <si>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</si>
  <si>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</si>
  <si>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</si>
  <si>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</si>
  <si>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</si>
  <si>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</si>
  <si>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</si>
  <si>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</si>
  <si>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</si>
  <si>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</si>
  <si>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</si>
  <si>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</si>
  <si>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</si>
  <si>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</si>
  <si>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</si>
  <si>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</si>
  <si>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</si>
  <si>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</si>
  <si>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</si>
  <si>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</si>
  <si>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</si>
  <si>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</si>
  <si>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</si>
  <si>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</si>
  <si>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</si>
  <si>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</si>
  <si>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</si>
  <si>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</si>
  <si>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</si>
  <si>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ガス事業会計</t>
  </si>
  <si>
    <t>国民健康保険事業特別会計事業勘定</t>
  </si>
  <si>
    <t>公共下水道事業特別会計</t>
  </si>
  <si>
    <t>国民健康保険事業特別会計施設勘定</t>
  </si>
  <si>
    <t>農業集落排水事業特別会計</t>
  </si>
  <si>
    <t>簡易水道特別会計</t>
  </si>
  <si>
    <t>その他会計（赤字）</t>
  </si>
  <si>
    <t>その他会計（黒字）</t>
  </si>
  <si>
    <t>にかほ市観光開発</t>
    <rPh sb="3" eb="4">
      <t>シ</t>
    </rPh>
    <rPh sb="4" eb="6">
      <t>カンコウ</t>
    </rPh>
    <rPh sb="6" eb="8">
      <t>カイハツ</t>
    </rPh>
    <phoneticPr fontId="2"/>
  </si>
  <si>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</si>
  <si>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</si>
  <si>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</si>
  <si>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</si>
  <si>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t>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</si>
  <si>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</si>
  <si>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</si>
  <si>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</si>
  <si>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</si>
  <si>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</si>
  <si>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</si>
  <si>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</si>
  <si>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</si>
  <si>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</si>
  <si>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</si>
  <si>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</si>
  <si>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</si>
  <si>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</si>
  <si>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</si>
  <si>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</si>
  <si>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</si>
  <si>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</si>
  <si>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</si>
  <si>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市債の繰上償還を継続して実施してきたこと等により低下傾向にあり、類似団体と比較しても低い水準で推移している。一方で、将来負担比率は類似団体と比較して大幅に高い水準にあり、２中学校校舎建設（１８年度から２２年度まで）や熱回収施設の整備など大型建設事業の実施等がその要因となっている。
　地方債残高は２２年度がピークとなり、前述した任意の繰上償還により減少しているが、公営企業債等繰入見込額は増加傾向となっていることから、使用料金の見直し等により一般会計からの繰入に依存しないよう公営企業の経営改善を進めるとともに、市債の新規発行の抑制や繰上償還を引き続き実施し、将来負担の軽減に努める。</t>
    <rPh sb="1" eb="3">
      <t>ジッシツ</t>
    </rPh>
    <rPh sb="3" eb="6">
      <t>コウサイヒ</t>
    </rPh>
    <rPh sb="6" eb="8">
      <t>ヒリツ</t>
    </rPh>
    <rPh sb="10" eb="12">
      <t>シサイ</t>
    </rPh>
    <rPh sb="13" eb="15">
      <t>クリア</t>
    </rPh>
    <rPh sb="15" eb="17">
      <t>ショウカン</t>
    </rPh>
    <rPh sb="18" eb="20">
      <t>ケイゾク</t>
    </rPh>
    <rPh sb="22" eb="24">
      <t>ジッシ</t>
    </rPh>
    <rPh sb="30" eb="31">
      <t>トウ</t>
    </rPh>
    <rPh sb="34" eb="36">
      <t>テイカ</t>
    </rPh>
    <rPh sb="36" eb="38">
      <t>ケイコウ</t>
    </rPh>
    <rPh sb="42" eb="44">
      <t>ルイジ</t>
    </rPh>
    <rPh sb="44" eb="46">
      <t>ダンタイ</t>
    </rPh>
    <rPh sb="47" eb="49">
      <t>ヒカク</t>
    </rPh>
    <rPh sb="52" eb="53">
      <t>ヒク</t>
    </rPh>
    <rPh sb="54" eb="56">
      <t>スイジュン</t>
    </rPh>
    <rPh sb="57" eb="59">
      <t>スイイ</t>
    </rPh>
    <rPh sb="64" eb="66">
      <t>イッポウ</t>
    </rPh>
    <rPh sb="68" eb="70">
      <t>ショウライ</t>
    </rPh>
    <rPh sb="70" eb="72">
      <t>フタン</t>
    </rPh>
    <rPh sb="72" eb="74">
      <t>ヒリツ</t>
    </rPh>
    <rPh sb="75" eb="77">
      <t>ルイジ</t>
    </rPh>
    <rPh sb="77" eb="79">
      <t>ダンタイ</t>
    </rPh>
    <rPh sb="80" eb="82">
      <t>ヒカク</t>
    </rPh>
    <rPh sb="84" eb="86">
      <t>オオハバ</t>
    </rPh>
    <rPh sb="87" eb="88">
      <t>タカ</t>
    </rPh>
    <rPh sb="89" eb="91">
      <t>スイジュン</t>
    </rPh>
    <rPh sb="96" eb="99">
      <t>チュウガッコウ</t>
    </rPh>
    <rPh sb="99" eb="101">
      <t>コウシャ</t>
    </rPh>
    <rPh sb="101" eb="103">
      <t>ケンセツ</t>
    </rPh>
    <rPh sb="106" eb="108">
      <t>ネンド</t>
    </rPh>
    <rPh sb="112" eb="114">
      <t>ネンド</t>
    </rPh>
    <rPh sb="118" eb="119">
      <t>ネツ</t>
    </rPh>
    <rPh sb="119" eb="121">
      <t>カイシュウ</t>
    </rPh>
    <rPh sb="121" eb="123">
      <t>シセツ</t>
    </rPh>
    <rPh sb="124" eb="126">
      <t>セイビ</t>
    </rPh>
    <rPh sb="128" eb="130">
      <t>オオガタ</t>
    </rPh>
    <rPh sb="130" eb="132">
      <t>ケンセツ</t>
    </rPh>
    <rPh sb="132" eb="134">
      <t>ジギョウ</t>
    </rPh>
    <rPh sb="135" eb="137">
      <t>ジッシ</t>
    </rPh>
    <rPh sb="137" eb="138">
      <t>トウ</t>
    </rPh>
    <rPh sb="141" eb="143">
      <t>ヨウイン</t>
    </rPh>
    <rPh sb="152" eb="154">
      <t>チホウ</t>
    </rPh>
    <rPh sb="154" eb="155">
      <t>サイ</t>
    </rPh>
    <rPh sb="155" eb="157">
      <t>ザンダカ</t>
    </rPh>
    <rPh sb="160" eb="162">
      <t>ネンド</t>
    </rPh>
    <rPh sb="170" eb="172">
      <t>ゼンジュツ</t>
    </rPh>
    <rPh sb="174" eb="176">
      <t>ニンイ</t>
    </rPh>
    <rPh sb="177" eb="179">
      <t>クリア</t>
    </rPh>
    <rPh sb="179" eb="181">
      <t>ショウカン</t>
    </rPh>
    <rPh sb="184" eb="186">
      <t>ゲンショウ</t>
    </rPh>
    <rPh sb="192" eb="194">
      <t>コウエイ</t>
    </rPh>
    <rPh sb="194" eb="196">
      <t>キギョウ</t>
    </rPh>
    <rPh sb="196" eb="197">
      <t>サイ</t>
    </rPh>
    <rPh sb="197" eb="198">
      <t>トウ</t>
    </rPh>
    <rPh sb="198" eb="200">
      <t>クリイレ</t>
    </rPh>
    <rPh sb="200" eb="202">
      <t>ミコミ</t>
    </rPh>
    <rPh sb="202" eb="203">
      <t>ガク</t>
    </rPh>
    <rPh sb="204" eb="206">
      <t>ゾウカ</t>
    </rPh>
    <rPh sb="206" eb="208">
      <t>ケイコウ</t>
    </rPh>
    <rPh sb="219" eb="221">
      <t>シヨウ</t>
    </rPh>
    <rPh sb="221" eb="223">
      <t>リョウキン</t>
    </rPh>
    <rPh sb="224" eb="226">
      <t>ミナオ</t>
    </rPh>
    <rPh sb="227" eb="228">
      <t>トウ</t>
    </rPh>
    <rPh sb="231" eb="233">
      <t>イッパン</t>
    </rPh>
    <rPh sb="233" eb="235">
      <t>カイケイ</t>
    </rPh>
    <rPh sb="238" eb="240">
      <t>クリイレ</t>
    </rPh>
    <rPh sb="241" eb="243">
      <t>イゾン</t>
    </rPh>
    <rPh sb="248" eb="250">
      <t>コウエイ</t>
    </rPh>
    <rPh sb="250" eb="252">
      <t>キギョウ</t>
    </rPh>
    <rPh sb="253" eb="255">
      <t>ケイエイ</t>
    </rPh>
    <rPh sb="255" eb="257">
      <t>カイゼン</t>
    </rPh>
    <rPh sb="258" eb="259">
      <t>スス</t>
    </rPh>
    <rPh sb="266" eb="268">
      <t>シサイ</t>
    </rPh>
    <rPh sb="269" eb="271">
      <t>シンキ</t>
    </rPh>
    <rPh sb="271" eb="273">
      <t>ハッコウ</t>
    </rPh>
    <rPh sb="274" eb="276">
      <t>ヨクセイ</t>
    </rPh>
    <rPh sb="277" eb="279">
      <t>クリアゲ</t>
    </rPh>
    <rPh sb="279" eb="281">
      <t>ショウカン</t>
    </rPh>
    <rPh sb="282" eb="283">
      <t>ヒ</t>
    </rPh>
    <rPh sb="284" eb="285">
      <t>ツヅ</t>
    </rPh>
    <rPh sb="286" eb="288">
      <t>ジッシ</t>
    </rPh>
    <rPh sb="290" eb="292">
      <t>ショウライ</t>
    </rPh>
    <rPh sb="292" eb="294">
      <t>フタン</t>
    </rPh>
    <rPh sb="295" eb="297">
      <t>ケイゲン</t>
    </rPh>
    <rPh sb="298" eb="29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</si>
</sst>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86624</c:v>
                </c:pt>
                <c:pt idx="1">
                  <c:v>75331</c:v>
                </c:pt>
                <c:pt idx="2">
                  <c:v>89385</c:v>
                </c:pt>
                <c:pt idx="3">
                  <c:v>79826</c:v>
                </c:pt>
                <c:pt idx="4">
                  <c:v>161156</c:v>
                </c:pt>
              </c:numCache>
            </c:numRef>
          </c:val>
          <c:smooth val="0"/>
        </c:ser>
        <c:dLbls>
          <c:showLegendKey val="0"/>
          <c:showVal val="0"/>
          <c:showCatName val="0"/>
          <c:showSerName val="0"/>
          <c:showPercent val="0"/>
          <c:showBubbleSize val="0"/>
        </c:dLbls>
        <c:marker val="1"/>
        <c:smooth val="0"/>
        <c:axId val="179585408"/>
        <c:axId val="179587328"/>
      </c:lineChart>
      <c:catAx>
        <c:axId val="179585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87328"/>
        <c:crosses val="autoZero"/>
        <c:auto val="1"/>
        <c:lblAlgn val="ctr"/>
        <c:lblOffset val="100"/>
        <c:tickLblSkip val="1"/>
        <c:tickMarkSkip val="1"/>
        <c:noMultiLvlLbl val="0"/>
      </c:catAx>
      <c:valAx>
        <c:axId val="1795873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8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3.35</c:v>
                </c:pt>
                <c:pt idx="1">
                  <c:v>2.36</c:v>
                </c:pt>
                <c:pt idx="2">
                  <c:v>2.76</c:v>
                </c:pt>
                <c:pt idx="3">
                  <c:v>2.31</c:v>
                </c:pt>
                <c:pt idx="4">
                  <c:v>2.72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19.940000000000001</c:v>
                </c:pt>
                <c:pt idx="1">
                  <c:v>25.56</c:v>
                </c:pt>
                <c:pt idx="2">
                  <c:v>28.97</c:v>
                </c:pt>
                <c:pt idx="3">
                  <c:v>25.9</c:v>
                </c:pt>
                <c:pt idx="4">
                  <c:v>26.54</c:v>
                </c:pt>
              </c:numCache>
            </c:numRef>
          </c:val>
        </c:ser>
        <c:dLbls>
          <c:showLegendKey val="0"/>
          <c:showVal val="0"/>
          <c:showCatName val="0"/>
          <c:showSerName val="0"/>
          <c:showPercent val="0"/>
          <c:showBubbleSize val="0"/>
        </c:dLbls>
        <c:gapWidth val="250"/>
        <c:overlap val="100"/>
        <c:axId val="199215744"/>
        <c:axId val="19921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8.6999999999999993</c:v>
                </c:pt>
                <c:pt idx="1">
                  <c:v>12.2</c:v>
                </c:pt>
                <c:pt idx="2">
                  <c:v>11.62</c:v>
                </c:pt>
                <c:pt idx="3">
                  <c:v>4.0599999999999996</c:v>
                </c:pt>
                <c:pt idx="4">
                  <c:v>9.0299999999999994</c:v>
                </c:pt>
              </c:numCache>
            </c:numRef>
          </c:val>
          <c:smooth val="0"/>
        </c:ser>
        <c:dLbls>
          <c:showLegendKey val="0"/>
          <c:showVal val="0"/>
          <c:showCatName val="0"/>
          <c:showSerName val="0"/>
          <c:showPercent val="0"/>
          <c:showBubbleSize val="0"/>
        </c:dLbls>
        <c:marker val="1"/>
        <c:smooth val="0"/>
        <c:axId val="199215744"/>
        <c:axId val="199217920"/>
      </c:lineChart>
      <c:catAx>
        <c:axId val="1992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17920"/>
        <c:crosses val="autoZero"/>
        <c:auto val="1"/>
        <c:lblAlgn val="ctr"/>
        <c:lblOffset val="100"/>
        <c:tickLblSkip val="1"/>
        <c:tickMarkSkip val="1"/>
        <c:noMultiLvlLbl val="0"/>
      </c:catAx>
      <c:valAx>
        <c:axId val="19921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1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0.03</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0.05</c:v>
                </c:pt>
                <c:pt idx="4">
                  <c:v>#N/A</c:v>
                </c:pt>
                <c:pt idx="5">
                  <c:v>0.08</c:v>
                </c:pt>
                <c:pt idx="6">
                  <c:v>#N/A</c:v>
                </c:pt>
                <c:pt idx="7">
                  <c:v>0.03</c:v>
                </c:pt>
                <c:pt idx="8">
                  <c:v>#N/A</c:v>
                </c:pt>
                <c:pt idx="9">
                  <c:v>0.04</c:v>
                </c:pt>
              </c:numCache>
            </c:numRef>
          </c:val>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0.1</c:v>
                </c:pt>
                <c:pt idx="4">
                  <c:v>#N/A</c:v>
                </c:pt>
                <c:pt idx="5">
                  <c:v>0.11</c:v>
                </c:pt>
                <c:pt idx="6">
                  <c:v>#N/A</c:v>
                </c:pt>
                <c:pt idx="7">
                  <c:v>0.13</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0.19</c:v>
                </c:pt>
                <c:pt idx="4">
                  <c:v>#N/A</c:v>
                </c:pt>
                <c:pt idx="5">
                  <c:v>0.09</c:v>
                </c:pt>
                <c:pt idx="6">
                  <c:v>#N/A</c:v>
                </c:pt>
                <c:pt idx="7">
                  <c:v>0.1</c:v>
                </c:pt>
                <c:pt idx="8">
                  <c:v>#N/A</c:v>
                </c:pt>
                <c:pt idx="9">
                  <c:v>0.14000000000000001</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2.75</c:v>
                </c:pt>
                <c:pt idx="2">
                  <c:v>#N/A</c:v>
                </c:pt>
                <c:pt idx="3">
                  <c:v>2.1800000000000002</c:v>
                </c:pt>
                <c:pt idx="4">
                  <c:v>#N/A</c:v>
                </c:pt>
                <c:pt idx="5">
                  <c:v>1.51</c:v>
                </c:pt>
                <c:pt idx="6">
                  <c:v>#N/A</c:v>
                </c:pt>
                <c:pt idx="7">
                  <c:v>0.43</c:v>
                </c:pt>
                <c:pt idx="8">
                  <c:v>#N/A</c:v>
                </c:pt>
                <c:pt idx="9">
                  <c:v>0.27</c:v>
                </c:pt>
              </c:numCache>
            </c:numRef>
          </c:val>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0.79</c:v>
                </c:pt>
                <c:pt idx="2">
                  <c:v>#N/A</c:v>
                </c:pt>
                <c:pt idx="3">
                  <c:v>0.82</c:v>
                </c:pt>
                <c:pt idx="4">
                  <c:v>#N/A</c:v>
                </c:pt>
                <c:pt idx="5">
                  <c:v>0.85</c:v>
                </c:pt>
                <c:pt idx="6">
                  <c:v>#N/A</c:v>
                </c:pt>
                <c:pt idx="7">
                  <c:v>0.57999999999999996</c:v>
                </c:pt>
                <c:pt idx="8">
                  <c:v>#N/A</c:v>
                </c:pt>
                <c:pt idx="9">
                  <c:v>0.37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3.35</c:v>
                </c:pt>
                <c:pt idx="2">
                  <c:v>#N/A</c:v>
                </c:pt>
                <c:pt idx="3">
                  <c:v>2.36</c:v>
                </c:pt>
                <c:pt idx="4">
                  <c:v>#N/A</c:v>
                </c:pt>
                <c:pt idx="5">
                  <c:v>2.75</c:v>
                </c:pt>
                <c:pt idx="6">
                  <c:v>#N/A</c:v>
                </c:pt>
                <c:pt idx="7">
                  <c:v>2.31</c:v>
                </c:pt>
                <c:pt idx="8">
                  <c:v>#N/A</c:v>
                </c:pt>
                <c:pt idx="9">
                  <c:v>2.72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0.53</c:v>
                </c:pt>
                <c:pt idx="2">
                  <c:v>#N/A</c:v>
                </c:pt>
                <c:pt idx="3">
                  <c:v>1.31</c:v>
                </c:pt>
                <c:pt idx="4">
                  <c:v>#N/A</c:v>
                </c:pt>
                <c:pt idx="5">
                  <c:v>1.75</c:v>
                </c:pt>
                <c:pt idx="6">
                  <c:v>#N/A</c:v>
                </c:pt>
                <c:pt idx="7">
                  <c:v>2.84</c:v>
                </c:pt>
                <c:pt idx="8">
                  <c:v>#N/A</c:v>
                </c:pt>
                <c:pt idx="9">
                  <c:v>3.96</c:v>
                </c:pt>
              </c:numCache>
            </c:numRef>
          </c:val>
        </c:ser>
        <c:dLbls>
          <c:showLegendKey val="0"/>
          <c:showVal val="0"/>
          <c:showCatName val="0"/>
          <c:showSerName val="0"/>
          <c:showPercent val="0"/>
          <c:showBubbleSize val="0"/>
        </c:dLbls>
        <c:gapWidth val="150"/>
        <c:overlap val="100"/>
        <c:axId val="1798528"/>
        <c:axId val="1800064"/>
      </c:barChart>
      <c:catAx>
        <c:axId val="17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0064"/>
        <c:crosses val="autoZero"/>
        <c:auto val="1"/>
        <c:lblAlgn val="ctr"/>
        <c:lblOffset val="100"/>
        <c:tickLblSkip val="1"/>
        <c:tickMarkSkip val="1"/>
        <c:noMultiLvlLbl val="0"/>
      </c:catAx>
      <c:valAx>
        <c:axId val="180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1486</c:v>
                </c:pt>
                <c:pt idx="5">
                  <c:v>1553</c:v>
                </c:pt>
                <c:pt idx="8">
                  <c:v>1619</c:v>
                </c:pt>
                <c:pt idx="11">
                  <c:v>1699</c:v>
                </c:pt>
                <c:pt idx="14">
                  <c:v>1742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c:v>
                </c:pt>
                <c:pt idx="3">
                  <c:v>8</c:v>
                </c:pt>
                <c:pt idx="6">
                  <c:v>6</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34</c:v>
                </c:pt>
                <c:pt idx="6">
                  <c:v>33</c:v>
                </c:pt>
                <c:pt idx="9">
                  <c:v>33</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605</c:v>
                </c:pt>
                <c:pt idx="3">
                  <c:v>619</c:v>
                </c:pt>
                <c:pt idx="6">
                  <c:v>630</c:v>
                </c:pt>
                <c:pt idx="9">
                  <c:v>631</c:v>
                </c:pt>
                <c:pt idx="12">
                  <c:v>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1763</c:v>
                </c:pt>
                <c:pt idx="3">
                  <c:v>1693</c:v>
                </c:pt>
                <c:pt idx="6">
                  <c:v>1727</c:v>
                </c:pt>
                <c:pt idx="9">
                  <c:v>1701</c:v>
                </c:pt>
                <c:pt idx="12">
                  <c:v>1780</c:v>
                </c:pt>
              </c:numCache>
            </c:numRef>
          </c:val>
        </c:ser>
        <c:dLbls>
          <c:showLegendKey val="0"/>
          <c:showVal val="0"/>
          <c:showCatName val="0"/>
          <c:showSerName val="0"/>
          <c:showPercent val="0"/>
          <c:showBubbleSize val="0"/>
        </c:dLbls>
        <c:gapWidth val="100"/>
        <c:overlap val="100"/>
        <c:axId val="199558656"/>
        <c:axId val="19956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949</c:v>
                </c:pt>
                <c:pt idx="2">
                  <c:v>#N/A</c:v>
                </c:pt>
                <c:pt idx="3">
                  <c:v>#N/A</c:v>
                </c:pt>
                <c:pt idx="4">
                  <c:v>801</c:v>
                </c:pt>
                <c:pt idx="5">
                  <c:v>#N/A</c:v>
                </c:pt>
                <c:pt idx="6">
                  <c:v>#N/A</c:v>
                </c:pt>
                <c:pt idx="7">
                  <c:v>777</c:v>
                </c:pt>
                <c:pt idx="8">
                  <c:v>#N/A</c:v>
                </c:pt>
                <c:pt idx="9">
                  <c:v>#N/A</c:v>
                </c:pt>
                <c:pt idx="10">
                  <c:v>672</c:v>
                </c:pt>
                <c:pt idx="11">
                  <c:v>#N/A</c:v>
                </c:pt>
                <c:pt idx="12">
                  <c:v>#N/A</c:v>
                </c:pt>
                <c:pt idx="13">
                  <c:v>724</c:v>
                </c:pt>
                <c:pt idx="14">
                  <c:v>#N/A</c:v>
                </c:pt>
              </c:numCache>
            </c:numRef>
          </c:val>
          <c:smooth val="0"/>
        </c:ser>
        <c:dLbls>
          <c:showLegendKey val="0"/>
          <c:showVal val="0"/>
          <c:showCatName val="0"/>
          <c:showSerName val="0"/>
          <c:showPercent val="0"/>
          <c:showBubbleSize val="0"/>
        </c:dLbls>
        <c:marker val="1"/>
        <c:smooth val="0"/>
        <c:axId val="199558656"/>
        <c:axId val="199560576"/>
      </c:lineChart>
      <c:catAx>
        <c:axId val="1995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560576"/>
        <c:crosses val="autoZero"/>
        <c:auto val="1"/>
        <c:lblAlgn val="ctr"/>
        <c:lblOffset val="100"/>
        <c:tickLblSkip val="1"/>
        <c:tickMarkSkip val="1"/>
        <c:noMultiLvlLbl val="0"/>
      </c:catAx>
      <c:valAx>
        <c:axId val="19956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21308</c:v>
                </c:pt>
                <c:pt idx="5">
                  <c:v>21277</c:v>
                </c:pt>
                <c:pt idx="8">
                  <c:v>21167</c:v>
                </c:pt>
                <c:pt idx="11">
                  <c:v>20953</c:v>
                </c:pt>
                <c:pt idx="14">
                  <c:v>21618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501</c:v>
                </c:pt>
                <c:pt idx="5">
                  <c:v>513</c:v>
                </c:pt>
                <c:pt idx="8">
                  <c:v>436</c:v>
                </c:pt>
                <c:pt idx="11">
                  <c:v>397</c:v>
                </c:pt>
                <c:pt idx="14">
                  <c:v>363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3071</c:v>
                </c:pt>
                <c:pt idx="5">
                  <c:v>3432</c:v>
                </c:pt>
                <c:pt idx="8">
                  <c:v>3744</c:v>
                </c:pt>
                <c:pt idx="11">
                  <c:v>3484</c:v>
                </c:pt>
                <c:pt idx="14">
                  <c:v>3488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2697</c:v>
                </c:pt>
                <c:pt idx="3">
                  <c:v>2624</c:v>
                </c:pt>
                <c:pt idx="6">
                  <c:v>2522</c:v>
                </c:pt>
                <c:pt idx="9">
                  <c:v>2271</c:v>
                </c:pt>
                <c:pt idx="12">
                  <c:v>1992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166</c:v>
                </c:pt>
                <c:pt idx="3">
                  <c:v>135</c:v>
                </c:pt>
                <c:pt idx="6">
                  <c:v>103</c:v>
                </c:pt>
                <c:pt idx="9">
                  <c:v>72</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12528</c:v>
                </c:pt>
                <c:pt idx="3">
                  <c:v>12206</c:v>
                </c:pt>
                <c:pt idx="6">
                  <c:v>11909</c:v>
                </c:pt>
                <c:pt idx="9">
                  <c:v>12767</c:v>
                </c:pt>
                <c:pt idx="12">
                  <c:v>12741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c:v>
                </c:pt>
                <c:pt idx="3">
                  <c:v>23</c:v>
                </c:pt>
                <c:pt idx="6">
                  <c:v>18</c:v>
                </c:pt>
                <c:pt idx="9">
                  <c:v>13</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19820</c:v>
                </c:pt>
                <c:pt idx="3">
                  <c:v>19436</c:v>
                </c:pt>
                <c:pt idx="6">
                  <c:v>18914</c:v>
                </c:pt>
                <c:pt idx="9">
                  <c:v>18019</c:v>
                </c:pt>
                <c:pt idx="12">
                  <c:v>18400</c:v>
                </c:pt>
              </c:numCache>
            </c:numRef>
          </c:val>
        </c:ser>
        <c:dLbls>
          <c:showLegendKey val="0"/>
          <c:showVal val="0"/>
          <c:showCatName val="0"/>
          <c:showSerName val="0"/>
          <c:showPercent val="0"/>
          <c:showBubbleSize val="0"/>
        </c:dLbls>
        <c:gapWidth val="100"/>
        <c:overlap val="100"/>
        <c:axId val="199262208"/>
        <c:axId val="19926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10360</c:v>
                </c:pt>
                <c:pt idx="2">
                  <c:v>#N/A</c:v>
                </c:pt>
                <c:pt idx="3">
                  <c:v>#N/A</c:v>
                </c:pt>
                <c:pt idx="4">
                  <c:v>9201</c:v>
                </c:pt>
                <c:pt idx="5">
                  <c:v>#N/A</c:v>
                </c:pt>
                <c:pt idx="6">
                  <c:v>#N/A</c:v>
                </c:pt>
                <c:pt idx="7">
                  <c:v>8119</c:v>
                </c:pt>
                <c:pt idx="8">
                  <c:v>#N/A</c:v>
                </c:pt>
                <c:pt idx="9">
                  <c:v>#N/A</c:v>
                </c:pt>
                <c:pt idx="10">
                  <c:v>8309</c:v>
                </c:pt>
                <c:pt idx="11">
                  <c:v>#N/A</c:v>
                </c:pt>
                <c:pt idx="12">
                  <c:v>#N/A</c:v>
                </c:pt>
                <c:pt idx="13">
                  <c:v>7714</c:v>
                </c:pt>
                <c:pt idx="14">
                  <c:v>#N/A</c:v>
                </c:pt>
              </c:numCache>
            </c:numRef>
          </c:val>
          <c:smooth val="0"/>
        </c:ser>
        <c:dLbls>
          <c:showLegendKey val="0"/>
          <c:showVal val="0"/>
          <c:showCatName val="0"/>
          <c:showSerName val="0"/>
          <c:showPercent val="0"/>
          <c:showBubbleSize val="0"/>
        </c:dLbls>
        <c:marker val="1"/>
        <c:smooth val="0"/>
        <c:axId val="199262208"/>
        <c:axId val="199264128"/>
      </c:lineChart>
      <c:catAx>
        <c:axId val="1992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264128"/>
        <c:crosses val="autoZero"/>
        <c:auto val="1"/>
        <c:lblAlgn val="ctr"/>
        <c:lblOffset val="100"/>
        <c:tickLblSkip val="1"/>
        <c:tickMarkSkip val="1"/>
        <c:noMultiLvlLbl val="0"/>
      </c:catAx>
      <c:valAx>
        <c:axId val="1992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6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9860224"/>
        <c:axId val="199862144"/>
      </c:scatterChart>
      <c:valAx>
        <c:axId val="199860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862144"/>
        <c:crosses val="autoZero"/>
        <c:crossBetween val="midCat"/>
      </c:valAx>
      <c:valAx>
        <c:axId val="199862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86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14.6</c:v>
                </c:pt>
                <c:pt idx="1">
                  <c:v>12.4</c:v>
                </c:pt>
                <c:pt idx="2">
                  <c:v>10.8</c:v>
                </c:pt>
                <c:pt idx="3">
                  <c:v>9.6999999999999993</c:v>
                </c:pt>
                <c:pt idx="4">
                  <c:v>9.4</c:v>
                </c:pt>
              </c:numCache>
            </c:numRef>
          </c:xVal>
          <c:yVal>
            <c:numRef>
              <c:f>公会計指標分析・財政指標組合せ分析表!$K$73:$O$73</c:f>
              <c:numCache>
                <c:formatCode>#,##0.0;"▲ "#,##0.0</c:formatCode>
                <c:ptCount val="5"/>
                <c:pt idx="0">
                  <c:v>133.69999999999999</c:v>
                </c:pt>
                <c:pt idx="1">
                  <c:v>118.6</c:v>
                </c:pt>
                <c:pt idx="2">
                  <c:v>104.7</c:v>
                </c:pt>
                <c:pt idx="3">
                  <c:v>108.5</c:v>
                </c:pt>
                <c:pt idx="4">
                  <c:v>100.9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193420288"/>
        <c:axId val="193422464"/>
      </c:scatterChart>
      <c:valAx>
        <c:axId val="193420288"/>
        <c:scaling>
          <c:orientation val="minMax"/>
          <c:max val="15.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422464"/>
        <c:crosses val="autoZero"/>
        <c:crossBetween val="midCat"/>
      </c:valAx>
      <c:valAx>
        <c:axId val="193422464"/>
        <c:scaling>
          <c:orientation val="minMax"/>
          <c:max val="148"/>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420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○元利償還金</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年度からの任意繰上償還により減少傾向となっていたが、大型事業の元金償還開始により平成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年度においては増加した。</a:t>
          </a:r>
          <a:endParaRPr kumimoji="1" lang="en-US" altLang="ja-JP" sz="1100">
            <a:solidFill>
              <a:schemeClr val="dk1"/>
            </a:solidFill>
            <a:effectLst/>
            <a:latin typeface="+mn-ea"/>
            <a:ea typeface="+mn-ea"/>
            <a:cs typeface="+mn-cs"/>
          </a:endParaRPr>
        </a:p>
        <a:p>
          <a:endParaRPr lang="ja-JP" altLang="ja-JP" sz="600">
            <a:effectLst/>
            <a:latin typeface="+mn-ea"/>
            <a:ea typeface="+mn-ea"/>
          </a:endParaRPr>
        </a:p>
        <a:p>
          <a:r>
            <a:rPr kumimoji="1" lang="ja-JP" altLang="ja-JP" sz="1100">
              <a:solidFill>
                <a:schemeClr val="dk1"/>
              </a:solidFill>
              <a:effectLst/>
              <a:latin typeface="+mn-ea"/>
              <a:ea typeface="+mn-ea"/>
              <a:cs typeface="+mn-cs"/>
            </a:rPr>
            <a:t>○公営企業債の元利償還金に対する繰入金</a:t>
          </a:r>
          <a:endParaRPr lang="ja-JP" altLang="ja-JP" sz="1100">
            <a:effectLst/>
            <a:latin typeface="+mn-ea"/>
            <a:ea typeface="+mn-ea"/>
          </a:endParaRPr>
        </a:p>
        <a:p>
          <a:r>
            <a:rPr kumimoji="1" lang="ja-JP" altLang="ja-JP" sz="1100">
              <a:solidFill>
                <a:schemeClr val="dk1"/>
              </a:solidFill>
              <a:effectLst/>
              <a:latin typeface="+mn-ea"/>
              <a:ea typeface="+mn-ea"/>
              <a:cs typeface="+mn-cs"/>
            </a:rPr>
            <a:t>　公共下水道整備事業が継続中のため、下水道会計の起債が増加しており、高めに推移している。</a:t>
          </a:r>
          <a:endParaRPr kumimoji="1" lang="en-US" altLang="ja-JP" sz="1100">
            <a:solidFill>
              <a:schemeClr val="dk1"/>
            </a:solidFill>
            <a:effectLst/>
            <a:latin typeface="+mn-ea"/>
            <a:ea typeface="+mn-ea"/>
            <a:cs typeface="+mn-cs"/>
          </a:endParaRPr>
        </a:p>
        <a:p>
          <a:endParaRPr lang="ja-JP" altLang="ja-JP" sz="600">
            <a:effectLst/>
            <a:latin typeface="+mn-ea"/>
            <a:ea typeface="+mn-ea"/>
          </a:endParaRPr>
        </a:p>
        <a:p>
          <a:r>
            <a:rPr kumimoji="1" lang="ja-JP" altLang="ja-JP" sz="1100">
              <a:solidFill>
                <a:schemeClr val="dk1"/>
              </a:solidFill>
              <a:effectLst/>
              <a:latin typeface="+mn-ea"/>
              <a:ea typeface="+mn-ea"/>
              <a:cs typeface="+mn-cs"/>
            </a:rPr>
            <a:t>○実質公債費比率の分子</a:t>
          </a:r>
          <a:endParaRPr lang="ja-JP" altLang="ja-JP" sz="1100">
            <a:effectLst/>
            <a:latin typeface="+mn-ea"/>
            <a:ea typeface="+mn-ea"/>
          </a:endParaRPr>
        </a:p>
        <a:p>
          <a:r>
            <a:rPr kumimoji="1" lang="ja-JP" altLang="ja-JP" sz="1100">
              <a:solidFill>
                <a:schemeClr val="dk1"/>
              </a:solidFill>
              <a:effectLst/>
              <a:latin typeface="+mn-ea"/>
              <a:ea typeface="+mn-ea"/>
              <a:cs typeface="+mn-cs"/>
            </a:rPr>
            <a:t>　元金償還開始による増加や、公営企業債償還に対する繰入金が増加傾向にあるため平成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年度は増加したが、全体的には減少</a:t>
          </a:r>
          <a:r>
            <a:rPr kumimoji="1" lang="ja-JP" altLang="en-US" sz="1100">
              <a:solidFill>
                <a:schemeClr val="dk1"/>
              </a:solidFill>
              <a:effectLst/>
              <a:latin typeface="+mn-ea"/>
              <a:ea typeface="+mn-ea"/>
              <a:cs typeface="+mn-cs"/>
            </a:rPr>
            <a:t>傾向にある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endParaRPr lang="ja-JP" altLang="ja-JP" sz="600">
            <a:effectLst/>
            <a:latin typeface="+mn-ea"/>
            <a:ea typeface="+mn-ea"/>
          </a:endParaRPr>
        </a:p>
        <a:p>
          <a:r>
            <a:rPr kumimoji="1" lang="ja-JP" altLang="ja-JP" sz="1100">
              <a:solidFill>
                <a:schemeClr val="dk1"/>
              </a:solidFill>
              <a:effectLst/>
              <a:latin typeface="+mn-ea"/>
              <a:ea typeface="+mn-ea"/>
              <a:cs typeface="+mn-cs"/>
            </a:rPr>
            <a:t>○今後の見通し</a:t>
          </a:r>
          <a:endParaRPr lang="ja-JP" altLang="ja-JP" sz="1100">
            <a:effectLst/>
            <a:latin typeface="+mn-ea"/>
            <a:ea typeface="+mn-ea"/>
          </a:endParaRPr>
        </a:p>
        <a:p>
          <a:r>
            <a:rPr kumimoji="1" lang="ja-JP" altLang="ja-JP" sz="1100">
              <a:solidFill>
                <a:schemeClr val="dk1"/>
              </a:solidFill>
              <a:effectLst/>
              <a:latin typeface="+mn-ea"/>
              <a:ea typeface="+mn-ea"/>
              <a:cs typeface="+mn-cs"/>
            </a:rPr>
            <a:t>　早期健全化基準未満であるが、市債発行の精査</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任意繰上償還を継続することなどにより、比率の改善を図る。</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○一般会計等に係る地方債の現在高</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年度から実施している任意繰上償還により現在高は減少してきたが、平成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年度においては熱回収施設（一般廃棄物処理場）整備事業や観光拠点センター整備事業など大型事業の市債発行により増加した。</a:t>
          </a:r>
          <a:endParaRPr kumimoji="1" lang="en-US" altLang="ja-JP" sz="1100">
            <a:solidFill>
              <a:schemeClr val="dk1"/>
            </a:solidFill>
            <a:effectLst/>
            <a:latin typeface="+mn-ea"/>
            <a:ea typeface="+mn-ea"/>
            <a:cs typeface="+mn-cs"/>
          </a:endParaRPr>
        </a:p>
        <a:p>
          <a:endParaRPr lang="ja-JP" altLang="ja-JP" sz="1100">
            <a:effectLst/>
            <a:latin typeface="+mn-ea"/>
            <a:ea typeface="+mn-ea"/>
          </a:endParaRPr>
        </a:p>
        <a:p>
          <a:r>
            <a:rPr kumimoji="1" lang="ja-JP" altLang="ja-JP" sz="1100">
              <a:solidFill>
                <a:schemeClr val="dk1"/>
              </a:solidFill>
              <a:effectLst/>
              <a:latin typeface="+mn-ea"/>
              <a:ea typeface="+mn-ea"/>
              <a:cs typeface="+mn-cs"/>
            </a:rPr>
            <a:t>○公営企業債等繰入見込額</a:t>
          </a:r>
          <a:endParaRPr lang="ja-JP" altLang="ja-JP" sz="1100">
            <a:effectLst/>
            <a:latin typeface="+mn-ea"/>
            <a:ea typeface="+mn-ea"/>
          </a:endParaRPr>
        </a:p>
        <a:p>
          <a:r>
            <a:rPr kumimoji="1" lang="ja-JP" altLang="ja-JP" sz="1100">
              <a:solidFill>
                <a:schemeClr val="dk1"/>
              </a:solidFill>
              <a:effectLst/>
              <a:latin typeface="+mn-ea"/>
              <a:ea typeface="+mn-ea"/>
              <a:cs typeface="+mn-cs"/>
            </a:rPr>
            <a:t>　公共下水道が整備中のため、公営企業債残高は増加傾向にあり、償還に対する繰入金も高めで推移している。資本費平準化債の発行により繰入金の平準化を図っている。</a:t>
          </a:r>
          <a:endParaRPr kumimoji="1" lang="en-US" altLang="ja-JP" sz="1100">
            <a:solidFill>
              <a:schemeClr val="dk1"/>
            </a:solidFill>
            <a:effectLst/>
            <a:latin typeface="+mn-ea"/>
            <a:ea typeface="+mn-ea"/>
            <a:cs typeface="+mn-cs"/>
          </a:endParaRPr>
        </a:p>
        <a:p>
          <a:endParaRPr lang="ja-JP" altLang="ja-JP" sz="1100">
            <a:effectLst/>
            <a:latin typeface="+mn-ea"/>
            <a:ea typeface="+mn-ea"/>
          </a:endParaRPr>
        </a:p>
        <a:p>
          <a:r>
            <a:rPr kumimoji="1" lang="ja-JP" altLang="ja-JP" sz="1100">
              <a:solidFill>
                <a:schemeClr val="dk1"/>
              </a:solidFill>
              <a:effectLst/>
              <a:latin typeface="+mn-ea"/>
              <a:ea typeface="+mn-ea"/>
              <a:cs typeface="+mn-cs"/>
            </a:rPr>
            <a:t>○今後の見通し</a:t>
          </a:r>
          <a:endParaRPr lang="ja-JP" altLang="ja-JP" sz="1100">
            <a:effectLst/>
            <a:latin typeface="+mn-ea"/>
            <a:ea typeface="+mn-ea"/>
          </a:endParaRPr>
        </a:p>
        <a:p>
          <a:r>
            <a:rPr kumimoji="1" lang="ja-JP" altLang="ja-JP" sz="1100">
              <a:solidFill>
                <a:schemeClr val="dk1"/>
              </a:solidFill>
              <a:effectLst/>
              <a:latin typeface="+mn-ea"/>
              <a:ea typeface="+mn-ea"/>
              <a:cs typeface="+mn-cs"/>
            </a:rPr>
            <a:t>　早期健全化基準未満であるが、市債の繰上償還や</a:t>
          </a:r>
          <a:r>
            <a:rPr kumimoji="1" lang="ja-JP" altLang="en-US" sz="1100">
              <a:solidFill>
                <a:schemeClr val="dk1"/>
              </a:solidFill>
              <a:effectLst/>
              <a:latin typeface="+mn-ea"/>
              <a:ea typeface="+mn-ea"/>
              <a:cs typeface="+mn-cs"/>
            </a:rPr>
            <a:t>新規</a:t>
          </a:r>
          <a:r>
            <a:rPr kumimoji="1" lang="ja-JP" altLang="ja-JP" sz="1100">
              <a:solidFill>
                <a:schemeClr val="dk1"/>
              </a:solidFill>
              <a:effectLst/>
              <a:latin typeface="+mn-ea"/>
              <a:ea typeface="+mn-ea"/>
              <a:cs typeface="+mn-cs"/>
            </a:rPr>
            <a:t>発行の抑制により比率の改善を図る。一般会計からの繰入に依存しないよう、公営企業の経営改善を図る。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前年度比</a:t>
          </a:r>
          <a:r>
            <a:rPr kumimoji="1" lang="en-US" altLang="ja-JP" sz="1100">
              <a:solidFill>
                <a:schemeClr val="dk1"/>
              </a:solidFill>
              <a:effectLst/>
              <a:latin typeface="+mn-ea"/>
              <a:ea typeface="+mn-ea"/>
              <a:cs typeface="+mn-cs"/>
            </a:rPr>
            <a:t>0.01</a:t>
          </a:r>
          <a:r>
            <a:rPr kumimoji="1" lang="ja-JP" altLang="ja-JP" sz="1100">
              <a:solidFill>
                <a:schemeClr val="dk1"/>
              </a:solidFill>
              <a:effectLst/>
              <a:latin typeface="+mn-ea"/>
              <a:ea typeface="+mn-ea"/>
              <a:cs typeface="+mn-cs"/>
            </a:rPr>
            <a:t>ポイント減少し、指数は</a:t>
          </a:r>
          <a:r>
            <a:rPr kumimoji="1" lang="ja-JP" altLang="en-US" sz="1100">
              <a:solidFill>
                <a:schemeClr val="dk1"/>
              </a:solidFill>
              <a:effectLst/>
              <a:latin typeface="+mn-ea"/>
              <a:ea typeface="+mn-ea"/>
              <a:cs typeface="+mn-cs"/>
            </a:rPr>
            <a:t>低下</a:t>
          </a:r>
          <a:r>
            <a:rPr kumimoji="1" lang="ja-JP" altLang="ja-JP" sz="1100">
              <a:solidFill>
                <a:schemeClr val="dk1"/>
              </a:solidFill>
              <a:effectLst/>
              <a:latin typeface="+mn-ea"/>
              <a:ea typeface="+mn-ea"/>
              <a:cs typeface="+mn-cs"/>
            </a:rPr>
            <a:t>した。平成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年度以降年々減少傾向だが、</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度から</a:t>
          </a:r>
          <a:r>
            <a:rPr kumimoji="1" lang="ja-JP" altLang="ja-JP" sz="1100">
              <a:solidFill>
                <a:schemeClr val="dk1"/>
              </a:solidFill>
              <a:effectLst/>
              <a:latin typeface="+mn-ea"/>
              <a:ea typeface="+mn-ea"/>
              <a:cs typeface="+mn-cs"/>
            </a:rPr>
            <a:t>ほぼ横ばいの状況が続いている。主要産業である電子部品製造の中核企業の生産拠点再編に伴い、全体的に税収が落ち込んできたことが要因として</a:t>
          </a:r>
          <a:r>
            <a:rPr kumimoji="1" lang="ja-JP" altLang="en-US" sz="1100">
              <a:solidFill>
                <a:schemeClr val="dk1"/>
              </a:solidFill>
              <a:effectLst/>
              <a:latin typeface="+mn-ea"/>
              <a:ea typeface="+mn-ea"/>
              <a:cs typeface="+mn-cs"/>
            </a:rPr>
            <a:t>挙げられる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年度は地方税が合併後最も低い数値</a:t>
          </a:r>
          <a:r>
            <a:rPr kumimoji="1" lang="ja-JP" altLang="en-US" sz="1100">
              <a:solidFill>
                <a:schemeClr val="dk1"/>
              </a:solidFill>
              <a:effectLst/>
              <a:latin typeface="+mn-ea"/>
              <a:ea typeface="+mn-ea"/>
              <a:cs typeface="+mn-cs"/>
            </a:rPr>
            <a:t>であり</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年度は主なもので法人市民税が前年度比</a:t>
          </a:r>
          <a:r>
            <a:rPr kumimoji="1" lang="en-US" altLang="ja-JP" sz="1100">
              <a:solidFill>
                <a:schemeClr val="dk1"/>
              </a:solidFill>
              <a:effectLst/>
              <a:latin typeface="+mn-ea"/>
              <a:ea typeface="+mn-ea"/>
              <a:cs typeface="+mn-cs"/>
            </a:rPr>
            <a:t>+79.6%</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なるなど地方税全体では</a:t>
          </a:r>
          <a:r>
            <a:rPr kumimoji="1" lang="ja-JP" altLang="ja-JP" sz="1100">
              <a:solidFill>
                <a:schemeClr val="dk1"/>
              </a:solidFill>
              <a:effectLst/>
              <a:latin typeface="+mn-ea"/>
              <a:ea typeface="+mn-ea"/>
              <a:cs typeface="+mn-cs"/>
            </a:rPr>
            <a:t>増加に転じたが</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近年の</a:t>
          </a:r>
          <a:r>
            <a:rPr kumimoji="1" lang="ja-JP" altLang="en-US" sz="1100">
              <a:solidFill>
                <a:schemeClr val="dk1"/>
              </a:solidFill>
              <a:effectLst/>
              <a:latin typeface="+mn-ea"/>
              <a:ea typeface="+mn-ea"/>
              <a:cs typeface="+mn-cs"/>
            </a:rPr>
            <a:t>全体的な</a:t>
          </a:r>
          <a:r>
            <a:rPr kumimoji="1" lang="ja-JP" altLang="ja-JP" sz="1100">
              <a:solidFill>
                <a:schemeClr val="dk1"/>
              </a:solidFill>
              <a:effectLst/>
              <a:latin typeface="+mn-ea"/>
              <a:ea typeface="+mn-ea"/>
              <a:cs typeface="+mn-cs"/>
            </a:rPr>
            <a:t>動向を分析すると</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年度以降も大幅な増収を見込むことはでき</a:t>
          </a:r>
          <a:r>
            <a:rPr kumimoji="1" lang="ja-JP" altLang="en-US" sz="1100">
              <a:solidFill>
                <a:schemeClr val="dk1"/>
              </a:solidFill>
              <a:effectLst/>
              <a:latin typeface="+mn-ea"/>
              <a:ea typeface="+mn-ea"/>
              <a:cs typeface="+mn-cs"/>
            </a:rPr>
            <a:t>ず、厳しい財政運営が予想される。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企業誘致による雇用対策、既存企業・産業の活性化及び新産業の創出による人口減少対策を最優先課題とし、将来的な財政基盤の強化に努める。</a:t>
          </a:r>
          <a:endParaRPr lang="ja-JP" altLang="ja-JP" sz="11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55033</xdr:rowOff>
    </xdr:to>
    <xdr:cxnSp macro="">
      <xdr:nvCxnSpPr>
        <xdr:cNvPr id="71" name="直線コネクタ 70"/>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34925</xdr:rowOff>
    </xdr:to>
    <xdr:cxnSp macro="">
      <xdr:nvCxnSpPr>
        <xdr:cNvPr id="77" name="直線コネクタ 76"/>
        <xdr:cNvCxnSpPr/>
      </xdr:nvCxnSpPr>
      <xdr:spPr>
        <a:xfrm>
          <a:off x="1447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ポイント減少し比率が改善した。また、類似団体平均を</a:t>
          </a:r>
          <a:r>
            <a:rPr kumimoji="1" lang="en-US" altLang="ja-JP" sz="1100">
              <a:solidFill>
                <a:schemeClr val="dk1"/>
              </a:solidFill>
              <a:effectLst/>
              <a:latin typeface="+mn-ea"/>
              <a:ea typeface="+mn-ea"/>
              <a:cs typeface="+mn-cs"/>
            </a:rPr>
            <a:t>4.7</a:t>
          </a:r>
          <a:r>
            <a:rPr kumimoji="1" lang="ja-JP" altLang="ja-JP" sz="1100">
              <a:solidFill>
                <a:schemeClr val="dk1"/>
              </a:solidFill>
              <a:effectLst/>
              <a:latin typeface="+mn-ea"/>
              <a:ea typeface="+mn-ea"/>
              <a:cs typeface="+mn-cs"/>
            </a:rPr>
            <a:t>ポイント下回っている。</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年度の大幅な税収の減少が増加に転じたことが比率の改善要因と考えられる。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しかし、今後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人口減少が予想されることなどから税収増を期待できる要素が少ないことや、</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年度からの</a:t>
          </a:r>
          <a:r>
            <a:rPr kumimoji="1" lang="ja-JP" altLang="en-US" sz="1100">
              <a:solidFill>
                <a:schemeClr val="dk1"/>
              </a:solidFill>
              <a:effectLst/>
              <a:latin typeface="+mn-ea"/>
              <a:ea typeface="+mn-ea"/>
              <a:cs typeface="+mn-cs"/>
            </a:rPr>
            <a:t>合併算定替の段階的縮減による普通交付税の</a:t>
          </a:r>
          <a:r>
            <a:rPr kumimoji="1" lang="ja-JP" altLang="ja-JP" sz="1100">
              <a:solidFill>
                <a:schemeClr val="dk1"/>
              </a:solidFill>
              <a:effectLst/>
              <a:latin typeface="+mn-ea"/>
              <a:ea typeface="+mn-ea"/>
              <a:cs typeface="+mn-cs"/>
            </a:rPr>
            <a:t>減少を考慮すると、公共施設の管理運営</a:t>
          </a:r>
          <a:r>
            <a:rPr kumimoji="1" lang="ja-JP" altLang="en-US" sz="1100">
              <a:solidFill>
                <a:schemeClr val="dk1"/>
              </a:solidFill>
              <a:effectLst/>
              <a:latin typeface="+mn-ea"/>
              <a:ea typeface="+mn-ea"/>
              <a:cs typeface="+mn-cs"/>
            </a:rPr>
            <a:t>費等の</a:t>
          </a:r>
          <a:r>
            <a:rPr kumimoji="1" lang="ja-JP" altLang="ja-JP" sz="1100">
              <a:solidFill>
                <a:schemeClr val="dk1"/>
              </a:solidFill>
              <a:effectLst/>
              <a:latin typeface="+mn-ea"/>
              <a:ea typeface="+mn-ea"/>
              <a:cs typeface="+mn-cs"/>
            </a:rPr>
            <a:t>経常</a:t>
          </a:r>
          <a:r>
            <a:rPr kumimoji="1" lang="ja-JP" altLang="en-US" sz="1100">
              <a:solidFill>
                <a:schemeClr val="dk1"/>
              </a:solidFill>
              <a:effectLst/>
              <a:latin typeface="+mn-ea"/>
              <a:ea typeface="+mn-ea"/>
              <a:cs typeface="+mn-cs"/>
            </a:rPr>
            <a:t>的</a:t>
          </a:r>
          <a:r>
            <a:rPr kumimoji="1" lang="ja-JP" altLang="ja-JP" sz="1100">
              <a:solidFill>
                <a:schemeClr val="dk1"/>
              </a:solidFill>
              <a:effectLst/>
              <a:latin typeface="+mn-ea"/>
              <a:ea typeface="+mn-ea"/>
              <a:cs typeface="+mn-cs"/>
            </a:rPr>
            <a:t>経費の費用対効果の</a:t>
          </a:r>
          <a:r>
            <a:rPr kumimoji="1" lang="ja-JP" altLang="en-US" sz="1100">
              <a:solidFill>
                <a:schemeClr val="dk1"/>
              </a:solidFill>
              <a:effectLst/>
              <a:latin typeface="+mn-ea"/>
              <a:ea typeface="+mn-ea"/>
              <a:cs typeface="+mn-cs"/>
            </a:rPr>
            <a:t>更なる</a:t>
          </a:r>
          <a:r>
            <a:rPr kumimoji="1" lang="ja-JP" altLang="ja-JP" sz="1100">
              <a:solidFill>
                <a:schemeClr val="dk1"/>
              </a:solidFill>
              <a:effectLst/>
              <a:latin typeface="+mn-ea"/>
              <a:ea typeface="+mn-ea"/>
              <a:cs typeface="+mn-cs"/>
            </a:rPr>
            <a:t>精査が必要となる。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今後も引き続き財源の確保に努めながら、財政構造の弾力化を図る。</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79587</xdr:rowOff>
    </xdr:to>
    <xdr:cxnSp macro="">
      <xdr:nvCxnSpPr>
        <xdr:cNvPr id="131" name="直線コネクタ 130"/>
        <xdr:cNvCxnSpPr/>
      </xdr:nvCxnSpPr>
      <xdr:spPr>
        <a:xfrm flipV="1">
          <a:off x="4114800" y="109397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79587</xdr:rowOff>
    </xdr:to>
    <xdr:cxnSp macro="">
      <xdr:nvCxnSpPr>
        <xdr:cNvPr id="134" name="直線コネクタ 133"/>
        <xdr:cNvCxnSpPr/>
      </xdr:nvCxnSpPr>
      <xdr:spPr>
        <a:xfrm>
          <a:off x="3225800" y="108673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36" name="テキスト ボックス 135"/>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158538</xdr:rowOff>
    </xdr:to>
    <xdr:cxnSp macro="">
      <xdr:nvCxnSpPr>
        <xdr:cNvPr id="137" name="直線コネクタ 136"/>
        <xdr:cNvCxnSpPr/>
      </xdr:nvCxnSpPr>
      <xdr:spPr>
        <a:xfrm flipV="1">
          <a:off x="2336800" y="1086739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39" name="テキスト ボックス 138"/>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63</xdr:row>
      <xdr:rowOff>158538</xdr:rowOff>
    </xdr:to>
    <xdr:cxnSp macro="">
      <xdr:nvCxnSpPr>
        <xdr:cNvPr id="140" name="直線コネクタ 139"/>
        <xdr:cNvCxnSpPr/>
      </xdr:nvCxnSpPr>
      <xdr:spPr>
        <a:xfrm>
          <a:off x="1447800" y="10959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42" name="テキスト ボックス 141"/>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44" name="テキスト ボックス 143"/>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104157</xdr:rowOff>
    </xdr:from>
    <xdr:ext cx="762000" cy="259045"/>
    <xdr:sp macro="" textlink="">
      <xdr:nvSpPr>
        <xdr:cNvPr id="151"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140564</xdr:rowOff>
    </xdr:from>
    <xdr:ext cx="736600" cy="259045"/>
    <xdr:sp macro="" textlink="">
      <xdr:nvSpPr>
        <xdr:cNvPr id="153" name="テキスト ボックス 152"/>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6" name="円/楕円 155"/>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48065</xdr:rowOff>
    </xdr:from>
    <xdr:ext cx="762000" cy="259045"/>
    <xdr:sp macro="" textlink="">
      <xdr:nvSpPr>
        <xdr:cNvPr id="157" name="テキスト ボックス 156"/>
        <xdr:cNvSpPr txBox="1"/>
      </xdr:nvSpPr>
      <xdr:spPr>
        <a:xfrm>
          <a:off x="1955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8" name="円/楕円 157"/>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48065</xdr:rowOff>
    </xdr:from>
    <xdr:ext cx="762000" cy="259045"/>
    <xdr:sp macro="" textlink="">
      <xdr:nvSpPr>
        <xdr:cNvPr id="159" name="テキスト ボックス 158"/>
        <xdr:cNvSpPr txBox="1"/>
      </xdr:nvSpPr>
      <xdr:spPr>
        <a:xfrm>
          <a:off x="1066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[160,437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18,613</a:t>
          </a:r>
          <a:r>
            <a:rPr kumimoji="1" lang="ja-JP" altLang="ja-JP"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13.1</a:t>
          </a:r>
          <a:r>
            <a:rPr kumimoji="1" lang="ja-JP" altLang="ja-JP" sz="1100">
              <a:solidFill>
                <a:schemeClr val="dk1"/>
              </a:solidFill>
              <a:effectLst/>
              <a:latin typeface="+mn-ea"/>
              <a:ea typeface="+mn-ea"/>
              <a:cs typeface="+mn-cs"/>
            </a:rPr>
            <a:t>％）上回り、前年度比</a:t>
          </a:r>
          <a:r>
            <a:rPr kumimoji="1" lang="en-US" altLang="ja-JP" sz="1100">
              <a:solidFill>
                <a:schemeClr val="dk1"/>
              </a:solidFill>
              <a:effectLst/>
              <a:latin typeface="+mn-ea"/>
              <a:ea typeface="+mn-ea"/>
              <a:cs typeface="+mn-cs"/>
            </a:rPr>
            <a:t>4,031</a:t>
          </a:r>
          <a:r>
            <a:rPr kumimoji="1" lang="ja-JP" altLang="ja-JP" sz="1100">
              <a:solidFill>
                <a:schemeClr val="dk1"/>
              </a:solidFill>
              <a:effectLst/>
              <a:latin typeface="+mn-ea"/>
              <a:ea typeface="+mn-ea"/>
              <a:cs typeface="+mn-cs"/>
            </a:rPr>
            <a:t>円増加した。人件費においては議員報酬の引き上げや職員数の増加・給与改定による職員給の増、退職者数の増加による退職手当負担金の増</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によるもので、物件費においては市制施行</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周年記念事業やふるさと納税に係る経費の増が要因として上げられる。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今後も、「にかほ市行財政改革大綱」に基づき事務事業の見直し等の取組により行政経費の削減を図るとともに「公共施設等総合管理計画」の平成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年度策定を想定し、公共施設の統廃合による管理運営費用の削減や計画的な改修により経費削減に努める。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140063</xdr:rowOff>
    </xdr:from>
    <xdr:to>
      <xdr:col>7</xdr:col>
      <xdr:colOff>152400</xdr:colOff>
      <xdr:row>81</xdr:row>
      <xdr:rowOff>156274</xdr:rowOff>
    </xdr:to>
    <xdr:cxnSp macro="">
      <xdr:nvCxnSpPr>
        <xdr:cNvPr id="194" name="直線コネクタ 193"/>
        <xdr:cNvCxnSpPr/>
      </xdr:nvCxnSpPr>
      <xdr:spPr>
        <a:xfrm>
          <a:off x="4114800" y="14027513"/>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140063</xdr:rowOff>
    </xdr:from>
    <xdr:to>
      <xdr:col>6</xdr:col>
      <xdr:colOff>0</xdr:colOff>
      <xdr:row>82</xdr:row>
      <xdr:rowOff>8700</xdr:rowOff>
    </xdr:to>
    <xdr:cxnSp macro="">
      <xdr:nvCxnSpPr>
        <xdr:cNvPr id="197" name="直線コネクタ 196"/>
        <xdr:cNvCxnSpPr/>
      </xdr:nvCxnSpPr>
      <xdr:spPr>
        <a:xfrm flipV="1">
          <a:off x="3225800" y="14027513"/>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10411</xdr:rowOff>
    </xdr:from>
    <xdr:ext cx="736600" cy="259045"/>
    <xdr:sp macro="" textlink="">
      <xdr:nvSpPr>
        <xdr:cNvPr id="199" name="テキスト ボックス 198"/>
        <xdr:cNvSpPr txBox="1"/>
      </xdr:nvSpPr>
      <xdr:spPr>
        <a:xfrm>
          <a:off x="3733800" y="1372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152639</xdr:rowOff>
    </xdr:from>
    <xdr:to>
      <xdr:col>4</xdr:col>
      <xdr:colOff>482600</xdr:colOff>
      <xdr:row>82</xdr:row>
      <xdr:rowOff>8700</xdr:rowOff>
    </xdr:to>
    <xdr:cxnSp macro="">
      <xdr:nvCxnSpPr>
        <xdr:cNvPr id="200" name="直線コネクタ 199"/>
        <xdr:cNvCxnSpPr/>
      </xdr:nvCxnSpPr>
      <xdr:spPr>
        <a:xfrm>
          <a:off x="2336800" y="14040089"/>
          <a:ext cx="8890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168026</xdr:rowOff>
    </xdr:from>
    <xdr:ext cx="762000" cy="259045"/>
    <xdr:sp macro="" textlink="">
      <xdr:nvSpPr>
        <xdr:cNvPr id="202" name="テキスト ボックス 201"/>
        <xdr:cNvSpPr txBox="1"/>
      </xdr:nvSpPr>
      <xdr:spPr>
        <a:xfrm>
          <a:off x="2844800" y="13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152639</xdr:rowOff>
    </xdr:from>
    <xdr:to>
      <xdr:col>3</xdr:col>
      <xdr:colOff>279400</xdr:colOff>
      <xdr:row>82</xdr:row>
      <xdr:rowOff>3818</xdr:rowOff>
    </xdr:to>
    <xdr:cxnSp macro="">
      <xdr:nvCxnSpPr>
        <xdr:cNvPr id="203" name="直線コネクタ 202"/>
        <xdr:cNvCxnSpPr/>
      </xdr:nvCxnSpPr>
      <xdr:spPr>
        <a:xfrm flipV="1">
          <a:off x="1447800" y="14040089"/>
          <a:ext cx="889000" cy="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147166</xdr:rowOff>
    </xdr:from>
    <xdr:ext cx="762000" cy="259045"/>
    <xdr:sp macro="" textlink="">
      <xdr:nvSpPr>
        <xdr:cNvPr id="205" name="テキスト ボックス 204"/>
        <xdr:cNvSpPr txBox="1"/>
      </xdr:nvSpPr>
      <xdr:spPr>
        <a:xfrm>
          <a:off x="1955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159307</xdr:rowOff>
    </xdr:from>
    <xdr:ext cx="762000" cy="259045"/>
    <xdr:sp macro="" textlink="">
      <xdr:nvSpPr>
        <xdr:cNvPr id="207" name="テキスト ボックス 206"/>
        <xdr:cNvSpPr txBox="1"/>
      </xdr:nvSpPr>
      <xdr:spPr>
        <a:xfrm>
          <a:off x="1066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105474</xdr:rowOff>
    </xdr:from>
    <xdr:to>
      <xdr:col>7</xdr:col>
      <xdr:colOff>203200</xdr:colOff>
      <xdr:row>82</xdr:row>
      <xdr:rowOff>35624</xdr:rowOff>
    </xdr:to>
    <xdr:sp macro="" textlink="">
      <xdr:nvSpPr>
        <xdr:cNvPr id="213" name="円/楕円 212"/>
        <xdr:cNvSpPr/>
      </xdr:nvSpPr>
      <xdr:spPr>
        <a:xfrm>
          <a:off x="4902200" y="139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77551</xdr:rowOff>
    </xdr:from>
    <xdr:ext cx="762000" cy="259045"/>
    <xdr:sp macro="" textlink="">
      <xdr:nvSpPr>
        <xdr:cNvPr id="214" name="人件費・物件費等の状況該当値テキスト"/>
        <xdr:cNvSpPr txBox="1"/>
      </xdr:nvSpPr>
      <xdr:spPr>
        <a:xfrm>
          <a:off x="5041900" y="1396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89263</xdr:rowOff>
    </xdr:from>
    <xdr:to>
      <xdr:col>6</xdr:col>
      <xdr:colOff>50800</xdr:colOff>
      <xdr:row>82</xdr:row>
      <xdr:rowOff>19413</xdr:rowOff>
    </xdr:to>
    <xdr:sp macro="" textlink="">
      <xdr:nvSpPr>
        <xdr:cNvPr id="215" name="円/楕円 214"/>
        <xdr:cNvSpPr/>
      </xdr:nvSpPr>
      <xdr:spPr>
        <a:xfrm>
          <a:off x="4064000" y="139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4190</xdr:rowOff>
    </xdr:from>
    <xdr:ext cx="736600" cy="259045"/>
    <xdr:sp macro="" textlink="">
      <xdr:nvSpPr>
        <xdr:cNvPr id="216" name="テキスト ボックス 215"/>
        <xdr:cNvSpPr txBox="1"/>
      </xdr:nvSpPr>
      <xdr:spPr>
        <a:xfrm>
          <a:off x="3733800" y="1406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129350</xdr:rowOff>
    </xdr:from>
    <xdr:to>
      <xdr:col>4</xdr:col>
      <xdr:colOff>533400</xdr:colOff>
      <xdr:row>82</xdr:row>
      <xdr:rowOff>59500</xdr:rowOff>
    </xdr:to>
    <xdr:sp macro="" textlink="">
      <xdr:nvSpPr>
        <xdr:cNvPr id="217" name="円/楕円 216"/>
        <xdr:cNvSpPr/>
      </xdr:nvSpPr>
      <xdr:spPr>
        <a:xfrm>
          <a:off x="3175000" y="140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44277</xdr:rowOff>
    </xdr:from>
    <xdr:ext cx="762000" cy="259045"/>
    <xdr:sp macro="" textlink="">
      <xdr:nvSpPr>
        <xdr:cNvPr id="218" name="テキスト ボックス 217"/>
        <xdr:cNvSpPr txBox="1"/>
      </xdr:nvSpPr>
      <xdr:spPr>
        <a:xfrm>
          <a:off x="2844800" y="141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101839</xdr:rowOff>
    </xdr:from>
    <xdr:to>
      <xdr:col>3</xdr:col>
      <xdr:colOff>330200</xdr:colOff>
      <xdr:row>82</xdr:row>
      <xdr:rowOff>31989</xdr:rowOff>
    </xdr:to>
    <xdr:sp macro="" textlink="">
      <xdr:nvSpPr>
        <xdr:cNvPr id="219" name="円/楕円 218"/>
        <xdr:cNvSpPr/>
      </xdr:nvSpPr>
      <xdr:spPr>
        <a:xfrm>
          <a:off x="2286000" y="139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16766</xdr:rowOff>
    </xdr:from>
    <xdr:ext cx="762000" cy="259045"/>
    <xdr:sp macro="" textlink="">
      <xdr:nvSpPr>
        <xdr:cNvPr id="220" name="テキスト ボックス 219"/>
        <xdr:cNvSpPr txBox="1"/>
      </xdr:nvSpPr>
      <xdr:spPr>
        <a:xfrm>
          <a:off x="1955800" y="140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124468</xdr:rowOff>
    </xdr:from>
    <xdr:to>
      <xdr:col>2</xdr:col>
      <xdr:colOff>127000</xdr:colOff>
      <xdr:row>82</xdr:row>
      <xdr:rowOff>54618</xdr:rowOff>
    </xdr:to>
    <xdr:sp macro="" textlink="">
      <xdr:nvSpPr>
        <xdr:cNvPr id="221" name="円/楕円 220"/>
        <xdr:cNvSpPr/>
      </xdr:nvSpPr>
      <xdr:spPr>
        <a:xfrm>
          <a:off x="1397000" y="140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39395</xdr:rowOff>
    </xdr:from>
    <xdr:ext cx="762000" cy="259045"/>
    <xdr:sp macro="" textlink="">
      <xdr:nvSpPr>
        <xdr:cNvPr id="222" name="テキスト ボックス 221"/>
        <xdr:cNvSpPr txBox="1"/>
      </xdr:nvSpPr>
      <xdr:spPr>
        <a:xfrm>
          <a:off x="1066800" y="1409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類似団体平均より</a:t>
          </a:r>
          <a:r>
            <a:rPr kumimoji="1" lang="en-US" altLang="ja-JP" sz="1100">
              <a:solidFill>
                <a:schemeClr val="dk1"/>
              </a:solidFill>
              <a:effectLst/>
              <a:latin typeface="+mn-ea"/>
              <a:ea typeface="+mn-ea"/>
              <a:cs typeface="+mn-cs"/>
            </a:rPr>
            <a:t>3.4</a:t>
          </a:r>
          <a:r>
            <a:rPr kumimoji="1" lang="ja-JP" altLang="ja-JP" sz="1100">
              <a:solidFill>
                <a:schemeClr val="dk1"/>
              </a:solidFill>
              <a:effectLst/>
              <a:latin typeface="+mn-ea"/>
              <a:ea typeface="+mn-ea"/>
              <a:cs typeface="+mn-cs"/>
            </a:rPr>
            <a:t>ポイント、全国市平均より</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ポイント下回っている。</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年度は国家公務員の時限的な給与改定特例法による地方への削減要請に応じなかった形であるが、</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年度からは措置が終了したことにより減少した。</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年度以降については、本市は以前から自主削減努力をしており、もともと低水準であった</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年度以前に戻った形で推移している。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今後も、国や他団体の動向を考慮した上で本市の実情に合った給与水準となるよう、引き続き適正化に努める。</a:t>
          </a:r>
          <a:endParaRPr lang="ja-JP" altLang="ja-JP" sz="11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82</xdr:row>
      <xdr:rowOff>97971</xdr:rowOff>
    </xdr:to>
    <xdr:cxnSp macro="">
      <xdr:nvCxnSpPr>
        <xdr:cNvPr id="258" name="直線コネクタ 257"/>
        <xdr:cNvCxnSpPr/>
      </xdr:nvCxnSpPr>
      <xdr:spPr>
        <a:xfrm>
          <a:off x="16179800" y="1391557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28121</xdr:rowOff>
    </xdr:from>
    <xdr:to>
      <xdr:col>23</xdr:col>
      <xdr:colOff>406400</xdr:colOff>
      <xdr:row>81</xdr:row>
      <xdr:rowOff>85573</xdr:rowOff>
    </xdr:to>
    <xdr:cxnSp macro="">
      <xdr:nvCxnSpPr>
        <xdr:cNvPr id="261" name="直線コネクタ 260"/>
        <xdr:cNvCxnSpPr/>
      </xdr:nvCxnSpPr>
      <xdr:spPr>
        <a:xfrm flipV="1">
          <a:off x="15290800" y="139155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86</xdr:row>
      <xdr:rowOff>113091</xdr:rowOff>
    </xdr:to>
    <xdr:cxnSp macro="">
      <xdr:nvCxnSpPr>
        <xdr:cNvPr id="264" name="直線コネクタ 263"/>
        <xdr:cNvCxnSpPr/>
      </xdr:nvCxnSpPr>
      <xdr:spPr>
        <a:xfrm flipV="1">
          <a:off x="14401800" y="13973023"/>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113091</xdr:rowOff>
    </xdr:from>
    <xdr:to>
      <xdr:col>21</xdr:col>
      <xdr:colOff>0</xdr:colOff>
      <xdr:row>87</xdr:row>
      <xdr:rowOff>33564</xdr:rowOff>
    </xdr:to>
    <xdr:cxnSp macro="">
      <xdr:nvCxnSpPr>
        <xdr:cNvPr id="267" name="直線コネクタ 266"/>
        <xdr:cNvCxnSpPr/>
      </xdr:nvCxnSpPr>
      <xdr:spPr>
        <a:xfrm flipV="1">
          <a:off x="13512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148771</xdr:rowOff>
    </xdr:from>
    <xdr:to>
      <xdr:col>23</xdr:col>
      <xdr:colOff>457200</xdr:colOff>
      <xdr:row>81</xdr:row>
      <xdr:rowOff>78921</xdr:rowOff>
    </xdr:to>
    <xdr:sp macro="" textlink="">
      <xdr:nvSpPr>
        <xdr:cNvPr id="279" name="円/楕円 278"/>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89098</xdr:rowOff>
    </xdr:from>
    <xdr:ext cx="736600" cy="259045"/>
    <xdr:sp macro="" textlink="">
      <xdr:nvSpPr>
        <xdr:cNvPr id="280" name="テキスト ボックス 279"/>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1" name="円/楕円 280"/>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2" name="テキスト ボックス 281"/>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62291</xdr:rowOff>
    </xdr:from>
    <xdr:to>
      <xdr:col>21</xdr:col>
      <xdr:colOff>50800</xdr:colOff>
      <xdr:row>86</xdr:row>
      <xdr:rowOff>163891</xdr:rowOff>
    </xdr:to>
    <xdr:sp macro="" textlink="">
      <xdr:nvSpPr>
        <xdr:cNvPr id="283" name="円/楕円 282"/>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2618</xdr:rowOff>
    </xdr:from>
    <xdr:ext cx="762000" cy="259045"/>
    <xdr:sp macro="" textlink="">
      <xdr:nvSpPr>
        <xdr:cNvPr id="284" name="テキスト ボックス 283"/>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5" name="円/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6" name="テキスト ボックス 285"/>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2.52</a:t>
          </a:r>
          <a:r>
            <a:rPr kumimoji="1" lang="ja-JP" altLang="ja-JP" sz="1100">
              <a:solidFill>
                <a:schemeClr val="dk1"/>
              </a:solidFill>
              <a:effectLst/>
              <a:latin typeface="+mn-ea"/>
              <a:ea typeface="+mn-ea"/>
              <a:cs typeface="+mn-cs"/>
            </a:rPr>
            <a:t>人上回っているが、前年度から</a:t>
          </a:r>
          <a:r>
            <a:rPr kumimoji="1" lang="en-US" altLang="ja-JP" sz="1100">
              <a:solidFill>
                <a:schemeClr val="dk1"/>
              </a:solidFill>
              <a:effectLst/>
              <a:latin typeface="+mn-ea"/>
              <a:ea typeface="+mn-ea"/>
              <a:cs typeface="+mn-cs"/>
            </a:rPr>
            <a:t>0.04</a:t>
          </a:r>
          <a:r>
            <a:rPr kumimoji="1" lang="ja-JP" altLang="ja-JP" sz="1100">
              <a:solidFill>
                <a:schemeClr val="dk1"/>
              </a:solidFill>
              <a:effectLst/>
              <a:latin typeface="+mn-ea"/>
              <a:ea typeface="+mn-ea"/>
              <a:cs typeface="+mn-cs"/>
            </a:rPr>
            <a:t>人減少している。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年度は職員数が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名増とはなったものの、これまで「にかほ市行財政改革大綱」に基づき、新規採用者数を退職者数以下として徹底した定員管理を実施してきた。</a:t>
          </a:r>
          <a:endParaRPr lang="ja-JP" altLang="ja-JP" sz="1100">
            <a:effectLst/>
            <a:latin typeface="+mn-ea"/>
            <a:ea typeface="+mn-ea"/>
          </a:endParaRPr>
        </a:p>
        <a:p>
          <a:r>
            <a:rPr kumimoji="1" lang="ja-JP" altLang="ja-JP" sz="1100">
              <a:solidFill>
                <a:schemeClr val="dk1"/>
              </a:solidFill>
              <a:effectLst/>
              <a:latin typeface="+mn-ea"/>
              <a:ea typeface="+mn-ea"/>
              <a:cs typeface="+mn-cs"/>
            </a:rPr>
            <a:t>　しかし、人口減少（前年度比</a:t>
          </a:r>
          <a:r>
            <a:rPr kumimoji="1" lang="en-US" altLang="ja-JP" sz="1100">
              <a:solidFill>
                <a:schemeClr val="dk1"/>
              </a:solidFill>
              <a:effectLst/>
              <a:latin typeface="+mn-ea"/>
              <a:ea typeface="+mn-ea"/>
              <a:cs typeface="+mn-cs"/>
            </a:rPr>
            <a:t>446</a:t>
          </a:r>
          <a:r>
            <a:rPr kumimoji="1" lang="ja-JP" altLang="ja-JP" sz="1100">
              <a:solidFill>
                <a:schemeClr val="dk1"/>
              </a:solidFill>
              <a:effectLst/>
              <a:latin typeface="+mn-ea"/>
              <a:ea typeface="+mn-ea"/>
              <a:cs typeface="+mn-cs"/>
            </a:rPr>
            <a:t>人減）に歯止めがかからず、これが近年も人口千人当たり職員数が大きく減ることが無く横ばいで推移している要因となっている。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引き続き同大綱に基づき、年齢構成のバランスに配慮しながら、職員数の適正化に努める。</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120378</xdr:rowOff>
    </xdr:from>
    <xdr:to>
      <xdr:col>24</xdr:col>
      <xdr:colOff>558800</xdr:colOff>
      <xdr:row>64</xdr:row>
      <xdr:rowOff>127272</xdr:rowOff>
    </xdr:to>
    <xdr:cxnSp macro="">
      <xdr:nvCxnSpPr>
        <xdr:cNvPr id="323" name="直線コネクタ 322"/>
        <xdr:cNvCxnSpPr/>
      </xdr:nvCxnSpPr>
      <xdr:spPr>
        <a:xfrm flipV="1">
          <a:off x="16179800" y="1109317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77288</xdr:rowOff>
    </xdr:from>
    <xdr:to>
      <xdr:col>23</xdr:col>
      <xdr:colOff>406400</xdr:colOff>
      <xdr:row>64</xdr:row>
      <xdr:rowOff>127272</xdr:rowOff>
    </xdr:to>
    <xdr:cxnSp macro="">
      <xdr:nvCxnSpPr>
        <xdr:cNvPr id="326" name="直線コネクタ 325"/>
        <xdr:cNvCxnSpPr/>
      </xdr:nvCxnSpPr>
      <xdr:spPr>
        <a:xfrm>
          <a:off x="15290800" y="11050088"/>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77033</xdr:rowOff>
    </xdr:from>
    <xdr:ext cx="736600" cy="259045"/>
    <xdr:sp macro="" textlink="">
      <xdr:nvSpPr>
        <xdr:cNvPr id="328" name="テキスト ボックス 327"/>
        <xdr:cNvSpPr txBox="1"/>
      </xdr:nvSpPr>
      <xdr:spPr>
        <a:xfrm>
          <a:off x="15798800" y="105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77288</xdr:rowOff>
    </xdr:from>
    <xdr:to>
      <xdr:col>22</xdr:col>
      <xdr:colOff>203200</xdr:colOff>
      <xdr:row>64</xdr:row>
      <xdr:rowOff>92801</xdr:rowOff>
    </xdr:to>
    <xdr:cxnSp macro="">
      <xdr:nvCxnSpPr>
        <xdr:cNvPr id="329" name="直線コネクタ 328"/>
        <xdr:cNvCxnSpPr/>
      </xdr:nvCxnSpPr>
      <xdr:spPr>
        <a:xfrm flipV="1">
          <a:off x="14401800" y="1105008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64968</xdr:rowOff>
    </xdr:from>
    <xdr:ext cx="762000" cy="259045"/>
    <xdr:sp macro="" textlink="">
      <xdr:nvSpPr>
        <xdr:cNvPr id="331" name="テキスト ボックス 330"/>
        <xdr:cNvSpPr txBox="1"/>
      </xdr:nvSpPr>
      <xdr:spPr>
        <a:xfrm>
          <a:off x="14909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92801</xdr:rowOff>
    </xdr:from>
    <xdr:to>
      <xdr:col>21</xdr:col>
      <xdr:colOff>0</xdr:colOff>
      <xdr:row>64</xdr:row>
      <xdr:rowOff>130719</xdr:rowOff>
    </xdr:to>
    <xdr:cxnSp macro="">
      <xdr:nvCxnSpPr>
        <xdr:cNvPr id="332" name="直線コネクタ 331"/>
        <xdr:cNvCxnSpPr/>
      </xdr:nvCxnSpPr>
      <xdr:spPr>
        <a:xfrm flipV="1">
          <a:off x="13512800" y="1106560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77033</xdr:rowOff>
    </xdr:from>
    <xdr:ext cx="762000" cy="259045"/>
    <xdr:sp macro="" textlink="">
      <xdr:nvSpPr>
        <xdr:cNvPr id="334" name="テキスト ボックス 333"/>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101164</xdr:rowOff>
    </xdr:from>
    <xdr:ext cx="762000" cy="259045"/>
    <xdr:sp macro="" textlink="">
      <xdr:nvSpPr>
        <xdr:cNvPr id="336" name="テキスト ボックス 335"/>
        <xdr:cNvSpPr txBox="1"/>
      </xdr:nvSpPr>
      <xdr:spPr>
        <a:xfrm>
          <a:off x="13131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69578</xdr:rowOff>
    </xdr:from>
    <xdr:to>
      <xdr:col>24</xdr:col>
      <xdr:colOff>609600</xdr:colOff>
      <xdr:row>64</xdr:row>
      <xdr:rowOff>171178</xdr:rowOff>
    </xdr:to>
    <xdr:sp macro="" textlink="">
      <xdr:nvSpPr>
        <xdr:cNvPr id="342" name="円/楕円 341"/>
        <xdr:cNvSpPr/>
      </xdr:nvSpPr>
      <xdr:spPr>
        <a:xfrm>
          <a:off x="16967200" y="110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41655</xdr:rowOff>
    </xdr:from>
    <xdr:ext cx="762000" cy="259045"/>
    <xdr:sp macro="" textlink="">
      <xdr:nvSpPr>
        <xdr:cNvPr id="343" name="定員管理の状況該当値テキスト"/>
        <xdr:cNvSpPr txBox="1"/>
      </xdr:nvSpPr>
      <xdr:spPr>
        <a:xfrm>
          <a:off x="17106900" y="1101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76472</xdr:rowOff>
    </xdr:from>
    <xdr:to>
      <xdr:col>23</xdr:col>
      <xdr:colOff>457200</xdr:colOff>
      <xdr:row>65</xdr:row>
      <xdr:rowOff>6622</xdr:rowOff>
    </xdr:to>
    <xdr:sp macro="" textlink="">
      <xdr:nvSpPr>
        <xdr:cNvPr id="344" name="円/楕円 343"/>
        <xdr:cNvSpPr/>
      </xdr:nvSpPr>
      <xdr:spPr>
        <a:xfrm>
          <a:off x="16129000" y="110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162849</xdr:rowOff>
    </xdr:from>
    <xdr:ext cx="736600" cy="259045"/>
    <xdr:sp macro="" textlink="">
      <xdr:nvSpPr>
        <xdr:cNvPr id="345" name="テキスト ボックス 344"/>
        <xdr:cNvSpPr txBox="1"/>
      </xdr:nvSpPr>
      <xdr:spPr>
        <a:xfrm>
          <a:off x="15798800" y="11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26488</xdr:rowOff>
    </xdr:from>
    <xdr:to>
      <xdr:col>22</xdr:col>
      <xdr:colOff>254000</xdr:colOff>
      <xdr:row>64</xdr:row>
      <xdr:rowOff>128088</xdr:rowOff>
    </xdr:to>
    <xdr:sp macro="" textlink="">
      <xdr:nvSpPr>
        <xdr:cNvPr id="346" name="円/楕円 345"/>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112865</xdr:rowOff>
    </xdr:from>
    <xdr:ext cx="762000" cy="259045"/>
    <xdr:sp macro="" textlink="">
      <xdr:nvSpPr>
        <xdr:cNvPr id="347" name="テキスト ボックス 346"/>
        <xdr:cNvSpPr txBox="1"/>
      </xdr:nvSpPr>
      <xdr:spPr>
        <a:xfrm>
          <a:off x="14909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42001</xdr:rowOff>
    </xdr:from>
    <xdr:to>
      <xdr:col>21</xdr:col>
      <xdr:colOff>50800</xdr:colOff>
      <xdr:row>64</xdr:row>
      <xdr:rowOff>143601</xdr:rowOff>
    </xdr:to>
    <xdr:sp macro="" textlink="">
      <xdr:nvSpPr>
        <xdr:cNvPr id="348" name="円/楕円 347"/>
        <xdr:cNvSpPr/>
      </xdr:nvSpPr>
      <xdr:spPr>
        <a:xfrm>
          <a:off x="143510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128378</xdr:rowOff>
    </xdr:from>
    <xdr:ext cx="762000" cy="259045"/>
    <xdr:sp macro="" textlink="">
      <xdr:nvSpPr>
        <xdr:cNvPr id="349" name="テキスト ボックス 348"/>
        <xdr:cNvSpPr txBox="1"/>
      </xdr:nvSpPr>
      <xdr:spPr>
        <a:xfrm>
          <a:off x="14020800" y="1110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79919</xdr:rowOff>
    </xdr:from>
    <xdr:to>
      <xdr:col>19</xdr:col>
      <xdr:colOff>533400</xdr:colOff>
      <xdr:row>65</xdr:row>
      <xdr:rowOff>10069</xdr:rowOff>
    </xdr:to>
    <xdr:sp macro="" textlink="">
      <xdr:nvSpPr>
        <xdr:cNvPr id="350" name="円/楕円 349"/>
        <xdr:cNvSpPr/>
      </xdr:nvSpPr>
      <xdr:spPr>
        <a:xfrm>
          <a:off x="13462000" y="110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166296</xdr:rowOff>
    </xdr:from>
    <xdr:ext cx="762000" cy="259045"/>
    <xdr:sp macro="" textlink="">
      <xdr:nvSpPr>
        <xdr:cNvPr id="351" name="テキスト ボックス 350"/>
        <xdr:cNvSpPr txBox="1"/>
      </xdr:nvSpPr>
      <xdr:spPr>
        <a:xfrm>
          <a:off x="13131800" y="1113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全国平均を</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ポイント上回っているが、類似団体平均を</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ポイント下回った。前年度からは</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ポイント改善しており、着実に減少してきている。</a:t>
          </a:r>
          <a:r>
            <a:rPr kumimoji="1" lang="ja-JP" altLang="en-US" sz="1100">
              <a:solidFill>
                <a:schemeClr val="dk1"/>
              </a:solidFill>
              <a:effectLst/>
              <a:latin typeface="+mn-ea"/>
              <a:ea typeface="+mn-ea"/>
              <a:cs typeface="+mn-cs"/>
            </a:rPr>
            <a:t>これは、</a:t>
          </a:r>
          <a:r>
            <a:rPr kumimoji="1" lang="ja-JP" altLang="ja-JP" sz="1100">
              <a:solidFill>
                <a:schemeClr val="dk1"/>
              </a:solidFill>
              <a:effectLst/>
              <a:latin typeface="+mn-ea"/>
              <a:ea typeface="+mn-ea"/>
              <a:cs typeface="+mn-cs"/>
            </a:rPr>
            <a:t>事業規模の適正化と市債発行の精査、</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年度から実施している任意繰上償還によるものである。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今後も、財政状況を勘案しながらこれらの取り組みを継続して、公債費負担の健全化に努める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102870</xdr:rowOff>
    </xdr:to>
    <xdr:cxnSp macro="">
      <xdr:nvCxnSpPr>
        <xdr:cNvPr id="385" name="直線コネクタ 384"/>
        <xdr:cNvCxnSpPr/>
      </xdr:nvCxnSpPr>
      <xdr:spPr>
        <a:xfrm flipV="1">
          <a:off x="16179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19896</xdr:rowOff>
    </xdr:to>
    <xdr:cxnSp macro="">
      <xdr:nvCxnSpPr>
        <xdr:cNvPr id="388" name="直線コネクタ 387"/>
        <xdr:cNvCxnSpPr/>
      </xdr:nvCxnSpPr>
      <xdr:spPr>
        <a:xfrm flipV="1">
          <a:off x="15290800" y="696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23300</xdr:rowOff>
    </xdr:from>
    <xdr:ext cx="736600" cy="259045"/>
    <xdr:sp macro="" textlink="">
      <xdr:nvSpPr>
        <xdr:cNvPr id="390" name="テキスト ボックス 389"/>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148590</xdr:rowOff>
    </xdr:to>
    <xdr:cxnSp macro="">
      <xdr:nvCxnSpPr>
        <xdr:cNvPr id="391" name="直線コネクタ 390"/>
        <xdr:cNvCxnSpPr/>
      </xdr:nvCxnSpPr>
      <xdr:spPr>
        <a:xfrm flipV="1">
          <a:off x="14401800" y="70493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154094</xdr:rowOff>
    </xdr:to>
    <xdr:cxnSp macro="">
      <xdr:nvCxnSpPr>
        <xdr:cNvPr id="394" name="直線コネクタ 393"/>
        <xdr:cNvCxnSpPr/>
      </xdr:nvCxnSpPr>
      <xdr:spPr>
        <a:xfrm flipV="1">
          <a:off x="13512800" y="71780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4" name="円/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6" name="円/楕円 40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7" name="テキスト ボックス 40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8" name="円/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409" name="テキスト ボックス 40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10" name="円/楕円 40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11" name="テキスト ボックス 41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12" name="円/楕円 411"/>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18221</xdr:rowOff>
    </xdr:from>
    <xdr:ext cx="762000" cy="259045"/>
    <xdr:sp macro="" textlink="">
      <xdr:nvSpPr>
        <xdr:cNvPr id="413" name="テキスト ボックス 412"/>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44.1</a:t>
          </a:r>
          <a:r>
            <a:rPr kumimoji="1" lang="ja-JP" altLang="ja-JP" sz="1100">
              <a:solidFill>
                <a:schemeClr val="dk1"/>
              </a:solidFill>
              <a:effectLst/>
              <a:latin typeface="+mn-ea"/>
              <a:ea typeface="+mn-ea"/>
              <a:cs typeface="+mn-cs"/>
            </a:rPr>
            <a:t>ポイント上回っているが、前年度から</a:t>
          </a:r>
          <a:r>
            <a:rPr kumimoji="1" lang="en-US" altLang="ja-JP" sz="1100">
              <a:solidFill>
                <a:schemeClr val="dk1"/>
              </a:solidFill>
              <a:effectLst/>
              <a:latin typeface="+mn-ea"/>
              <a:ea typeface="+mn-ea"/>
              <a:cs typeface="+mn-cs"/>
            </a:rPr>
            <a:t>7.6</a:t>
          </a:r>
          <a:r>
            <a:rPr kumimoji="1" lang="ja-JP" altLang="ja-JP" sz="1100">
              <a:solidFill>
                <a:schemeClr val="dk1"/>
              </a:solidFill>
              <a:effectLst/>
              <a:latin typeface="+mn-ea"/>
              <a:ea typeface="+mn-ea"/>
              <a:cs typeface="+mn-cs"/>
            </a:rPr>
            <a:t>ポイント改善した。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地方債残高は、２中学校校舎建設が終了した</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年度がピークとなり</a:t>
          </a:r>
          <a:r>
            <a:rPr kumimoji="1" lang="ja-JP" altLang="en-US" sz="1100">
              <a:solidFill>
                <a:schemeClr val="dk1"/>
              </a:solidFill>
              <a:effectLst/>
              <a:latin typeface="+mn-ea"/>
              <a:ea typeface="+mn-ea"/>
              <a:cs typeface="+mn-cs"/>
            </a:rPr>
            <a:t>、任意繰上償還を継続してきたことが比率改善の要因として挙げられる。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しかし、</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年度も熱回収施設（一般廃棄物処理場）整備事業</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観光拠点センター整備事業などの大型事業実施や公営企業債等繰入見込額が高めで推移していることなどから</a:t>
          </a:r>
          <a:r>
            <a:rPr kumimoji="1" lang="ja-JP" altLang="en-US" sz="1100">
              <a:solidFill>
                <a:schemeClr val="dk1"/>
              </a:solidFill>
              <a:effectLst/>
              <a:latin typeface="+mn-ea"/>
              <a:ea typeface="+mn-ea"/>
              <a:cs typeface="+mn-cs"/>
            </a:rPr>
            <a:t>各</a:t>
          </a:r>
          <a:r>
            <a:rPr kumimoji="1" lang="ja-JP" altLang="ja-JP" sz="1100">
              <a:solidFill>
                <a:schemeClr val="dk1"/>
              </a:solidFill>
              <a:effectLst/>
              <a:latin typeface="+mn-ea"/>
              <a:ea typeface="+mn-ea"/>
              <a:cs typeface="+mn-cs"/>
            </a:rPr>
            <a:t>平均を大きく上回る状況が依然として続いている</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事業の取捨選択と市債発行の精査に加え、</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年度から実施している任意繰上償還を継続すること、使用料金見直し等による公営企業経営の改善などにより、将来負担の軽減に努める。</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94329</xdr:rowOff>
    </xdr:from>
    <xdr:to>
      <xdr:col>24</xdr:col>
      <xdr:colOff>558800</xdr:colOff>
      <xdr:row>18</xdr:row>
      <xdr:rowOff>140176</xdr:rowOff>
    </xdr:to>
    <xdr:cxnSp macro="">
      <xdr:nvCxnSpPr>
        <xdr:cNvPr id="443" name="直線コネクタ 442"/>
        <xdr:cNvCxnSpPr/>
      </xdr:nvCxnSpPr>
      <xdr:spPr>
        <a:xfrm flipV="1">
          <a:off x="16179800" y="3180429"/>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117253</xdr:rowOff>
    </xdr:from>
    <xdr:to>
      <xdr:col>23</xdr:col>
      <xdr:colOff>406400</xdr:colOff>
      <xdr:row>18</xdr:row>
      <xdr:rowOff>140176</xdr:rowOff>
    </xdr:to>
    <xdr:cxnSp macro="">
      <xdr:nvCxnSpPr>
        <xdr:cNvPr id="446" name="直線コネクタ 445"/>
        <xdr:cNvCxnSpPr/>
      </xdr:nvCxnSpPr>
      <xdr:spPr>
        <a:xfrm>
          <a:off x="15290800" y="3203353"/>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8" name="テキスト ボックス 447"/>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117253</xdr:rowOff>
    </xdr:from>
    <xdr:to>
      <xdr:col>22</xdr:col>
      <xdr:colOff>203200</xdr:colOff>
      <xdr:row>19</xdr:row>
      <xdr:rowOff>29654</xdr:rowOff>
    </xdr:to>
    <xdr:cxnSp macro="">
      <xdr:nvCxnSpPr>
        <xdr:cNvPr id="449" name="直線コネクタ 448"/>
        <xdr:cNvCxnSpPr/>
      </xdr:nvCxnSpPr>
      <xdr:spPr>
        <a:xfrm flipV="1">
          <a:off x="14401800" y="3203353"/>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29654</xdr:rowOff>
    </xdr:from>
    <xdr:to>
      <xdr:col>21</xdr:col>
      <xdr:colOff>0</xdr:colOff>
      <xdr:row>19</xdr:row>
      <xdr:rowOff>120745</xdr:rowOff>
    </xdr:to>
    <xdr:cxnSp macro="">
      <xdr:nvCxnSpPr>
        <xdr:cNvPr id="452" name="直線コネクタ 451"/>
        <xdr:cNvCxnSpPr/>
      </xdr:nvCxnSpPr>
      <xdr:spPr>
        <a:xfrm flipV="1">
          <a:off x="13512800" y="3287204"/>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6" name="テキスト ボックス 455"/>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43529</xdr:rowOff>
    </xdr:from>
    <xdr:to>
      <xdr:col>24</xdr:col>
      <xdr:colOff>609600</xdr:colOff>
      <xdr:row>18</xdr:row>
      <xdr:rowOff>145129</xdr:rowOff>
    </xdr:to>
    <xdr:sp macro="" textlink="">
      <xdr:nvSpPr>
        <xdr:cNvPr id="462" name="円/楕円 461"/>
        <xdr:cNvSpPr/>
      </xdr:nvSpPr>
      <xdr:spPr>
        <a:xfrm>
          <a:off x="16967200" y="31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15606</xdr:rowOff>
    </xdr:from>
    <xdr:ext cx="762000" cy="259045"/>
    <xdr:sp macro="" textlink="">
      <xdr:nvSpPr>
        <xdr:cNvPr id="463" name="将来負担の状況該当値テキスト"/>
        <xdr:cNvSpPr txBox="1"/>
      </xdr:nvSpPr>
      <xdr:spPr>
        <a:xfrm>
          <a:off x="17106900" y="31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89376</xdr:rowOff>
    </xdr:from>
    <xdr:to>
      <xdr:col>23</xdr:col>
      <xdr:colOff>457200</xdr:colOff>
      <xdr:row>19</xdr:row>
      <xdr:rowOff>19526</xdr:rowOff>
    </xdr:to>
    <xdr:sp macro="" textlink="">
      <xdr:nvSpPr>
        <xdr:cNvPr id="464" name="円/楕円 463"/>
        <xdr:cNvSpPr/>
      </xdr:nvSpPr>
      <xdr:spPr>
        <a:xfrm>
          <a:off x="16129000" y="31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4303</xdr:rowOff>
    </xdr:from>
    <xdr:ext cx="736600" cy="259045"/>
    <xdr:sp macro="" textlink="">
      <xdr:nvSpPr>
        <xdr:cNvPr id="465" name="テキスト ボックス 464"/>
        <xdr:cNvSpPr txBox="1"/>
      </xdr:nvSpPr>
      <xdr:spPr>
        <a:xfrm>
          <a:off x="15798800" y="326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66453</xdr:rowOff>
    </xdr:from>
    <xdr:to>
      <xdr:col>22</xdr:col>
      <xdr:colOff>254000</xdr:colOff>
      <xdr:row>18</xdr:row>
      <xdr:rowOff>168053</xdr:rowOff>
    </xdr:to>
    <xdr:sp macro="" textlink="">
      <xdr:nvSpPr>
        <xdr:cNvPr id="466" name="円/楕円 465"/>
        <xdr:cNvSpPr/>
      </xdr:nvSpPr>
      <xdr:spPr>
        <a:xfrm>
          <a:off x="15240000" y="31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152830</xdr:rowOff>
    </xdr:from>
    <xdr:ext cx="762000" cy="259045"/>
    <xdr:sp macro="" textlink="">
      <xdr:nvSpPr>
        <xdr:cNvPr id="467" name="テキスト ボックス 466"/>
        <xdr:cNvSpPr txBox="1"/>
      </xdr:nvSpPr>
      <xdr:spPr>
        <a:xfrm>
          <a:off x="14909800" y="32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150305</xdr:rowOff>
    </xdr:from>
    <xdr:to>
      <xdr:col>21</xdr:col>
      <xdr:colOff>50800</xdr:colOff>
      <xdr:row>19</xdr:row>
      <xdr:rowOff>80455</xdr:rowOff>
    </xdr:to>
    <xdr:sp macro="" textlink="">
      <xdr:nvSpPr>
        <xdr:cNvPr id="468" name="円/楕円 467"/>
        <xdr:cNvSpPr/>
      </xdr:nvSpPr>
      <xdr:spPr>
        <a:xfrm>
          <a:off x="14351000" y="32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65231</xdr:rowOff>
    </xdr:from>
    <xdr:ext cx="762000" cy="259045"/>
    <xdr:sp macro="" textlink="">
      <xdr:nvSpPr>
        <xdr:cNvPr id="469" name="テキスト ボックス 468"/>
        <xdr:cNvSpPr txBox="1"/>
      </xdr:nvSpPr>
      <xdr:spPr>
        <a:xfrm>
          <a:off x="14020800" y="33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69945</xdr:rowOff>
    </xdr:from>
    <xdr:to>
      <xdr:col>19</xdr:col>
      <xdr:colOff>533400</xdr:colOff>
      <xdr:row>20</xdr:row>
      <xdr:rowOff>95</xdr:rowOff>
    </xdr:to>
    <xdr:sp macro="" textlink="">
      <xdr:nvSpPr>
        <xdr:cNvPr id="470" name="円/楕円 469"/>
        <xdr:cNvSpPr/>
      </xdr:nvSpPr>
      <xdr:spPr>
        <a:xfrm>
          <a:off x="13462000" y="33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156322</xdr:rowOff>
    </xdr:from>
    <xdr:ext cx="762000" cy="259045"/>
    <xdr:sp macro="" textlink="">
      <xdr:nvSpPr>
        <xdr:cNvPr id="471" name="テキスト ボックス 470"/>
        <xdr:cNvSpPr txBox="1"/>
      </xdr:nvSpPr>
      <xdr:spPr>
        <a:xfrm>
          <a:off x="13131800" y="341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ポイント上回り、前年度比は</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ポイント減少した。</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年度は議員報酬の引き上げや職員数の増加・給与改定による職員給の増、退職者数の増加による退職手当負担金の増</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により人件費は増加したものの、</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今後も「にかほ市行財政改革大綱」に基づいた定員管理を進め、年齢構成のバランスに配慮しながら、新規採用は退職者数以下とし、人件費の抑制に努める。</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44704</xdr:rowOff>
    </xdr:to>
    <xdr:cxnSp macro="">
      <xdr:nvCxnSpPr>
        <xdr:cNvPr id="64" name="直線コネクタ 63"/>
        <xdr:cNvCxnSpPr/>
      </xdr:nvCxnSpPr>
      <xdr:spPr>
        <a:xfrm flipV="1">
          <a:off x="3987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44704</xdr:rowOff>
    </xdr:to>
    <xdr:cxnSp macro="">
      <xdr:nvCxnSpPr>
        <xdr:cNvPr id="67" name="直線コネクタ 66"/>
        <xdr:cNvCxnSpPr/>
      </xdr:nvCxnSpPr>
      <xdr:spPr>
        <a:xfrm>
          <a:off x="3098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108712</xdr:rowOff>
    </xdr:to>
    <xdr:cxnSp macro="">
      <xdr:nvCxnSpPr>
        <xdr:cNvPr id="70" name="直線コネクタ 69"/>
        <xdr:cNvCxnSpPr/>
      </xdr:nvCxnSpPr>
      <xdr:spPr>
        <a:xfrm flipV="1">
          <a:off x="2209800" y="65049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38</xdr:row>
      <xdr:rowOff>117856</xdr:rowOff>
    </xdr:to>
    <xdr:cxnSp macro="">
      <xdr:nvCxnSpPr>
        <xdr:cNvPr id="73" name="直線コネクタ 72"/>
        <xdr:cNvCxnSpPr/>
      </xdr:nvCxnSpPr>
      <xdr:spPr>
        <a:xfrm flipV="1">
          <a:off x="1320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3" name="円/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9" name="円/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ポイント上回っているが、前年度から</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ポイント減少した。一般廃棄物焼却や消防業務など、他団体では一部事務組合で実施していると思われる業務を本市では単独で行っていることが各平均を上回る要因である。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また、物件費は増加したものの、</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引き続き、「にかほ市行財政改革大綱」や事務事業の見直しによる経費節減を継続する。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165100</xdr:rowOff>
    </xdr:to>
    <xdr:cxnSp macro="">
      <xdr:nvCxnSpPr>
        <xdr:cNvPr id="127" name="直線コネクタ 126"/>
        <xdr:cNvCxnSpPr/>
      </xdr:nvCxnSpPr>
      <xdr:spPr>
        <a:xfrm flipV="1">
          <a:off x="15671800" y="2788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165100</xdr:rowOff>
    </xdr:to>
    <xdr:cxnSp macro="">
      <xdr:nvCxnSpPr>
        <xdr:cNvPr id="130" name="直線コネクタ 129"/>
        <xdr:cNvCxnSpPr/>
      </xdr:nvCxnSpPr>
      <xdr:spPr>
        <a:xfrm>
          <a:off x="14782800" y="275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32" name="テキスト ボックス 131"/>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34471</xdr:rowOff>
    </xdr:to>
    <xdr:cxnSp macro="">
      <xdr:nvCxnSpPr>
        <xdr:cNvPr id="133" name="直線コネクタ 132"/>
        <xdr:cNvCxnSpPr/>
      </xdr:nvCxnSpPr>
      <xdr:spPr>
        <a:xfrm flipV="1">
          <a:off x="13893800" y="2755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35" name="テキスト ボックス 13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34471</xdr:rowOff>
    </xdr:to>
    <xdr:cxnSp macro="">
      <xdr:nvCxnSpPr>
        <xdr:cNvPr id="136" name="直線コネクタ 135"/>
        <xdr:cNvCxnSpPr/>
      </xdr:nvCxnSpPr>
      <xdr:spPr>
        <a:xfrm>
          <a:off x="13004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38" name="テキスト ボックス 137"/>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40" name="テキスト ボックス 139"/>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6" name="円/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47"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1" name="テキスト ボックス 150"/>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2" name="円/楕円 151"/>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3" name="テキスト ボックス 152"/>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4" name="円/楕円 153"/>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5" name="テキスト ボックス 154"/>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ポイント下回り、前年度から</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ポイント減少した。保育給付費負担金や障害福祉サービス費の増により扶助費は増加したものの、</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今後は、少子高齢化の影響により児童福祉費は減少し、障害者福祉費、老人福祉費、生活保護費は横ばい、長期的には微増で推移すると想定している。</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53522</xdr:rowOff>
    </xdr:to>
    <xdr:cxnSp macro="">
      <xdr:nvCxnSpPr>
        <xdr:cNvPr id="190" name="直線コネクタ 189"/>
        <xdr:cNvCxnSpPr/>
      </xdr:nvCxnSpPr>
      <xdr:spPr>
        <a:xfrm flipV="1">
          <a:off x="3987800" y="9461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53522</xdr:rowOff>
    </xdr:to>
    <xdr:cxnSp macro="">
      <xdr:nvCxnSpPr>
        <xdr:cNvPr id="193" name="直線コネクタ 192"/>
        <xdr:cNvCxnSpPr/>
      </xdr:nvCxnSpPr>
      <xdr:spPr>
        <a:xfrm>
          <a:off x="3098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64407</xdr:rowOff>
    </xdr:to>
    <xdr:cxnSp macro="">
      <xdr:nvCxnSpPr>
        <xdr:cNvPr id="196" name="直線コネクタ 195"/>
        <xdr:cNvCxnSpPr/>
      </xdr:nvCxnSpPr>
      <xdr:spPr>
        <a:xfrm flipV="1">
          <a:off x="2209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199" name="直線コネクタ 198"/>
        <xdr:cNvCxnSpPr/>
      </xdr:nvCxnSpPr>
      <xdr:spPr>
        <a:xfrm flipV="1">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1" name="テキスト ボックス 200"/>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14" name="テキスト ボックス 213"/>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5" name="円/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6" name="テキスト ボックス 21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ポイント上回ったが、前年度比</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ポイント減少した。</a:t>
          </a:r>
          <a:r>
            <a:rPr kumimoji="1" lang="ja-JP" altLang="en-US" sz="1100">
              <a:solidFill>
                <a:schemeClr val="dk1"/>
              </a:solidFill>
              <a:effectLst/>
              <a:latin typeface="+mn-ea"/>
              <a:ea typeface="+mn-ea"/>
              <a:cs typeface="+mn-cs"/>
            </a:rPr>
            <a:t>主に維持補修費において除排雪関連経費が減少したことや</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類似団体平均を上回っているのは、</a:t>
          </a:r>
          <a:r>
            <a:rPr kumimoji="1" lang="ja-JP" altLang="ja-JP" sz="1100">
              <a:solidFill>
                <a:schemeClr val="dk1"/>
              </a:solidFill>
              <a:effectLst/>
              <a:latin typeface="+mn-ea"/>
              <a:ea typeface="+mn-ea"/>
              <a:cs typeface="+mn-cs"/>
            </a:rPr>
            <a:t>公共下水道事業</a:t>
          </a:r>
          <a:r>
            <a:rPr kumimoji="1" lang="ja-JP" altLang="en-US" sz="1100">
              <a:solidFill>
                <a:schemeClr val="dk1"/>
              </a:solidFill>
              <a:effectLst/>
              <a:latin typeface="+mn-ea"/>
              <a:ea typeface="+mn-ea"/>
              <a:cs typeface="+mn-cs"/>
            </a:rPr>
            <a:t>が継続しており繰出額が増加しているためである。</a:t>
          </a:r>
          <a:r>
            <a:rPr kumimoji="1" lang="ja-JP" altLang="ja-JP" sz="1100">
              <a:solidFill>
                <a:schemeClr val="dk1"/>
              </a:solidFill>
              <a:effectLst/>
              <a:latin typeface="+mn-ea"/>
              <a:ea typeface="+mn-ea"/>
              <a:cs typeface="+mn-cs"/>
            </a:rPr>
            <a:t>投資規模の適正化を図り過大な投資及び過度な先行投資とならないように、同事業の</a:t>
          </a:r>
          <a:r>
            <a:rPr kumimoji="1" lang="ja-JP" altLang="en-US" sz="1100">
              <a:solidFill>
                <a:schemeClr val="dk1"/>
              </a:solidFill>
              <a:effectLst/>
              <a:latin typeface="+mn-ea"/>
              <a:ea typeface="+mn-ea"/>
              <a:cs typeface="+mn-cs"/>
            </a:rPr>
            <a:t>みならずその他事業においても</a:t>
          </a:r>
          <a:r>
            <a:rPr kumimoji="1" lang="ja-JP" altLang="ja-JP" sz="1100">
              <a:solidFill>
                <a:schemeClr val="dk1"/>
              </a:solidFill>
              <a:effectLst/>
              <a:latin typeface="+mn-ea"/>
              <a:ea typeface="+mn-ea"/>
              <a:cs typeface="+mn-cs"/>
            </a:rPr>
            <a:t>経費節減に取り組むとともに、経営戦略に基づき使用料改定を視野にいれた使用料収入の確保により、繰出額の抑制を図る。</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58</xdr:row>
      <xdr:rowOff>27940</xdr:rowOff>
    </xdr:to>
    <xdr:cxnSp macro="">
      <xdr:nvCxnSpPr>
        <xdr:cNvPr id="251" name="直線コネクタ 250"/>
        <xdr:cNvCxnSpPr/>
      </xdr:nvCxnSpPr>
      <xdr:spPr>
        <a:xfrm flipV="1">
          <a:off x="15671800" y="990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27940</xdr:rowOff>
    </xdr:to>
    <xdr:cxnSp macro="">
      <xdr:nvCxnSpPr>
        <xdr:cNvPr id="254" name="直線コネクタ 253"/>
        <xdr:cNvCxnSpPr/>
      </xdr:nvCxnSpPr>
      <xdr:spPr>
        <a:xfrm>
          <a:off x="14782800" y="984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69850</xdr:rowOff>
    </xdr:to>
    <xdr:cxnSp macro="">
      <xdr:nvCxnSpPr>
        <xdr:cNvPr id="260" name="直線コネクタ 259"/>
        <xdr:cNvCxnSpPr/>
      </xdr:nvCxnSpPr>
      <xdr:spPr>
        <a:xfrm>
          <a:off x="13004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0" name="円/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9" name="テキスト ボックス 27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7.2</a:t>
          </a:r>
          <a:r>
            <a:rPr kumimoji="1" lang="ja-JP" altLang="ja-JP" sz="1100">
              <a:solidFill>
                <a:schemeClr val="dk1"/>
              </a:solidFill>
              <a:effectLst/>
              <a:latin typeface="+mn-ea"/>
              <a:ea typeface="+mn-ea"/>
              <a:cs typeface="+mn-cs"/>
            </a:rPr>
            <a:t>ポイント下回っており、前年度から</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ポイント減少した。これは一般廃棄物焼却や消防業務を単独で行っていることにより、一部事務組合へ支払う負担金がないことが、各平均を下回る要因である。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この要因に関わらず、引き続き補助金交付の適正化などを継続する。</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117856</xdr:rowOff>
    </xdr:to>
    <xdr:cxnSp macro="">
      <xdr:nvCxnSpPr>
        <xdr:cNvPr id="309" name="直線コネクタ 308"/>
        <xdr:cNvCxnSpPr/>
      </xdr:nvCxnSpPr>
      <xdr:spPr>
        <a:xfrm flipV="1">
          <a:off x="15671800" y="5942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117856</xdr:rowOff>
    </xdr:to>
    <xdr:cxnSp macro="">
      <xdr:nvCxnSpPr>
        <xdr:cNvPr id="312" name="直線コネクタ 311"/>
        <xdr:cNvCxnSpPr/>
      </xdr:nvCxnSpPr>
      <xdr:spPr>
        <a:xfrm>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14" name="テキスト ボックス 313"/>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131572</xdr:rowOff>
    </xdr:to>
    <xdr:cxnSp macro="">
      <xdr:nvCxnSpPr>
        <xdr:cNvPr id="315" name="直線コネクタ 314"/>
        <xdr:cNvCxnSpPr/>
      </xdr:nvCxnSpPr>
      <xdr:spPr>
        <a:xfrm flipV="1">
          <a:off x="13893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140716</xdr:rowOff>
    </xdr:to>
    <xdr:cxnSp macro="">
      <xdr:nvCxnSpPr>
        <xdr:cNvPr id="318" name="直線コネクタ 317"/>
        <xdr:cNvCxnSpPr/>
      </xdr:nvCxnSpPr>
      <xdr:spPr>
        <a:xfrm flipV="1">
          <a:off x="13004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0" name="テキスト ボックス 31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142511</xdr:rowOff>
    </xdr:from>
    <xdr:ext cx="762000" cy="259045"/>
    <xdr:sp macro="" textlink="">
      <xdr:nvSpPr>
        <xdr:cNvPr id="329"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30" name="円/楕円 329"/>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31" name="テキスト ボックス 330"/>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32" name="円/楕円 331"/>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33" name="テキスト ボックス 332"/>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4" name="円/楕円 333"/>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5" name="テキスト ボックス 334"/>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6" name="円/楕円 335"/>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7" name="テキスト ボックス 336"/>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ポイント上回っているが、前年度から</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ポイント減少した。</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年度においては、元金償還開始した大型事業があったために公債費は増加したものの、</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年度は増加に転じたことが比率減少の要因と考えられる。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引き続き、市債発行の精査、任意繰上償還の継続などにより公債費負担の適正化に努める。</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73661</xdr:rowOff>
    </xdr:to>
    <xdr:cxnSp macro="">
      <xdr:nvCxnSpPr>
        <xdr:cNvPr id="370" name="直線コネクタ 369"/>
        <xdr:cNvCxnSpPr/>
      </xdr:nvCxnSpPr>
      <xdr:spPr>
        <a:xfrm flipV="1">
          <a:off x="3987800" y="13096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73661</xdr:rowOff>
    </xdr:to>
    <xdr:cxnSp macro="">
      <xdr:nvCxnSpPr>
        <xdr:cNvPr id="373" name="直線コネクタ 372"/>
        <xdr:cNvCxnSpPr/>
      </xdr:nvCxnSpPr>
      <xdr:spPr>
        <a:xfrm>
          <a:off x="3098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35561</xdr:rowOff>
    </xdr:to>
    <xdr:cxnSp macro="">
      <xdr:nvCxnSpPr>
        <xdr:cNvPr id="376" name="直線コネクタ 375"/>
        <xdr:cNvCxnSpPr/>
      </xdr:nvCxnSpPr>
      <xdr:spPr>
        <a:xfrm flipV="1">
          <a:off x="2209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88900</xdr:rowOff>
    </xdr:to>
    <xdr:cxnSp macro="">
      <xdr:nvCxnSpPr>
        <xdr:cNvPr id="379" name="直線コネクタ 378"/>
        <xdr:cNvCxnSpPr/>
      </xdr:nvCxnSpPr>
      <xdr:spPr>
        <a:xfrm flipV="1">
          <a:off x="1320800" y="13065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9" name="円/楕円 38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158766</xdr:rowOff>
    </xdr:from>
    <xdr:ext cx="762000" cy="259045"/>
    <xdr:sp macro="" textlink="">
      <xdr:nvSpPr>
        <xdr:cNvPr id="390" name="公債費該当値テキスト"/>
        <xdr:cNvSpPr txBox="1"/>
      </xdr:nvSpPr>
      <xdr:spPr>
        <a:xfrm>
          <a:off x="4914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91" name="円/楕円 390"/>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92" name="テキスト ボックス 391"/>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3" name="円/楕円 392"/>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4" name="テキスト ボックス 393"/>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5" name="円/楕円 394"/>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6" name="テキスト ボックス 395"/>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7" name="円/楕円 396"/>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98" name="テキスト ボックス 397"/>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類似団体平均を</a:t>
          </a:r>
          <a:r>
            <a:rPr kumimoji="1" lang="en-US" altLang="ja-JP" sz="1100">
              <a:solidFill>
                <a:schemeClr val="dk1"/>
              </a:solidFill>
              <a:effectLst/>
              <a:latin typeface="+mn-ea"/>
              <a:ea typeface="+mn-ea"/>
              <a:cs typeface="+mn-cs"/>
            </a:rPr>
            <a:t>5.1</a:t>
          </a:r>
          <a:r>
            <a:rPr kumimoji="1" lang="ja-JP" altLang="ja-JP" sz="1100">
              <a:solidFill>
                <a:schemeClr val="dk1"/>
              </a:solidFill>
              <a:effectLst/>
              <a:latin typeface="+mn-ea"/>
              <a:ea typeface="+mn-ea"/>
              <a:cs typeface="+mn-cs"/>
            </a:rPr>
            <a:t>ポイント下回り、前年度比から</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ポイント減少した。経常的経費は増加したものの、</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年度の大幅な税収の減が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年度は増加に転じたことが比率減少の要因である。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「にかほ市行財政改革大綱」に基づき、合併効果を発現させる取り組み、経費節減への取り組みを継続する。</a:t>
          </a:r>
          <a:endParaRPr lang="ja-JP" altLang="ja-JP" sz="11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77</xdr:row>
      <xdr:rowOff>16511</xdr:rowOff>
    </xdr:to>
    <xdr:cxnSp macro="">
      <xdr:nvCxnSpPr>
        <xdr:cNvPr id="431" name="直線コネクタ 430"/>
        <xdr:cNvCxnSpPr/>
      </xdr:nvCxnSpPr>
      <xdr:spPr>
        <a:xfrm flipV="1">
          <a:off x="15671800" y="131152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77</xdr:row>
      <xdr:rowOff>16511</xdr:rowOff>
    </xdr:to>
    <xdr:cxnSp macro="">
      <xdr:nvCxnSpPr>
        <xdr:cNvPr id="434" name="直線コネクタ 433"/>
        <xdr:cNvCxnSpPr/>
      </xdr:nvCxnSpPr>
      <xdr:spPr>
        <a:xfrm>
          <a:off x="14782800" y="130657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6" name="テキスト ボックス 43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119380</xdr:rowOff>
    </xdr:to>
    <xdr:cxnSp macro="">
      <xdr:nvCxnSpPr>
        <xdr:cNvPr id="437" name="直線コネクタ 436"/>
        <xdr:cNvCxnSpPr/>
      </xdr:nvCxnSpPr>
      <xdr:spPr>
        <a:xfrm flipV="1">
          <a:off x="13893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39" name="テキスト ボックス 438"/>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119380</xdr:rowOff>
    </xdr:to>
    <xdr:cxnSp macro="">
      <xdr:nvCxnSpPr>
        <xdr:cNvPr id="440" name="直線コネクタ 439"/>
        <xdr:cNvCxnSpPr/>
      </xdr:nvCxnSpPr>
      <xdr:spPr>
        <a:xfrm>
          <a:off x="13004800" y="13122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2" name="テキスト ボックス 441"/>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4" name="テキスト ボックス 443"/>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50" name="円/楕円 449"/>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51"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2" name="円/楕円 451"/>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53" name="テキスト ボックス 452"/>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4" name="円/楕円 453"/>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5" name="テキスト ボックス 454"/>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6" name="円/楕円 455"/>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7" name="テキスト ボックス 456"/>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8" name="円/楕円 457"/>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9" name="テキスト ボックス 458"/>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秋田県にかほ市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119323</xdr:rowOff>
    </xdr:from>
    <xdr:to>
      <xdr:col>4</xdr:col>
      <xdr:colOff>1117600</xdr:colOff>
      <xdr:row>15</xdr:row>
      <xdr:rowOff>3918</xdr:rowOff>
    </xdr:to>
    <xdr:cxnSp macro="">
      <xdr:nvCxnSpPr>
        <xdr:cNvPr id="50" name="直線コネクタ 49"/>
        <xdr:cNvCxnSpPr/>
      </xdr:nvCxnSpPr>
      <xdr:spPr bwMode="auto">
        <a:xfrm flipV="1">
          <a:off x="5003800" y="2567248"/>
          <a:ext cx="647700" cy="5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3918</xdr:rowOff>
    </xdr:from>
    <xdr:to>
      <xdr:col>4</xdr:col>
      <xdr:colOff>469900</xdr:colOff>
      <xdr:row>15</xdr:row>
      <xdr:rowOff>11195</xdr:rowOff>
    </xdr:to>
    <xdr:cxnSp macro="">
      <xdr:nvCxnSpPr>
        <xdr:cNvPr id="53" name="直線コネクタ 52"/>
        <xdr:cNvCxnSpPr/>
      </xdr:nvCxnSpPr>
      <xdr:spPr bwMode="auto">
        <a:xfrm flipV="1">
          <a:off x="4305300" y="262329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140049</xdr:rowOff>
    </xdr:from>
    <xdr:to>
      <xdr:col>3</xdr:col>
      <xdr:colOff>904875</xdr:colOff>
      <xdr:row>15</xdr:row>
      <xdr:rowOff>11195</xdr:rowOff>
    </xdr:to>
    <xdr:cxnSp macro="">
      <xdr:nvCxnSpPr>
        <xdr:cNvPr id="56" name="直線コネクタ 55"/>
        <xdr:cNvCxnSpPr/>
      </xdr:nvCxnSpPr>
      <xdr:spPr bwMode="auto">
        <a:xfrm>
          <a:off x="3606800" y="2587974"/>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101778</xdr:rowOff>
    </xdr:from>
    <xdr:to>
      <xdr:col>3</xdr:col>
      <xdr:colOff>206375</xdr:colOff>
      <xdr:row>14</xdr:row>
      <xdr:rowOff>140049</xdr:rowOff>
    </xdr:to>
    <xdr:cxnSp macro="">
      <xdr:nvCxnSpPr>
        <xdr:cNvPr id="59" name="直線コネクタ 58"/>
        <xdr:cNvCxnSpPr/>
      </xdr:nvCxnSpPr>
      <xdr:spPr bwMode="auto">
        <a:xfrm>
          <a:off x="2908300" y="2549703"/>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68523</xdr:rowOff>
    </xdr:from>
    <xdr:to>
      <xdr:col>5</xdr:col>
      <xdr:colOff>34925</xdr:colOff>
      <xdr:row>14</xdr:row>
      <xdr:rowOff>170123</xdr:rowOff>
    </xdr:to>
    <xdr:sp macro="" textlink="">
      <xdr:nvSpPr>
        <xdr:cNvPr id="69" name="円/楕円 68"/>
        <xdr:cNvSpPr/>
      </xdr:nvSpPr>
      <xdr:spPr bwMode="auto">
        <a:xfrm>
          <a:off x="5600700" y="251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85050</xdr:rowOff>
    </xdr:from>
    <xdr:ext cx="762000" cy="259045"/>
    <xdr:sp macro="" textlink="">
      <xdr:nvSpPr>
        <xdr:cNvPr id="70" name="人口1人当たり決算額の推移該当値テキスト130"/>
        <xdr:cNvSpPr txBox="1"/>
      </xdr:nvSpPr>
      <xdr:spPr>
        <a:xfrm>
          <a:off x="5740400" y="236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91,903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124568</xdr:rowOff>
    </xdr:from>
    <xdr:to>
      <xdr:col>4</xdr:col>
      <xdr:colOff>520700</xdr:colOff>
      <xdr:row>15</xdr:row>
      <xdr:rowOff>54718</xdr:rowOff>
    </xdr:to>
    <xdr:sp macro="" textlink="">
      <xdr:nvSpPr>
        <xdr:cNvPr id="71" name="円/楕円 70"/>
        <xdr:cNvSpPr/>
      </xdr:nvSpPr>
      <xdr:spPr bwMode="auto">
        <a:xfrm>
          <a:off x="4953000" y="257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39495</xdr:rowOff>
    </xdr:from>
    <xdr:ext cx="736600" cy="259045"/>
    <xdr:sp macro="" textlink="">
      <xdr:nvSpPr>
        <xdr:cNvPr id="72" name="テキスト ボックス 71"/>
        <xdr:cNvSpPr txBox="1"/>
      </xdr:nvSpPr>
      <xdr:spPr>
        <a:xfrm>
          <a:off x="4622800" y="265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131845</xdr:rowOff>
    </xdr:from>
    <xdr:to>
      <xdr:col>3</xdr:col>
      <xdr:colOff>955675</xdr:colOff>
      <xdr:row>15</xdr:row>
      <xdr:rowOff>61995</xdr:rowOff>
    </xdr:to>
    <xdr:sp macro="" textlink="">
      <xdr:nvSpPr>
        <xdr:cNvPr id="73" name="円/楕円 72"/>
        <xdr:cNvSpPr/>
      </xdr:nvSpPr>
      <xdr:spPr bwMode="auto">
        <a:xfrm>
          <a:off x="4254500" y="257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46772</xdr:rowOff>
    </xdr:from>
    <xdr:ext cx="762000" cy="259045"/>
    <xdr:sp macro="" textlink="">
      <xdr:nvSpPr>
        <xdr:cNvPr id="74" name="テキスト ボックス 73"/>
        <xdr:cNvSpPr txBox="1"/>
      </xdr:nvSpPr>
      <xdr:spPr>
        <a:xfrm>
          <a:off x="3924300" y="266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89249</xdr:rowOff>
    </xdr:from>
    <xdr:to>
      <xdr:col>3</xdr:col>
      <xdr:colOff>257175</xdr:colOff>
      <xdr:row>15</xdr:row>
      <xdr:rowOff>19399</xdr:rowOff>
    </xdr:to>
    <xdr:sp macro="" textlink="">
      <xdr:nvSpPr>
        <xdr:cNvPr id="75" name="円/楕円 74"/>
        <xdr:cNvSpPr/>
      </xdr:nvSpPr>
      <xdr:spPr bwMode="auto">
        <a:xfrm>
          <a:off x="3556000" y="253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4176</xdr:rowOff>
    </xdr:from>
    <xdr:ext cx="762000" cy="259045"/>
    <xdr:sp macro="" textlink="">
      <xdr:nvSpPr>
        <xdr:cNvPr id="76" name="テキスト ボックス 75"/>
        <xdr:cNvSpPr txBox="1"/>
      </xdr:nvSpPr>
      <xdr:spPr>
        <a:xfrm>
          <a:off x="3225800" y="26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50978</xdr:rowOff>
    </xdr:from>
    <xdr:to>
      <xdr:col>2</xdr:col>
      <xdr:colOff>692150</xdr:colOff>
      <xdr:row>14</xdr:row>
      <xdr:rowOff>152578</xdr:rowOff>
    </xdr:to>
    <xdr:sp macro="" textlink="">
      <xdr:nvSpPr>
        <xdr:cNvPr id="77" name="円/楕円 76"/>
        <xdr:cNvSpPr/>
      </xdr:nvSpPr>
      <xdr:spPr bwMode="auto">
        <a:xfrm>
          <a:off x="2857500" y="249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137355</xdr:rowOff>
    </xdr:from>
    <xdr:ext cx="762000" cy="259045"/>
    <xdr:sp macro="" textlink="">
      <xdr:nvSpPr>
        <xdr:cNvPr id="78" name="テキスト ボックス 77"/>
        <xdr:cNvSpPr txBox="1"/>
      </xdr:nvSpPr>
      <xdr:spPr>
        <a:xfrm>
          <a:off x="2527300" y="25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88857</xdr:rowOff>
    </xdr:from>
    <xdr:to>
      <xdr:col>4</xdr:col>
      <xdr:colOff>1117600</xdr:colOff>
      <xdr:row>35</xdr:row>
      <xdr:rowOff>170565</xdr:rowOff>
    </xdr:to>
    <xdr:cxnSp macro="">
      <xdr:nvCxnSpPr>
        <xdr:cNvPr id="114" name="直線コネクタ 113"/>
        <xdr:cNvCxnSpPr/>
      </xdr:nvCxnSpPr>
      <xdr:spPr bwMode="auto">
        <a:xfrm flipV="1">
          <a:off x="5003800" y="6699207"/>
          <a:ext cx="647700" cy="8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60739</xdr:rowOff>
    </xdr:from>
    <xdr:to>
      <xdr:col>4</xdr:col>
      <xdr:colOff>469900</xdr:colOff>
      <xdr:row>35</xdr:row>
      <xdr:rowOff>170565</xdr:rowOff>
    </xdr:to>
    <xdr:cxnSp macro="">
      <xdr:nvCxnSpPr>
        <xdr:cNvPr id="117" name="直線コネクタ 116"/>
        <xdr:cNvCxnSpPr/>
      </xdr:nvCxnSpPr>
      <xdr:spPr bwMode="auto">
        <a:xfrm>
          <a:off x="4305300" y="6671089"/>
          <a:ext cx="698500" cy="10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19" name="テキスト ボックス 118"/>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41046</xdr:rowOff>
    </xdr:from>
    <xdr:to>
      <xdr:col>3</xdr:col>
      <xdr:colOff>904875</xdr:colOff>
      <xdr:row>35</xdr:row>
      <xdr:rowOff>60739</xdr:rowOff>
    </xdr:to>
    <xdr:cxnSp macro="">
      <xdr:nvCxnSpPr>
        <xdr:cNvPr id="120" name="直線コネクタ 119"/>
        <xdr:cNvCxnSpPr/>
      </xdr:nvCxnSpPr>
      <xdr:spPr bwMode="auto">
        <a:xfrm>
          <a:off x="3606800" y="6651396"/>
          <a:ext cx="698500" cy="1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2" name="テキスト ボックス 121"/>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219942</xdr:rowOff>
    </xdr:from>
    <xdr:to>
      <xdr:col>3</xdr:col>
      <xdr:colOff>206375</xdr:colOff>
      <xdr:row>35</xdr:row>
      <xdr:rowOff>41046</xdr:rowOff>
    </xdr:to>
    <xdr:cxnSp macro="">
      <xdr:nvCxnSpPr>
        <xdr:cNvPr id="123" name="直線コネクタ 122"/>
        <xdr:cNvCxnSpPr/>
      </xdr:nvCxnSpPr>
      <xdr:spPr bwMode="auto">
        <a:xfrm>
          <a:off x="2908300" y="6487392"/>
          <a:ext cx="698500" cy="16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5" name="テキスト ボックス 124"/>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7" name="テキスト ボックス 126"/>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38057</xdr:rowOff>
    </xdr:from>
    <xdr:to>
      <xdr:col>5</xdr:col>
      <xdr:colOff>34925</xdr:colOff>
      <xdr:row>35</xdr:row>
      <xdr:rowOff>139657</xdr:rowOff>
    </xdr:to>
    <xdr:sp macro="" textlink="">
      <xdr:nvSpPr>
        <xdr:cNvPr id="133" name="円/楕円 132"/>
        <xdr:cNvSpPr/>
      </xdr:nvSpPr>
      <xdr:spPr bwMode="auto">
        <a:xfrm>
          <a:off x="5600700" y="664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226034</xdr:rowOff>
    </xdr:from>
    <xdr:ext cx="762000" cy="259045"/>
    <xdr:sp macro="" textlink="">
      <xdr:nvSpPr>
        <xdr:cNvPr id="134" name="人口1人当たり決算額の推移該当値テキスト445"/>
        <xdr:cNvSpPr txBox="1"/>
      </xdr:nvSpPr>
      <xdr:spPr>
        <a:xfrm>
          <a:off x="5740400" y="6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119765</xdr:rowOff>
    </xdr:from>
    <xdr:to>
      <xdr:col>4</xdr:col>
      <xdr:colOff>520700</xdr:colOff>
      <xdr:row>35</xdr:row>
      <xdr:rowOff>221365</xdr:rowOff>
    </xdr:to>
    <xdr:sp macro="" textlink="">
      <xdr:nvSpPr>
        <xdr:cNvPr id="135" name="円/楕円 134"/>
        <xdr:cNvSpPr/>
      </xdr:nvSpPr>
      <xdr:spPr bwMode="auto">
        <a:xfrm>
          <a:off x="4953000" y="6730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231542</xdr:rowOff>
    </xdr:from>
    <xdr:ext cx="736600" cy="259045"/>
    <xdr:sp macro="" textlink="">
      <xdr:nvSpPr>
        <xdr:cNvPr id="136" name="テキスト ボックス 135"/>
        <xdr:cNvSpPr txBox="1"/>
      </xdr:nvSpPr>
      <xdr:spPr>
        <a:xfrm>
          <a:off x="4622800" y="649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9939</xdr:rowOff>
    </xdr:from>
    <xdr:to>
      <xdr:col>3</xdr:col>
      <xdr:colOff>955675</xdr:colOff>
      <xdr:row>35</xdr:row>
      <xdr:rowOff>111539</xdr:rowOff>
    </xdr:to>
    <xdr:sp macro="" textlink="">
      <xdr:nvSpPr>
        <xdr:cNvPr id="137" name="円/楕円 136"/>
        <xdr:cNvSpPr/>
      </xdr:nvSpPr>
      <xdr:spPr bwMode="auto">
        <a:xfrm>
          <a:off x="4254500" y="662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121716</xdr:rowOff>
    </xdr:from>
    <xdr:ext cx="762000" cy="259045"/>
    <xdr:sp macro="" textlink="">
      <xdr:nvSpPr>
        <xdr:cNvPr id="138" name="テキスト ボックス 137"/>
        <xdr:cNvSpPr txBox="1"/>
      </xdr:nvSpPr>
      <xdr:spPr>
        <a:xfrm>
          <a:off x="3924300" y="638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333146</xdr:rowOff>
    </xdr:from>
    <xdr:to>
      <xdr:col>3</xdr:col>
      <xdr:colOff>257175</xdr:colOff>
      <xdr:row>35</xdr:row>
      <xdr:rowOff>91846</xdr:rowOff>
    </xdr:to>
    <xdr:sp macro="" textlink="">
      <xdr:nvSpPr>
        <xdr:cNvPr id="139" name="円/楕円 138"/>
        <xdr:cNvSpPr/>
      </xdr:nvSpPr>
      <xdr:spPr bwMode="auto">
        <a:xfrm>
          <a:off x="3556000" y="660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76623</xdr:rowOff>
    </xdr:from>
    <xdr:ext cx="762000" cy="259045"/>
    <xdr:sp macro="" textlink="">
      <xdr:nvSpPr>
        <xdr:cNvPr id="140" name="テキスト ボックス 139"/>
        <xdr:cNvSpPr txBox="1"/>
      </xdr:nvSpPr>
      <xdr:spPr>
        <a:xfrm>
          <a:off x="3225800" y="66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169142</xdr:rowOff>
    </xdr:from>
    <xdr:to>
      <xdr:col>2</xdr:col>
      <xdr:colOff>692150</xdr:colOff>
      <xdr:row>34</xdr:row>
      <xdr:rowOff>270742</xdr:rowOff>
    </xdr:to>
    <xdr:sp macro="" textlink="">
      <xdr:nvSpPr>
        <xdr:cNvPr id="141" name="円/楕円 140"/>
        <xdr:cNvSpPr/>
      </xdr:nvSpPr>
      <xdr:spPr bwMode="auto">
        <a:xfrm>
          <a:off x="2857500" y="643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280919</xdr:rowOff>
    </xdr:from>
    <xdr:ext cx="762000" cy="259045"/>
    <xdr:sp macro="" textlink="">
      <xdr:nvSpPr>
        <xdr:cNvPr id="142" name="テキスト ボックス 141"/>
        <xdr:cNvSpPr txBox="1"/>
      </xdr:nvSpPr>
      <xdr:spPr>
        <a:xfrm>
          <a:off x="2527300" y="620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89865</xdr:rowOff>
    </xdr:from>
    <xdr:to>
      <xdr:col>6</xdr:col>
      <xdr:colOff>511175</xdr:colOff>
      <xdr:row>33</xdr:row>
      <xdr:rowOff>166198</xdr:rowOff>
    </xdr:to>
    <xdr:cxnSp macro="">
      <xdr:nvCxnSpPr>
        <xdr:cNvPr id="61" name="直線コネクタ 60"/>
        <xdr:cNvCxnSpPr/>
      </xdr:nvCxnSpPr>
      <xdr:spPr>
        <a:xfrm flipV="1">
          <a:off x="3797300" y="5747715"/>
          <a:ext cx="8382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166198</xdr:rowOff>
    </xdr:from>
    <xdr:to>
      <xdr:col>5</xdr:col>
      <xdr:colOff>358775</xdr:colOff>
      <xdr:row>34</xdr:row>
      <xdr:rowOff>5340</xdr:rowOff>
    </xdr:to>
    <xdr:cxnSp macro="">
      <xdr:nvCxnSpPr>
        <xdr:cNvPr id="64" name="直線コネクタ 63"/>
        <xdr:cNvCxnSpPr/>
      </xdr:nvCxnSpPr>
      <xdr:spPr>
        <a:xfrm flipV="1">
          <a:off x="2908300" y="5824048"/>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165911</xdr:rowOff>
    </xdr:from>
    <xdr:ext cx="534377" cy="259045"/>
    <xdr:sp macro="" textlink="">
      <xdr:nvSpPr>
        <xdr:cNvPr id="66" name="テキスト ボックス 65"/>
        <xdr:cNvSpPr txBox="1"/>
      </xdr:nvSpPr>
      <xdr:spPr>
        <a:xfrm>
          <a:off x="3530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150082</xdr:rowOff>
    </xdr:from>
    <xdr:to>
      <xdr:col>4</xdr:col>
      <xdr:colOff>155575</xdr:colOff>
      <xdr:row>34</xdr:row>
      <xdr:rowOff>5340</xdr:rowOff>
    </xdr:to>
    <xdr:cxnSp macro="">
      <xdr:nvCxnSpPr>
        <xdr:cNvPr id="67" name="直線コネクタ 66"/>
        <xdr:cNvCxnSpPr/>
      </xdr:nvCxnSpPr>
      <xdr:spPr>
        <a:xfrm>
          <a:off x="2019300" y="5807932"/>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14958</xdr:rowOff>
    </xdr:from>
    <xdr:ext cx="534377" cy="259045"/>
    <xdr:sp macro="" textlink="">
      <xdr:nvSpPr>
        <xdr:cNvPr id="69" name="テキスト ボックス 68"/>
        <xdr:cNvSpPr txBox="1"/>
      </xdr:nvSpPr>
      <xdr:spPr>
        <a:xfrm>
          <a:off x="2641111" y="60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150082</xdr:rowOff>
    </xdr:from>
    <xdr:to>
      <xdr:col>2</xdr:col>
      <xdr:colOff>638175</xdr:colOff>
      <xdr:row>34</xdr:row>
      <xdr:rowOff>8236</xdr:rowOff>
    </xdr:to>
    <xdr:cxnSp macro="">
      <xdr:nvCxnSpPr>
        <xdr:cNvPr id="70" name="直線コネクタ 69"/>
        <xdr:cNvCxnSpPr/>
      </xdr:nvCxnSpPr>
      <xdr:spPr>
        <a:xfrm flipV="1">
          <a:off x="1130300" y="5807932"/>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139984</xdr:rowOff>
    </xdr:from>
    <xdr:ext cx="534377" cy="259045"/>
    <xdr:sp macro="" textlink="">
      <xdr:nvSpPr>
        <xdr:cNvPr id="72" name="テキスト ボックス 71"/>
        <xdr:cNvSpPr txBox="1"/>
      </xdr:nvSpPr>
      <xdr:spPr>
        <a:xfrm>
          <a:off x="1752111" y="59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94930</xdr:rowOff>
    </xdr:from>
    <xdr:ext cx="534377" cy="259045"/>
    <xdr:sp macro="" textlink="">
      <xdr:nvSpPr>
        <xdr:cNvPr id="74" name="テキスト ボックス 73"/>
        <xdr:cNvSpPr txBox="1"/>
      </xdr:nvSpPr>
      <xdr:spPr>
        <a:xfrm>
          <a:off x="863111" y="59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39065</xdr:rowOff>
    </xdr:from>
    <xdr:to>
      <xdr:col>6</xdr:col>
      <xdr:colOff>561975</xdr:colOff>
      <xdr:row>33</xdr:row>
      <xdr:rowOff>140665</xdr:rowOff>
    </xdr:to>
    <xdr:sp macro="" textlink="">
      <xdr:nvSpPr>
        <xdr:cNvPr id="80" name="円/楕円 79"/>
        <xdr:cNvSpPr/>
      </xdr:nvSpPr>
      <xdr:spPr>
        <a:xfrm>
          <a:off x="45847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61942</xdr:rowOff>
    </xdr:from>
    <xdr:ext cx="534377" cy="259045"/>
    <xdr:sp macro="" textlink="">
      <xdr:nvSpPr>
        <xdr:cNvPr id="81" name="人件費該当値テキスト"/>
        <xdr:cNvSpPr txBox="1"/>
      </xdr:nvSpPr>
      <xdr:spPr>
        <a:xfrm>
          <a:off x="4686300" y="554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91,616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115398</xdr:rowOff>
    </xdr:from>
    <xdr:to>
      <xdr:col>5</xdr:col>
      <xdr:colOff>409575</xdr:colOff>
      <xdr:row>34</xdr:row>
      <xdr:rowOff>45548</xdr:rowOff>
    </xdr:to>
    <xdr:sp macro="" textlink="">
      <xdr:nvSpPr>
        <xdr:cNvPr id="82" name="円/楕円 81"/>
        <xdr:cNvSpPr/>
      </xdr:nvSpPr>
      <xdr:spPr>
        <a:xfrm>
          <a:off x="3746500" y="57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62075</xdr:rowOff>
    </xdr:from>
    <xdr:ext cx="534377" cy="259045"/>
    <xdr:sp macro="" textlink="">
      <xdr:nvSpPr>
        <xdr:cNvPr id="83" name="テキスト ボックス 82"/>
        <xdr:cNvSpPr txBox="1"/>
      </xdr:nvSpPr>
      <xdr:spPr>
        <a:xfrm>
          <a:off x="3530111" y="5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125990</xdr:rowOff>
    </xdr:from>
    <xdr:to>
      <xdr:col>4</xdr:col>
      <xdr:colOff>206375</xdr:colOff>
      <xdr:row>34</xdr:row>
      <xdr:rowOff>56140</xdr:rowOff>
    </xdr:to>
    <xdr:sp macro="" textlink="">
      <xdr:nvSpPr>
        <xdr:cNvPr id="84" name="円/楕円 83"/>
        <xdr:cNvSpPr/>
      </xdr:nvSpPr>
      <xdr:spPr>
        <a:xfrm>
          <a:off x="2857500" y="57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72667</xdr:rowOff>
    </xdr:from>
    <xdr:ext cx="534377" cy="259045"/>
    <xdr:sp macro="" textlink="">
      <xdr:nvSpPr>
        <xdr:cNvPr id="85" name="テキスト ボックス 84"/>
        <xdr:cNvSpPr txBox="1"/>
      </xdr:nvSpPr>
      <xdr:spPr>
        <a:xfrm>
          <a:off x="2641111" y="55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99282</xdr:rowOff>
    </xdr:from>
    <xdr:to>
      <xdr:col>3</xdr:col>
      <xdr:colOff>3175</xdr:colOff>
      <xdr:row>34</xdr:row>
      <xdr:rowOff>29432</xdr:rowOff>
    </xdr:to>
    <xdr:sp macro="" textlink="">
      <xdr:nvSpPr>
        <xdr:cNvPr id="86" name="円/楕円 85"/>
        <xdr:cNvSpPr/>
      </xdr:nvSpPr>
      <xdr:spPr>
        <a:xfrm>
          <a:off x="1968500" y="57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45959</xdr:rowOff>
    </xdr:from>
    <xdr:ext cx="534377" cy="259045"/>
    <xdr:sp macro="" textlink="">
      <xdr:nvSpPr>
        <xdr:cNvPr id="87" name="テキスト ボックス 86"/>
        <xdr:cNvSpPr txBox="1"/>
      </xdr:nvSpPr>
      <xdr:spPr>
        <a:xfrm>
          <a:off x="1752111" y="55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128886</xdr:rowOff>
    </xdr:from>
    <xdr:to>
      <xdr:col>1</xdr:col>
      <xdr:colOff>485775</xdr:colOff>
      <xdr:row>34</xdr:row>
      <xdr:rowOff>59036</xdr:rowOff>
    </xdr:to>
    <xdr:sp macro="" textlink="">
      <xdr:nvSpPr>
        <xdr:cNvPr id="88" name="円/楕円 87"/>
        <xdr:cNvSpPr/>
      </xdr:nvSpPr>
      <xdr:spPr>
        <a:xfrm>
          <a:off x="1079500" y="57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75563</xdr:rowOff>
    </xdr:from>
    <xdr:ext cx="534377" cy="259045"/>
    <xdr:sp macro="" textlink="">
      <xdr:nvSpPr>
        <xdr:cNvPr id="89" name="テキスト ボックス 88"/>
        <xdr:cNvSpPr txBox="1"/>
      </xdr:nvSpPr>
      <xdr:spPr>
        <a:xfrm>
          <a:off x="863111" y="55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101364</xdr:rowOff>
    </xdr:from>
    <xdr:to>
      <xdr:col>6</xdr:col>
      <xdr:colOff>511175</xdr:colOff>
      <xdr:row>57</xdr:row>
      <xdr:rowOff>108435</xdr:rowOff>
    </xdr:to>
    <xdr:cxnSp macro="">
      <xdr:nvCxnSpPr>
        <xdr:cNvPr id="118" name="直線コネクタ 117"/>
        <xdr:cNvCxnSpPr/>
      </xdr:nvCxnSpPr>
      <xdr:spPr>
        <a:xfrm flipV="1">
          <a:off x="3797300" y="9874014"/>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68567</xdr:rowOff>
    </xdr:from>
    <xdr:to>
      <xdr:col>5</xdr:col>
      <xdr:colOff>358775</xdr:colOff>
      <xdr:row>57</xdr:row>
      <xdr:rowOff>108435</xdr:rowOff>
    </xdr:to>
    <xdr:cxnSp macro="">
      <xdr:nvCxnSpPr>
        <xdr:cNvPr id="121" name="直線コネクタ 120"/>
        <xdr:cNvCxnSpPr/>
      </xdr:nvCxnSpPr>
      <xdr:spPr>
        <a:xfrm>
          <a:off x="2908300" y="9841217"/>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160554</xdr:rowOff>
    </xdr:from>
    <xdr:ext cx="534377" cy="259045"/>
    <xdr:sp macro="" textlink="">
      <xdr:nvSpPr>
        <xdr:cNvPr id="123" name="テキスト ボックス 122"/>
        <xdr:cNvSpPr txBox="1"/>
      </xdr:nvSpPr>
      <xdr:spPr>
        <a:xfrm>
          <a:off x="3530111" y="99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68567</xdr:rowOff>
    </xdr:from>
    <xdr:to>
      <xdr:col>4</xdr:col>
      <xdr:colOff>155575</xdr:colOff>
      <xdr:row>57</xdr:row>
      <xdr:rowOff>103627</xdr:rowOff>
    </xdr:to>
    <xdr:cxnSp macro="">
      <xdr:nvCxnSpPr>
        <xdr:cNvPr id="124" name="直線コネクタ 123"/>
        <xdr:cNvCxnSpPr/>
      </xdr:nvCxnSpPr>
      <xdr:spPr>
        <a:xfrm flipV="1">
          <a:off x="2019300" y="9841217"/>
          <a:ext cx="889000" cy="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162665</xdr:rowOff>
    </xdr:from>
    <xdr:ext cx="534377" cy="259045"/>
    <xdr:sp macro="" textlink="">
      <xdr:nvSpPr>
        <xdr:cNvPr id="126" name="テキスト ボックス 125"/>
        <xdr:cNvSpPr txBox="1"/>
      </xdr:nvSpPr>
      <xdr:spPr>
        <a:xfrm>
          <a:off x="2641111" y="99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60906</xdr:rowOff>
    </xdr:from>
    <xdr:to>
      <xdr:col>2</xdr:col>
      <xdr:colOff>638175</xdr:colOff>
      <xdr:row>57</xdr:row>
      <xdr:rowOff>103627</xdr:rowOff>
    </xdr:to>
    <xdr:cxnSp macro="">
      <xdr:nvCxnSpPr>
        <xdr:cNvPr id="127" name="直線コネクタ 126"/>
        <xdr:cNvCxnSpPr/>
      </xdr:nvCxnSpPr>
      <xdr:spPr>
        <a:xfrm>
          <a:off x="1130300" y="9833556"/>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19001</xdr:rowOff>
    </xdr:from>
    <xdr:ext cx="534377" cy="259045"/>
    <xdr:sp macro="" textlink="">
      <xdr:nvSpPr>
        <xdr:cNvPr id="129" name="テキスト ボックス 128"/>
        <xdr:cNvSpPr txBox="1"/>
      </xdr:nvSpPr>
      <xdr:spPr>
        <a:xfrm>
          <a:off x="1752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15667</xdr:rowOff>
    </xdr:from>
    <xdr:ext cx="534377" cy="259045"/>
    <xdr:sp macro="" textlink="">
      <xdr:nvSpPr>
        <xdr:cNvPr id="131" name="テキスト ボックス 130"/>
        <xdr:cNvSpPr txBox="1"/>
      </xdr:nvSpPr>
      <xdr:spPr>
        <a:xfrm>
          <a:off x="863111" y="99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50564</xdr:rowOff>
    </xdr:from>
    <xdr:to>
      <xdr:col>6</xdr:col>
      <xdr:colOff>561975</xdr:colOff>
      <xdr:row>57</xdr:row>
      <xdr:rowOff>152164</xdr:rowOff>
    </xdr:to>
    <xdr:sp macro="" textlink="">
      <xdr:nvSpPr>
        <xdr:cNvPr id="137" name="円/楕円 136"/>
        <xdr:cNvSpPr/>
      </xdr:nvSpPr>
      <xdr:spPr>
        <a:xfrm>
          <a:off x="4584700" y="98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9941</xdr:rowOff>
    </xdr:from>
    <xdr:ext cx="534377" cy="259045"/>
    <xdr:sp macro="" textlink="">
      <xdr:nvSpPr>
        <xdr:cNvPr id="138" name="物件費該当値テキスト"/>
        <xdr:cNvSpPr txBox="1"/>
      </xdr:nvSpPr>
      <xdr:spPr>
        <a:xfrm>
          <a:off x="4686300" y="96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57635</xdr:rowOff>
    </xdr:from>
    <xdr:to>
      <xdr:col>5</xdr:col>
      <xdr:colOff>409575</xdr:colOff>
      <xdr:row>57</xdr:row>
      <xdr:rowOff>159235</xdr:rowOff>
    </xdr:to>
    <xdr:sp macro="" textlink="">
      <xdr:nvSpPr>
        <xdr:cNvPr id="139" name="円/楕円 138"/>
        <xdr:cNvSpPr/>
      </xdr:nvSpPr>
      <xdr:spPr>
        <a:xfrm>
          <a:off x="3746500" y="98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4312</xdr:rowOff>
    </xdr:from>
    <xdr:ext cx="534377" cy="259045"/>
    <xdr:sp macro="" textlink="">
      <xdr:nvSpPr>
        <xdr:cNvPr id="140" name="テキスト ボックス 139"/>
        <xdr:cNvSpPr txBox="1"/>
      </xdr:nvSpPr>
      <xdr:spPr>
        <a:xfrm>
          <a:off x="3530111" y="96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17767</xdr:rowOff>
    </xdr:from>
    <xdr:to>
      <xdr:col>4</xdr:col>
      <xdr:colOff>206375</xdr:colOff>
      <xdr:row>57</xdr:row>
      <xdr:rowOff>119367</xdr:rowOff>
    </xdr:to>
    <xdr:sp macro="" textlink="">
      <xdr:nvSpPr>
        <xdr:cNvPr id="141" name="円/楕円 140"/>
        <xdr:cNvSpPr/>
      </xdr:nvSpPr>
      <xdr:spPr>
        <a:xfrm>
          <a:off x="2857500" y="97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135894</xdr:rowOff>
    </xdr:from>
    <xdr:ext cx="534377" cy="259045"/>
    <xdr:sp macro="" textlink="">
      <xdr:nvSpPr>
        <xdr:cNvPr id="142" name="テキスト ボックス 141"/>
        <xdr:cNvSpPr txBox="1"/>
      </xdr:nvSpPr>
      <xdr:spPr>
        <a:xfrm>
          <a:off x="2641111" y="95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52827</xdr:rowOff>
    </xdr:from>
    <xdr:to>
      <xdr:col>3</xdr:col>
      <xdr:colOff>3175</xdr:colOff>
      <xdr:row>57</xdr:row>
      <xdr:rowOff>154427</xdr:rowOff>
    </xdr:to>
    <xdr:sp macro="" textlink="">
      <xdr:nvSpPr>
        <xdr:cNvPr id="143" name="円/楕円 142"/>
        <xdr:cNvSpPr/>
      </xdr:nvSpPr>
      <xdr:spPr>
        <a:xfrm>
          <a:off x="1968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170954</xdr:rowOff>
    </xdr:from>
    <xdr:ext cx="534377" cy="259045"/>
    <xdr:sp macro="" textlink="">
      <xdr:nvSpPr>
        <xdr:cNvPr id="144" name="テキスト ボックス 143"/>
        <xdr:cNvSpPr txBox="1"/>
      </xdr:nvSpPr>
      <xdr:spPr>
        <a:xfrm>
          <a:off x="1752111" y="96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10106</xdr:rowOff>
    </xdr:from>
    <xdr:to>
      <xdr:col>1</xdr:col>
      <xdr:colOff>485775</xdr:colOff>
      <xdr:row>57</xdr:row>
      <xdr:rowOff>111706</xdr:rowOff>
    </xdr:to>
    <xdr:sp macro="" textlink="">
      <xdr:nvSpPr>
        <xdr:cNvPr id="145" name="円/楕円 144"/>
        <xdr:cNvSpPr/>
      </xdr:nvSpPr>
      <xdr:spPr>
        <a:xfrm>
          <a:off x="1079500" y="97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128233</xdr:rowOff>
    </xdr:from>
    <xdr:ext cx="534377" cy="259045"/>
    <xdr:sp macro="" textlink="">
      <xdr:nvSpPr>
        <xdr:cNvPr id="146" name="テキスト ボックス 145"/>
        <xdr:cNvSpPr txBox="1"/>
      </xdr:nvSpPr>
      <xdr:spPr>
        <a:xfrm>
          <a:off x="863111" y="9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5694</xdr:rowOff>
    </xdr:from>
    <xdr:to>
      <xdr:col>6</xdr:col>
      <xdr:colOff>511175</xdr:colOff>
      <xdr:row>77</xdr:row>
      <xdr:rowOff>31846</xdr:rowOff>
    </xdr:to>
    <xdr:cxnSp macro="">
      <xdr:nvCxnSpPr>
        <xdr:cNvPr id="173" name="直線コネクタ 172"/>
        <xdr:cNvCxnSpPr/>
      </xdr:nvCxnSpPr>
      <xdr:spPr>
        <a:xfrm>
          <a:off x="3797300" y="13207344"/>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5694</xdr:rowOff>
    </xdr:from>
    <xdr:to>
      <xdr:col>5</xdr:col>
      <xdr:colOff>358775</xdr:colOff>
      <xdr:row>77</xdr:row>
      <xdr:rowOff>8530</xdr:rowOff>
    </xdr:to>
    <xdr:cxnSp macro="">
      <xdr:nvCxnSpPr>
        <xdr:cNvPr id="176" name="直線コネクタ 175"/>
        <xdr:cNvCxnSpPr/>
      </xdr:nvCxnSpPr>
      <xdr:spPr>
        <a:xfrm flipV="1">
          <a:off x="2908300" y="13207344"/>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132293</xdr:rowOff>
    </xdr:from>
    <xdr:to>
      <xdr:col>4</xdr:col>
      <xdr:colOff>155575</xdr:colOff>
      <xdr:row>77</xdr:row>
      <xdr:rowOff>8530</xdr:rowOff>
    </xdr:to>
    <xdr:cxnSp macro="">
      <xdr:nvCxnSpPr>
        <xdr:cNvPr id="179" name="直線コネクタ 178"/>
        <xdr:cNvCxnSpPr/>
      </xdr:nvCxnSpPr>
      <xdr:spPr>
        <a:xfrm>
          <a:off x="2019300" y="13162493"/>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69705</xdr:rowOff>
    </xdr:from>
    <xdr:ext cx="469744" cy="259045"/>
    <xdr:sp macro="" textlink="">
      <xdr:nvSpPr>
        <xdr:cNvPr id="181" name="テキスト ボックス 180"/>
        <xdr:cNvSpPr txBox="1"/>
      </xdr:nvSpPr>
      <xdr:spPr>
        <a:xfrm>
          <a:off x="2673427" y="132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132293</xdr:rowOff>
    </xdr:from>
    <xdr:to>
      <xdr:col>2</xdr:col>
      <xdr:colOff>638175</xdr:colOff>
      <xdr:row>78</xdr:row>
      <xdr:rowOff>6564</xdr:rowOff>
    </xdr:to>
    <xdr:cxnSp macro="">
      <xdr:nvCxnSpPr>
        <xdr:cNvPr id="182" name="直線コネクタ 181"/>
        <xdr:cNvCxnSpPr/>
      </xdr:nvCxnSpPr>
      <xdr:spPr>
        <a:xfrm flipV="1">
          <a:off x="1130300" y="1316249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61796</xdr:rowOff>
    </xdr:from>
    <xdr:ext cx="469744" cy="259045"/>
    <xdr:sp macro="" textlink="">
      <xdr:nvSpPr>
        <xdr:cNvPr id="184" name="テキスト ボックス 183"/>
        <xdr:cNvSpPr txBox="1"/>
      </xdr:nvSpPr>
      <xdr:spPr>
        <a:xfrm>
          <a:off x="1784427" y="132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152496</xdr:rowOff>
    </xdr:from>
    <xdr:to>
      <xdr:col>6</xdr:col>
      <xdr:colOff>561975</xdr:colOff>
      <xdr:row>77</xdr:row>
      <xdr:rowOff>82646</xdr:rowOff>
    </xdr:to>
    <xdr:sp macro="" textlink="">
      <xdr:nvSpPr>
        <xdr:cNvPr id="192" name="円/楕円 191"/>
        <xdr:cNvSpPr/>
      </xdr:nvSpPr>
      <xdr:spPr>
        <a:xfrm>
          <a:off x="4584700" y="131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3923</xdr:rowOff>
    </xdr:from>
    <xdr:ext cx="469744" cy="259045"/>
    <xdr:sp macro="" textlink="">
      <xdr:nvSpPr>
        <xdr:cNvPr id="193" name="維持補修費該当値テキスト"/>
        <xdr:cNvSpPr txBox="1"/>
      </xdr:nvSpPr>
      <xdr:spPr>
        <a:xfrm>
          <a:off x="4686300" y="1303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126344</xdr:rowOff>
    </xdr:from>
    <xdr:to>
      <xdr:col>5</xdr:col>
      <xdr:colOff>409575</xdr:colOff>
      <xdr:row>77</xdr:row>
      <xdr:rowOff>56494</xdr:rowOff>
    </xdr:to>
    <xdr:sp macro="" textlink="">
      <xdr:nvSpPr>
        <xdr:cNvPr id="194" name="円/楕円 193"/>
        <xdr:cNvSpPr/>
      </xdr:nvSpPr>
      <xdr:spPr>
        <a:xfrm>
          <a:off x="3746500" y="131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47621</xdr:rowOff>
    </xdr:from>
    <xdr:ext cx="469744" cy="259045"/>
    <xdr:sp macro="" textlink="">
      <xdr:nvSpPr>
        <xdr:cNvPr id="195" name="テキスト ボックス 194"/>
        <xdr:cNvSpPr txBox="1"/>
      </xdr:nvSpPr>
      <xdr:spPr>
        <a:xfrm>
          <a:off x="3562427" y="1324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129180</xdr:rowOff>
    </xdr:from>
    <xdr:to>
      <xdr:col>4</xdr:col>
      <xdr:colOff>206375</xdr:colOff>
      <xdr:row>77</xdr:row>
      <xdr:rowOff>59330</xdr:rowOff>
    </xdr:to>
    <xdr:sp macro="" textlink="">
      <xdr:nvSpPr>
        <xdr:cNvPr id="196" name="円/楕円 195"/>
        <xdr:cNvSpPr/>
      </xdr:nvSpPr>
      <xdr:spPr>
        <a:xfrm>
          <a:off x="2857500" y="131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75856</xdr:rowOff>
    </xdr:from>
    <xdr:ext cx="469744" cy="259045"/>
    <xdr:sp macro="" textlink="">
      <xdr:nvSpPr>
        <xdr:cNvPr id="197" name="テキスト ボックス 196"/>
        <xdr:cNvSpPr txBox="1"/>
      </xdr:nvSpPr>
      <xdr:spPr>
        <a:xfrm>
          <a:off x="2673427" y="1293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81493</xdr:rowOff>
    </xdr:from>
    <xdr:to>
      <xdr:col>3</xdr:col>
      <xdr:colOff>3175</xdr:colOff>
      <xdr:row>77</xdr:row>
      <xdr:rowOff>11643</xdr:rowOff>
    </xdr:to>
    <xdr:sp macro="" textlink="">
      <xdr:nvSpPr>
        <xdr:cNvPr id="198" name="円/楕円 197"/>
        <xdr:cNvSpPr/>
      </xdr:nvSpPr>
      <xdr:spPr>
        <a:xfrm>
          <a:off x="1968500" y="131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28170</xdr:rowOff>
    </xdr:from>
    <xdr:ext cx="469744" cy="259045"/>
    <xdr:sp macro="" textlink="">
      <xdr:nvSpPr>
        <xdr:cNvPr id="199" name="テキスト ボックス 198"/>
        <xdr:cNvSpPr txBox="1"/>
      </xdr:nvSpPr>
      <xdr:spPr>
        <a:xfrm>
          <a:off x="1784427"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127214</xdr:rowOff>
    </xdr:from>
    <xdr:to>
      <xdr:col>1</xdr:col>
      <xdr:colOff>485775</xdr:colOff>
      <xdr:row>78</xdr:row>
      <xdr:rowOff>57364</xdr:rowOff>
    </xdr:to>
    <xdr:sp macro="" textlink="">
      <xdr:nvSpPr>
        <xdr:cNvPr id="200" name="円/楕円 199"/>
        <xdr:cNvSpPr/>
      </xdr:nvSpPr>
      <xdr:spPr>
        <a:xfrm>
          <a:off x="1079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48491</xdr:rowOff>
    </xdr:from>
    <xdr:ext cx="469744" cy="259045"/>
    <xdr:sp macro="" textlink="">
      <xdr:nvSpPr>
        <xdr:cNvPr id="201" name="テキスト ボックス 200"/>
        <xdr:cNvSpPr txBox="1"/>
      </xdr:nvSpPr>
      <xdr:spPr>
        <a:xfrm>
          <a:off x="895427" y="134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88179</xdr:rowOff>
    </xdr:from>
    <xdr:to>
      <xdr:col>6</xdr:col>
      <xdr:colOff>511175</xdr:colOff>
      <xdr:row>96</xdr:row>
      <xdr:rowOff>125098</xdr:rowOff>
    </xdr:to>
    <xdr:cxnSp macro="">
      <xdr:nvCxnSpPr>
        <xdr:cNvPr id="235" name="直線コネクタ 234"/>
        <xdr:cNvCxnSpPr/>
      </xdr:nvCxnSpPr>
      <xdr:spPr>
        <a:xfrm flipV="1">
          <a:off x="3797300" y="16547379"/>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125098</xdr:rowOff>
    </xdr:from>
    <xdr:to>
      <xdr:col>5</xdr:col>
      <xdr:colOff>358775</xdr:colOff>
      <xdr:row>96</xdr:row>
      <xdr:rowOff>164522</xdr:rowOff>
    </xdr:to>
    <xdr:cxnSp macro="">
      <xdr:nvCxnSpPr>
        <xdr:cNvPr id="238" name="直線コネクタ 237"/>
        <xdr:cNvCxnSpPr/>
      </xdr:nvCxnSpPr>
      <xdr:spPr>
        <a:xfrm flipV="1">
          <a:off x="2908300" y="16584298"/>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83862</xdr:rowOff>
    </xdr:from>
    <xdr:ext cx="534377" cy="259045"/>
    <xdr:sp macro="" textlink="">
      <xdr:nvSpPr>
        <xdr:cNvPr id="240" name="テキスト ボックス 239"/>
        <xdr:cNvSpPr txBox="1"/>
      </xdr:nvSpPr>
      <xdr:spPr>
        <a:xfrm>
          <a:off x="3530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159741</xdr:rowOff>
    </xdr:from>
    <xdr:to>
      <xdr:col>4</xdr:col>
      <xdr:colOff>155575</xdr:colOff>
      <xdr:row>96</xdr:row>
      <xdr:rowOff>164522</xdr:rowOff>
    </xdr:to>
    <xdr:cxnSp macro="">
      <xdr:nvCxnSpPr>
        <xdr:cNvPr id="241" name="直線コネクタ 240"/>
        <xdr:cNvCxnSpPr/>
      </xdr:nvCxnSpPr>
      <xdr:spPr>
        <a:xfrm>
          <a:off x="2019300" y="16618941"/>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139907</xdr:rowOff>
    </xdr:from>
    <xdr:ext cx="534377" cy="259045"/>
    <xdr:sp macro="" textlink="">
      <xdr:nvSpPr>
        <xdr:cNvPr id="243" name="テキスト ボックス 242"/>
        <xdr:cNvSpPr txBox="1"/>
      </xdr:nvSpPr>
      <xdr:spPr>
        <a:xfrm>
          <a:off x="2641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159741</xdr:rowOff>
    </xdr:from>
    <xdr:to>
      <xdr:col>2</xdr:col>
      <xdr:colOff>638175</xdr:colOff>
      <xdr:row>97</xdr:row>
      <xdr:rowOff>5521</xdr:rowOff>
    </xdr:to>
    <xdr:cxnSp macro="">
      <xdr:nvCxnSpPr>
        <xdr:cNvPr id="244" name="直線コネクタ 243"/>
        <xdr:cNvCxnSpPr/>
      </xdr:nvCxnSpPr>
      <xdr:spPr>
        <a:xfrm flipV="1">
          <a:off x="1130300" y="16618941"/>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153347</xdr:rowOff>
    </xdr:from>
    <xdr:ext cx="534377" cy="259045"/>
    <xdr:sp macro="" textlink="">
      <xdr:nvSpPr>
        <xdr:cNvPr id="246" name="テキスト ボックス 245"/>
        <xdr:cNvSpPr txBox="1"/>
      </xdr:nvSpPr>
      <xdr:spPr>
        <a:xfrm>
          <a:off x="1752111" y="167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155861</xdr:rowOff>
    </xdr:from>
    <xdr:ext cx="534377" cy="259045"/>
    <xdr:sp macro="" textlink="">
      <xdr:nvSpPr>
        <xdr:cNvPr id="248" name="テキスト ボックス 247"/>
        <xdr:cNvSpPr txBox="1"/>
      </xdr:nvSpPr>
      <xdr:spPr>
        <a:xfrm>
          <a:off x="863111" y="167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37379</xdr:rowOff>
    </xdr:from>
    <xdr:to>
      <xdr:col>6</xdr:col>
      <xdr:colOff>561975</xdr:colOff>
      <xdr:row>96</xdr:row>
      <xdr:rowOff>138979</xdr:rowOff>
    </xdr:to>
    <xdr:sp macro="" textlink="">
      <xdr:nvSpPr>
        <xdr:cNvPr id="254" name="円/楕円 253"/>
        <xdr:cNvSpPr/>
      </xdr:nvSpPr>
      <xdr:spPr>
        <a:xfrm>
          <a:off x="4584700" y="164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60256</xdr:rowOff>
    </xdr:from>
    <xdr:ext cx="534377" cy="259045"/>
    <xdr:sp macro="" textlink="">
      <xdr:nvSpPr>
        <xdr:cNvPr id="255" name="扶助費該当値テキスト"/>
        <xdr:cNvSpPr txBox="1"/>
      </xdr:nvSpPr>
      <xdr:spPr>
        <a:xfrm>
          <a:off x="4686300" y="1634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74298</xdr:rowOff>
    </xdr:from>
    <xdr:to>
      <xdr:col>5</xdr:col>
      <xdr:colOff>409575</xdr:colOff>
      <xdr:row>97</xdr:row>
      <xdr:rowOff>4448</xdr:rowOff>
    </xdr:to>
    <xdr:sp macro="" textlink="">
      <xdr:nvSpPr>
        <xdr:cNvPr id="256" name="円/楕円 255"/>
        <xdr:cNvSpPr/>
      </xdr:nvSpPr>
      <xdr:spPr>
        <a:xfrm>
          <a:off x="3746500" y="16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20975</xdr:rowOff>
    </xdr:from>
    <xdr:ext cx="534377" cy="259045"/>
    <xdr:sp macro="" textlink="">
      <xdr:nvSpPr>
        <xdr:cNvPr id="257" name="テキスト ボックス 256"/>
        <xdr:cNvSpPr txBox="1"/>
      </xdr:nvSpPr>
      <xdr:spPr>
        <a:xfrm>
          <a:off x="3530111" y="163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113722</xdr:rowOff>
    </xdr:from>
    <xdr:to>
      <xdr:col>4</xdr:col>
      <xdr:colOff>206375</xdr:colOff>
      <xdr:row>97</xdr:row>
      <xdr:rowOff>43872</xdr:rowOff>
    </xdr:to>
    <xdr:sp macro="" textlink="">
      <xdr:nvSpPr>
        <xdr:cNvPr id="258" name="円/楕円 257"/>
        <xdr:cNvSpPr/>
      </xdr:nvSpPr>
      <xdr:spPr>
        <a:xfrm>
          <a:off x="2857500" y="165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60399</xdr:rowOff>
    </xdr:from>
    <xdr:ext cx="534377" cy="259045"/>
    <xdr:sp macro="" textlink="">
      <xdr:nvSpPr>
        <xdr:cNvPr id="259" name="テキスト ボックス 258"/>
        <xdr:cNvSpPr txBox="1"/>
      </xdr:nvSpPr>
      <xdr:spPr>
        <a:xfrm>
          <a:off x="2641111" y="163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108941</xdr:rowOff>
    </xdr:from>
    <xdr:to>
      <xdr:col>3</xdr:col>
      <xdr:colOff>3175</xdr:colOff>
      <xdr:row>97</xdr:row>
      <xdr:rowOff>39091</xdr:rowOff>
    </xdr:to>
    <xdr:sp macro="" textlink="">
      <xdr:nvSpPr>
        <xdr:cNvPr id="260" name="円/楕円 259"/>
        <xdr:cNvSpPr/>
      </xdr:nvSpPr>
      <xdr:spPr>
        <a:xfrm>
          <a:off x="1968500" y="165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55618</xdr:rowOff>
    </xdr:from>
    <xdr:ext cx="534377" cy="259045"/>
    <xdr:sp macro="" textlink="">
      <xdr:nvSpPr>
        <xdr:cNvPr id="261" name="テキスト ボックス 260"/>
        <xdr:cNvSpPr txBox="1"/>
      </xdr:nvSpPr>
      <xdr:spPr>
        <a:xfrm>
          <a:off x="1752111" y="163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126171</xdr:rowOff>
    </xdr:from>
    <xdr:to>
      <xdr:col>1</xdr:col>
      <xdr:colOff>485775</xdr:colOff>
      <xdr:row>97</xdr:row>
      <xdr:rowOff>56321</xdr:rowOff>
    </xdr:to>
    <xdr:sp macro="" textlink="">
      <xdr:nvSpPr>
        <xdr:cNvPr id="262" name="円/楕円 261"/>
        <xdr:cNvSpPr/>
      </xdr:nvSpPr>
      <xdr:spPr>
        <a:xfrm>
          <a:off x="1079500" y="1658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72848</xdr:rowOff>
    </xdr:from>
    <xdr:ext cx="534377" cy="259045"/>
    <xdr:sp macro="" textlink="">
      <xdr:nvSpPr>
        <xdr:cNvPr id="263" name="テキスト ボックス 262"/>
        <xdr:cNvSpPr txBox="1"/>
      </xdr:nvSpPr>
      <xdr:spPr>
        <a:xfrm>
          <a:off x="863111" y="1636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42436</xdr:rowOff>
    </xdr:from>
    <xdr:to>
      <xdr:col>15</xdr:col>
      <xdr:colOff>180975</xdr:colOff>
      <xdr:row>37</xdr:row>
      <xdr:rowOff>53616</xdr:rowOff>
    </xdr:to>
    <xdr:cxnSp macro="">
      <xdr:nvCxnSpPr>
        <xdr:cNvPr id="294" name="直線コネクタ 293"/>
        <xdr:cNvCxnSpPr/>
      </xdr:nvCxnSpPr>
      <xdr:spPr>
        <a:xfrm>
          <a:off x="9639300" y="6386086"/>
          <a:ext cx="838200" cy="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42436</xdr:rowOff>
    </xdr:from>
    <xdr:to>
      <xdr:col>14</xdr:col>
      <xdr:colOff>28575</xdr:colOff>
      <xdr:row>37</xdr:row>
      <xdr:rowOff>71566</xdr:rowOff>
    </xdr:to>
    <xdr:cxnSp macro="">
      <xdr:nvCxnSpPr>
        <xdr:cNvPr id="297" name="直線コネクタ 296"/>
        <xdr:cNvCxnSpPr/>
      </xdr:nvCxnSpPr>
      <xdr:spPr>
        <a:xfrm flipV="1">
          <a:off x="8750300" y="6386086"/>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39790</xdr:rowOff>
    </xdr:from>
    <xdr:ext cx="534377" cy="259045"/>
    <xdr:sp macro="" textlink="">
      <xdr:nvSpPr>
        <xdr:cNvPr id="299" name="テキスト ボックス 298"/>
        <xdr:cNvSpPr txBox="1"/>
      </xdr:nvSpPr>
      <xdr:spPr>
        <a:xfrm>
          <a:off x="9372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38583</xdr:rowOff>
    </xdr:from>
    <xdr:to>
      <xdr:col>12</xdr:col>
      <xdr:colOff>511175</xdr:colOff>
      <xdr:row>37</xdr:row>
      <xdr:rowOff>71566</xdr:rowOff>
    </xdr:to>
    <xdr:cxnSp macro="">
      <xdr:nvCxnSpPr>
        <xdr:cNvPr id="300" name="直線コネクタ 299"/>
        <xdr:cNvCxnSpPr/>
      </xdr:nvCxnSpPr>
      <xdr:spPr>
        <a:xfrm>
          <a:off x="7861300" y="6382233"/>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48531</xdr:rowOff>
    </xdr:from>
    <xdr:ext cx="534377" cy="259045"/>
    <xdr:sp macro="" textlink="">
      <xdr:nvSpPr>
        <xdr:cNvPr id="302" name="テキスト ボックス 301"/>
        <xdr:cNvSpPr txBox="1"/>
      </xdr:nvSpPr>
      <xdr:spPr>
        <a:xfrm>
          <a:off x="8483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38583</xdr:rowOff>
    </xdr:from>
    <xdr:to>
      <xdr:col>11</xdr:col>
      <xdr:colOff>307975</xdr:colOff>
      <xdr:row>37</xdr:row>
      <xdr:rowOff>100011</xdr:rowOff>
    </xdr:to>
    <xdr:cxnSp macro="">
      <xdr:nvCxnSpPr>
        <xdr:cNvPr id="303" name="直線コネクタ 302"/>
        <xdr:cNvCxnSpPr/>
      </xdr:nvCxnSpPr>
      <xdr:spPr>
        <a:xfrm flipV="1">
          <a:off x="6972300" y="6382233"/>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81515</xdr:rowOff>
    </xdr:from>
    <xdr:ext cx="534377" cy="259045"/>
    <xdr:sp macro="" textlink="">
      <xdr:nvSpPr>
        <xdr:cNvPr id="305" name="テキスト ボックス 304"/>
        <xdr:cNvSpPr txBox="1"/>
      </xdr:nvSpPr>
      <xdr:spPr>
        <a:xfrm>
          <a:off x="7594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89178</xdr:rowOff>
    </xdr:from>
    <xdr:ext cx="534377" cy="259045"/>
    <xdr:sp macro="" textlink="">
      <xdr:nvSpPr>
        <xdr:cNvPr id="307" name="テキスト ボックス 306"/>
        <xdr:cNvSpPr txBox="1"/>
      </xdr:nvSpPr>
      <xdr:spPr>
        <a:xfrm>
          <a:off x="6705111" y="5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2816</xdr:rowOff>
    </xdr:from>
    <xdr:to>
      <xdr:col>15</xdr:col>
      <xdr:colOff>231775</xdr:colOff>
      <xdr:row>37</xdr:row>
      <xdr:rowOff>104416</xdr:rowOff>
    </xdr:to>
    <xdr:sp macro="" textlink="">
      <xdr:nvSpPr>
        <xdr:cNvPr id="313" name="円/楕円 312"/>
        <xdr:cNvSpPr/>
      </xdr:nvSpPr>
      <xdr:spPr>
        <a:xfrm>
          <a:off x="10426700" y="6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152693</xdr:rowOff>
    </xdr:from>
    <xdr:ext cx="534377" cy="259045"/>
    <xdr:sp macro="" textlink="">
      <xdr:nvSpPr>
        <xdr:cNvPr id="314" name="補助費等該当値テキスト"/>
        <xdr:cNvSpPr txBox="1"/>
      </xdr:nvSpPr>
      <xdr:spPr>
        <a:xfrm>
          <a:off x="10528300" y="6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163086</xdr:rowOff>
    </xdr:from>
    <xdr:to>
      <xdr:col>14</xdr:col>
      <xdr:colOff>79375</xdr:colOff>
      <xdr:row>37</xdr:row>
      <xdr:rowOff>93236</xdr:rowOff>
    </xdr:to>
    <xdr:sp macro="" textlink="">
      <xdr:nvSpPr>
        <xdr:cNvPr id="315" name="円/楕円 314"/>
        <xdr:cNvSpPr/>
      </xdr:nvSpPr>
      <xdr:spPr>
        <a:xfrm>
          <a:off x="9588500" y="63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84363</xdr:rowOff>
    </xdr:from>
    <xdr:ext cx="534377" cy="259045"/>
    <xdr:sp macro="" textlink="">
      <xdr:nvSpPr>
        <xdr:cNvPr id="316" name="テキスト ボックス 315"/>
        <xdr:cNvSpPr txBox="1"/>
      </xdr:nvSpPr>
      <xdr:spPr>
        <a:xfrm>
          <a:off x="9372111" y="64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20766</xdr:rowOff>
    </xdr:from>
    <xdr:to>
      <xdr:col>12</xdr:col>
      <xdr:colOff>561975</xdr:colOff>
      <xdr:row>37</xdr:row>
      <xdr:rowOff>122366</xdr:rowOff>
    </xdr:to>
    <xdr:sp macro="" textlink="">
      <xdr:nvSpPr>
        <xdr:cNvPr id="317" name="円/楕円 316"/>
        <xdr:cNvSpPr/>
      </xdr:nvSpPr>
      <xdr:spPr>
        <a:xfrm>
          <a:off x="8699500" y="63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113493</xdr:rowOff>
    </xdr:from>
    <xdr:ext cx="534377" cy="259045"/>
    <xdr:sp macro="" textlink="">
      <xdr:nvSpPr>
        <xdr:cNvPr id="318" name="テキスト ボックス 317"/>
        <xdr:cNvSpPr txBox="1"/>
      </xdr:nvSpPr>
      <xdr:spPr>
        <a:xfrm>
          <a:off x="8483111" y="6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159233</xdr:rowOff>
    </xdr:from>
    <xdr:to>
      <xdr:col>11</xdr:col>
      <xdr:colOff>358775</xdr:colOff>
      <xdr:row>37</xdr:row>
      <xdr:rowOff>89383</xdr:rowOff>
    </xdr:to>
    <xdr:sp macro="" textlink="">
      <xdr:nvSpPr>
        <xdr:cNvPr id="319" name="円/楕円 318"/>
        <xdr:cNvSpPr/>
      </xdr:nvSpPr>
      <xdr:spPr>
        <a:xfrm>
          <a:off x="7810500" y="63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80510</xdr:rowOff>
    </xdr:from>
    <xdr:ext cx="534377" cy="259045"/>
    <xdr:sp macro="" textlink="">
      <xdr:nvSpPr>
        <xdr:cNvPr id="320" name="テキスト ボックス 319"/>
        <xdr:cNvSpPr txBox="1"/>
      </xdr:nvSpPr>
      <xdr:spPr>
        <a:xfrm>
          <a:off x="7594111" y="64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49211</xdr:rowOff>
    </xdr:from>
    <xdr:to>
      <xdr:col>10</xdr:col>
      <xdr:colOff>155575</xdr:colOff>
      <xdr:row>37</xdr:row>
      <xdr:rowOff>150811</xdr:rowOff>
    </xdr:to>
    <xdr:sp macro="" textlink="">
      <xdr:nvSpPr>
        <xdr:cNvPr id="321" name="円/楕円 320"/>
        <xdr:cNvSpPr/>
      </xdr:nvSpPr>
      <xdr:spPr>
        <a:xfrm>
          <a:off x="6921500" y="63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141938</xdr:rowOff>
    </xdr:from>
    <xdr:ext cx="534377" cy="259045"/>
    <xdr:sp macro="" textlink="">
      <xdr:nvSpPr>
        <xdr:cNvPr id="322" name="テキスト ボックス 321"/>
        <xdr:cNvSpPr txBox="1"/>
      </xdr:nvSpPr>
      <xdr:spPr>
        <a:xfrm>
          <a:off x="6705111" y="64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80348</xdr:rowOff>
    </xdr:from>
    <xdr:to>
      <xdr:col>15</xdr:col>
      <xdr:colOff>180975</xdr:colOff>
      <xdr:row>58</xdr:row>
      <xdr:rowOff>63832</xdr:rowOff>
    </xdr:to>
    <xdr:cxnSp macro="">
      <xdr:nvCxnSpPr>
        <xdr:cNvPr id="351" name="直線コネクタ 350"/>
        <xdr:cNvCxnSpPr/>
      </xdr:nvCxnSpPr>
      <xdr:spPr>
        <a:xfrm flipV="1">
          <a:off x="9639300" y="9852998"/>
          <a:ext cx="838200" cy="1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45621</xdr:rowOff>
    </xdr:from>
    <xdr:to>
      <xdr:col>14</xdr:col>
      <xdr:colOff>28575</xdr:colOff>
      <xdr:row>58</xdr:row>
      <xdr:rowOff>63832</xdr:rowOff>
    </xdr:to>
    <xdr:cxnSp macro="">
      <xdr:nvCxnSpPr>
        <xdr:cNvPr id="354" name="直線コネクタ 353"/>
        <xdr:cNvCxnSpPr/>
      </xdr:nvCxnSpPr>
      <xdr:spPr>
        <a:xfrm>
          <a:off x="8750300" y="9989721"/>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45621</xdr:rowOff>
    </xdr:from>
    <xdr:to>
      <xdr:col>12</xdr:col>
      <xdr:colOff>511175</xdr:colOff>
      <xdr:row>58</xdr:row>
      <xdr:rowOff>72395</xdr:rowOff>
    </xdr:to>
    <xdr:cxnSp macro="">
      <xdr:nvCxnSpPr>
        <xdr:cNvPr id="357" name="直線コネクタ 356"/>
        <xdr:cNvCxnSpPr/>
      </xdr:nvCxnSpPr>
      <xdr:spPr>
        <a:xfrm flipV="1">
          <a:off x="7861300" y="9989721"/>
          <a:ext cx="889000" cy="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97066</xdr:rowOff>
    </xdr:from>
    <xdr:ext cx="534377" cy="259045"/>
    <xdr:sp macro="" textlink="">
      <xdr:nvSpPr>
        <xdr:cNvPr id="359" name="テキスト ボックス 358"/>
        <xdr:cNvSpPr txBox="1"/>
      </xdr:nvSpPr>
      <xdr:spPr>
        <a:xfrm>
          <a:off x="8483111" y="100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50881</xdr:rowOff>
    </xdr:from>
    <xdr:to>
      <xdr:col>11</xdr:col>
      <xdr:colOff>307975</xdr:colOff>
      <xdr:row>58</xdr:row>
      <xdr:rowOff>72395</xdr:rowOff>
    </xdr:to>
    <xdr:cxnSp macro="">
      <xdr:nvCxnSpPr>
        <xdr:cNvPr id="360" name="直線コネクタ 359"/>
        <xdr:cNvCxnSpPr/>
      </xdr:nvCxnSpPr>
      <xdr:spPr>
        <a:xfrm>
          <a:off x="6972300" y="9994981"/>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123545</xdr:rowOff>
    </xdr:from>
    <xdr:ext cx="534377" cy="259045"/>
    <xdr:sp macro="" textlink="">
      <xdr:nvSpPr>
        <xdr:cNvPr id="362" name="テキスト ボックス 361"/>
        <xdr:cNvSpPr txBox="1"/>
      </xdr:nvSpPr>
      <xdr:spPr>
        <a:xfrm>
          <a:off x="7594111" y="100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130025</xdr:rowOff>
    </xdr:from>
    <xdr:ext cx="534377" cy="259045"/>
    <xdr:sp macro="" textlink="">
      <xdr:nvSpPr>
        <xdr:cNvPr id="364" name="テキスト ボックス 363"/>
        <xdr:cNvSpPr txBox="1"/>
      </xdr:nvSpPr>
      <xdr:spPr>
        <a:xfrm>
          <a:off x="6705111" y="100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29548</xdr:rowOff>
    </xdr:from>
    <xdr:to>
      <xdr:col>15</xdr:col>
      <xdr:colOff>231775</xdr:colOff>
      <xdr:row>57</xdr:row>
      <xdr:rowOff>131148</xdr:rowOff>
    </xdr:to>
    <xdr:sp macro="" textlink="">
      <xdr:nvSpPr>
        <xdr:cNvPr id="370" name="円/楕円 369"/>
        <xdr:cNvSpPr/>
      </xdr:nvSpPr>
      <xdr:spPr>
        <a:xfrm>
          <a:off x="10426700" y="9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52425</xdr:rowOff>
    </xdr:from>
    <xdr:ext cx="599010" cy="259045"/>
    <xdr:sp macro="" textlink="">
      <xdr:nvSpPr>
        <xdr:cNvPr id="371" name="普通建設事業費該当値テキスト"/>
        <xdr:cNvSpPr txBox="1"/>
      </xdr:nvSpPr>
      <xdr:spPr>
        <a:xfrm>
          <a:off x="10528300" y="965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13032</xdr:rowOff>
    </xdr:from>
    <xdr:to>
      <xdr:col>14</xdr:col>
      <xdr:colOff>79375</xdr:colOff>
      <xdr:row>58</xdr:row>
      <xdr:rowOff>114632</xdr:rowOff>
    </xdr:to>
    <xdr:sp macro="" textlink="">
      <xdr:nvSpPr>
        <xdr:cNvPr id="372" name="円/楕円 371"/>
        <xdr:cNvSpPr/>
      </xdr:nvSpPr>
      <xdr:spPr>
        <a:xfrm>
          <a:off x="9588500" y="99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105759</xdr:rowOff>
    </xdr:from>
    <xdr:ext cx="534377" cy="259045"/>
    <xdr:sp macro="" textlink="">
      <xdr:nvSpPr>
        <xdr:cNvPr id="373" name="テキスト ボックス 372"/>
        <xdr:cNvSpPr txBox="1"/>
      </xdr:nvSpPr>
      <xdr:spPr>
        <a:xfrm>
          <a:off x="9372111" y="100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166271</xdr:rowOff>
    </xdr:from>
    <xdr:to>
      <xdr:col>12</xdr:col>
      <xdr:colOff>561975</xdr:colOff>
      <xdr:row>58</xdr:row>
      <xdr:rowOff>96421</xdr:rowOff>
    </xdr:to>
    <xdr:sp macro="" textlink="">
      <xdr:nvSpPr>
        <xdr:cNvPr id="374" name="円/楕円 373"/>
        <xdr:cNvSpPr/>
      </xdr:nvSpPr>
      <xdr:spPr>
        <a:xfrm>
          <a:off x="8699500" y="9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112948</xdr:rowOff>
    </xdr:from>
    <xdr:ext cx="534377" cy="259045"/>
    <xdr:sp macro="" textlink="">
      <xdr:nvSpPr>
        <xdr:cNvPr id="375" name="テキスト ボックス 374"/>
        <xdr:cNvSpPr txBox="1"/>
      </xdr:nvSpPr>
      <xdr:spPr>
        <a:xfrm>
          <a:off x="8483111" y="97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21595</xdr:rowOff>
    </xdr:from>
    <xdr:to>
      <xdr:col>11</xdr:col>
      <xdr:colOff>358775</xdr:colOff>
      <xdr:row>58</xdr:row>
      <xdr:rowOff>123195</xdr:rowOff>
    </xdr:to>
    <xdr:sp macro="" textlink="">
      <xdr:nvSpPr>
        <xdr:cNvPr id="376" name="円/楕円 375"/>
        <xdr:cNvSpPr/>
      </xdr:nvSpPr>
      <xdr:spPr>
        <a:xfrm>
          <a:off x="7810500" y="99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139722</xdr:rowOff>
    </xdr:from>
    <xdr:ext cx="534377" cy="259045"/>
    <xdr:sp macro="" textlink="">
      <xdr:nvSpPr>
        <xdr:cNvPr id="377" name="テキスト ボックス 376"/>
        <xdr:cNvSpPr txBox="1"/>
      </xdr:nvSpPr>
      <xdr:spPr>
        <a:xfrm>
          <a:off x="7594111" y="9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xdr:rowOff>
    </xdr:from>
    <xdr:to>
      <xdr:col>10</xdr:col>
      <xdr:colOff>155575</xdr:colOff>
      <xdr:row>58</xdr:row>
      <xdr:rowOff>101681</xdr:rowOff>
    </xdr:to>
    <xdr:sp macro="" textlink="">
      <xdr:nvSpPr>
        <xdr:cNvPr id="378" name="円/楕円 377"/>
        <xdr:cNvSpPr/>
      </xdr:nvSpPr>
      <xdr:spPr>
        <a:xfrm>
          <a:off x="6921500" y="99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118208</xdr:rowOff>
    </xdr:from>
    <xdr:ext cx="534377" cy="259045"/>
    <xdr:sp macro="" textlink="">
      <xdr:nvSpPr>
        <xdr:cNvPr id="379" name="テキスト ボックス 378"/>
        <xdr:cNvSpPr txBox="1"/>
      </xdr:nvSpPr>
      <xdr:spPr>
        <a:xfrm>
          <a:off x="6705111" y="97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56705</xdr:rowOff>
    </xdr:from>
    <xdr:to>
      <xdr:col>15</xdr:col>
      <xdr:colOff>180975</xdr:colOff>
      <xdr:row>78</xdr:row>
      <xdr:rowOff>107451</xdr:rowOff>
    </xdr:to>
    <xdr:cxnSp macro="">
      <xdr:nvCxnSpPr>
        <xdr:cNvPr id="406" name="直線コネクタ 405"/>
        <xdr:cNvCxnSpPr/>
      </xdr:nvCxnSpPr>
      <xdr:spPr>
        <a:xfrm flipV="1">
          <a:off x="9639300" y="13258355"/>
          <a:ext cx="838200" cy="22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5905</xdr:rowOff>
    </xdr:from>
    <xdr:to>
      <xdr:col>15</xdr:col>
      <xdr:colOff>231775</xdr:colOff>
      <xdr:row>77</xdr:row>
      <xdr:rowOff>107505</xdr:rowOff>
    </xdr:to>
    <xdr:sp macro="" textlink="">
      <xdr:nvSpPr>
        <xdr:cNvPr id="416" name="円/楕円 415"/>
        <xdr:cNvSpPr/>
      </xdr:nvSpPr>
      <xdr:spPr>
        <a:xfrm>
          <a:off x="10426700" y="132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28782</xdr:rowOff>
    </xdr:from>
    <xdr:ext cx="599010" cy="259045"/>
    <xdr:sp macro="" textlink="">
      <xdr:nvSpPr>
        <xdr:cNvPr id="417" name="普通建設事業費 （ うち新規整備　）該当値テキスト"/>
        <xdr:cNvSpPr txBox="1"/>
      </xdr:nvSpPr>
      <xdr:spPr>
        <a:xfrm>
          <a:off x="10528300" y="130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56651</xdr:rowOff>
    </xdr:from>
    <xdr:to>
      <xdr:col>14</xdr:col>
      <xdr:colOff>79375</xdr:colOff>
      <xdr:row>78</xdr:row>
      <xdr:rowOff>158251</xdr:rowOff>
    </xdr:to>
    <xdr:sp macro="" textlink="">
      <xdr:nvSpPr>
        <xdr:cNvPr id="418" name="円/楕円 417"/>
        <xdr:cNvSpPr/>
      </xdr:nvSpPr>
      <xdr:spPr>
        <a:xfrm>
          <a:off x="9588500" y="134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149378</xdr:rowOff>
    </xdr:from>
    <xdr:ext cx="534377" cy="259045"/>
    <xdr:sp macro="" textlink="">
      <xdr:nvSpPr>
        <xdr:cNvPr id="419" name="テキスト ボックス 418"/>
        <xdr:cNvSpPr txBox="1"/>
      </xdr:nvSpPr>
      <xdr:spPr>
        <a:xfrm>
          <a:off x="9372111" y="135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66108</xdr:rowOff>
    </xdr:from>
    <xdr:to>
      <xdr:col>15</xdr:col>
      <xdr:colOff>180975</xdr:colOff>
      <xdr:row>96</xdr:row>
      <xdr:rowOff>89914</xdr:rowOff>
    </xdr:to>
    <xdr:cxnSp macro="">
      <xdr:nvCxnSpPr>
        <xdr:cNvPr id="450" name="直線コネクタ 449"/>
        <xdr:cNvCxnSpPr/>
      </xdr:nvCxnSpPr>
      <xdr:spPr>
        <a:xfrm>
          <a:off x="9639300" y="16353858"/>
          <a:ext cx="838200" cy="19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4" name="テキスト ボックス 453"/>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39114</xdr:rowOff>
    </xdr:from>
    <xdr:to>
      <xdr:col>15</xdr:col>
      <xdr:colOff>231775</xdr:colOff>
      <xdr:row>96</xdr:row>
      <xdr:rowOff>140714</xdr:rowOff>
    </xdr:to>
    <xdr:sp macro="" textlink="">
      <xdr:nvSpPr>
        <xdr:cNvPr id="460" name="円/楕円 459"/>
        <xdr:cNvSpPr/>
      </xdr:nvSpPr>
      <xdr:spPr>
        <a:xfrm>
          <a:off x="10426700" y="16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61991</xdr:rowOff>
    </xdr:from>
    <xdr:ext cx="534377" cy="259045"/>
    <xdr:sp macro="" textlink="">
      <xdr:nvSpPr>
        <xdr:cNvPr id="461" name="普通建設事業費 （ うち更新整備　）該当値テキスト"/>
        <xdr:cNvSpPr txBox="1"/>
      </xdr:nvSpPr>
      <xdr:spPr>
        <a:xfrm>
          <a:off x="10528300" y="163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15308</xdr:rowOff>
    </xdr:from>
    <xdr:to>
      <xdr:col>14</xdr:col>
      <xdr:colOff>79375</xdr:colOff>
      <xdr:row>95</xdr:row>
      <xdr:rowOff>116908</xdr:rowOff>
    </xdr:to>
    <xdr:sp macro="" textlink="">
      <xdr:nvSpPr>
        <xdr:cNvPr id="462" name="円/楕円 461"/>
        <xdr:cNvSpPr/>
      </xdr:nvSpPr>
      <xdr:spPr>
        <a:xfrm>
          <a:off x="9588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133435</xdr:rowOff>
    </xdr:from>
    <xdr:ext cx="534377" cy="259045"/>
    <xdr:sp macro="" textlink="">
      <xdr:nvSpPr>
        <xdr:cNvPr id="463" name="テキスト ボックス 462"/>
        <xdr:cNvSpPr txBox="1"/>
      </xdr:nvSpPr>
      <xdr:spPr>
        <a:xfrm>
          <a:off x="9372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23120</xdr:rowOff>
    </xdr:from>
    <xdr:to>
      <xdr:col>23</xdr:col>
      <xdr:colOff>517525</xdr:colOff>
      <xdr:row>38</xdr:row>
      <xdr:rowOff>25291</xdr:rowOff>
    </xdr:to>
    <xdr:cxnSp macro="">
      <xdr:nvCxnSpPr>
        <xdr:cNvPr id="488" name="直線コネクタ 487"/>
        <xdr:cNvCxnSpPr/>
      </xdr:nvCxnSpPr>
      <xdr:spPr>
        <a:xfrm>
          <a:off x="15481300" y="6538220"/>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133299</xdr:rowOff>
    </xdr:from>
    <xdr:to>
      <xdr:col>22</xdr:col>
      <xdr:colOff>365125</xdr:colOff>
      <xdr:row>38</xdr:row>
      <xdr:rowOff>23120</xdr:rowOff>
    </xdr:to>
    <xdr:cxnSp macro="">
      <xdr:nvCxnSpPr>
        <xdr:cNvPr id="491" name="直線コネクタ 490"/>
        <xdr:cNvCxnSpPr/>
      </xdr:nvCxnSpPr>
      <xdr:spPr>
        <a:xfrm>
          <a:off x="14592300" y="6476949"/>
          <a:ext cx="889000" cy="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133299</xdr:rowOff>
    </xdr:from>
    <xdr:to>
      <xdr:col>21</xdr:col>
      <xdr:colOff>161925</xdr:colOff>
      <xdr:row>38</xdr:row>
      <xdr:rowOff>22154</xdr:rowOff>
    </xdr:to>
    <xdr:cxnSp macro="">
      <xdr:nvCxnSpPr>
        <xdr:cNvPr id="494" name="直線コネクタ 493"/>
        <xdr:cNvCxnSpPr/>
      </xdr:nvCxnSpPr>
      <xdr:spPr>
        <a:xfrm flipV="1">
          <a:off x="13703300" y="6476949"/>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27579</xdr:rowOff>
    </xdr:from>
    <xdr:ext cx="469744" cy="259045"/>
    <xdr:sp macro="" textlink="">
      <xdr:nvSpPr>
        <xdr:cNvPr id="496" name="テキスト ボックス 495"/>
        <xdr:cNvSpPr txBox="1"/>
      </xdr:nvSpPr>
      <xdr:spPr>
        <a:xfrm>
          <a:off x="14357427" y="654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8255</xdr:rowOff>
    </xdr:from>
    <xdr:to>
      <xdr:col>19</xdr:col>
      <xdr:colOff>644525</xdr:colOff>
      <xdr:row>38</xdr:row>
      <xdr:rowOff>22154</xdr:rowOff>
    </xdr:to>
    <xdr:cxnSp macro="">
      <xdr:nvCxnSpPr>
        <xdr:cNvPr id="497" name="直線コネクタ 496"/>
        <xdr:cNvCxnSpPr/>
      </xdr:nvCxnSpPr>
      <xdr:spPr>
        <a:xfrm>
          <a:off x="12814300" y="6523355"/>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51242</xdr:rowOff>
    </xdr:from>
    <xdr:ext cx="469744" cy="259045"/>
    <xdr:sp macro="" textlink="">
      <xdr:nvSpPr>
        <xdr:cNvPr id="501" name="テキスト ボックス 500"/>
        <xdr:cNvSpPr txBox="1"/>
      </xdr:nvSpPr>
      <xdr:spPr>
        <a:xfrm>
          <a:off x="12579427" y="62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145941</xdr:rowOff>
    </xdr:from>
    <xdr:to>
      <xdr:col>23</xdr:col>
      <xdr:colOff>568325</xdr:colOff>
      <xdr:row>38</xdr:row>
      <xdr:rowOff>76091</xdr:rowOff>
    </xdr:to>
    <xdr:sp macro="" textlink="">
      <xdr:nvSpPr>
        <xdr:cNvPr id="507" name="円/楕円 506"/>
        <xdr:cNvSpPr/>
      </xdr:nvSpPr>
      <xdr:spPr>
        <a:xfrm>
          <a:off x="16268700" y="64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107794</xdr:rowOff>
    </xdr:from>
    <xdr:ext cx="313932" cy="259045"/>
    <xdr:sp macro="" textlink="">
      <xdr:nvSpPr>
        <xdr:cNvPr id="508" name="災害復旧事業費該当値テキスト"/>
        <xdr:cNvSpPr txBox="1"/>
      </xdr:nvSpPr>
      <xdr:spPr>
        <a:xfrm>
          <a:off x="16370300" y="6451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143770</xdr:rowOff>
    </xdr:from>
    <xdr:to>
      <xdr:col>22</xdr:col>
      <xdr:colOff>415925</xdr:colOff>
      <xdr:row>38</xdr:row>
      <xdr:rowOff>73920</xdr:rowOff>
    </xdr:to>
    <xdr:sp macro="" textlink="">
      <xdr:nvSpPr>
        <xdr:cNvPr id="509" name="円/楕円 508"/>
        <xdr:cNvSpPr/>
      </xdr:nvSpPr>
      <xdr:spPr>
        <a:xfrm>
          <a:off x="15430500" y="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65047</xdr:rowOff>
    </xdr:from>
    <xdr:ext cx="378565" cy="259045"/>
    <xdr:sp macro="" textlink="">
      <xdr:nvSpPr>
        <xdr:cNvPr id="510" name="テキスト ボックス 509"/>
        <xdr:cNvSpPr txBox="1"/>
      </xdr:nvSpPr>
      <xdr:spPr>
        <a:xfrm>
          <a:off x="15292017" y="658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82499</xdr:rowOff>
    </xdr:from>
    <xdr:to>
      <xdr:col>21</xdr:col>
      <xdr:colOff>212725</xdr:colOff>
      <xdr:row>38</xdr:row>
      <xdr:rowOff>12649</xdr:rowOff>
    </xdr:to>
    <xdr:sp macro="" textlink="">
      <xdr:nvSpPr>
        <xdr:cNvPr id="511" name="円/楕円 510"/>
        <xdr:cNvSpPr/>
      </xdr:nvSpPr>
      <xdr:spPr>
        <a:xfrm>
          <a:off x="14541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29176</xdr:rowOff>
    </xdr:from>
    <xdr:ext cx="534377" cy="259045"/>
    <xdr:sp macro="" textlink="">
      <xdr:nvSpPr>
        <xdr:cNvPr id="512" name="テキスト ボックス 511"/>
        <xdr:cNvSpPr txBox="1"/>
      </xdr:nvSpPr>
      <xdr:spPr>
        <a:xfrm>
          <a:off x="14325111" y="62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142804</xdr:rowOff>
    </xdr:from>
    <xdr:to>
      <xdr:col>20</xdr:col>
      <xdr:colOff>9525</xdr:colOff>
      <xdr:row>38</xdr:row>
      <xdr:rowOff>72954</xdr:rowOff>
    </xdr:to>
    <xdr:sp macro="" textlink="">
      <xdr:nvSpPr>
        <xdr:cNvPr id="513" name="円/楕円 512"/>
        <xdr:cNvSpPr/>
      </xdr:nvSpPr>
      <xdr:spPr>
        <a:xfrm>
          <a:off x="13652500" y="64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64081</xdr:rowOff>
    </xdr:from>
    <xdr:ext cx="378565" cy="259045"/>
    <xdr:sp macro="" textlink="">
      <xdr:nvSpPr>
        <xdr:cNvPr id="514" name="テキスト ボックス 513"/>
        <xdr:cNvSpPr txBox="1"/>
      </xdr:nvSpPr>
      <xdr:spPr>
        <a:xfrm>
          <a:off x="13514017" y="65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128905</xdr:rowOff>
    </xdr:from>
    <xdr:to>
      <xdr:col>18</xdr:col>
      <xdr:colOff>492125</xdr:colOff>
      <xdr:row>38</xdr:row>
      <xdr:rowOff>59055</xdr:rowOff>
    </xdr:to>
    <xdr:sp macro="" textlink="">
      <xdr:nvSpPr>
        <xdr:cNvPr id="515" name="円/楕円 514"/>
        <xdr:cNvSpPr/>
      </xdr:nvSpPr>
      <xdr:spPr>
        <a:xfrm>
          <a:off x="12763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50182</xdr:rowOff>
    </xdr:from>
    <xdr:ext cx="469744" cy="259045"/>
    <xdr:sp macro="" textlink="">
      <xdr:nvSpPr>
        <xdr:cNvPr id="516" name="テキスト ボックス 515"/>
        <xdr:cNvSpPr txBox="1"/>
      </xdr:nvSpPr>
      <xdr:spPr>
        <a:xfrm>
          <a:off x="125794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76159</xdr:rowOff>
    </xdr:from>
    <xdr:to>
      <xdr:col>23</xdr:col>
      <xdr:colOff>517525</xdr:colOff>
      <xdr:row>74</xdr:row>
      <xdr:rowOff>130232</xdr:rowOff>
    </xdr:to>
    <xdr:cxnSp macro="">
      <xdr:nvCxnSpPr>
        <xdr:cNvPr id="598" name="直線コネクタ 597"/>
        <xdr:cNvCxnSpPr/>
      </xdr:nvCxnSpPr>
      <xdr:spPr>
        <a:xfrm flipV="1">
          <a:off x="15481300" y="12763459"/>
          <a:ext cx="8382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130232</xdr:rowOff>
    </xdr:from>
    <xdr:to>
      <xdr:col>22</xdr:col>
      <xdr:colOff>365125</xdr:colOff>
      <xdr:row>74</xdr:row>
      <xdr:rowOff>138662</xdr:rowOff>
    </xdr:to>
    <xdr:cxnSp macro="">
      <xdr:nvCxnSpPr>
        <xdr:cNvPr id="601" name="直線コネクタ 600"/>
        <xdr:cNvCxnSpPr/>
      </xdr:nvCxnSpPr>
      <xdr:spPr>
        <a:xfrm flipV="1">
          <a:off x="14592300" y="12817532"/>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80318</xdr:rowOff>
    </xdr:from>
    <xdr:ext cx="534377" cy="259045"/>
    <xdr:sp macro="" textlink="">
      <xdr:nvSpPr>
        <xdr:cNvPr id="603" name="テキスト ボックス 602"/>
        <xdr:cNvSpPr txBox="1"/>
      </xdr:nvSpPr>
      <xdr:spPr>
        <a:xfrm>
          <a:off x="15214111" y="131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138662</xdr:rowOff>
    </xdr:from>
    <xdr:to>
      <xdr:col>21</xdr:col>
      <xdr:colOff>161925</xdr:colOff>
      <xdr:row>74</xdr:row>
      <xdr:rowOff>166818</xdr:rowOff>
    </xdr:to>
    <xdr:cxnSp macro="">
      <xdr:nvCxnSpPr>
        <xdr:cNvPr id="604" name="直線コネクタ 603"/>
        <xdr:cNvCxnSpPr/>
      </xdr:nvCxnSpPr>
      <xdr:spPr>
        <a:xfrm flipV="1">
          <a:off x="13703300" y="12825962"/>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85738</xdr:rowOff>
    </xdr:from>
    <xdr:ext cx="534377" cy="259045"/>
    <xdr:sp macro="" textlink="">
      <xdr:nvSpPr>
        <xdr:cNvPr id="606" name="テキスト ボックス 605"/>
        <xdr:cNvSpPr txBox="1"/>
      </xdr:nvSpPr>
      <xdr:spPr>
        <a:xfrm>
          <a:off x="14325111" y="13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147920</xdr:rowOff>
    </xdr:from>
    <xdr:to>
      <xdr:col>19</xdr:col>
      <xdr:colOff>644525</xdr:colOff>
      <xdr:row>74</xdr:row>
      <xdr:rowOff>166818</xdr:rowOff>
    </xdr:to>
    <xdr:cxnSp macro="">
      <xdr:nvCxnSpPr>
        <xdr:cNvPr id="607" name="直線コネクタ 606"/>
        <xdr:cNvCxnSpPr/>
      </xdr:nvCxnSpPr>
      <xdr:spPr>
        <a:xfrm>
          <a:off x="12814300" y="1283522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82387</xdr:rowOff>
    </xdr:from>
    <xdr:ext cx="534377" cy="259045"/>
    <xdr:sp macro="" textlink="">
      <xdr:nvSpPr>
        <xdr:cNvPr id="609" name="テキスト ボックス 608"/>
        <xdr:cNvSpPr txBox="1"/>
      </xdr:nvSpPr>
      <xdr:spPr>
        <a:xfrm>
          <a:off x="13436111" y="131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59945</xdr:rowOff>
    </xdr:from>
    <xdr:ext cx="534377" cy="259045"/>
    <xdr:sp macro="" textlink="">
      <xdr:nvSpPr>
        <xdr:cNvPr id="611" name="テキスト ボックス 610"/>
        <xdr:cNvSpPr txBox="1"/>
      </xdr:nvSpPr>
      <xdr:spPr>
        <a:xfrm>
          <a:off x="12547111" y="130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25359</xdr:rowOff>
    </xdr:from>
    <xdr:to>
      <xdr:col>23</xdr:col>
      <xdr:colOff>568325</xdr:colOff>
      <xdr:row>74</xdr:row>
      <xdr:rowOff>126959</xdr:rowOff>
    </xdr:to>
    <xdr:sp macro="" textlink="">
      <xdr:nvSpPr>
        <xdr:cNvPr id="617" name="円/楕円 616"/>
        <xdr:cNvSpPr/>
      </xdr:nvSpPr>
      <xdr:spPr>
        <a:xfrm>
          <a:off x="16268700" y="127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48236</xdr:rowOff>
    </xdr:from>
    <xdr:ext cx="534377" cy="259045"/>
    <xdr:sp macro="" textlink="">
      <xdr:nvSpPr>
        <xdr:cNvPr id="618" name="公債費該当値テキスト"/>
        <xdr:cNvSpPr txBox="1"/>
      </xdr:nvSpPr>
      <xdr:spPr>
        <a:xfrm>
          <a:off x="16370300" y="125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96,671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79432</xdr:rowOff>
    </xdr:from>
    <xdr:to>
      <xdr:col>22</xdr:col>
      <xdr:colOff>415925</xdr:colOff>
      <xdr:row>75</xdr:row>
      <xdr:rowOff>9582</xdr:rowOff>
    </xdr:to>
    <xdr:sp macro="" textlink="">
      <xdr:nvSpPr>
        <xdr:cNvPr id="619" name="円/楕円 618"/>
        <xdr:cNvSpPr/>
      </xdr:nvSpPr>
      <xdr:spPr>
        <a:xfrm>
          <a:off x="15430500" y="127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26109</xdr:rowOff>
    </xdr:from>
    <xdr:ext cx="534377" cy="259045"/>
    <xdr:sp macro="" textlink="">
      <xdr:nvSpPr>
        <xdr:cNvPr id="620" name="テキスト ボックス 619"/>
        <xdr:cNvSpPr txBox="1"/>
      </xdr:nvSpPr>
      <xdr:spPr>
        <a:xfrm>
          <a:off x="15214111" y="125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87862</xdr:rowOff>
    </xdr:from>
    <xdr:to>
      <xdr:col>21</xdr:col>
      <xdr:colOff>212725</xdr:colOff>
      <xdr:row>75</xdr:row>
      <xdr:rowOff>18012</xdr:rowOff>
    </xdr:to>
    <xdr:sp macro="" textlink="">
      <xdr:nvSpPr>
        <xdr:cNvPr id="621" name="円/楕円 620"/>
        <xdr:cNvSpPr/>
      </xdr:nvSpPr>
      <xdr:spPr>
        <a:xfrm>
          <a:off x="14541500" y="12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34539</xdr:rowOff>
    </xdr:from>
    <xdr:ext cx="534377" cy="259045"/>
    <xdr:sp macro="" textlink="">
      <xdr:nvSpPr>
        <xdr:cNvPr id="622" name="テキスト ボックス 621"/>
        <xdr:cNvSpPr txBox="1"/>
      </xdr:nvSpPr>
      <xdr:spPr>
        <a:xfrm>
          <a:off x="14325111" y="125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90,109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116018</xdr:rowOff>
    </xdr:from>
    <xdr:to>
      <xdr:col>20</xdr:col>
      <xdr:colOff>9525</xdr:colOff>
      <xdr:row>75</xdr:row>
      <xdr:rowOff>46168</xdr:rowOff>
    </xdr:to>
    <xdr:sp macro="" textlink="">
      <xdr:nvSpPr>
        <xdr:cNvPr id="623" name="円/楕円 622"/>
        <xdr:cNvSpPr/>
      </xdr:nvSpPr>
      <xdr:spPr>
        <a:xfrm>
          <a:off x="13652500" y="128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62695</xdr:rowOff>
    </xdr:from>
    <xdr:ext cx="534377" cy="259045"/>
    <xdr:sp macro="" textlink="">
      <xdr:nvSpPr>
        <xdr:cNvPr id="624" name="テキスト ボックス 623"/>
        <xdr:cNvSpPr txBox="1"/>
      </xdr:nvSpPr>
      <xdr:spPr>
        <a:xfrm>
          <a:off x="13436111" y="125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97120</xdr:rowOff>
    </xdr:from>
    <xdr:to>
      <xdr:col>18</xdr:col>
      <xdr:colOff>492125</xdr:colOff>
      <xdr:row>75</xdr:row>
      <xdr:rowOff>27270</xdr:rowOff>
    </xdr:to>
    <xdr:sp macro="" textlink="">
      <xdr:nvSpPr>
        <xdr:cNvPr id="625" name="円/楕円 624"/>
        <xdr:cNvSpPr/>
      </xdr:nvSpPr>
      <xdr:spPr>
        <a:xfrm>
          <a:off x="12763500" y="127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43797</xdr:rowOff>
    </xdr:from>
    <xdr:ext cx="534377" cy="259045"/>
    <xdr:sp macro="" textlink="">
      <xdr:nvSpPr>
        <xdr:cNvPr id="626" name="テキスト ボックス 625"/>
        <xdr:cNvSpPr txBox="1"/>
      </xdr:nvSpPr>
      <xdr:spPr>
        <a:xfrm>
          <a:off x="12547111" y="125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99211</xdr:rowOff>
    </xdr:from>
    <xdr:to>
      <xdr:col>23</xdr:col>
      <xdr:colOff>517525</xdr:colOff>
      <xdr:row>98</xdr:row>
      <xdr:rowOff>122729</xdr:rowOff>
    </xdr:to>
    <xdr:cxnSp macro="">
      <xdr:nvCxnSpPr>
        <xdr:cNvPr id="653" name="直線コネクタ 652"/>
        <xdr:cNvCxnSpPr/>
      </xdr:nvCxnSpPr>
      <xdr:spPr>
        <a:xfrm flipV="1">
          <a:off x="15481300" y="16901311"/>
          <a:ext cx="8382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40762</xdr:rowOff>
    </xdr:from>
    <xdr:to>
      <xdr:col>22</xdr:col>
      <xdr:colOff>365125</xdr:colOff>
      <xdr:row>98</xdr:row>
      <xdr:rowOff>122729</xdr:rowOff>
    </xdr:to>
    <xdr:cxnSp macro="">
      <xdr:nvCxnSpPr>
        <xdr:cNvPr id="656" name="直線コネクタ 655"/>
        <xdr:cNvCxnSpPr/>
      </xdr:nvCxnSpPr>
      <xdr:spPr>
        <a:xfrm>
          <a:off x="14592300" y="16842862"/>
          <a:ext cx="889000" cy="8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170557</xdr:rowOff>
    </xdr:from>
    <xdr:to>
      <xdr:col>21</xdr:col>
      <xdr:colOff>161925</xdr:colOff>
      <xdr:row>98</xdr:row>
      <xdr:rowOff>40762</xdr:rowOff>
    </xdr:to>
    <xdr:cxnSp macro="">
      <xdr:nvCxnSpPr>
        <xdr:cNvPr id="659" name="直線コネクタ 658"/>
        <xdr:cNvCxnSpPr/>
      </xdr:nvCxnSpPr>
      <xdr:spPr>
        <a:xfrm>
          <a:off x="13703300" y="16801207"/>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170557</xdr:rowOff>
    </xdr:from>
    <xdr:to>
      <xdr:col>19</xdr:col>
      <xdr:colOff>644525</xdr:colOff>
      <xdr:row>98</xdr:row>
      <xdr:rowOff>81142</xdr:rowOff>
    </xdr:to>
    <xdr:cxnSp macro="">
      <xdr:nvCxnSpPr>
        <xdr:cNvPr id="662" name="直線コネクタ 661"/>
        <xdr:cNvCxnSpPr/>
      </xdr:nvCxnSpPr>
      <xdr:spPr>
        <a:xfrm flipV="1">
          <a:off x="12814300" y="16801207"/>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48334</xdr:rowOff>
    </xdr:from>
    <xdr:ext cx="534377" cy="259045"/>
    <xdr:sp macro="" textlink="">
      <xdr:nvSpPr>
        <xdr:cNvPr id="664" name="テキスト ボックス 663"/>
        <xdr:cNvSpPr txBox="1"/>
      </xdr:nvSpPr>
      <xdr:spPr>
        <a:xfrm>
          <a:off x="13436111" y="168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48411</xdr:rowOff>
    </xdr:from>
    <xdr:to>
      <xdr:col>23</xdr:col>
      <xdr:colOff>568325</xdr:colOff>
      <xdr:row>98</xdr:row>
      <xdr:rowOff>150011</xdr:rowOff>
    </xdr:to>
    <xdr:sp macro="" textlink="">
      <xdr:nvSpPr>
        <xdr:cNvPr id="672" name="円/楕円 671"/>
        <xdr:cNvSpPr/>
      </xdr:nvSpPr>
      <xdr:spPr>
        <a:xfrm>
          <a:off x="16268700" y="16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71929</xdr:rowOff>
    </xdr:from>
    <xdr:to>
      <xdr:col>22</xdr:col>
      <xdr:colOff>415925</xdr:colOff>
      <xdr:row>99</xdr:row>
      <xdr:rowOff>2079</xdr:rowOff>
    </xdr:to>
    <xdr:sp macro="" textlink="">
      <xdr:nvSpPr>
        <xdr:cNvPr id="674" name="円/楕円 673"/>
        <xdr:cNvSpPr/>
      </xdr:nvSpPr>
      <xdr:spPr>
        <a:xfrm>
          <a:off x="15430500" y="168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164656</xdr:rowOff>
    </xdr:from>
    <xdr:ext cx="469744" cy="259045"/>
    <xdr:sp macro="" textlink="">
      <xdr:nvSpPr>
        <xdr:cNvPr id="675" name="テキスト ボックス 674"/>
        <xdr:cNvSpPr txBox="1"/>
      </xdr:nvSpPr>
      <xdr:spPr>
        <a:xfrm>
          <a:off x="15246427" y="169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161412</xdr:rowOff>
    </xdr:from>
    <xdr:to>
      <xdr:col>21</xdr:col>
      <xdr:colOff>212725</xdr:colOff>
      <xdr:row>98</xdr:row>
      <xdr:rowOff>91562</xdr:rowOff>
    </xdr:to>
    <xdr:sp macro="" textlink="">
      <xdr:nvSpPr>
        <xdr:cNvPr id="676" name="円/楕円 675"/>
        <xdr:cNvSpPr/>
      </xdr:nvSpPr>
      <xdr:spPr>
        <a:xfrm>
          <a:off x="14541500" y="167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82689</xdr:rowOff>
    </xdr:from>
    <xdr:ext cx="534377" cy="259045"/>
    <xdr:sp macro="" textlink="">
      <xdr:nvSpPr>
        <xdr:cNvPr id="677" name="テキスト ボックス 676"/>
        <xdr:cNvSpPr txBox="1"/>
      </xdr:nvSpPr>
      <xdr:spPr>
        <a:xfrm>
          <a:off x="14325111" y="1688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119757</xdr:rowOff>
    </xdr:from>
    <xdr:to>
      <xdr:col>20</xdr:col>
      <xdr:colOff>9525</xdr:colOff>
      <xdr:row>98</xdr:row>
      <xdr:rowOff>49907</xdr:rowOff>
    </xdr:to>
    <xdr:sp macro="" textlink="">
      <xdr:nvSpPr>
        <xdr:cNvPr id="678" name="円/楕円 677"/>
        <xdr:cNvSpPr/>
      </xdr:nvSpPr>
      <xdr:spPr>
        <a:xfrm>
          <a:off x="13652500" y="167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66434</xdr:rowOff>
    </xdr:from>
    <xdr:ext cx="534377" cy="259045"/>
    <xdr:sp macro="" textlink="">
      <xdr:nvSpPr>
        <xdr:cNvPr id="679" name="テキスト ボックス 678"/>
        <xdr:cNvSpPr txBox="1"/>
      </xdr:nvSpPr>
      <xdr:spPr>
        <a:xfrm>
          <a:off x="13436111" y="165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30342</xdr:rowOff>
    </xdr:from>
    <xdr:to>
      <xdr:col>18</xdr:col>
      <xdr:colOff>492125</xdr:colOff>
      <xdr:row>98</xdr:row>
      <xdr:rowOff>131942</xdr:rowOff>
    </xdr:to>
    <xdr:sp macro="" textlink="">
      <xdr:nvSpPr>
        <xdr:cNvPr id="680" name="円/楕円 679"/>
        <xdr:cNvSpPr/>
      </xdr:nvSpPr>
      <xdr:spPr>
        <a:xfrm>
          <a:off x="12763500" y="16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123069</xdr:rowOff>
    </xdr:from>
    <xdr:ext cx="534377" cy="259045"/>
    <xdr:sp macro="" textlink="">
      <xdr:nvSpPr>
        <xdr:cNvPr id="681" name="テキスト ボックス 680"/>
        <xdr:cNvSpPr txBox="1"/>
      </xdr:nvSpPr>
      <xdr:spPr>
        <a:xfrm>
          <a:off x="12547111" y="16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8" name="直線コネクタ 70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7" name="円/楕円 72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52565</xdr:rowOff>
    </xdr:from>
    <xdr:to>
      <xdr:col>32</xdr:col>
      <xdr:colOff>187325</xdr:colOff>
      <xdr:row>58</xdr:row>
      <xdr:rowOff>57480</xdr:rowOff>
    </xdr:to>
    <xdr:cxnSp macro="">
      <xdr:nvCxnSpPr>
        <xdr:cNvPr id="765" name="直線コネクタ 764"/>
        <xdr:cNvCxnSpPr/>
      </xdr:nvCxnSpPr>
      <xdr:spPr>
        <a:xfrm flipV="1">
          <a:off x="21323300" y="999666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57138</xdr:rowOff>
    </xdr:from>
    <xdr:to>
      <xdr:col>31</xdr:col>
      <xdr:colOff>34925</xdr:colOff>
      <xdr:row>58</xdr:row>
      <xdr:rowOff>57480</xdr:rowOff>
    </xdr:to>
    <xdr:cxnSp macro="">
      <xdr:nvCxnSpPr>
        <xdr:cNvPr id="768" name="直線コネクタ 767"/>
        <xdr:cNvCxnSpPr/>
      </xdr:nvCxnSpPr>
      <xdr:spPr>
        <a:xfrm>
          <a:off x="20434300" y="1000123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71048</xdr:rowOff>
    </xdr:from>
    <xdr:ext cx="469744" cy="259045"/>
    <xdr:sp macro="" textlink="">
      <xdr:nvSpPr>
        <xdr:cNvPr id="770" name="テキスト ボックス 769"/>
        <xdr:cNvSpPr txBox="1"/>
      </xdr:nvSpPr>
      <xdr:spPr>
        <a:xfrm>
          <a:off x="21088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43879</xdr:rowOff>
    </xdr:from>
    <xdr:to>
      <xdr:col>29</xdr:col>
      <xdr:colOff>517525</xdr:colOff>
      <xdr:row>58</xdr:row>
      <xdr:rowOff>57138</xdr:rowOff>
    </xdr:to>
    <xdr:cxnSp macro="">
      <xdr:nvCxnSpPr>
        <xdr:cNvPr id="771" name="直線コネクタ 770"/>
        <xdr:cNvCxnSpPr/>
      </xdr:nvCxnSpPr>
      <xdr:spPr>
        <a:xfrm>
          <a:off x="19545300" y="998797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54856</xdr:rowOff>
    </xdr:from>
    <xdr:ext cx="469744" cy="259045"/>
    <xdr:sp macro="" textlink="">
      <xdr:nvSpPr>
        <xdr:cNvPr id="773" name="テキスト ボックス 772"/>
        <xdr:cNvSpPr txBox="1"/>
      </xdr:nvSpPr>
      <xdr:spPr>
        <a:xfrm>
          <a:off x="20199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43879</xdr:rowOff>
    </xdr:from>
    <xdr:to>
      <xdr:col>28</xdr:col>
      <xdr:colOff>314325</xdr:colOff>
      <xdr:row>58</xdr:row>
      <xdr:rowOff>50317</xdr:rowOff>
    </xdr:to>
    <xdr:cxnSp macro="">
      <xdr:nvCxnSpPr>
        <xdr:cNvPr id="774" name="直線コネクタ 773"/>
        <xdr:cNvCxnSpPr/>
      </xdr:nvCxnSpPr>
      <xdr:spPr>
        <a:xfrm flipV="1">
          <a:off x="18656300" y="9987979"/>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54932</xdr:rowOff>
    </xdr:from>
    <xdr:ext cx="469744" cy="259045"/>
    <xdr:sp macro="" textlink="">
      <xdr:nvSpPr>
        <xdr:cNvPr id="776" name="テキスト ボックス 775"/>
        <xdr:cNvSpPr txBox="1"/>
      </xdr:nvSpPr>
      <xdr:spPr>
        <a:xfrm>
          <a:off x="19310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31958</xdr:rowOff>
    </xdr:from>
    <xdr:ext cx="469744" cy="259045"/>
    <xdr:sp macro="" textlink="">
      <xdr:nvSpPr>
        <xdr:cNvPr id="778" name="テキスト ボックス 777"/>
        <xdr:cNvSpPr txBox="1"/>
      </xdr:nvSpPr>
      <xdr:spPr>
        <a:xfrm>
          <a:off x="18421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1765</xdr:rowOff>
    </xdr:from>
    <xdr:to>
      <xdr:col>32</xdr:col>
      <xdr:colOff>238125</xdr:colOff>
      <xdr:row>58</xdr:row>
      <xdr:rowOff>103365</xdr:rowOff>
    </xdr:to>
    <xdr:sp macro="" textlink="">
      <xdr:nvSpPr>
        <xdr:cNvPr id="784" name="円/楕円 783"/>
        <xdr:cNvSpPr/>
      </xdr:nvSpPr>
      <xdr:spPr>
        <a:xfrm>
          <a:off x="221107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151642</xdr:rowOff>
    </xdr:from>
    <xdr:ext cx="469744" cy="259045"/>
    <xdr:sp macro="" textlink="">
      <xdr:nvSpPr>
        <xdr:cNvPr id="785" name="貸付金該当値テキスト"/>
        <xdr:cNvSpPr txBox="1"/>
      </xdr:nvSpPr>
      <xdr:spPr>
        <a:xfrm>
          <a:off x="22212300" y="99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6680</xdr:rowOff>
    </xdr:from>
    <xdr:to>
      <xdr:col>31</xdr:col>
      <xdr:colOff>85725</xdr:colOff>
      <xdr:row>58</xdr:row>
      <xdr:rowOff>108280</xdr:rowOff>
    </xdr:to>
    <xdr:sp macro="" textlink="">
      <xdr:nvSpPr>
        <xdr:cNvPr id="786" name="円/楕円 785"/>
        <xdr:cNvSpPr/>
      </xdr:nvSpPr>
      <xdr:spPr>
        <a:xfrm>
          <a:off x="21272500" y="99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99407</xdr:rowOff>
    </xdr:from>
    <xdr:ext cx="469744" cy="259045"/>
    <xdr:sp macro="" textlink="">
      <xdr:nvSpPr>
        <xdr:cNvPr id="787" name="テキスト ボックス 786"/>
        <xdr:cNvSpPr txBox="1"/>
      </xdr:nvSpPr>
      <xdr:spPr>
        <a:xfrm>
          <a:off x="21088427" y="100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6338</xdr:rowOff>
    </xdr:from>
    <xdr:to>
      <xdr:col>29</xdr:col>
      <xdr:colOff>568325</xdr:colOff>
      <xdr:row>58</xdr:row>
      <xdr:rowOff>107938</xdr:rowOff>
    </xdr:to>
    <xdr:sp macro="" textlink="">
      <xdr:nvSpPr>
        <xdr:cNvPr id="788" name="円/楕円 787"/>
        <xdr:cNvSpPr/>
      </xdr:nvSpPr>
      <xdr:spPr>
        <a:xfrm>
          <a:off x="20383500" y="99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99065</xdr:rowOff>
    </xdr:from>
    <xdr:ext cx="469744" cy="259045"/>
    <xdr:sp macro="" textlink="">
      <xdr:nvSpPr>
        <xdr:cNvPr id="789" name="テキスト ボックス 788"/>
        <xdr:cNvSpPr txBox="1"/>
      </xdr:nvSpPr>
      <xdr:spPr>
        <a:xfrm>
          <a:off x="20199427" y="1004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164529</xdr:rowOff>
    </xdr:from>
    <xdr:to>
      <xdr:col>28</xdr:col>
      <xdr:colOff>365125</xdr:colOff>
      <xdr:row>58</xdr:row>
      <xdr:rowOff>94679</xdr:rowOff>
    </xdr:to>
    <xdr:sp macro="" textlink="">
      <xdr:nvSpPr>
        <xdr:cNvPr id="790" name="円/楕円 789"/>
        <xdr:cNvSpPr/>
      </xdr:nvSpPr>
      <xdr:spPr>
        <a:xfrm>
          <a:off x="19494500" y="99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85806</xdr:rowOff>
    </xdr:from>
    <xdr:ext cx="469744" cy="259045"/>
    <xdr:sp macro="" textlink="">
      <xdr:nvSpPr>
        <xdr:cNvPr id="791" name="テキスト ボックス 790"/>
        <xdr:cNvSpPr txBox="1"/>
      </xdr:nvSpPr>
      <xdr:spPr>
        <a:xfrm>
          <a:off x="19310427" y="100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170967</xdr:rowOff>
    </xdr:from>
    <xdr:to>
      <xdr:col>27</xdr:col>
      <xdr:colOff>161925</xdr:colOff>
      <xdr:row>58</xdr:row>
      <xdr:rowOff>101117</xdr:rowOff>
    </xdr:to>
    <xdr:sp macro="" textlink="">
      <xdr:nvSpPr>
        <xdr:cNvPr id="792" name="円/楕円 791"/>
        <xdr:cNvSpPr/>
      </xdr:nvSpPr>
      <xdr:spPr>
        <a:xfrm>
          <a:off x="18605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92244</xdr:rowOff>
    </xdr:from>
    <xdr:ext cx="469744" cy="259045"/>
    <xdr:sp macro="" textlink="">
      <xdr:nvSpPr>
        <xdr:cNvPr id="793" name="テキスト ボックス 792"/>
        <xdr:cNvSpPr txBox="1"/>
      </xdr:nvSpPr>
      <xdr:spPr>
        <a:xfrm>
          <a:off x="18421427"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27120</xdr:rowOff>
    </xdr:from>
    <xdr:to>
      <xdr:col>32</xdr:col>
      <xdr:colOff>187325</xdr:colOff>
      <xdr:row>75</xdr:row>
      <xdr:rowOff>51482</xdr:rowOff>
    </xdr:to>
    <xdr:cxnSp macro="">
      <xdr:nvCxnSpPr>
        <xdr:cNvPr id="824" name="直線コネクタ 823"/>
        <xdr:cNvCxnSpPr/>
      </xdr:nvCxnSpPr>
      <xdr:spPr>
        <a:xfrm flipV="1">
          <a:off x="21323300" y="12885870"/>
          <a:ext cx="8382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51482</xdr:rowOff>
    </xdr:from>
    <xdr:to>
      <xdr:col>31</xdr:col>
      <xdr:colOff>34925</xdr:colOff>
      <xdr:row>75</xdr:row>
      <xdr:rowOff>120193</xdr:rowOff>
    </xdr:to>
    <xdr:cxnSp macro="">
      <xdr:nvCxnSpPr>
        <xdr:cNvPr id="827" name="直線コネクタ 826"/>
        <xdr:cNvCxnSpPr/>
      </xdr:nvCxnSpPr>
      <xdr:spPr>
        <a:xfrm flipV="1">
          <a:off x="20434300" y="12910232"/>
          <a:ext cx="8890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58652</xdr:rowOff>
    </xdr:from>
    <xdr:ext cx="534377" cy="259045"/>
    <xdr:sp macro="" textlink="">
      <xdr:nvSpPr>
        <xdr:cNvPr id="829" name="テキスト ボックス 828"/>
        <xdr:cNvSpPr txBox="1"/>
      </xdr:nvSpPr>
      <xdr:spPr>
        <a:xfrm>
          <a:off x="21056111" y="130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120193</xdr:rowOff>
    </xdr:from>
    <xdr:to>
      <xdr:col>29</xdr:col>
      <xdr:colOff>517525</xdr:colOff>
      <xdr:row>75</xdr:row>
      <xdr:rowOff>146613</xdr:rowOff>
    </xdr:to>
    <xdr:cxnSp macro="">
      <xdr:nvCxnSpPr>
        <xdr:cNvPr id="830" name="直線コネクタ 829"/>
        <xdr:cNvCxnSpPr/>
      </xdr:nvCxnSpPr>
      <xdr:spPr>
        <a:xfrm flipV="1">
          <a:off x="19545300" y="12978943"/>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73195</xdr:rowOff>
    </xdr:from>
    <xdr:ext cx="534377" cy="259045"/>
    <xdr:sp macro="" textlink="">
      <xdr:nvSpPr>
        <xdr:cNvPr id="832" name="テキスト ボックス 831"/>
        <xdr:cNvSpPr txBox="1"/>
      </xdr:nvSpPr>
      <xdr:spPr>
        <a:xfrm>
          <a:off x="20167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146613</xdr:rowOff>
    </xdr:from>
    <xdr:to>
      <xdr:col>28</xdr:col>
      <xdr:colOff>314325</xdr:colOff>
      <xdr:row>75</xdr:row>
      <xdr:rowOff>156552</xdr:rowOff>
    </xdr:to>
    <xdr:cxnSp macro="">
      <xdr:nvCxnSpPr>
        <xdr:cNvPr id="833" name="直線コネクタ 832"/>
        <xdr:cNvCxnSpPr/>
      </xdr:nvCxnSpPr>
      <xdr:spPr>
        <a:xfrm flipV="1">
          <a:off x="18656300" y="13005363"/>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85768</xdr:rowOff>
    </xdr:from>
    <xdr:ext cx="534377" cy="259045"/>
    <xdr:sp macro="" textlink="">
      <xdr:nvSpPr>
        <xdr:cNvPr id="835" name="テキスト ボックス 834"/>
        <xdr:cNvSpPr txBox="1"/>
      </xdr:nvSpPr>
      <xdr:spPr>
        <a:xfrm>
          <a:off x="19278111" y="131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96903</xdr:rowOff>
    </xdr:from>
    <xdr:ext cx="534377" cy="259045"/>
    <xdr:sp macro="" textlink="">
      <xdr:nvSpPr>
        <xdr:cNvPr id="837" name="テキスト ボックス 836"/>
        <xdr:cNvSpPr txBox="1"/>
      </xdr:nvSpPr>
      <xdr:spPr>
        <a:xfrm>
          <a:off x="18389111" y="131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147770</xdr:rowOff>
    </xdr:from>
    <xdr:to>
      <xdr:col>32</xdr:col>
      <xdr:colOff>238125</xdr:colOff>
      <xdr:row>75</xdr:row>
      <xdr:rowOff>77920</xdr:rowOff>
    </xdr:to>
    <xdr:sp macro="" textlink="">
      <xdr:nvSpPr>
        <xdr:cNvPr id="843" name="円/楕円 842"/>
        <xdr:cNvSpPr/>
      </xdr:nvSpPr>
      <xdr:spPr>
        <a:xfrm>
          <a:off x="22110700" y="12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170647</xdr:rowOff>
    </xdr:from>
    <xdr:ext cx="534377" cy="259045"/>
    <xdr:sp macro="" textlink="">
      <xdr:nvSpPr>
        <xdr:cNvPr id="844" name="繰出金該当値テキスト"/>
        <xdr:cNvSpPr txBox="1"/>
      </xdr:nvSpPr>
      <xdr:spPr>
        <a:xfrm>
          <a:off x="22212300" y="126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682</xdr:rowOff>
    </xdr:from>
    <xdr:to>
      <xdr:col>31</xdr:col>
      <xdr:colOff>85725</xdr:colOff>
      <xdr:row>75</xdr:row>
      <xdr:rowOff>102282</xdr:rowOff>
    </xdr:to>
    <xdr:sp macro="" textlink="">
      <xdr:nvSpPr>
        <xdr:cNvPr id="845" name="円/楕円 844"/>
        <xdr:cNvSpPr/>
      </xdr:nvSpPr>
      <xdr:spPr>
        <a:xfrm>
          <a:off x="21272500" y="128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118809</xdr:rowOff>
    </xdr:from>
    <xdr:ext cx="534377" cy="259045"/>
    <xdr:sp macro="" textlink="">
      <xdr:nvSpPr>
        <xdr:cNvPr id="846" name="テキスト ボックス 845"/>
        <xdr:cNvSpPr txBox="1"/>
      </xdr:nvSpPr>
      <xdr:spPr>
        <a:xfrm>
          <a:off x="21056111" y="126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69393</xdr:rowOff>
    </xdr:from>
    <xdr:to>
      <xdr:col>29</xdr:col>
      <xdr:colOff>568325</xdr:colOff>
      <xdr:row>75</xdr:row>
      <xdr:rowOff>170993</xdr:rowOff>
    </xdr:to>
    <xdr:sp macro="" textlink="">
      <xdr:nvSpPr>
        <xdr:cNvPr id="847" name="円/楕円 846"/>
        <xdr:cNvSpPr/>
      </xdr:nvSpPr>
      <xdr:spPr>
        <a:xfrm>
          <a:off x="20383500" y="129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16070</xdr:rowOff>
    </xdr:from>
    <xdr:ext cx="534377" cy="259045"/>
    <xdr:sp macro="" textlink="">
      <xdr:nvSpPr>
        <xdr:cNvPr id="848" name="テキスト ボックス 847"/>
        <xdr:cNvSpPr txBox="1"/>
      </xdr:nvSpPr>
      <xdr:spPr>
        <a:xfrm>
          <a:off x="20167111" y="127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95813</xdr:rowOff>
    </xdr:from>
    <xdr:to>
      <xdr:col>28</xdr:col>
      <xdr:colOff>365125</xdr:colOff>
      <xdr:row>76</xdr:row>
      <xdr:rowOff>25963</xdr:rowOff>
    </xdr:to>
    <xdr:sp macro="" textlink="">
      <xdr:nvSpPr>
        <xdr:cNvPr id="849" name="円/楕円 848"/>
        <xdr:cNvSpPr/>
      </xdr:nvSpPr>
      <xdr:spPr>
        <a:xfrm>
          <a:off x="19494500" y="129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42490</xdr:rowOff>
    </xdr:from>
    <xdr:ext cx="534377" cy="259045"/>
    <xdr:sp macro="" textlink="">
      <xdr:nvSpPr>
        <xdr:cNvPr id="850" name="テキスト ボックス 849"/>
        <xdr:cNvSpPr txBox="1"/>
      </xdr:nvSpPr>
      <xdr:spPr>
        <a:xfrm>
          <a:off x="19278111" y="1272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105751</xdr:rowOff>
    </xdr:from>
    <xdr:to>
      <xdr:col>27</xdr:col>
      <xdr:colOff>161925</xdr:colOff>
      <xdr:row>76</xdr:row>
      <xdr:rowOff>35902</xdr:rowOff>
    </xdr:to>
    <xdr:sp macro="" textlink="">
      <xdr:nvSpPr>
        <xdr:cNvPr id="851" name="円/楕円 850"/>
        <xdr:cNvSpPr/>
      </xdr:nvSpPr>
      <xdr:spPr>
        <a:xfrm>
          <a:off x="18605500" y="129645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52428</xdr:rowOff>
    </xdr:from>
    <xdr:ext cx="534377" cy="259045"/>
    <xdr:sp macro="" textlink="">
      <xdr:nvSpPr>
        <xdr:cNvPr id="852" name="テキスト ボックス 851"/>
        <xdr:cNvSpPr txBox="1"/>
      </xdr:nvSpPr>
      <xdr:spPr>
        <a:xfrm>
          <a:off x="18389111" y="127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歳出決算総額は、住民一人当たり</a:t>
          </a:r>
          <a:r>
            <a:rPr kumimoji="1" lang="en-US" altLang="ja-JP" sz="1100">
              <a:solidFill>
                <a:schemeClr val="dk1"/>
              </a:solidFill>
              <a:effectLst/>
              <a:latin typeface="+mn-ea"/>
              <a:ea typeface="+mn-ea"/>
              <a:cs typeface="+mn-cs"/>
            </a:rPr>
            <a:t>638,435</a:t>
          </a:r>
          <a:r>
            <a:rPr kumimoji="1" lang="ja-JP" altLang="ja-JP" sz="1100">
              <a:solidFill>
                <a:schemeClr val="dk1"/>
              </a:solidFill>
              <a:effectLst/>
              <a:latin typeface="+mn-ea"/>
              <a:ea typeface="+mn-ea"/>
              <a:cs typeface="+mn-cs"/>
            </a:rPr>
            <a:t>円となっている。主な構成項目である人件費は住民一人当たり</a:t>
          </a:r>
          <a:r>
            <a:rPr kumimoji="1" lang="en-US" altLang="ja-JP" sz="1100">
              <a:solidFill>
                <a:schemeClr val="dk1"/>
              </a:solidFill>
              <a:effectLst/>
              <a:latin typeface="+mn-ea"/>
              <a:ea typeface="+mn-ea"/>
              <a:cs typeface="+mn-cs"/>
            </a:rPr>
            <a:t>91,616</a:t>
          </a:r>
          <a:r>
            <a:rPr kumimoji="1" lang="ja-JP" altLang="ja-JP" sz="1100">
              <a:solidFill>
                <a:schemeClr val="dk1"/>
              </a:solidFill>
              <a:effectLst/>
              <a:latin typeface="+mn-ea"/>
              <a:ea typeface="+mn-ea"/>
              <a:cs typeface="+mn-cs"/>
            </a:rPr>
            <a:t>円となっており、近年は</a:t>
          </a:r>
          <a:r>
            <a:rPr kumimoji="1" lang="en-US" altLang="ja-JP" sz="1100">
              <a:solidFill>
                <a:schemeClr val="dk1"/>
              </a:solidFill>
              <a:effectLst/>
              <a:latin typeface="+mn-ea"/>
              <a:ea typeface="+mn-ea"/>
              <a:cs typeface="+mn-cs"/>
            </a:rPr>
            <a:t>80,000</a:t>
          </a:r>
          <a:r>
            <a:rPr kumimoji="1" lang="ja-JP" altLang="ja-JP" sz="1100">
              <a:solidFill>
                <a:schemeClr val="dk1"/>
              </a:solidFill>
              <a:effectLst/>
              <a:latin typeface="+mn-ea"/>
              <a:ea typeface="+mn-ea"/>
              <a:cs typeface="+mn-cs"/>
            </a:rPr>
            <a:t>円台で推移してきたが、</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年度は議員報酬の引き上げや退職者数の増加による退職手当負担金の増などにより</a:t>
          </a:r>
          <a:r>
            <a:rPr kumimoji="1" lang="en-US" altLang="ja-JP" sz="1100">
              <a:solidFill>
                <a:schemeClr val="dk1"/>
              </a:solidFill>
              <a:effectLst/>
              <a:latin typeface="+mn-ea"/>
              <a:ea typeface="+mn-ea"/>
              <a:cs typeface="+mn-cs"/>
            </a:rPr>
            <a:t>90,000</a:t>
          </a:r>
          <a:r>
            <a:rPr kumimoji="1" lang="ja-JP" altLang="ja-JP" sz="1100">
              <a:solidFill>
                <a:schemeClr val="dk1"/>
              </a:solidFill>
              <a:effectLst/>
              <a:latin typeface="+mn-ea"/>
              <a:ea typeface="+mn-ea"/>
              <a:cs typeface="+mn-cs"/>
            </a:rPr>
            <a:t>円台となるなど、高止まりの傾向にあり、類似団体平均と比べて高い水準にある。「にかほ市行財政改革大綱」に基づいた、定員管理等の徹底により人件費を抑制する取り組みを継続する必要がある。</a:t>
          </a:r>
          <a:endParaRPr lang="ja-JP" altLang="ja-JP" sz="1100">
            <a:effectLst/>
            <a:latin typeface="+mn-ea"/>
            <a:ea typeface="+mn-ea"/>
          </a:endParaRPr>
        </a:p>
        <a:p>
          <a:r>
            <a:rPr kumimoji="1" lang="ja-JP" altLang="ja-JP" sz="1100">
              <a:solidFill>
                <a:schemeClr val="dk1"/>
              </a:solidFill>
              <a:effectLst/>
              <a:latin typeface="+mn-ea"/>
              <a:ea typeface="+mn-ea"/>
              <a:cs typeface="+mn-cs"/>
            </a:rPr>
            <a:t>　普通建設事業費は、住民一人当たり</a:t>
          </a:r>
          <a:r>
            <a:rPr kumimoji="1" lang="en-US" altLang="ja-JP" sz="1100">
              <a:solidFill>
                <a:schemeClr val="dk1"/>
              </a:solidFill>
              <a:effectLst/>
              <a:latin typeface="+mn-ea"/>
              <a:ea typeface="+mn-ea"/>
              <a:cs typeface="+mn-cs"/>
            </a:rPr>
            <a:t>161,156</a:t>
          </a:r>
          <a:r>
            <a:rPr kumimoji="1" lang="ja-JP" altLang="ja-JP" sz="1100">
              <a:solidFill>
                <a:schemeClr val="dk1"/>
              </a:solidFill>
              <a:effectLst/>
              <a:latin typeface="+mn-ea"/>
              <a:ea typeface="+mn-ea"/>
              <a:cs typeface="+mn-cs"/>
            </a:rPr>
            <a:t>円となっており、類似団体と比較して一人当たりのコストが高い状況となった。これは</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年度から実施してきた熱回収施設（一般廃棄物処理場）整備事業の本体建設工事本格化及び観光拠点センター整備事業の実施が大きな要因である。今後は「公共施設等総合管理計画」の</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年度策定を想定し、公共施設の改修・整備事業の適正な取捨選択により、経費の抑制を図る。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89,409</a:t>
          </a:r>
          <a:r>
            <a:rPr kumimoji="1" lang="ja-JP" altLang="ja-JP" sz="1100">
              <a:solidFill>
                <a:schemeClr val="dk1"/>
              </a:solidFill>
              <a:effectLst/>
              <a:latin typeface="+mn-lt"/>
              <a:ea typeface="+mn-ea"/>
              <a:cs typeface="+mn-cs"/>
            </a:rPr>
            <a:t>円となっており、増加傾向にあるとともに類似団体と比較してコストの高い状況が続いている。これは、保育給付費負担金や障害福祉サービス費などが年々増加していることや人口減少により一人当たりのコストが増加している</a:t>
          </a:r>
          <a:r>
            <a:rPr kumimoji="1" lang="ja-JP" altLang="en-US" sz="1100">
              <a:solidFill>
                <a:schemeClr val="dk1"/>
              </a:solidFill>
              <a:effectLst/>
              <a:latin typeface="+mn-lt"/>
              <a:ea typeface="+mn-ea"/>
              <a:cs typeface="+mn-cs"/>
            </a:rPr>
            <a:t>ことによるもの</a:t>
          </a:r>
          <a:r>
            <a:rPr kumimoji="1" lang="ja-JP" altLang="ja-JP" sz="1100">
              <a:solidFill>
                <a:schemeClr val="dk1"/>
              </a:solidFill>
              <a:effectLst/>
              <a:latin typeface="+mn-lt"/>
              <a:ea typeface="+mn-ea"/>
              <a:cs typeface="+mn-cs"/>
            </a:rPr>
            <a:t>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公債費は、住民一人当たり</a:t>
          </a:r>
          <a:r>
            <a:rPr kumimoji="1" lang="en-US" altLang="ja-JP" sz="1100">
              <a:solidFill>
                <a:schemeClr val="dk1"/>
              </a:solidFill>
              <a:effectLst/>
              <a:latin typeface="+mn-ea"/>
              <a:ea typeface="+mn-ea"/>
              <a:cs typeface="+mn-cs"/>
            </a:rPr>
            <a:t>96,671</a:t>
          </a:r>
          <a:r>
            <a:rPr kumimoji="1" lang="ja-JP" altLang="ja-JP" sz="1100">
              <a:solidFill>
                <a:schemeClr val="dk1"/>
              </a:solidFill>
              <a:effectLst/>
              <a:latin typeface="+mn-ea"/>
              <a:ea typeface="+mn-ea"/>
              <a:cs typeface="+mn-cs"/>
            </a:rPr>
            <a:t>円となっており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類似団体と比較して一人当たりのコストが高い状況が続いている。これは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任意繰上償還を継続しており、毎年数億円程度の繰上償還を実施しているためである。中長期的に見れば将来支払うべき償還利子の軽減に大きな効果があり、将来負担の軽減に寄与している。これからも継続して実施していくとともに、新規市債発行の精査</a:t>
          </a:r>
          <a:r>
            <a:rPr kumimoji="1" lang="ja-JP" altLang="en-US" sz="1100">
              <a:solidFill>
                <a:schemeClr val="dk1"/>
              </a:solidFill>
              <a:effectLst/>
              <a:latin typeface="+mn-ea"/>
              <a:ea typeface="+mn-ea"/>
              <a:cs typeface="+mn-cs"/>
            </a:rPr>
            <a:t>を行い</a:t>
          </a:r>
          <a:r>
            <a:rPr kumimoji="1" lang="ja-JP" altLang="ja-JP" sz="1100">
              <a:solidFill>
                <a:schemeClr val="dk1"/>
              </a:solidFill>
              <a:effectLst/>
              <a:latin typeface="+mn-ea"/>
              <a:ea typeface="+mn-ea"/>
              <a:cs typeface="+mn-cs"/>
            </a:rPr>
            <a:t>公債費負担の適正化を図る。</a:t>
          </a:r>
          <a:endParaRPr kumimoji="1" lang="en-US" altLang="ja-JP" sz="11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秋田県にかほ市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26,009
25,943
241.13
16,920,561
16,605,042
253,455
9,307,989
18,399,737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135781</xdr:rowOff>
    </xdr:from>
    <xdr:to>
      <xdr:col>6</xdr:col>
      <xdr:colOff>511175</xdr:colOff>
      <xdr:row>36</xdr:row>
      <xdr:rowOff>46627</xdr:rowOff>
    </xdr:to>
    <xdr:cxnSp macro="">
      <xdr:nvCxnSpPr>
        <xdr:cNvPr id="63" name="直線コネクタ 62"/>
        <xdr:cNvCxnSpPr/>
      </xdr:nvCxnSpPr>
      <xdr:spPr>
        <a:xfrm flipV="1">
          <a:off x="3797300" y="5965081"/>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40096</xdr:rowOff>
    </xdr:from>
    <xdr:to>
      <xdr:col>5</xdr:col>
      <xdr:colOff>358775</xdr:colOff>
      <xdr:row>36</xdr:row>
      <xdr:rowOff>46627</xdr:rowOff>
    </xdr:to>
    <xdr:cxnSp macro="">
      <xdr:nvCxnSpPr>
        <xdr:cNvPr id="66" name="直線コネクタ 65"/>
        <xdr:cNvCxnSpPr/>
      </xdr:nvCxnSpPr>
      <xdr:spPr>
        <a:xfrm>
          <a:off x="2908300" y="621229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40096</xdr:rowOff>
    </xdr:from>
    <xdr:to>
      <xdr:col>4</xdr:col>
      <xdr:colOff>155575</xdr:colOff>
      <xdr:row>36</xdr:row>
      <xdr:rowOff>42382</xdr:rowOff>
    </xdr:to>
    <xdr:cxnSp macro="">
      <xdr:nvCxnSpPr>
        <xdr:cNvPr id="69" name="直線コネクタ 68"/>
        <xdr:cNvCxnSpPr/>
      </xdr:nvCxnSpPr>
      <xdr:spPr>
        <a:xfrm flipV="1">
          <a:off x="2019300" y="62122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155375</xdr:rowOff>
    </xdr:from>
    <xdr:to>
      <xdr:col>2</xdr:col>
      <xdr:colOff>638175</xdr:colOff>
      <xdr:row>36</xdr:row>
      <xdr:rowOff>42382</xdr:rowOff>
    </xdr:to>
    <xdr:cxnSp macro="">
      <xdr:nvCxnSpPr>
        <xdr:cNvPr id="72" name="直線コネクタ 71"/>
        <xdr:cNvCxnSpPr/>
      </xdr:nvCxnSpPr>
      <xdr:spPr>
        <a:xfrm>
          <a:off x="1130300" y="5984675"/>
          <a:ext cx="889000" cy="2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84981</xdr:rowOff>
    </xdr:from>
    <xdr:to>
      <xdr:col>6</xdr:col>
      <xdr:colOff>561975</xdr:colOff>
      <xdr:row>35</xdr:row>
      <xdr:rowOff>15131</xdr:rowOff>
    </xdr:to>
    <xdr:sp macro="" textlink="">
      <xdr:nvSpPr>
        <xdr:cNvPr id="82" name="円/楕円 81"/>
        <xdr:cNvSpPr/>
      </xdr:nvSpPr>
      <xdr:spPr>
        <a:xfrm>
          <a:off x="4584700" y="59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107858</xdr:rowOff>
    </xdr:from>
    <xdr:ext cx="469744" cy="259045"/>
    <xdr:sp macro="" textlink="">
      <xdr:nvSpPr>
        <xdr:cNvPr id="83" name="議会費該当値テキスト"/>
        <xdr:cNvSpPr txBox="1"/>
      </xdr:nvSpPr>
      <xdr:spPr>
        <a:xfrm>
          <a:off x="4686300" y="576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167277</xdr:rowOff>
    </xdr:from>
    <xdr:to>
      <xdr:col>5</xdr:col>
      <xdr:colOff>409575</xdr:colOff>
      <xdr:row>36</xdr:row>
      <xdr:rowOff>97427</xdr:rowOff>
    </xdr:to>
    <xdr:sp macro="" textlink="">
      <xdr:nvSpPr>
        <xdr:cNvPr id="84" name="円/楕円 83"/>
        <xdr:cNvSpPr/>
      </xdr:nvSpPr>
      <xdr:spPr>
        <a:xfrm>
          <a:off x="3746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88554</xdr:rowOff>
    </xdr:from>
    <xdr:ext cx="469744" cy="259045"/>
    <xdr:sp macro="" textlink="">
      <xdr:nvSpPr>
        <xdr:cNvPr id="85" name="テキスト ボックス 84"/>
        <xdr:cNvSpPr txBox="1"/>
      </xdr:nvSpPr>
      <xdr:spPr>
        <a:xfrm>
          <a:off x="3562427"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160746</xdr:rowOff>
    </xdr:from>
    <xdr:to>
      <xdr:col>4</xdr:col>
      <xdr:colOff>206375</xdr:colOff>
      <xdr:row>36</xdr:row>
      <xdr:rowOff>90896</xdr:rowOff>
    </xdr:to>
    <xdr:sp macro="" textlink="">
      <xdr:nvSpPr>
        <xdr:cNvPr id="86" name="円/楕円 85"/>
        <xdr:cNvSpPr/>
      </xdr:nvSpPr>
      <xdr:spPr>
        <a:xfrm>
          <a:off x="2857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82023</xdr:rowOff>
    </xdr:from>
    <xdr:ext cx="469744" cy="259045"/>
    <xdr:sp macro="" textlink="">
      <xdr:nvSpPr>
        <xdr:cNvPr id="87" name="テキスト ボックス 86"/>
        <xdr:cNvSpPr txBox="1"/>
      </xdr:nvSpPr>
      <xdr:spPr>
        <a:xfrm>
          <a:off x="2673427"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163032</xdr:rowOff>
    </xdr:from>
    <xdr:to>
      <xdr:col>3</xdr:col>
      <xdr:colOff>3175</xdr:colOff>
      <xdr:row>36</xdr:row>
      <xdr:rowOff>93182</xdr:rowOff>
    </xdr:to>
    <xdr:sp macro="" textlink="">
      <xdr:nvSpPr>
        <xdr:cNvPr id="88" name="円/楕円 87"/>
        <xdr:cNvSpPr/>
      </xdr:nvSpPr>
      <xdr:spPr>
        <a:xfrm>
          <a:off x="1968500" y="6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84309</xdr:rowOff>
    </xdr:from>
    <xdr:ext cx="469744" cy="259045"/>
    <xdr:sp macro="" textlink="">
      <xdr:nvSpPr>
        <xdr:cNvPr id="89" name="テキスト ボックス 88"/>
        <xdr:cNvSpPr txBox="1"/>
      </xdr:nvSpPr>
      <xdr:spPr>
        <a:xfrm>
          <a:off x="1784427" y="62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104575</xdr:rowOff>
    </xdr:from>
    <xdr:to>
      <xdr:col>1</xdr:col>
      <xdr:colOff>485775</xdr:colOff>
      <xdr:row>35</xdr:row>
      <xdr:rowOff>34725</xdr:rowOff>
    </xdr:to>
    <xdr:sp macro="" textlink="">
      <xdr:nvSpPr>
        <xdr:cNvPr id="90" name="円/楕円 89"/>
        <xdr:cNvSpPr/>
      </xdr:nvSpPr>
      <xdr:spPr>
        <a:xfrm>
          <a:off x="1079500" y="59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25852</xdr:rowOff>
    </xdr:from>
    <xdr:ext cx="469744" cy="259045"/>
    <xdr:sp macro="" textlink="">
      <xdr:nvSpPr>
        <xdr:cNvPr id="91" name="テキスト ボックス 90"/>
        <xdr:cNvSpPr txBox="1"/>
      </xdr:nvSpPr>
      <xdr:spPr>
        <a:xfrm>
          <a:off x="895427" y="60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141357</xdr:rowOff>
    </xdr:from>
    <xdr:to>
      <xdr:col>6</xdr:col>
      <xdr:colOff>511175</xdr:colOff>
      <xdr:row>57</xdr:row>
      <xdr:rowOff>143845</xdr:rowOff>
    </xdr:to>
    <xdr:cxnSp macro="">
      <xdr:nvCxnSpPr>
        <xdr:cNvPr id="120" name="直線コネクタ 119"/>
        <xdr:cNvCxnSpPr/>
      </xdr:nvCxnSpPr>
      <xdr:spPr>
        <a:xfrm flipV="1">
          <a:off x="3797300" y="9914007"/>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138668</xdr:rowOff>
    </xdr:from>
    <xdr:to>
      <xdr:col>5</xdr:col>
      <xdr:colOff>358775</xdr:colOff>
      <xdr:row>57</xdr:row>
      <xdr:rowOff>143845</xdr:rowOff>
    </xdr:to>
    <xdr:cxnSp macro="">
      <xdr:nvCxnSpPr>
        <xdr:cNvPr id="123" name="直線コネクタ 122"/>
        <xdr:cNvCxnSpPr/>
      </xdr:nvCxnSpPr>
      <xdr:spPr>
        <a:xfrm>
          <a:off x="2908300" y="9911318"/>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110035</xdr:rowOff>
    </xdr:from>
    <xdr:to>
      <xdr:col>4</xdr:col>
      <xdr:colOff>155575</xdr:colOff>
      <xdr:row>57</xdr:row>
      <xdr:rowOff>138668</xdr:rowOff>
    </xdr:to>
    <xdr:cxnSp macro="">
      <xdr:nvCxnSpPr>
        <xdr:cNvPr id="126" name="直線コネクタ 125"/>
        <xdr:cNvCxnSpPr/>
      </xdr:nvCxnSpPr>
      <xdr:spPr>
        <a:xfrm>
          <a:off x="2019300" y="9882685"/>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110035</xdr:rowOff>
    </xdr:from>
    <xdr:to>
      <xdr:col>2</xdr:col>
      <xdr:colOff>638175</xdr:colOff>
      <xdr:row>57</xdr:row>
      <xdr:rowOff>127740</xdr:rowOff>
    </xdr:to>
    <xdr:cxnSp macro="">
      <xdr:nvCxnSpPr>
        <xdr:cNvPr id="129" name="直線コネクタ 128"/>
        <xdr:cNvCxnSpPr/>
      </xdr:nvCxnSpPr>
      <xdr:spPr>
        <a:xfrm flipV="1">
          <a:off x="1130300" y="9882685"/>
          <a:ext cx="889000" cy="1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90557</xdr:rowOff>
    </xdr:from>
    <xdr:to>
      <xdr:col>6</xdr:col>
      <xdr:colOff>561975</xdr:colOff>
      <xdr:row>58</xdr:row>
      <xdr:rowOff>20707</xdr:rowOff>
    </xdr:to>
    <xdr:sp macro="" textlink="">
      <xdr:nvSpPr>
        <xdr:cNvPr id="139" name="円/楕円 138"/>
        <xdr:cNvSpPr/>
      </xdr:nvSpPr>
      <xdr:spPr>
        <a:xfrm>
          <a:off x="4584700" y="98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93045</xdr:rowOff>
    </xdr:from>
    <xdr:to>
      <xdr:col>5</xdr:col>
      <xdr:colOff>409575</xdr:colOff>
      <xdr:row>58</xdr:row>
      <xdr:rowOff>23195</xdr:rowOff>
    </xdr:to>
    <xdr:sp macro="" textlink="">
      <xdr:nvSpPr>
        <xdr:cNvPr id="141" name="円/楕円 140"/>
        <xdr:cNvSpPr/>
      </xdr:nvSpPr>
      <xdr:spPr>
        <a:xfrm>
          <a:off x="3746500" y="98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14322</xdr:rowOff>
    </xdr:from>
    <xdr:ext cx="534377" cy="259045"/>
    <xdr:sp macro="" textlink="">
      <xdr:nvSpPr>
        <xdr:cNvPr id="142" name="テキスト ボックス 141"/>
        <xdr:cNvSpPr txBox="1"/>
      </xdr:nvSpPr>
      <xdr:spPr>
        <a:xfrm>
          <a:off x="3530111" y="995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87868</xdr:rowOff>
    </xdr:from>
    <xdr:to>
      <xdr:col>4</xdr:col>
      <xdr:colOff>206375</xdr:colOff>
      <xdr:row>58</xdr:row>
      <xdr:rowOff>18018</xdr:rowOff>
    </xdr:to>
    <xdr:sp macro="" textlink="">
      <xdr:nvSpPr>
        <xdr:cNvPr id="143" name="円/楕円 142"/>
        <xdr:cNvSpPr/>
      </xdr:nvSpPr>
      <xdr:spPr>
        <a:xfrm>
          <a:off x="2857500" y="98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9145</xdr:rowOff>
    </xdr:from>
    <xdr:ext cx="534377" cy="259045"/>
    <xdr:sp macro="" textlink="">
      <xdr:nvSpPr>
        <xdr:cNvPr id="144" name="テキスト ボックス 143"/>
        <xdr:cNvSpPr txBox="1"/>
      </xdr:nvSpPr>
      <xdr:spPr>
        <a:xfrm>
          <a:off x="2641111" y="99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59235</xdr:rowOff>
    </xdr:from>
    <xdr:to>
      <xdr:col>3</xdr:col>
      <xdr:colOff>3175</xdr:colOff>
      <xdr:row>57</xdr:row>
      <xdr:rowOff>160835</xdr:rowOff>
    </xdr:to>
    <xdr:sp macro="" textlink="">
      <xdr:nvSpPr>
        <xdr:cNvPr id="145" name="円/楕円 144"/>
        <xdr:cNvSpPr/>
      </xdr:nvSpPr>
      <xdr:spPr>
        <a:xfrm>
          <a:off x="1968500" y="98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151962</xdr:rowOff>
    </xdr:from>
    <xdr:ext cx="534377" cy="259045"/>
    <xdr:sp macro="" textlink="">
      <xdr:nvSpPr>
        <xdr:cNvPr id="146" name="テキスト ボックス 145"/>
        <xdr:cNvSpPr txBox="1"/>
      </xdr:nvSpPr>
      <xdr:spPr>
        <a:xfrm>
          <a:off x="1752111" y="99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76940</xdr:rowOff>
    </xdr:from>
    <xdr:to>
      <xdr:col>1</xdr:col>
      <xdr:colOff>485775</xdr:colOff>
      <xdr:row>58</xdr:row>
      <xdr:rowOff>7090</xdr:rowOff>
    </xdr:to>
    <xdr:sp macro="" textlink="">
      <xdr:nvSpPr>
        <xdr:cNvPr id="147" name="円/楕円 146"/>
        <xdr:cNvSpPr/>
      </xdr:nvSpPr>
      <xdr:spPr>
        <a:xfrm>
          <a:off x="1079500" y="98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169667</xdr:rowOff>
    </xdr:from>
    <xdr:ext cx="534377" cy="259045"/>
    <xdr:sp macro="" textlink="">
      <xdr:nvSpPr>
        <xdr:cNvPr id="148" name="テキスト ボックス 147"/>
        <xdr:cNvSpPr txBox="1"/>
      </xdr:nvSpPr>
      <xdr:spPr>
        <a:xfrm>
          <a:off x="863111" y="99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30876</xdr:rowOff>
    </xdr:from>
    <xdr:to>
      <xdr:col>6</xdr:col>
      <xdr:colOff>511175</xdr:colOff>
      <xdr:row>78</xdr:row>
      <xdr:rowOff>43459</xdr:rowOff>
    </xdr:to>
    <xdr:cxnSp macro="">
      <xdr:nvCxnSpPr>
        <xdr:cNvPr id="178" name="直線コネクタ 177"/>
        <xdr:cNvCxnSpPr/>
      </xdr:nvCxnSpPr>
      <xdr:spPr>
        <a:xfrm>
          <a:off x="3797300" y="13403976"/>
          <a:ext cx="8382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30876</xdr:rowOff>
    </xdr:from>
    <xdr:to>
      <xdr:col>5</xdr:col>
      <xdr:colOff>358775</xdr:colOff>
      <xdr:row>78</xdr:row>
      <xdr:rowOff>88855</xdr:rowOff>
    </xdr:to>
    <xdr:cxnSp macro="">
      <xdr:nvCxnSpPr>
        <xdr:cNvPr id="181" name="直線コネクタ 180"/>
        <xdr:cNvCxnSpPr/>
      </xdr:nvCxnSpPr>
      <xdr:spPr>
        <a:xfrm flipV="1">
          <a:off x="2908300" y="13403976"/>
          <a:ext cx="889000" cy="5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88855</xdr:rowOff>
    </xdr:from>
    <xdr:to>
      <xdr:col>4</xdr:col>
      <xdr:colOff>155575</xdr:colOff>
      <xdr:row>78</xdr:row>
      <xdr:rowOff>94049</xdr:rowOff>
    </xdr:to>
    <xdr:cxnSp macro="">
      <xdr:nvCxnSpPr>
        <xdr:cNvPr id="184" name="直線コネクタ 183"/>
        <xdr:cNvCxnSpPr/>
      </xdr:nvCxnSpPr>
      <xdr:spPr>
        <a:xfrm flipV="1">
          <a:off x="2019300" y="13461955"/>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94049</xdr:rowOff>
    </xdr:from>
    <xdr:to>
      <xdr:col>2</xdr:col>
      <xdr:colOff>638175</xdr:colOff>
      <xdr:row>78</xdr:row>
      <xdr:rowOff>102915</xdr:rowOff>
    </xdr:to>
    <xdr:cxnSp macro="">
      <xdr:nvCxnSpPr>
        <xdr:cNvPr id="187" name="直線コネクタ 186"/>
        <xdr:cNvCxnSpPr/>
      </xdr:nvCxnSpPr>
      <xdr:spPr>
        <a:xfrm flipV="1">
          <a:off x="1130300" y="13467149"/>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164109</xdr:rowOff>
    </xdr:from>
    <xdr:to>
      <xdr:col>6</xdr:col>
      <xdr:colOff>561975</xdr:colOff>
      <xdr:row>78</xdr:row>
      <xdr:rowOff>94259</xdr:rowOff>
    </xdr:to>
    <xdr:sp macro="" textlink="">
      <xdr:nvSpPr>
        <xdr:cNvPr id="197" name="円/楕円 196"/>
        <xdr:cNvSpPr/>
      </xdr:nvSpPr>
      <xdr:spPr>
        <a:xfrm>
          <a:off x="45847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15536</xdr:rowOff>
    </xdr:from>
    <xdr:ext cx="599010" cy="259045"/>
    <xdr:sp macro="" textlink="">
      <xdr:nvSpPr>
        <xdr:cNvPr id="198" name="民生費該当値テキスト"/>
        <xdr:cNvSpPr txBox="1"/>
      </xdr:nvSpPr>
      <xdr:spPr>
        <a:xfrm>
          <a:off x="4686300" y="1321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151526</xdr:rowOff>
    </xdr:from>
    <xdr:to>
      <xdr:col>5</xdr:col>
      <xdr:colOff>409575</xdr:colOff>
      <xdr:row>78</xdr:row>
      <xdr:rowOff>81676</xdr:rowOff>
    </xdr:to>
    <xdr:sp macro="" textlink="">
      <xdr:nvSpPr>
        <xdr:cNvPr id="199" name="円/楕円 198"/>
        <xdr:cNvSpPr/>
      </xdr:nvSpPr>
      <xdr:spPr>
        <a:xfrm>
          <a:off x="3746500" y="13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72803</xdr:rowOff>
    </xdr:from>
    <xdr:ext cx="599010" cy="259045"/>
    <xdr:sp macro="" textlink="">
      <xdr:nvSpPr>
        <xdr:cNvPr id="200" name="テキスト ボックス 199"/>
        <xdr:cNvSpPr txBox="1"/>
      </xdr:nvSpPr>
      <xdr:spPr>
        <a:xfrm>
          <a:off x="3497794" y="1344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38055</xdr:rowOff>
    </xdr:from>
    <xdr:to>
      <xdr:col>4</xdr:col>
      <xdr:colOff>206375</xdr:colOff>
      <xdr:row>78</xdr:row>
      <xdr:rowOff>139655</xdr:rowOff>
    </xdr:to>
    <xdr:sp macro="" textlink="">
      <xdr:nvSpPr>
        <xdr:cNvPr id="201" name="円/楕円 200"/>
        <xdr:cNvSpPr/>
      </xdr:nvSpPr>
      <xdr:spPr>
        <a:xfrm>
          <a:off x="2857500" y="134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130782</xdr:rowOff>
    </xdr:from>
    <xdr:ext cx="599010" cy="259045"/>
    <xdr:sp macro="" textlink="">
      <xdr:nvSpPr>
        <xdr:cNvPr id="202" name="テキスト ボックス 201"/>
        <xdr:cNvSpPr txBox="1"/>
      </xdr:nvSpPr>
      <xdr:spPr>
        <a:xfrm>
          <a:off x="2608794" y="135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43249</xdr:rowOff>
    </xdr:from>
    <xdr:to>
      <xdr:col>3</xdr:col>
      <xdr:colOff>3175</xdr:colOff>
      <xdr:row>78</xdr:row>
      <xdr:rowOff>144849</xdr:rowOff>
    </xdr:to>
    <xdr:sp macro="" textlink="">
      <xdr:nvSpPr>
        <xdr:cNvPr id="203" name="円/楕円 202"/>
        <xdr:cNvSpPr/>
      </xdr:nvSpPr>
      <xdr:spPr>
        <a:xfrm>
          <a:off x="1968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135976</xdr:rowOff>
    </xdr:from>
    <xdr:ext cx="599010" cy="259045"/>
    <xdr:sp macro="" textlink="">
      <xdr:nvSpPr>
        <xdr:cNvPr id="204" name="テキスト ボックス 203"/>
        <xdr:cNvSpPr txBox="1"/>
      </xdr:nvSpPr>
      <xdr:spPr>
        <a:xfrm>
          <a:off x="1719794" y="1350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52115</xdr:rowOff>
    </xdr:from>
    <xdr:to>
      <xdr:col>1</xdr:col>
      <xdr:colOff>485775</xdr:colOff>
      <xdr:row>78</xdr:row>
      <xdr:rowOff>153715</xdr:rowOff>
    </xdr:to>
    <xdr:sp macro="" textlink="">
      <xdr:nvSpPr>
        <xdr:cNvPr id="205" name="円/楕円 204"/>
        <xdr:cNvSpPr/>
      </xdr:nvSpPr>
      <xdr:spPr>
        <a:xfrm>
          <a:off x="1079500" y="134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144842</xdr:rowOff>
    </xdr:from>
    <xdr:ext cx="599010" cy="259045"/>
    <xdr:sp macro="" textlink="">
      <xdr:nvSpPr>
        <xdr:cNvPr id="206" name="テキスト ボックス 205"/>
        <xdr:cNvSpPr txBox="1"/>
      </xdr:nvSpPr>
      <xdr:spPr>
        <a:xfrm>
          <a:off x="830794" y="135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104643</xdr:rowOff>
    </xdr:from>
    <xdr:to>
      <xdr:col>6</xdr:col>
      <xdr:colOff>511175</xdr:colOff>
      <xdr:row>97</xdr:row>
      <xdr:rowOff>107158</xdr:rowOff>
    </xdr:to>
    <xdr:cxnSp macro="">
      <xdr:nvCxnSpPr>
        <xdr:cNvPr id="238" name="直線コネクタ 237"/>
        <xdr:cNvCxnSpPr/>
      </xdr:nvCxnSpPr>
      <xdr:spPr>
        <a:xfrm flipV="1">
          <a:off x="3797300" y="15535143"/>
          <a:ext cx="838200" cy="120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107158</xdr:rowOff>
    </xdr:from>
    <xdr:to>
      <xdr:col>5</xdr:col>
      <xdr:colOff>358775</xdr:colOff>
      <xdr:row>98</xdr:row>
      <xdr:rowOff>70940</xdr:rowOff>
    </xdr:to>
    <xdr:cxnSp macro="">
      <xdr:nvCxnSpPr>
        <xdr:cNvPr id="241" name="直線コネクタ 240"/>
        <xdr:cNvCxnSpPr/>
      </xdr:nvCxnSpPr>
      <xdr:spPr>
        <a:xfrm flipV="1">
          <a:off x="2908300" y="16737808"/>
          <a:ext cx="889000" cy="13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70940</xdr:rowOff>
    </xdr:from>
    <xdr:to>
      <xdr:col>4</xdr:col>
      <xdr:colOff>155575</xdr:colOff>
      <xdr:row>98</xdr:row>
      <xdr:rowOff>101247</xdr:rowOff>
    </xdr:to>
    <xdr:cxnSp macro="">
      <xdr:nvCxnSpPr>
        <xdr:cNvPr id="244" name="直線コネクタ 243"/>
        <xdr:cNvCxnSpPr/>
      </xdr:nvCxnSpPr>
      <xdr:spPr>
        <a:xfrm flipV="1">
          <a:off x="2019300" y="16873040"/>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101247</xdr:rowOff>
    </xdr:from>
    <xdr:to>
      <xdr:col>2</xdr:col>
      <xdr:colOff>638175</xdr:colOff>
      <xdr:row>98</xdr:row>
      <xdr:rowOff>147538</xdr:rowOff>
    </xdr:to>
    <xdr:cxnSp macro="">
      <xdr:nvCxnSpPr>
        <xdr:cNvPr id="247" name="直線コネクタ 246"/>
        <xdr:cNvCxnSpPr/>
      </xdr:nvCxnSpPr>
      <xdr:spPr>
        <a:xfrm flipV="1">
          <a:off x="1130300" y="16903347"/>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1" name="テキスト ボックス 250"/>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53843</xdr:rowOff>
    </xdr:from>
    <xdr:to>
      <xdr:col>6</xdr:col>
      <xdr:colOff>561975</xdr:colOff>
      <xdr:row>90</xdr:row>
      <xdr:rowOff>155443</xdr:rowOff>
    </xdr:to>
    <xdr:sp macro="" textlink="">
      <xdr:nvSpPr>
        <xdr:cNvPr id="257" name="円/楕円 256"/>
        <xdr:cNvSpPr/>
      </xdr:nvSpPr>
      <xdr:spPr>
        <a:xfrm>
          <a:off x="4584700" y="154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6870</xdr:rowOff>
    </xdr:from>
    <xdr:ext cx="599010" cy="259045"/>
    <xdr:sp macro="" textlink="">
      <xdr:nvSpPr>
        <xdr:cNvPr id="258" name="衛生費該当値テキスト"/>
        <xdr:cNvSpPr txBox="1"/>
      </xdr:nvSpPr>
      <xdr:spPr>
        <a:xfrm>
          <a:off x="4686300" y="154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56358</xdr:rowOff>
    </xdr:from>
    <xdr:to>
      <xdr:col>5</xdr:col>
      <xdr:colOff>409575</xdr:colOff>
      <xdr:row>97</xdr:row>
      <xdr:rowOff>157958</xdr:rowOff>
    </xdr:to>
    <xdr:sp macro="" textlink="">
      <xdr:nvSpPr>
        <xdr:cNvPr id="259" name="円/楕円 258"/>
        <xdr:cNvSpPr/>
      </xdr:nvSpPr>
      <xdr:spPr>
        <a:xfrm>
          <a:off x="3746500" y="166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149085</xdr:rowOff>
    </xdr:from>
    <xdr:ext cx="534377" cy="259045"/>
    <xdr:sp macro="" textlink="">
      <xdr:nvSpPr>
        <xdr:cNvPr id="260" name="テキスト ボックス 259"/>
        <xdr:cNvSpPr txBox="1"/>
      </xdr:nvSpPr>
      <xdr:spPr>
        <a:xfrm>
          <a:off x="3530111" y="167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20140</xdr:rowOff>
    </xdr:from>
    <xdr:to>
      <xdr:col>4</xdr:col>
      <xdr:colOff>206375</xdr:colOff>
      <xdr:row>98</xdr:row>
      <xdr:rowOff>121740</xdr:rowOff>
    </xdr:to>
    <xdr:sp macro="" textlink="">
      <xdr:nvSpPr>
        <xdr:cNvPr id="261" name="円/楕円 260"/>
        <xdr:cNvSpPr/>
      </xdr:nvSpPr>
      <xdr:spPr>
        <a:xfrm>
          <a:off x="2857500" y="16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112867</xdr:rowOff>
    </xdr:from>
    <xdr:ext cx="534377" cy="259045"/>
    <xdr:sp macro="" textlink="">
      <xdr:nvSpPr>
        <xdr:cNvPr id="262" name="テキスト ボックス 261"/>
        <xdr:cNvSpPr txBox="1"/>
      </xdr:nvSpPr>
      <xdr:spPr>
        <a:xfrm>
          <a:off x="2641111" y="169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50447</xdr:rowOff>
    </xdr:from>
    <xdr:to>
      <xdr:col>3</xdr:col>
      <xdr:colOff>3175</xdr:colOff>
      <xdr:row>98</xdr:row>
      <xdr:rowOff>152047</xdr:rowOff>
    </xdr:to>
    <xdr:sp macro="" textlink="">
      <xdr:nvSpPr>
        <xdr:cNvPr id="263" name="円/楕円 262"/>
        <xdr:cNvSpPr/>
      </xdr:nvSpPr>
      <xdr:spPr>
        <a:xfrm>
          <a:off x="1968500" y="16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143174</xdr:rowOff>
    </xdr:from>
    <xdr:ext cx="534377" cy="259045"/>
    <xdr:sp macro="" textlink="">
      <xdr:nvSpPr>
        <xdr:cNvPr id="264" name="テキスト ボックス 263"/>
        <xdr:cNvSpPr txBox="1"/>
      </xdr:nvSpPr>
      <xdr:spPr>
        <a:xfrm>
          <a:off x="1752111" y="16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96738</xdr:rowOff>
    </xdr:from>
    <xdr:to>
      <xdr:col>1</xdr:col>
      <xdr:colOff>485775</xdr:colOff>
      <xdr:row>99</xdr:row>
      <xdr:rowOff>26888</xdr:rowOff>
    </xdr:to>
    <xdr:sp macro="" textlink="">
      <xdr:nvSpPr>
        <xdr:cNvPr id="265" name="円/楕円 264"/>
        <xdr:cNvSpPr/>
      </xdr:nvSpPr>
      <xdr:spPr>
        <a:xfrm>
          <a:off x="1079500" y="168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18015</xdr:rowOff>
    </xdr:from>
    <xdr:ext cx="534377" cy="259045"/>
    <xdr:sp macro="" textlink="">
      <xdr:nvSpPr>
        <xdr:cNvPr id="266" name="テキスト ボックス 265"/>
        <xdr:cNvSpPr txBox="1"/>
      </xdr:nvSpPr>
      <xdr:spPr>
        <a:xfrm>
          <a:off x="863111" y="169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0" name="テキスト ボックス 27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131928</xdr:rowOff>
    </xdr:from>
    <xdr:to>
      <xdr:col>15</xdr:col>
      <xdr:colOff>180340</xdr:colOff>
      <xdr:row>38</xdr:row>
      <xdr:rowOff>139700</xdr:rowOff>
    </xdr:to>
    <xdr:cxnSp macro="">
      <xdr:nvCxnSpPr>
        <xdr:cNvPr id="288" name="直線コネクタ 287"/>
        <xdr:cNvCxnSpPr/>
      </xdr:nvCxnSpPr>
      <xdr:spPr>
        <a:xfrm flipV="1">
          <a:off x="10475595" y="6304128"/>
          <a:ext cx="1270" cy="3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78605</xdr:rowOff>
    </xdr:from>
    <xdr:ext cx="469744" cy="259045"/>
    <xdr:sp macro="" textlink="">
      <xdr:nvSpPr>
        <xdr:cNvPr id="291" name="労働費最大値テキスト"/>
        <xdr:cNvSpPr txBox="1"/>
      </xdr:nvSpPr>
      <xdr:spPr>
        <a:xfrm>
          <a:off x="10528300" y="60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36</xdr:row>
      <xdr:rowOff>131928</xdr:rowOff>
    </xdr:from>
    <xdr:to>
      <xdr:col>15</xdr:col>
      <xdr:colOff>269875</xdr:colOff>
      <xdr:row>36</xdr:row>
      <xdr:rowOff>131928</xdr:rowOff>
    </xdr:to>
    <xdr:cxnSp macro="">
      <xdr:nvCxnSpPr>
        <xdr:cNvPr id="292" name="直線コネクタ 291"/>
        <xdr:cNvCxnSpPr/>
      </xdr:nvCxnSpPr>
      <xdr:spPr>
        <a:xfrm>
          <a:off x="10388600" y="630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171155</xdr:rowOff>
    </xdr:from>
    <xdr:to>
      <xdr:col>15</xdr:col>
      <xdr:colOff>180975</xdr:colOff>
      <xdr:row>38</xdr:row>
      <xdr:rowOff>95489</xdr:rowOff>
    </xdr:to>
    <xdr:cxnSp macro="">
      <xdr:nvCxnSpPr>
        <xdr:cNvPr id="293" name="直線コネクタ 292"/>
        <xdr:cNvCxnSpPr/>
      </xdr:nvCxnSpPr>
      <xdr:spPr>
        <a:xfrm>
          <a:off x="9639300" y="6514805"/>
          <a:ext cx="8382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48226</xdr:rowOff>
    </xdr:from>
    <xdr:ext cx="469744" cy="259045"/>
    <xdr:sp macro="" textlink="">
      <xdr:nvSpPr>
        <xdr:cNvPr id="294" name="労働費平均値テキスト"/>
        <xdr:cNvSpPr txBox="1"/>
      </xdr:nvSpPr>
      <xdr:spPr>
        <a:xfrm>
          <a:off x="10528300" y="6391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25349</xdr:rowOff>
    </xdr:from>
    <xdr:to>
      <xdr:col>15</xdr:col>
      <xdr:colOff>231775</xdr:colOff>
      <xdr:row>38</xdr:row>
      <xdr:rowOff>126949</xdr:rowOff>
    </xdr:to>
    <xdr:sp macro="" textlink="">
      <xdr:nvSpPr>
        <xdr:cNvPr id="295" name="フローチャート : 判断 294"/>
        <xdr:cNvSpPr/>
      </xdr:nvSpPr>
      <xdr:spPr>
        <a:xfrm>
          <a:off x="10426700" y="654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44511</xdr:rowOff>
    </xdr:from>
    <xdr:to>
      <xdr:col>14</xdr:col>
      <xdr:colOff>28575</xdr:colOff>
      <xdr:row>37</xdr:row>
      <xdr:rowOff>171155</xdr:rowOff>
    </xdr:to>
    <xdr:cxnSp macro="">
      <xdr:nvCxnSpPr>
        <xdr:cNvPr id="296" name="直線コネクタ 295"/>
        <xdr:cNvCxnSpPr/>
      </xdr:nvCxnSpPr>
      <xdr:spPr>
        <a:xfrm>
          <a:off x="8750300" y="5530911"/>
          <a:ext cx="889000" cy="9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12684</xdr:rowOff>
    </xdr:from>
    <xdr:to>
      <xdr:col>14</xdr:col>
      <xdr:colOff>79375</xdr:colOff>
      <xdr:row>38</xdr:row>
      <xdr:rowOff>114284</xdr:rowOff>
    </xdr:to>
    <xdr:sp macro="" textlink="">
      <xdr:nvSpPr>
        <xdr:cNvPr id="297" name="フローチャート : 判断 296"/>
        <xdr:cNvSpPr/>
      </xdr:nvSpPr>
      <xdr:spPr>
        <a:xfrm>
          <a:off x="9588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105411</xdr:rowOff>
    </xdr:from>
    <xdr:ext cx="469744" cy="259045"/>
    <xdr:sp macro="" textlink="">
      <xdr:nvSpPr>
        <xdr:cNvPr id="298" name="テキスト ボックス 297"/>
        <xdr:cNvSpPr txBox="1"/>
      </xdr:nvSpPr>
      <xdr:spPr>
        <a:xfrm>
          <a:off x="9404427"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44511</xdr:rowOff>
    </xdr:from>
    <xdr:to>
      <xdr:col>12</xdr:col>
      <xdr:colOff>511175</xdr:colOff>
      <xdr:row>36</xdr:row>
      <xdr:rowOff>140020</xdr:rowOff>
    </xdr:to>
    <xdr:cxnSp macro="">
      <xdr:nvCxnSpPr>
        <xdr:cNvPr id="299" name="直線コネクタ 298"/>
        <xdr:cNvCxnSpPr/>
      </xdr:nvCxnSpPr>
      <xdr:spPr>
        <a:xfrm flipV="1">
          <a:off x="7861300" y="5530911"/>
          <a:ext cx="889000" cy="78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154005</xdr:rowOff>
    </xdr:from>
    <xdr:to>
      <xdr:col>12</xdr:col>
      <xdr:colOff>561975</xdr:colOff>
      <xdr:row>38</xdr:row>
      <xdr:rowOff>84155</xdr:rowOff>
    </xdr:to>
    <xdr:sp macro="" textlink="">
      <xdr:nvSpPr>
        <xdr:cNvPr id="300" name="フローチャート : 判断 299"/>
        <xdr:cNvSpPr/>
      </xdr:nvSpPr>
      <xdr:spPr>
        <a:xfrm>
          <a:off x="8699500" y="64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75282</xdr:rowOff>
    </xdr:from>
    <xdr:ext cx="469744" cy="259045"/>
    <xdr:sp macro="" textlink="">
      <xdr:nvSpPr>
        <xdr:cNvPr id="301" name="テキスト ボックス 300"/>
        <xdr:cNvSpPr txBox="1"/>
      </xdr:nvSpPr>
      <xdr:spPr>
        <a:xfrm>
          <a:off x="8515427" y="65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150216</xdr:rowOff>
    </xdr:from>
    <xdr:to>
      <xdr:col>11</xdr:col>
      <xdr:colOff>307975</xdr:colOff>
      <xdr:row>36</xdr:row>
      <xdr:rowOff>140020</xdr:rowOff>
    </xdr:to>
    <xdr:cxnSp macro="">
      <xdr:nvCxnSpPr>
        <xdr:cNvPr id="302" name="直線コネクタ 301"/>
        <xdr:cNvCxnSpPr/>
      </xdr:nvCxnSpPr>
      <xdr:spPr>
        <a:xfrm>
          <a:off x="6972300" y="5979516"/>
          <a:ext cx="889000" cy="3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136403</xdr:rowOff>
    </xdr:from>
    <xdr:to>
      <xdr:col>11</xdr:col>
      <xdr:colOff>358775</xdr:colOff>
      <xdr:row>38</xdr:row>
      <xdr:rowOff>66553</xdr:rowOff>
    </xdr:to>
    <xdr:sp macro="" textlink="">
      <xdr:nvSpPr>
        <xdr:cNvPr id="303" name="フローチャート : 判断 302"/>
        <xdr:cNvSpPr/>
      </xdr:nvSpPr>
      <xdr:spPr>
        <a:xfrm>
          <a:off x="7810500" y="64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57680</xdr:rowOff>
    </xdr:from>
    <xdr:ext cx="469744" cy="259045"/>
    <xdr:sp macro="" textlink="">
      <xdr:nvSpPr>
        <xdr:cNvPr id="304" name="テキスト ボックス 303"/>
        <xdr:cNvSpPr txBox="1"/>
      </xdr:nvSpPr>
      <xdr:spPr>
        <a:xfrm>
          <a:off x="7626427" y="657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68966</xdr:rowOff>
    </xdr:from>
    <xdr:to>
      <xdr:col>10</xdr:col>
      <xdr:colOff>155575</xdr:colOff>
      <xdr:row>37</xdr:row>
      <xdr:rowOff>170566</xdr:rowOff>
    </xdr:to>
    <xdr:sp macro="" textlink="">
      <xdr:nvSpPr>
        <xdr:cNvPr id="305" name="フローチャート : 判断 304"/>
        <xdr:cNvSpPr/>
      </xdr:nvSpPr>
      <xdr:spPr>
        <a:xfrm>
          <a:off x="6921500" y="641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161693</xdr:rowOff>
    </xdr:from>
    <xdr:ext cx="469744" cy="259045"/>
    <xdr:sp macro="" textlink="">
      <xdr:nvSpPr>
        <xdr:cNvPr id="306" name="テキスト ボックス 305"/>
        <xdr:cNvSpPr txBox="1"/>
      </xdr:nvSpPr>
      <xdr:spPr>
        <a:xfrm>
          <a:off x="6737427" y="65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44689</xdr:rowOff>
    </xdr:from>
    <xdr:to>
      <xdr:col>15</xdr:col>
      <xdr:colOff>231775</xdr:colOff>
      <xdr:row>38</xdr:row>
      <xdr:rowOff>146289</xdr:rowOff>
    </xdr:to>
    <xdr:sp macro="" textlink="">
      <xdr:nvSpPr>
        <xdr:cNvPr id="312" name="円/楕円 311"/>
        <xdr:cNvSpPr/>
      </xdr:nvSpPr>
      <xdr:spPr>
        <a:xfrm>
          <a:off x="104267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3776</xdr:rowOff>
    </xdr:from>
    <xdr:ext cx="378565" cy="259045"/>
    <xdr:sp macro="" textlink="">
      <xdr:nvSpPr>
        <xdr:cNvPr id="313" name="労働費該当値テキスト"/>
        <xdr:cNvSpPr txBox="1"/>
      </xdr:nvSpPr>
      <xdr:spPr>
        <a:xfrm>
          <a:off x="10528300"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120355</xdr:rowOff>
    </xdr:from>
    <xdr:to>
      <xdr:col>14</xdr:col>
      <xdr:colOff>79375</xdr:colOff>
      <xdr:row>38</xdr:row>
      <xdr:rowOff>50505</xdr:rowOff>
    </xdr:to>
    <xdr:sp macro="" textlink="">
      <xdr:nvSpPr>
        <xdr:cNvPr id="314" name="円/楕円 313"/>
        <xdr:cNvSpPr/>
      </xdr:nvSpPr>
      <xdr:spPr>
        <a:xfrm>
          <a:off x="9588500" y="64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67032</xdr:rowOff>
    </xdr:from>
    <xdr:ext cx="469744" cy="259045"/>
    <xdr:sp macro="" textlink="">
      <xdr:nvSpPr>
        <xdr:cNvPr id="315" name="テキスト ボックス 314"/>
        <xdr:cNvSpPr txBox="1"/>
      </xdr:nvSpPr>
      <xdr:spPr>
        <a:xfrm>
          <a:off x="9404427" y="6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165161</xdr:rowOff>
    </xdr:from>
    <xdr:to>
      <xdr:col>12</xdr:col>
      <xdr:colOff>561975</xdr:colOff>
      <xdr:row>32</xdr:row>
      <xdr:rowOff>95311</xdr:rowOff>
    </xdr:to>
    <xdr:sp macro="" textlink="">
      <xdr:nvSpPr>
        <xdr:cNvPr id="316" name="円/楕円 315"/>
        <xdr:cNvSpPr/>
      </xdr:nvSpPr>
      <xdr:spPr>
        <a:xfrm>
          <a:off x="8699500" y="5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111838</xdr:rowOff>
    </xdr:from>
    <xdr:ext cx="534377" cy="259045"/>
    <xdr:sp macro="" textlink="">
      <xdr:nvSpPr>
        <xdr:cNvPr id="317" name="テキスト ボックス 316"/>
        <xdr:cNvSpPr txBox="1"/>
      </xdr:nvSpPr>
      <xdr:spPr>
        <a:xfrm>
          <a:off x="8483111" y="52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89220</xdr:rowOff>
    </xdr:from>
    <xdr:to>
      <xdr:col>11</xdr:col>
      <xdr:colOff>358775</xdr:colOff>
      <xdr:row>37</xdr:row>
      <xdr:rowOff>19370</xdr:rowOff>
    </xdr:to>
    <xdr:sp macro="" textlink="">
      <xdr:nvSpPr>
        <xdr:cNvPr id="318" name="円/楕円 317"/>
        <xdr:cNvSpPr/>
      </xdr:nvSpPr>
      <xdr:spPr>
        <a:xfrm>
          <a:off x="7810500" y="62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35897</xdr:rowOff>
    </xdr:from>
    <xdr:ext cx="469744" cy="259045"/>
    <xdr:sp macro="" textlink="">
      <xdr:nvSpPr>
        <xdr:cNvPr id="319" name="テキスト ボックス 318"/>
        <xdr:cNvSpPr txBox="1"/>
      </xdr:nvSpPr>
      <xdr:spPr>
        <a:xfrm>
          <a:off x="7626427" y="60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99416</xdr:rowOff>
    </xdr:from>
    <xdr:to>
      <xdr:col>10</xdr:col>
      <xdr:colOff>155575</xdr:colOff>
      <xdr:row>35</xdr:row>
      <xdr:rowOff>29566</xdr:rowOff>
    </xdr:to>
    <xdr:sp macro="" textlink="">
      <xdr:nvSpPr>
        <xdr:cNvPr id="320" name="円/楕円 319"/>
        <xdr:cNvSpPr/>
      </xdr:nvSpPr>
      <xdr:spPr>
        <a:xfrm>
          <a:off x="6921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46093</xdr:rowOff>
    </xdr:from>
    <xdr:ext cx="534377" cy="259045"/>
    <xdr:sp macro="" textlink="">
      <xdr:nvSpPr>
        <xdr:cNvPr id="321" name="テキスト ボックス 320"/>
        <xdr:cNvSpPr txBox="1"/>
      </xdr:nvSpPr>
      <xdr:spPr>
        <a:xfrm>
          <a:off x="6705111" y="57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3" name="直線コネクタ 342"/>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4"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5" name="直線コネクタ 344"/>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6"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7" name="直線コネクタ 346"/>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118587</xdr:rowOff>
    </xdr:from>
    <xdr:to>
      <xdr:col>15</xdr:col>
      <xdr:colOff>180975</xdr:colOff>
      <xdr:row>57</xdr:row>
      <xdr:rowOff>155492</xdr:rowOff>
    </xdr:to>
    <xdr:cxnSp macro="">
      <xdr:nvCxnSpPr>
        <xdr:cNvPr id="348" name="直線コネクタ 347"/>
        <xdr:cNvCxnSpPr/>
      </xdr:nvCxnSpPr>
      <xdr:spPr>
        <a:xfrm flipV="1">
          <a:off x="9639300" y="9891237"/>
          <a:ext cx="8382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49"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0" name="フローチャート : 判断 349"/>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138141</xdr:rowOff>
    </xdr:from>
    <xdr:to>
      <xdr:col>14</xdr:col>
      <xdr:colOff>28575</xdr:colOff>
      <xdr:row>57</xdr:row>
      <xdr:rowOff>155492</xdr:rowOff>
    </xdr:to>
    <xdr:cxnSp macro="">
      <xdr:nvCxnSpPr>
        <xdr:cNvPr id="351" name="直線コネクタ 350"/>
        <xdr:cNvCxnSpPr/>
      </xdr:nvCxnSpPr>
      <xdr:spPr>
        <a:xfrm>
          <a:off x="8750300" y="9910791"/>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2" name="フローチャート : 判断 351"/>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52281</xdr:rowOff>
    </xdr:from>
    <xdr:ext cx="534377" cy="259045"/>
    <xdr:sp macro="" textlink="">
      <xdr:nvSpPr>
        <xdr:cNvPr id="353" name="テキスト ボックス 352"/>
        <xdr:cNvSpPr txBox="1"/>
      </xdr:nvSpPr>
      <xdr:spPr>
        <a:xfrm>
          <a:off x="9372111" y="99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138141</xdr:rowOff>
    </xdr:from>
    <xdr:to>
      <xdr:col>12</xdr:col>
      <xdr:colOff>511175</xdr:colOff>
      <xdr:row>57</xdr:row>
      <xdr:rowOff>147258</xdr:rowOff>
    </xdr:to>
    <xdr:cxnSp macro="">
      <xdr:nvCxnSpPr>
        <xdr:cNvPr id="354" name="直線コネクタ 353"/>
        <xdr:cNvCxnSpPr/>
      </xdr:nvCxnSpPr>
      <xdr:spPr>
        <a:xfrm flipV="1">
          <a:off x="7861300" y="9910791"/>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5" name="フローチャート : 判断 354"/>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53227</xdr:rowOff>
    </xdr:from>
    <xdr:ext cx="534377" cy="259045"/>
    <xdr:sp macro="" textlink="">
      <xdr:nvSpPr>
        <xdr:cNvPr id="356" name="テキスト ボックス 355"/>
        <xdr:cNvSpPr txBox="1"/>
      </xdr:nvSpPr>
      <xdr:spPr>
        <a:xfrm>
          <a:off x="8483111" y="99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147258</xdr:rowOff>
    </xdr:from>
    <xdr:to>
      <xdr:col>11</xdr:col>
      <xdr:colOff>307975</xdr:colOff>
      <xdr:row>58</xdr:row>
      <xdr:rowOff>1676</xdr:rowOff>
    </xdr:to>
    <xdr:cxnSp macro="">
      <xdr:nvCxnSpPr>
        <xdr:cNvPr id="357" name="直線コネクタ 356"/>
        <xdr:cNvCxnSpPr/>
      </xdr:nvCxnSpPr>
      <xdr:spPr>
        <a:xfrm flipV="1">
          <a:off x="6972300" y="9919908"/>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58" name="フローチャート : 判断 357"/>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58750</xdr:rowOff>
    </xdr:from>
    <xdr:ext cx="534377" cy="259045"/>
    <xdr:sp macro="" textlink="">
      <xdr:nvSpPr>
        <xdr:cNvPr id="359" name="テキスト ボックス 358"/>
        <xdr:cNvSpPr txBox="1"/>
      </xdr:nvSpPr>
      <xdr:spPr>
        <a:xfrm>
          <a:off x="7594111" y="100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0" name="フローチャート : 判断 359"/>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1" name="テキスト ボックス 360"/>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67787</xdr:rowOff>
    </xdr:from>
    <xdr:to>
      <xdr:col>15</xdr:col>
      <xdr:colOff>231775</xdr:colOff>
      <xdr:row>57</xdr:row>
      <xdr:rowOff>169387</xdr:rowOff>
    </xdr:to>
    <xdr:sp macro="" textlink="">
      <xdr:nvSpPr>
        <xdr:cNvPr id="367" name="円/楕円 366"/>
        <xdr:cNvSpPr/>
      </xdr:nvSpPr>
      <xdr:spPr>
        <a:xfrm>
          <a:off x="10426700" y="98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90664</xdr:rowOff>
    </xdr:from>
    <xdr:ext cx="534377" cy="259045"/>
    <xdr:sp macro="" textlink="">
      <xdr:nvSpPr>
        <xdr:cNvPr id="368" name="農林水産業費該当値テキスト"/>
        <xdr:cNvSpPr txBox="1"/>
      </xdr:nvSpPr>
      <xdr:spPr>
        <a:xfrm>
          <a:off x="10528300" y="96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104692</xdr:rowOff>
    </xdr:from>
    <xdr:to>
      <xdr:col>14</xdr:col>
      <xdr:colOff>79375</xdr:colOff>
      <xdr:row>58</xdr:row>
      <xdr:rowOff>34842</xdr:rowOff>
    </xdr:to>
    <xdr:sp macro="" textlink="">
      <xdr:nvSpPr>
        <xdr:cNvPr id="369" name="円/楕円 368"/>
        <xdr:cNvSpPr/>
      </xdr:nvSpPr>
      <xdr:spPr>
        <a:xfrm>
          <a:off x="9588500" y="98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51369</xdr:rowOff>
    </xdr:from>
    <xdr:ext cx="534377" cy="259045"/>
    <xdr:sp macro="" textlink="">
      <xdr:nvSpPr>
        <xdr:cNvPr id="370" name="テキスト ボックス 369"/>
        <xdr:cNvSpPr txBox="1"/>
      </xdr:nvSpPr>
      <xdr:spPr>
        <a:xfrm>
          <a:off x="9372111" y="96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87341</xdr:rowOff>
    </xdr:from>
    <xdr:to>
      <xdr:col>12</xdr:col>
      <xdr:colOff>561975</xdr:colOff>
      <xdr:row>58</xdr:row>
      <xdr:rowOff>17491</xdr:rowOff>
    </xdr:to>
    <xdr:sp macro="" textlink="">
      <xdr:nvSpPr>
        <xdr:cNvPr id="371" name="円/楕円 370"/>
        <xdr:cNvSpPr/>
      </xdr:nvSpPr>
      <xdr:spPr>
        <a:xfrm>
          <a:off x="8699500" y="98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34018</xdr:rowOff>
    </xdr:from>
    <xdr:ext cx="534377" cy="259045"/>
    <xdr:sp macro="" textlink="">
      <xdr:nvSpPr>
        <xdr:cNvPr id="372" name="テキスト ボックス 371"/>
        <xdr:cNvSpPr txBox="1"/>
      </xdr:nvSpPr>
      <xdr:spPr>
        <a:xfrm>
          <a:off x="8483111" y="96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96458</xdr:rowOff>
    </xdr:from>
    <xdr:to>
      <xdr:col>11</xdr:col>
      <xdr:colOff>358775</xdr:colOff>
      <xdr:row>58</xdr:row>
      <xdr:rowOff>26608</xdr:rowOff>
    </xdr:to>
    <xdr:sp macro="" textlink="">
      <xdr:nvSpPr>
        <xdr:cNvPr id="373" name="円/楕円 372"/>
        <xdr:cNvSpPr/>
      </xdr:nvSpPr>
      <xdr:spPr>
        <a:xfrm>
          <a:off x="7810500" y="98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43135</xdr:rowOff>
    </xdr:from>
    <xdr:ext cx="534377" cy="259045"/>
    <xdr:sp macro="" textlink="">
      <xdr:nvSpPr>
        <xdr:cNvPr id="374" name="テキスト ボックス 373"/>
        <xdr:cNvSpPr txBox="1"/>
      </xdr:nvSpPr>
      <xdr:spPr>
        <a:xfrm>
          <a:off x="7594111" y="96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122326</xdr:rowOff>
    </xdr:from>
    <xdr:to>
      <xdr:col>10</xdr:col>
      <xdr:colOff>155575</xdr:colOff>
      <xdr:row>58</xdr:row>
      <xdr:rowOff>52476</xdr:rowOff>
    </xdr:to>
    <xdr:sp macro="" textlink="">
      <xdr:nvSpPr>
        <xdr:cNvPr id="375" name="円/楕円 374"/>
        <xdr:cNvSpPr/>
      </xdr:nvSpPr>
      <xdr:spPr>
        <a:xfrm>
          <a:off x="6921500" y="98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69003</xdr:rowOff>
    </xdr:from>
    <xdr:ext cx="534377" cy="259045"/>
    <xdr:sp macro="" textlink="">
      <xdr:nvSpPr>
        <xdr:cNvPr id="376" name="テキスト ボックス 375"/>
        <xdr:cNvSpPr txBox="1"/>
      </xdr:nvSpPr>
      <xdr:spPr>
        <a:xfrm>
          <a:off x="6705111" y="967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2" name="直線コネクタ 401"/>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3"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4" name="直線コネクタ 403"/>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5"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6" name="直線コネクタ 405"/>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121445</xdr:rowOff>
    </xdr:from>
    <xdr:to>
      <xdr:col>15</xdr:col>
      <xdr:colOff>180975</xdr:colOff>
      <xdr:row>76</xdr:row>
      <xdr:rowOff>170692</xdr:rowOff>
    </xdr:to>
    <xdr:cxnSp macro="">
      <xdr:nvCxnSpPr>
        <xdr:cNvPr id="407" name="直線コネクタ 406"/>
        <xdr:cNvCxnSpPr/>
      </xdr:nvCxnSpPr>
      <xdr:spPr>
        <a:xfrm flipV="1">
          <a:off x="9639300" y="12294395"/>
          <a:ext cx="838200" cy="9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08"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09" name="フローチャート : 判断 408"/>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170692</xdr:rowOff>
    </xdr:from>
    <xdr:to>
      <xdr:col>14</xdr:col>
      <xdr:colOff>28575</xdr:colOff>
      <xdr:row>77</xdr:row>
      <xdr:rowOff>70565</xdr:rowOff>
    </xdr:to>
    <xdr:cxnSp macro="">
      <xdr:nvCxnSpPr>
        <xdr:cNvPr id="410" name="直線コネクタ 409"/>
        <xdr:cNvCxnSpPr/>
      </xdr:nvCxnSpPr>
      <xdr:spPr>
        <a:xfrm flipV="1">
          <a:off x="8750300" y="13200892"/>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1" name="フローチャート : 判断 410"/>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50410</xdr:rowOff>
    </xdr:from>
    <xdr:ext cx="534377" cy="259045"/>
    <xdr:sp macro="" textlink="">
      <xdr:nvSpPr>
        <xdr:cNvPr id="412" name="テキスト ボックス 411"/>
        <xdr:cNvSpPr txBox="1"/>
      </xdr:nvSpPr>
      <xdr:spPr>
        <a:xfrm>
          <a:off x="9372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7994</xdr:rowOff>
    </xdr:from>
    <xdr:to>
      <xdr:col>12</xdr:col>
      <xdr:colOff>511175</xdr:colOff>
      <xdr:row>77</xdr:row>
      <xdr:rowOff>70565</xdr:rowOff>
    </xdr:to>
    <xdr:cxnSp macro="">
      <xdr:nvCxnSpPr>
        <xdr:cNvPr id="413" name="直線コネクタ 412"/>
        <xdr:cNvCxnSpPr/>
      </xdr:nvCxnSpPr>
      <xdr:spPr>
        <a:xfrm>
          <a:off x="7861300" y="12866744"/>
          <a:ext cx="889000" cy="40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4" name="フローチャート : 判断 413"/>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5" name="テキスト ボックス 414"/>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7994</xdr:rowOff>
    </xdr:from>
    <xdr:to>
      <xdr:col>11</xdr:col>
      <xdr:colOff>307975</xdr:colOff>
      <xdr:row>77</xdr:row>
      <xdr:rowOff>86469</xdr:rowOff>
    </xdr:to>
    <xdr:cxnSp macro="">
      <xdr:nvCxnSpPr>
        <xdr:cNvPr id="416" name="直線コネクタ 415"/>
        <xdr:cNvCxnSpPr/>
      </xdr:nvCxnSpPr>
      <xdr:spPr>
        <a:xfrm flipV="1">
          <a:off x="6972300" y="12866744"/>
          <a:ext cx="889000" cy="4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7" name="フローチャート : 判断 416"/>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56452</xdr:rowOff>
    </xdr:from>
    <xdr:ext cx="534377" cy="259045"/>
    <xdr:sp macro="" textlink="">
      <xdr:nvSpPr>
        <xdr:cNvPr id="418" name="テキスト ボックス 417"/>
        <xdr:cNvSpPr txBox="1"/>
      </xdr:nvSpPr>
      <xdr:spPr>
        <a:xfrm>
          <a:off x="7594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19" name="フローチャート : 判断 418"/>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0" name="テキスト ボックス 419"/>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70645</xdr:rowOff>
    </xdr:from>
    <xdr:to>
      <xdr:col>15</xdr:col>
      <xdr:colOff>231775</xdr:colOff>
      <xdr:row>72</xdr:row>
      <xdr:rowOff>795</xdr:rowOff>
    </xdr:to>
    <xdr:sp macro="" textlink="">
      <xdr:nvSpPr>
        <xdr:cNvPr id="426" name="円/楕円 425"/>
        <xdr:cNvSpPr/>
      </xdr:nvSpPr>
      <xdr:spPr>
        <a:xfrm>
          <a:off x="10426700" y="122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93522</xdr:rowOff>
    </xdr:from>
    <xdr:ext cx="534377" cy="259045"/>
    <xdr:sp macro="" textlink="">
      <xdr:nvSpPr>
        <xdr:cNvPr id="427" name="商工費該当値テキスト"/>
        <xdr:cNvSpPr txBox="1"/>
      </xdr:nvSpPr>
      <xdr:spPr>
        <a:xfrm>
          <a:off x="10528300" y="1209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119892</xdr:rowOff>
    </xdr:from>
    <xdr:to>
      <xdr:col>14</xdr:col>
      <xdr:colOff>79375</xdr:colOff>
      <xdr:row>77</xdr:row>
      <xdr:rowOff>50042</xdr:rowOff>
    </xdr:to>
    <xdr:sp macro="" textlink="">
      <xdr:nvSpPr>
        <xdr:cNvPr id="428" name="円/楕円 427"/>
        <xdr:cNvSpPr/>
      </xdr:nvSpPr>
      <xdr:spPr>
        <a:xfrm>
          <a:off x="95885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66569</xdr:rowOff>
    </xdr:from>
    <xdr:ext cx="534377" cy="259045"/>
    <xdr:sp macro="" textlink="">
      <xdr:nvSpPr>
        <xdr:cNvPr id="429" name="テキスト ボックス 428"/>
        <xdr:cNvSpPr txBox="1"/>
      </xdr:nvSpPr>
      <xdr:spPr>
        <a:xfrm>
          <a:off x="9372111" y="129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19765</xdr:rowOff>
    </xdr:from>
    <xdr:to>
      <xdr:col>12</xdr:col>
      <xdr:colOff>561975</xdr:colOff>
      <xdr:row>77</xdr:row>
      <xdr:rowOff>121365</xdr:rowOff>
    </xdr:to>
    <xdr:sp macro="" textlink="">
      <xdr:nvSpPr>
        <xdr:cNvPr id="430" name="円/楕円 429"/>
        <xdr:cNvSpPr/>
      </xdr:nvSpPr>
      <xdr:spPr>
        <a:xfrm>
          <a:off x="8699500" y="132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112492</xdr:rowOff>
    </xdr:from>
    <xdr:ext cx="534377" cy="259045"/>
    <xdr:sp macro="" textlink="">
      <xdr:nvSpPr>
        <xdr:cNvPr id="431" name="テキスト ボックス 430"/>
        <xdr:cNvSpPr txBox="1"/>
      </xdr:nvSpPr>
      <xdr:spPr>
        <a:xfrm>
          <a:off x="8483111" y="1331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128644</xdr:rowOff>
    </xdr:from>
    <xdr:to>
      <xdr:col>11</xdr:col>
      <xdr:colOff>358775</xdr:colOff>
      <xdr:row>75</xdr:row>
      <xdr:rowOff>58794</xdr:rowOff>
    </xdr:to>
    <xdr:sp macro="" textlink="">
      <xdr:nvSpPr>
        <xdr:cNvPr id="432" name="円/楕円 431"/>
        <xdr:cNvSpPr/>
      </xdr:nvSpPr>
      <xdr:spPr>
        <a:xfrm>
          <a:off x="7810500" y="12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75321</xdr:rowOff>
    </xdr:from>
    <xdr:ext cx="534377" cy="259045"/>
    <xdr:sp macro="" textlink="">
      <xdr:nvSpPr>
        <xdr:cNvPr id="433" name="テキスト ボックス 432"/>
        <xdr:cNvSpPr txBox="1"/>
      </xdr:nvSpPr>
      <xdr:spPr>
        <a:xfrm>
          <a:off x="7594111" y="125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35669</xdr:rowOff>
    </xdr:from>
    <xdr:to>
      <xdr:col>10</xdr:col>
      <xdr:colOff>155575</xdr:colOff>
      <xdr:row>77</xdr:row>
      <xdr:rowOff>137269</xdr:rowOff>
    </xdr:to>
    <xdr:sp macro="" textlink="">
      <xdr:nvSpPr>
        <xdr:cNvPr id="434" name="円/楕円 433"/>
        <xdr:cNvSpPr/>
      </xdr:nvSpPr>
      <xdr:spPr>
        <a:xfrm>
          <a:off x="6921500" y="132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128396</xdr:rowOff>
    </xdr:from>
    <xdr:ext cx="534377" cy="259045"/>
    <xdr:sp macro="" textlink="">
      <xdr:nvSpPr>
        <xdr:cNvPr id="435" name="テキスト ボックス 434"/>
        <xdr:cNvSpPr txBox="1"/>
      </xdr:nvSpPr>
      <xdr:spPr>
        <a:xfrm>
          <a:off x="6705111" y="13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7" name="直線コネクタ 456"/>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8"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9" name="直線コネクタ 458"/>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0"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1" name="直線コネクタ 460"/>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21103</xdr:rowOff>
    </xdr:from>
    <xdr:to>
      <xdr:col>15</xdr:col>
      <xdr:colOff>180975</xdr:colOff>
      <xdr:row>98</xdr:row>
      <xdr:rowOff>34474</xdr:rowOff>
    </xdr:to>
    <xdr:cxnSp macro="">
      <xdr:nvCxnSpPr>
        <xdr:cNvPr id="462" name="直線コネクタ 461"/>
        <xdr:cNvCxnSpPr/>
      </xdr:nvCxnSpPr>
      <xdr:spPr>
        <a:xfrm>
          <a:off x="9639300" y="16823203"/>
          <a:ext cx="8382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3"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4" name="フローチャート : 判断 463"/>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168250</xdr:rowOff>
    </xdr:from>
    <xdr:to>
      <xdr:col>14</xdr:col>
      <xdr:colOff>28575</xdr:colOff>
      <xdr:row>98</xdr:row>
      <xdr:rowOff>21103</xdr:rowOff>
    </xdr:to>
    <xdr:cxnSp macro="">
      <xdr:nvCxnSpPr>
        <xdr:cNvPr id="465" name="直線コネクタ 464"/>
        <xdr:cNvCxnSpPr/>
      </xdr:nvCxnSpPr>
      <xdr:spPr>
        <a:xfrm>
          <a:off x="8750300" y="16798900"/>
          <a:ext cx="889000" cy="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6" name="フローチャート : 判断 465"/>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7" name="テキスト ボックス 466"/>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168250</xdr:rowOff>
    </xdr:from>
    <xdr:to>
      <xdr:col>12</xdr:col>
      <xdr:colOff>511175</xdr:colOff>
      <xdr:row>98</xdr:row>
      <xdr:rowOff>12432</xdr:rowOff>
    </xdr:to>
    <xdr:cxnSp macro="">
      <xdr:nvCxnSpPr>
        <xdr:cNvPr id="468" name="直線コネクタ 467"/>
        <xdr:cNvCxnSpPr/>
      </xdr:nvCxnSpPr>
      <xdr:spPr>
        <a:xfrm flipV="1">
          <a:off x="7861300" y="16798900"/>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69" name="フローチャート : 判断 468"/>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52046</xdr:rowOff>
    </xdr:from>
    <xdr:ext cx="534377" cy="259045"/>
    <xdr:sp macro="" textlink="">
      <xdr:nvSpPr>
        <xdr:cNvPr id="470" name="テキスト ボックス 469"/>
        <xdr:cNvSpPr txBox="1"/>
      </xdr:nvSpPr>
      <xdr:spPr>
        <a:xfrm>
          <a:off x="8483111" y="168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170317</xdr:rowOff>
    </xdr:from>
    <xdr:to>
      <xdr:col>11</xdr:col>
      <xdr:colOff>307975</xdr:colOff>
      <xdr:row>98</xdr:row>
      <xdr:rowOff>12432</xdr:rowOff>
    </xdr:to>
    <xdr:cxnSp macro="">
      <xdr:nvCxnSpPr>
        <xdr:cNvPr id="471" name="直線コネクタ 470"/>
        <xdr:cNvCxnSpPr/>
      </xdr:nvCxnSpPr>
      <xdr:spPr>
        <a:xfrm>
          <a:off x="6972300" y="16800967"/>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2" name="フローチャート : 判断 471"/>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69277</xdr:rowOff>
    </xdr:from>
    <xdr:ext cx="534377" cy="259045"/>
    <xdr:sp macro="" textlink="">
      <xdr:nvSpPr>
        <xdr:cNvPr id="473" name="テキスト ボックス 472"/>
        <xdr:cNvSpPr txBox="1"/>
      </xdr:nvSpPr>
      <xdr:spPr>
        <a:xfrm>
          <a:off x="7594111" y="16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4" name="フローチャート : 判断 473"/>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69110</xdr:rowOff>
    </xdr:from>
    <xdr:ext cx="534377" cy="259045"/>
    <xdr:sp macro="" textlink="">
      <xdr:nvSpPr>
        <xdr:cNvPr id="475" name="テキスト ボックス 474"/>
        <xdr:cNvSpPr txBox="1"/>
      </xdr:nvSpPr>
      <xdr:spPr>
        <a:xfrm>
          <a:off x="6705111" y="168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155124</xdr:rowOff>
    </xdr:from>
    <xdr:to>
      <xdr:col>15</xdr:col>
      <xdr:colOff>231775</xdr:colOff>
      <xdr:row>98</xdr:row>
      <xdr:rowOff>85274</xdr:rowOff>
    </xdr:to>
    <xdr:sp macro="" textlink="">
      <xdr:nvSpPr>
        <xdr:cNvPr id="481" name="円/楕円 480"/>
        <xdr:cNvSpPr/>
      </xdr:nvSpPr>
      <xdr:spPr>
        <a:xfrm>
          <a:off x="10426700" y="167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2"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141753</xdr:rowOff>
    </xdr:from>
    <xdr:to>
      <xdr:col>14</xdr:col>
      <xdr:colOff>79375</xdr:colOff>
      <xdr:row>98</xdr:row>
      <xdr:rowOff>71903</xdr:rowOff>
    </xdr:to>
    <xdr:sp macro="" textlink="">
      <xdr:nvSpPr>
        <xdr:cNvPr id="483" name="円/楕円 482"/>
        <xdr:cNvSpPr/>
      </xdr:nvSpPr>
      <xdr:spPr>
        <a:xfrm>
          <a:off x="9588500" y="167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63030</xdr:rowOff>
    </xdr:from>
    <xdr:ext cx="534377" cy="259045"/>
    <xdr:sp macro="" textlink="">
      <xdr:nvSpPr>
        <xdr:cNvPr id="484" name="テキスト ボックス 483"/>
        <xdr:cNvSpPr txBox="1"/>
      </xdr:nvSpPr>
      <xdr:spPr>
        <a:xfrm>
          <a:off x="9372111" y="168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117450</xdr:rowOff>
    </xdr:from>
    <xdr:to>
      <xdr:col>12</xdr:col>
      <xdr:colOff>561975</xdr:colOff>
      <xdr:row>98</xdr:row>
      <xdr:rowOff>47600</xdr:rowOff>
    </xdr:to>
    <xdr:sp macro="" textlink="">
      <xdr:nvSpPr>
        <xdr:cNvPr id="485" name="円/楕円 484"/>
        <xdr:cNvSpPr/>
      </xdr:nvSpPr>
      <xdr:spPr>
        <a:xfrm>
          <a:off x="8699500" y="167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64127</xdr:rowOff>
    </xdr:from>
    <xdr:ext cx="534377" cy="259045"/>
    <xdr:sp macro="" textlink="">
      <xdr:nvSpPr>
        <xdr:cNvPr id="486" name="テキスト ボックス 485"/>
        <xdr:cNvSpPr txBox="1"/>
      </xdr:nvSpPr>
      <xdr:spPr>
        <a:xfrm>
          <a:off x="8483111"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133082</xdr:rowOff>
    </xdr:from>
    <xdr:to>
      <xdr:col>11</xdr:col>
      <xdr:colOff>358775</xdr:colOff>
      <xdr:row>98</xdr:row>
      <xdr:rowOff>63232</xdr:rowOff>
    </xdr:to>
    <xdr:sp macro="" textlink="">
      <xdr:nvSpPr>
        <xdr:cNvPr id="487" name="円/楕円 486"/>
        <xdr:cNvSpPr/>
      </xdr:nvSpPr>
      <xdr:spPr>
        <a:xfrm>
          <a:off x="7810500" y="16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79759</xdr:rowOff>
    </xdr:from>
    <xdr:ext cx="534377" cy="259045"/>
    <xdr:sp macro="" textlink="">
      <xdr:nvSpPr>
        <xdr:cNvPr id="488" name="テキスト ボックス 487"/>
        <xdr:cNvSpPr txBox="1"/>
      </xdr:nvSpPr>
      <xdr:spPr>
        <a:xfrm>
          <a:off x="7594111" y="16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119517</xdr:rowOff>
    </xdr:from>
    <xdr:to>
      <xdr:col>10</xdr:col>
      <xdr:colOff>155575</xdr:colOff>
      <xdr:row>98</xdr:row>
      <xdr:rowOff>49667</xdr:rowOff>
    </xdr:to>
    <xdr:sp macro="" textlink="">
      <xdr:nvSpPr>
        <xdr:cNvPr id="489" name="円/楕円 488"/>
        <xdr:cNvSpPr/>
      </xdr:nvSpPr>
      <xdr:spPr>
        <a:xfrm>
          <a:off x="6921500" y="1675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66194</xdr:rowOff>
    </xdr:from>
    <xdr:ext cx="534377" cy="259045"/>
    <xdr:sp macro="" textlink="">
      <xdr:nvSpPr>
        <xdr:cNvPr id="490" name="テキスト ボックス 489"/>
        <xdr:cNvSpPr txBox="1"/>
      </xdr:nvSpPr>
      <xdr:spPr>
        <a:xfrm>
          <a:off x="6705111" y="165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5" name="直線コネクタ 514"/>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6"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7" name="直線コネクタ 516"/>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8"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9" name="直線コネクタ 518"/>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157340</xdr:rowOff>
    </xdr:from>
    <xdr:to>
      <xdr:col>23</xdr:col>
      <xdr:colOff>517525</xdr:colOff>
      <xdr:row>36</xdr:row>
      <xdr:rowOff>134938</xdr:rowOff>
    </xdr:to>
    <xdr:cxnSp macro="">
      <xdr:nvCxnSpPr>
        <xdr:cNvPr id="520" name="直線コネクタ 519"/>
        <xdr:cNvCxnSpPr/>
      </xdr:nvCxnSpPr>
      <xdr:spPr>
        <a:xfrm>
          <a:off x="15481300" y="6158090"/>
          <a:ext cx="8382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1"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2" name="フローチャート : 判断 521"/>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28943</xdr:rowOff>
    </xdr:from>
    <xdr:to>
      <xdr:col>22</xdr:col>
      <xdr:colOff>365125</xdr:colOff>
      <xdr:row>35</xdr:row>
      <xdr:rowOff>157340</xdr:rowOff>
    </xdr:to>
    <xdr:cxnSp macro="">
      <xdr:nvCxnSpPr>
        <xdr:cNvPr id="523" name="直線コネクタ 522"/>
        <xdr:cNvCxnSpPr/>
      </xdr:nvCxnSpPr>
      <xdr:spPr>
        <a:xfrm>
          <a:off x="14592300" y="5686793"/>
          <a:ext cx="889000" cy="4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4" name="フローチャート : 判断 523"/>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35170</xdr:rowOff>
    </xdr:from>
    <xdr:ext cx="534377" cy="259045"/>
    <xdr:sp macro="" textlink="">
      <xdr:nvSpPr>
        <xdr:cNvPr id="525" name="テキスト ボックス 524"/>
        <xdr:cNvSpPr txBox="1"/>
      </xdr:nvSpPr>
      <xdr:spPr>
        <a:xfrm>
          <a:off x="15214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28943</xdr:rowOff>
    </xdr:from>
    <xdr:to>
      <xdr:col>21</xdr:col>
      <xdr:colOff>161925</xdr:colOff>
      <xdr:row>33</xdr:row>
      <xdr:rowOff>52489</xdr:rowOff>
    </xdr:to>
    <xdr:cxnSp macro="">
      <xdr:nvCxnSpPr>
        <xdr:cNvPr id="526" name="直線コネクタ 525"/>
        <xdr:cNvCxnSpPr/>
      </xdr:nvCxnSpPr>
      <xdr:spPr>
        <a:xfrm flipV="1">
          <a:off x="13703300" y="568679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7" name="フローチャート : 判断 526"/>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57802</xdr:rowOff>
    </xdr:from>
    <xdr:ext cx="534377" cy="259045"/>
    <xdr:sp macro="" textlink="">
      <xdr:nvSpPr>
        <xdr:cNvPr id="528" name="テキスト ボックス 527"/>
        <xdr:cNvSpPr txBox="1"/>
      </xdr:nvSpPr>
      <xdr:spPr>
        <a:xfrm>
          <a:off x="14325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52489</xdr:rowOff>
    </xdr:from>
    <xdr:to>
      <xdr:col>19</xdr:col>
      <xdr:colOff>644525</xdr:colOff>
      <xdr:row>33</xdr:row>
      <xdr:rowOff>166675</xdr:rowOff>
    </xdr:to>
    <xdr:cxnSp macro="">
      <xdr:nvCxnSpPr>
        <xdr:cNvPr id="529" name="直線コネクタ 528"/>
        <xdr:cNvCxnSpPr/>
      </xdr:nvCxnSpPr>
      <xdr:spPr>
        <a:xfrm flipV="1">
          <a:off x="12814300" y="5710339"/>
          <a:ext cx="8890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0" name="フローチャート : 判断 529"/>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138231</xdr:rowOff>
    </xdr:from>
    <xdr:ext cx="534377" cy="259045"/>
    <xdr:sp macro="" textlink="">
      <xdr:nvSpPr>
        <xdr:cNvPr id="531" name="テキスト ボックス 530"/>
        <xdr:cNvSpPr txBox="1"/>
      </xdr:nvSpPr>
      <xdr:spPr>
        <a:xfrm>
          <a:off x="13436111" y="63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2" name="フローチャート : 判断 531"/>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158957</xdr:rowOff>
    </xdr:from>
    <xdr:ext cx="534377" cy="259045"/>
    <xdr:sp macro="" textlink="">
      <xdr:nvSpPr>
        <xdr:cNvPr id="533" name="テキスト ボックス 532"/>
        <xdr:cNvSpPr txBox="1"/>
      </xdr:nvSpPr>
      <xdr:spPr>
        <a:xfrm>
          <a:off x="12547111" y="63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84138</xdr:rowOff>
    </xdr:from>
    <xdr:to>
      <xdr:col>23</xdr:col>
      <xdr:colOff>568325</xdr:colOff>
      <xdr:row>37</xdr:row>
      <xdr:rowOff>14288</xdr:rowOff>
    </xdr:to>
    <xdr:sp macro="" textlink="">
      <xdr:nvSpPr>
        <xdr:cNvPr id="539" name="円/楕円 538"/>
        <xdr:cNvSpPr/>
      </xdr:nvSpPr>
      <xdr:spPr>
        <a:xfrm>
          <a:off x="16268700" y="62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62565</xdr:rowOff>
    </xdr:from>
    <xdr:ext cx="534377" cy="259045"/>
    <xdr:sp macro="" textlink="">
      <xdr:nvSpPr>
        <xdr:cNvPr id="540" name="消防費該当値テキスト"/>
        <xdr:cNvSpPr txBox="1"/>
      </xdr:nvSpPr>
      <xdr:spPr>
        <a:xfrm>
          <a:off x="16370300" y="62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106540</xdr:rowOff>
    </xdr:from>
    <xdr:to>
      <xdr:col>22</xdr:col>
      <xdr:colOff>415925</xdr:colOff>
      <xdr:row>36</xdr:row>
      <xdr:rowOff>36690</xdr:rowOff>
    </xdr:to>
    <xdr:sp macro="" textlink="">
      <xdr:nvSpPr>
        <xdr:cNvPr id="541" name="円/楕円 540"/>
        <xdr:cNvSpPr/>
      </xdr:nvSpPr>
      <xdr:spPr>
        <a:xfrm>
          <a:off x="15430500" y="61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53217</xdr:rowOff>
    </xdr:from>
    <xdr:ext cx="534377" cy="259045"/>
    <xdr:sp macro="" textlink="">
      <xdr:nvSpPr>
        <xdr:cNvPr id="542" name="テキスト ボックス 541"/>
        <xdr:cNvSpPr txBox="1"/>
      </xdr:nvSpPr>
      <xdr:spPr>
        <a:xfrm>
          <a:off x="15214111" y="58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25,037</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149593</xdr:rowOff>
    </xdr:from>
    <xdr:to>
      <xdr:col>21</xdr:col>
      <xdr:colOff>212725</xdr:colOff>
      <xdr:row>33</xdr:row>
      <xdr:rowOff>79743</xdr:rowOff>
    </xdr:to>
    <xdr:sp macro="" textlink="">
      <xdr:nvSpPr>
        <xdr:cNvPr id="543" name="円/楕円 542"/>
        <xdr:cNvSpPr/>
      </xdr:nvSpPr>
      <xdr:spPr>
        <a:xfrm>
          <a:off x="14541500" y="56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96270</xdr:rowOff>
    </xdr:from>
    <xdr:ext cx="534377" cy="259045"/>
    <xdr:sp macro="" textlink="">
      <xdr:nvSpPr>
        <xdr:cNvPr id="544" name="テキスト ボックス 543"/>
        <xdr:cNvSpPr txBox="1"/>
      </xdr:nvSpPr>
      <xdr:spPr>
        <a:xfrm>
          <a:off x="14325111" y="54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1689</xdr:rowOff>
    </xdr:from>
    <xdr:to>
      <xdr:col>20</xdr:col>
      <xdr:colOff>9525</xdr:colOff>
      <xdr:row>33</xdr:row>
      <xdr:rowOff>103289</xdr:rowOff>
    </xdr:to>
    <xdr:sp macro="" textlink="">
      <xdr:nvSpPr>
        <xdr:cNvPr id="545" name="円/楕円 544"/>
        <xdr:cNvSpPr/>
      </xdr:nvSpPr>
      <xdr:spPr>
        <a:xfrm>
          <a:off x="13652500" y="56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119816</xdr:rowOff>
    </xdr:from>
    <xdr:ext cx="534377" cy="259045"/>
    <xdr:sp macro="" textlink="">
      <xdr:nvSpPr>
        <xdr:cNvPr id="546" name="テキスト ボックス 545"/>
        <xdr:cNvSpPr txBox="1"/>
      </xdr:nvSpPr>
      <xdr:spPr>
        <a:xfrm>
          <a:off x="13436111" y="54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115875</xdr:rowOff>
    </xdr:from>
    <xdr:to>
      <xdr:col>18</xdr:col>
      <xdr:colOff>492125</xdr:colOff>
      <xdr:row>34</xdr:row>
      <xdr:rowOff>46025</xdr:rowOff>
    </xdr:to>
    <xdr:sp macro="" textlink="">
      <xdr:nvSpPr>
        <xdr:cNvPr id="547" name="円/楕円 546"/>
        <xdr:cNvSpPr/>
      </xdr:nvSpPr>
      <xdr:spPr>
        <a:xfrm>
          <a:off x="12763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62552</xdr:rowOff>
    </xdr:from>
    <xdr:ext cx="534377" cy="259045"/>
    <xdr:sp macro="" textlink="">
      <xdr:nvSpPr>
        <xdr:cNvPr id="548" name="テキスト ボックス 547"/>
        <xdr:cNvSpPr txBox="1"/>
      </xdr:nvSpPr>
      <xdr:spPr>
        <a:xfrm>
          <a:off x="12547111" y="55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5" name="直線コネクタ 574"/>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6"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7" name="直線コネクタ 576"/>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8"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9" name="直線コネクタ 578"/>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124759</xdr:rowOff>
    </xdr:from>
    <xdr:to>
      <xdr:col>23</xdr:col>
      <xdr:colOff>517525</xdr:colOff>
      <xdr:row>55</xdr:row>
      <xdr:rowOff>143015</xdr:rowOff>
    </xdr:to>
    <xdr:cxnSp macro="">
      <xdr:nvCxnSpPr>
        <xdr:cNvPr id="580" name="直線コネクタ 579"/>
        <xdr:cNvCxnSpPr/>
      </xdr:nvCxnSpPr>
      <xdr:spPr>
        <a:xfrm flipV="1">
          <a:off x="15481300" y="9554509"/>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1"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2" name="フローチャート : 判断 581"/>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140157</xdr:rowOff>
    </xdr:from>
    <xdr:to>
      <xdr:col>22</xdr:col>
      <xdr:colOff>365125</xdr:colOff>
      <xdr:row>55</xdr:row>
      <xdr:rowOff>143015</xdr:rowOff>
    </xdr:to>
    <xdr:cxnSp macro="">
      <xdr:nvCxnSpPr>
        <xdr:cNvPr id="583" name="直線コネクタ 582"/>
        <xdr:cNvCxnSpPr/>
      </xdr:nvCxnSpPr>
      <xdr:spPr>
        <a:xfrm>
          <a:off x="14592300" y="956990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4" name="フローチャート : 判断 583"/>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5" name="テキスト ボックス 584"/>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140157</xdr:rowOff>
    </xdr:from>
    <xdr:to>
      <xdr:col>21</xdr:col>
      <xdr:colOff>161925</xdr:colOff>
      <xdr:row>55</xdr:row>
      <xdr:rowOff>145366</xdr:rowOff>
    </xdr:to>
    <xdr:cxnSp macro="">
      <xdr:nvCxnSpPr>
        <xdr:cNvPr id="586" name="直線コネクタ 585"/>
        <xdr:cNvCxnSpPr/>
      </xdr:nvCxnSpPr>
      <xdr:spPr>
        <a:xfrm flipV="1">
          <a:off x="13703300" y="9569907"/>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7" name="フローチャート : 判断 586"/>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88" name="テキスト ボックス 587"/>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27963</xdr:rowOff>
    </xdr:from>
    <xdr:to>
      <xdr:col>19</xdr:col>
      <xdr:colOff>644525</xdr:colOff>
      <xdr:row>55</xdr:row>
      <xdr:rowOff>145366</xdr:rowOff>
    </xdr:to>
    <xdr:cxnSp macro="">
      <xdr:nvCxnSpPr>
        <xdr:cNvPr id="589" name="直線コネクタ 588"/>
        <xdr:cNvCxnSpPr/>
      </xdr:nvCxnSpPr>
      <xdr:spPr>
        <a:xfrm>
          <a:off x="12814300" y="9457713"/>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0" name="フローチャート : 判断 589"/>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1" name="テキスト ボックス 590"/>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2" name="フローチャート : 判断 591"/>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3" name="テキスト ボックス 592"/>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73959</xdr:rowOff>
    </xdr:from>
    <xdr:to>
      <xdr:col>23</xdr:col>
      <xdr:colOff>568325</xdr:colOff>
      <xdr:row>56</xdr:row>
      <xdr:rowOff>4109</xdr:rowOff>
    </xdr:to>
    <xdr:sp macro="" textlink="">
      <xdr:nvSpPr>
        <xdr:cNvPr id="599" name="円/楕円 598"/>
        <xdr:cNvSpPr/>
      </xdr:nvSpPr>
      <xdr:spPr>
        <a:xfrm>
          <a:off x="16268700" y="95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96836</xdr:rowOff>
    </xdr:from>
    <xdr:ext cx="534377" cy="259045"/>
    <xdr:sp macro="" textlink="">
      <xdr:nvSpPr>
        <xdr:cNvPr id="600" name="教育費該当値テキスト"/>
        <xdr:cNvSpPr txBox="1"/>
      </xdr:nvSpPr>
      <xdr:spPr>
        <a:xfrm>
          <a:off x="16370300" y="93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92215</xdr:rowOff>
    </xdr:from>
    <xdr:to>
      <xdr:col>22</xdr:col>
      <xdr:colOff>415925</xdr:colOff>
      <xdr:row>56</xdr:row>
      <xdr:rowOff>22365</xdr:rowOff>
    </xdr:to>
    <xdr:sp macro="" textlink="">
      <xdr:nvSpPr>
        <xdr:cNvPr id="601" name="円/楕円 600"/>
        <xdr:cNvSpPr/>
      </xdr:nvSpPr>
      <xdr:spPr>
        <a:xfrm>
          <a:off x="15430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38892</xdr:rowOff>
    </xdr:from>
    <xdr:ext cx="534377" cy="259045"/>
    <xdr:sp macro="" textlink="">
      <xdr:nvSpPr>
        <xdr:cNvPr id="602" name="テキスト ボックス 601"/>
        <xdr:cNvSpPr txBox="1"/>
      </xdr:nvSpPr>
      <xdr:spPr>
        <a:xfrm>
          <a:off x="15214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89357</xdr:rowOff>
    </xdr:from>
    <xdr:to>
      <xdr:col>21</xdr:col>
      <xdr:colOff>212725</xdr:colOff>
      <xdr:row>56</xdr:row>
      <xdr:rowOff>19507</xdr:rowOff>
    </xdr:to>
    <xdr:sp macro="" textlink="">
      <xdr:nvSpPr>
        <xdr:cNvPr id="603" name="円/楕円 602"/>
        <xdr:cNvSpPr/>
      </xdr:nvSpPr>
      <xdr:spPr>
        <a:xfrm>
          <a:off x="14541500" y="95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36034</xdr:rowOff>
    </xdr:from>
    <xdr:ext cx="534377" cy="259045"/>
    <xdr:sp macro="" textlink="">
      <xdr:nvSpPr>
        <xdr:cNvPr id="604" name="テキスト ボックス 603"/>
        <xdr:cNvSpPr txBox="1"/>
      </xdr:nvSpPr>
      <xdr:spPr>
        <a:xfrm>
          <a:off x="14325111" y="92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94566</xdr:rowOff>
    </xdr:from>
    <xdr:to>
      <xdr:col>20</xdr:col>
      <xdr:colOff>9525</xdr:colOff>
      <xdr:row>56</xdr:row>
      <xdr:rowOff>24716</xdr:rowOff>
    </xdr:to>
    <xdr:sp macro="" textlink="">
      <xdr:nvSpPr>
        <xdr:cNvPr id="605" name="円/楕円 604"/>
        <xdr:cNvSpPr/>
      </xdr:nvSpPr>
      <xdr:spPr>
        <a:xfrm>
          <a:off x="13652500" y="9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41243</xdr:rowOff>
    </xdr:from>
    <xdr:ext cx="534377" cy="259045"/>
    <xdr:sp macro="" textlink="">
      <xdr:nvSpPr>
        <xdr:cNvPr id="606" name="テキスト ボックス 605"/>
        <xdr:cNvSpPr txBox="1"/>
      </xdr:nvSpPr>
      <xdr:spPr>
        <a:xfrm>
          <a:off x="13436111" y="929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148613</xdr:rowOff>
    </xdr:from>
    <xdr:to>
      <xdr:col>18</xdr:col>
      <xdr:colOff>492125</xdr:colOff>
      <xdr:row>55</xdr:row>
      <xdr:rowOff>78763</xdr:rowOff>
    </xdr:to>
    <xdr:sp macro="" textlink="">
      <xdr:nvSpPr>
        <xdr:cNvPr id="607" name="円/楕円 606"/>
        <xdr:cNvSpPr/>
      </xdr:nvSpPr>
      <xdr:spPr>
        <a:xfrm>
          <a:off x="12763500" y="94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95290</xdr:rowOff>
    </xdr:from>
    <xdr:ext cx="534377" cy="259045"/>
    <xdr:sp macro="" textlink="">
      <xdr:nvSpPr>
        <xdr:cNvPr id="608" name="テキスト ボックス 607"/>
        <xdr:cNvSpPr txBox="1"/>
      </xdr:nvSpPr>
      <xdr:spPr>
        <a:xfrm>
          <a:off x="12547111" y="91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8" name="直線コネクタ 627"/>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9"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1"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2" name="直線コネクタ 631"/>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23120</xdr:rowOff>
    </xdr:from>
    <xdr:to>
      <xdr:col>23</xdr:col>
      <xdr:colOff>517525</xdr:colOff>
      <xdr:row>78</xdr:row>
      <xdr:rowOff>25291</xdr:rowOff>
    </xdr:to>
    <xdr:cxnSp macro="">
      <xdr:nvCxnSpPr>
        <xdr:cNvPr id="633" name="直線コネクタ 632"/>
        <xdr:cNvCxnSpPr/>
      </xdr:nvCxnSpPr>
      <xdr:spPr>
        <a:xfrm>
          <a:off x="15481300" y="13396220"/>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4"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5" name="フローチャート : 判断 634"/>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133299</xdr:rowOff>
    </xdr:from>
    <xdr:to>
      <xdr:col>22</xdr:col>
      <xdr:colOff>365125</xdr:colOff>
      <xdr:row>78</xdr:row>
      <xdr:rowOff>23120</xdr:rowOff>
    </xdr:to>
    <xdr:cxnSp macro="">
      <xdr:nvCxnSpPr>
        <xdr:cNvPr id="636" name="直線コネクタ 635"/>
        <xdr:cNvCxnSpPr/>
      </xdr:nvCxnSpPr>
      <xdr:spPr>
        <a:xfrm>
          <a:off x="14592300" y="13334949"/>
          <a:ext cx="889000" cy="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7" name="フローチャート : 判断 636"/>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38" name="テキスト ボックス 637"/>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133299</xdr:rowOff>
    </xdr:from>
    <xdr:to>
      <xdr:col>21</xdr:col>
      <xdr:colOff>161925</xdr:colOff>
      <xdr:row>78</xdr:row>
      <xdr:rowOff>22154</xdr:rowOff>
    </xdr:to>
    <xdr:cxnSp macro="">
      <xdr:nvCxnSpPr>
        <xdr:cNvPr id="639" name="直線コネクタ 638"/>
        <xdr:cNvCxnSpPr/>
      </xdr:nvCxnSpPr>
      <xdr:spPr>
        <a:xfrm flipV="1">
          <a:off x="13703300" y="13334949"/>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0" name="フローチャート : 判断 639"/>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27579</xdr:rowOff>
    </xdr:from>
    <xdr:ext cx="469744" cy="259045"/>
    <xdr:sp macro="" textlink="">
      <xdr:nvSpPr>
        <xdr:cNvPr id="641" name="テキスト ボックス 640"/>
        <xdr:cNvSpPr txBox="1"/>
      </xdr:nvSpPr>
      <xdr:spPr>
        <a:xfrm>
          <a:off x="14357427" y="134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8255</xdr:rowOff>
    </xdr:from>
    <xdr:to>
      <xdr:col>19</xdr:col>
      <xdr:colOff>644525</xdr:colOff>
      <xdr:row>78</xdr:row>
      <xdr:rowOff>22154</xdr:rowOff>
    </xdr:to>
    <xdr:cxnSp macro="">
      <xdr:nvCxnSpPr>
        <xdr:cNvPr id="642" name="直線コネクタ 641"/>
        <xdr:cNvCxnSpPr/>
      </xdr:nvCxnSpPr>
      <xdr:spPr>
        <a:xfrm>
          <a:off x="12814300" y="13381355"/>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3" name="フローチャート : 判断 642"/>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4" name="テキスト ボックス 643"/>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5" name="フローチャート : 判断 644"/>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51241</xdr:rowOff>
    </xdr:from>
    <xdr:ext cx="469744" cy="259045"/>
    <xdr:sp macro="" textlink="">
      <xdr:nvSpPr>
        <xdr:cNvPr id="646" name="テキスト ボックス 645"/>
        <xdr:cNvSpPr txBox="1"/>
      </xdr:nvSpPr>
      <xdr:spPr>
        <a:xfrm>
          <a:off x="12579427" y="130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145941</xdr:rowOff>
    </xdr:from>
    <xdr:to>
      <xdr:col>23</xdr:col>
      <xdr:colOff>568325</xdr:colOff>
      <xdr:row>78</xdr:row>
      <xdr:rowOff>76091</xdr:rowOff>
    </xdr:to>
    <xdr:sp macro="" textlink="">
      <xdr:nvSpPr>
        <xdr:cNvPr id="652" name="円/楕円 651"/>
        <xdr:cNvSpPr/>
      </xdr:nvSpPr>
      <xdr:spPr>
        <a:xfrm>
          <a:off x="16268700" y="133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107794</xdr:rowOff>
    </xdr:from>
    <xdr:ext cx="313932" cy="259045"/>
    <xdr:sp macro="" textlink="">
      <xdr:nvSpPr>
        <xdr:cNvPr id="653" name="災害復旧費該当値テキスト"/>
        <xdr:cNvSpPr txBox="1"/>
      </xdr:nvSpPr>
      <xdr:spPr>
        <a:xfrm>
          <a:off x="16370300" y="13309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143770</xdr:rowOff>
    </xdr:from>
    <xdr:to>
      <xdr:col>22</xdr:col>
      <xdr:colOff>415925</xdr:colOff>
      <xdr:row>78</xdr:row>
      <xdr:rowOff>73920</xdr:rowOff>
    </xdr:to>
    <xdr:sp macro="" textlink="">
      <xdr:nvSpPr>
        <xdr:cNvPr id="654" name="円/楕円 653"/>
        <xdr:cNvSpPr/>
      </xdr:nvSpPr>
      <xdr:spPr>
        <a:xfrm>
          <a:off x="15430500" y="13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65047</xdr:rowOff>
    </xdr:from>
    <xdr:ext cx="378565" cy="259045"/>
    <xdr:sp macro="" textlink="">
      <xdr:nvSpPr>
        <xdr:cNvPr id="655" name="テキスト ボックス 654"/>
        <xdr:cNvSpPr txBox="1"/>
      </xdr:nvSpPr>
      <xdr:spPr>
        <a:xfrm>
          <a:off x="15292017" y="1343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82499</xdr:rowOff>
    </xdr:from>
    <xdr:to>
      <xdr:col>21</xdr:col>
      <xdr:colOff>212725</xdr:colOff>
      <xdr:row>78</xdr:row>
      <xdr:rowOff>12649</xdr:rowOff>
    </xdr:to>
    <xdr:sp macro="" textlink="">
      <xdr:nvSpPr>
        <xdr:cNvPr id="656" name="円/楕円 655"/>
        <xdr:cNvSpPr/>
      </xdr:nvSpPr>
      <xdr:spPr>
        <a:xfrm>
          <a:off x="14541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29176</xdr:rowOff>
    </xdr:from>
    <xdr:ext cx="534377" cy="259045"/>
    <xdr:sp macro="" textlink="">
      <xdr:nvSpPr>
        <xdr:cNvPr id="657" name="テキスト ボックス 656"/>
        <xdr:cNvSpPr txBox="1"/>
      </xdr:nvSpPr>
      <xdr:spPr>
        <a:xfrm>
          <a:off x="14325111" y="130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142804</xdr:rowOff>
    </xdr:from>
    <xdr:to>
      <xdr:col>20</xdr:col>
      <xdr:colOff>9525</xdr:colOff>
      <xdr:row>78</xdr:row>
      <xdr:rowOff>72954</xdr:rowOff>
    </xdr:to>
    <xdr:sp macro="" textlink="">
      <xdr:nvSpPr>
        <xdr:cNvPr id="658" name="円/楕円 657"/>
        <xdr:cNvSpPr/>
      </xdr:nvSpPr>
      <xdr:spPr>
        <a:xfrm>
          <a:off x="13652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64081</xdr:rowOff>
    </xdr:from>
    <xdr:ext cx="378565" cy="259045"/>
    <xdr:sp macro="" textlink="">
      <xdr:nvSpPr>
        <xdr:cNvPr id="659" name="テキスト ボックス 658"/>
        <xdr:cNvSpPr txBox="1"/>
      </xdr:nvSpPr>
      <xdr:spPr>
        <a:xfrm>
          <a:off x="13514017" y="1343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128905</xdr:rowOff>
    </xdr:from>
    <xdr:to>
      <xdr:col>18</xdr:col>
      <xdr:colOff>492125</xdr:colOff>
      <xdr:row>78</xdr:row>
      <xdr:rowOff>59055</xdr:rowOff>
    </xdr:to>
    <xdr:sp macro="" textlink="">
      <xdr:nvSpPr>
        <xdr:cNvPr id="660" name="円/楕円 659"/>
        <xdr:cNvSpPr/>
      </xdr:nvSpPr>
      <xdr:spPr>
        <a:xfrm>
          <a:off x="12763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50182</xdr:rowOff>
    </xdr:from>
    <xdr:ext cx="469744" cy="259045"/>
    <xdr:sp macro="" textlink="">
      <xdr:nvSpPr>
        <xdr:cNvPr id="661" name="テキスト ボックス 660"/>
        <xdr:cNvSpPr txBox="1"/>
      </xdr:nvSpPr>
      <xdr:spPr>
        <a:xfrm>
          <a:off x="125794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5" name="直線コネクタ 684"/>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6"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7" name="直線コネクタ 686"/>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8"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9" name="直線コネクタ 688"/>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165067</xdr:rowOff>
    </xdr:from>
    <xdr:to>
      <xdr:col>23</xdr:col>
      <xdr:colOff>517525</xdr:colOff>
      <xdr:row>95</xdr:row>
      <xdr:rowOff>36875</xdr:rowOff>
    </xdr:to>
    <xdr:cxnSp macro="">
      <xdr:nvCxnSpPr>
        <xdr:cNvPr id="690" name="直線コネクタ 689"/>
        <xdr:cNvCxnSpPr/>
      </xdr:nvCxnSpPr>
      <xdr:spPr>
        <a:xfrm flipV="1">
          <a:off x="15481300" y="16281367"/>
          <a:ext cx="838200" cy="4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1"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2" name="フローチャート : 判断 691"/>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36875</xdr:rowOff>
    </xdr:from>
    <xdr:to>
      <xdr:col>22</xdr:col>
      <xdr:colOff>365125</xdr:colOff>
      <xdr:row>95</xdr:row>
      <xdr:rowOff>43619</xdr:rowOff>
    </xdr:to>
    <xdr:cxnSp macro="">
      <xdr:nvCxnSpPr>
        <xdr:cNvPr id="693" name="直線コネクタ 692"/>
        <xdr:cNvCxnSpPr/>
      </xdr:nvCxnSpPr>
      <xdr:spPr>
        <a:xfrm flipV="1">
          <a:off x="14592300" y="1632462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4" name="フローチャート : 判断 693"/>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695" name="テキスト ボックス 694"/>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43619</xdr:rowOff>
    </xdr:from>
    <xdr:to>
      <xdr:col>21</xdr:col>
      <xdr:colOff>161925</xdr:colOff>
      <xdr:row>95</xdr:row>
      <xdr:rowOff>66145</xdr:rowOff>
    </xdr:to>
    <xdr:cxnSp macro="">
      <xdr:nvCxnSpPr>
        <xdr:cNvPr id="696" name="直線コネクタ 695"/>
        <xdr:cNvCxnSpPr/>
      </xdr:nvCxnSpPr>
      <xdr:spPr>
        <a:xfrm flipV="1">
          <a:off x="13703300" y="16331369"/>
          <a:ext cx="889000" cy="2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7" name="フローチャート : 判断 696"/>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698" name="テキスト ボックス 697"/>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51026</xdr:rowOff>
    </xdr:from>
    <xdr:to>
      <xdr:col>19</xdr:col>
      <xdr:colOff>644525</xdr:colOff>
      <xdr:row>95</xdr:row>
      <xdr:rowOff>66145</xdr:rowOff>
    </xdr:to>
    <xdr:cxnSp macro="">
      <xdr:nvCxnSpPr>
        <xdr:cNvPr id="699" name="直線コネクタ 698"/>
        <xdr:cNvCxnSpPr/>
      </xdr:nvCxnSpPr>
      <xdr:spPr>
        <a:xfrm>
          <a:off x="12814300" y="16338776"/>
          <a:ext cx="8890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0" name="フローチャート : 判断 699"/>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1" name="テキスト ボックス 700"/>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2" name="フローチャート : 判断 701"/>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3" name="テキスト ボックス 702"/>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114267</xdr:rowOff>
    </xdr:from>
    <xdr:to>
      <xdr:col>23</xdr:col>
      <xdr:colOff>568325</xdr:colOff>
      <xdr:row>95</xdr:row>
      <xdr:rowOff>44417</xdr:rowOff>
    </xdr:to>
    <xdr:sp macro="" textlink="">
      <xdr:nvSpPr>
        <xdr:cNvPr id="709" name="円/楕円 708"/>
        <xdr:cNvSpPr/>
      </xdr:nvSpPr>
      <xdr:spPr>
        <a:xfrm>
          <a:off x="16268700" y="162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137144</xdr:rowOff>
    </xdr:from>
    <xdr:ext cx="534377" cy="259045"/>
    <xdr:sp macro="" textlink="">
      <xdr:nvSpPr>
        <xdr:cNvPr id="710" name="公債費該当値テキスト"/>
        <xdr:cNvSpPr txBox="1"/>
      </xdr:nvSpPr>
      <xdr:spPr>
        <a:xfrm>
          <a:off x="16370300" y="160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96,671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157525</xdr:rowOff>
    </xdr:from>
    <xdr:to>
      <xdr:col>22</xdr:col>
      <xdr:colOff>415925</xdr:colOff>
      <xdr:row>95</xdr:row>
      <xdr:rowOff>87675</xdr:rowOff>
    </xdr:to>
    <xdr:sp macro="" textlink="">
      <xdr:nvSpPr>
        <xdr:cNvPr id="711" name="円/楕円 710"/>
        <xdr:cNvSpPr/>
      </xdr:nvSpPr>
      <xdr:spPr>
        <a:xfrm>
          <a:off x="15430500" y="162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104202</xdr:rowOff>
    </xdr:from>
    <xdr:ext cx="534377" cy="259045"/>
    <xdr:sp macro="" textlink="">
      <xdr:nvSpPr>
        <xdr:cNvPr id="712" name="テキスト ボックス 711"/>
        <xdr:cNvSpPr txBox="1"/>
      </xdr:nvSpPr>
      <xdr:spPr>
        <a:xfrm>
          <a:off x="15214111" y="160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164269</xdr:rowOff>
    </xdr:from>
    <xdr:to>
      <xdr:col>21</xdr:col>
      <xdr:colOff>212725</xdr:colOff>
      <xdr:row>95</xdr:row>
      <xdr:rowOff>94419</xdr:rowOff>
    </xdr:to>
    <xdr:sp macro="" textlink="">
      <xdr:nvSpPr>
        <xdr:cNvPr id="713" name="円/楕円 712"/>
        <xdr:cNvSpPr/>
      </xdr:nvSpPr>
      <xdr:spPr>
        <a:xfrm>
          <a:off x="14541500" y="162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110946</xdr:rowOff>
    </xdr:from>
    <xdr:ext cx="534377" cy="259045"/>
    <xdr:sp macro="" textlink="">
      <xdr:nvSpPr>
        <xdr:cNvPr id="714" name="テキスト ボックス 713"/>
        <xdr:cNvSpPr txBox="1"/>
      </xdr:nvSpPr>
      <xdr:spPr>
        <a:xfrm>
          <a:off x="14325111" y="160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15345</xdr:rowOff>
    </xdr:from>
    <xdr:to>
      <xdr:col>20</xdr:col>
      <xdr:colOff>9525</xdr:colOff>
      <xdr:row>95</xdr:row>
      <xdr:rowOff>116945</xdr:rowOff>
    </xdr:to>
    <xdr:sp macro="" textlink="">
      <xdr:nvSpPr>
        <xdr:cNvPr id="715" name="円/楕円 714"/>
        <xdr:cNvSpPr/>
      </xdr:nvSpPr>
      <xdr:spPr>
        <a:xfrm>
          <a:off x="13652500" y="163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133472</xdr:rowOff>
    </xdr:from>
    <xdr:ext cx="534377" cy="259045"/>
    <xdr:sp macro="" textlink="">
      <xdr:nvSpPr>
        <xdr:cNvPr id="716" name="テキスト ボックス 715"/>
        <xdr:cNvSpPr txBox="1"/>
      </xdr:nvSpPr>
      <xdr:spPr>
        <a:xfrm>
          <a:off x="13436111" y="160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226</xdr:rowOff>
    </xdr:from>
    <xdr:to>
      <xdr:col>18</xdr:col>
      <xdr:colOff>492125</xdr:colOff>
      <xdr:row>95</xdr:row>
      <xdr:rowOff>101826</xdr:rowOff>
    </xdr:to>
    <xdr:sp macro="" textlink="">
      <xdr:nvSpPr>
        <xdr:cNvPr id="717" name="円/楕円 716"/>
        <xdr:cNvSpPr/>
      </xdr:nvSpPr>
      <xdr:spPr>
        <a:xfrm>
          <a:off x="12763500" y="162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118353</xdr:rowOff>
    </xdr:from>
    <xdr:ext cx="534377" cy="259045"/>
    <xdr:sp macro="" textlink="">
      <xdr:nvSpPr>
        <xdr:cNvPr id="718" name="テキスト ボックス 717"/>
        <xdr:cNvSpPr txBox="1"/>
      </xdr:nvSpPr>
      <xdr:spPr>
        <a:xfrm>
          <a:off x="12547111" y="1606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4" name="直線コネクタ 743"/>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5"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7"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8" name="直線コネクタ 747"/>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66439</xdr:rowOff>
    </xdr:from>
    <xdr:to>
      <xdr:col>32</xdr:col>
      <xdr:colOff>187325</xdr:colOff>
      <xdr:row>39</xdr:row>
      <xdr:rowOff>78522</xdr:rowOff>
    </xdr:to>
    <xdr:cxnSp macro="">
      <xdr:nvCxnSpPr>
        <xdr:cNvPr id="749" name="直線コネクタ 748"/>
        <xdr:cNvCxnSpPr/>
      </xdr:nvCxnSpPr>
      <xdr:spPr>
        <a:xfrm flipV="1">
          <a:off x="21323300" y="675298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6803</xdr:rowOff>
    </xdr:from>
    <xdr:ext cx="378565" cy="259045"/>
    <xdr:sp macro="" textlink="">
      <xdr:nvSpPr>
        <xdr:cNvPr id="750" name="諸支出金平均値テキスト"/>
        <xdr:cNvSpPr txBox="1"/>
      </xdr:nvSpPr>
      <xdr:spPr>
        <a:xfrm>
          <a:off x="22212300" y="6693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1" name="フローチャート : 判断 750"/>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75147</xdr:rowOff>
    </xdr:from>
    <xdr:to>
      <xdr:col>31</xdr:col>
      <xdr:colOff>34925</xdr:colOff>
      <xdr:row>39</xdr:row>
      <xdr:rowOff>78522</xdr:rowOff>
    </xdr:to>
    <xdr:cxnSp macro="">
      <xdr:nvCxnSpPr>
        <xdr:cNvPr id="752" name="直線コネクタ 751"/>
        <xdr:cNvCxnSpPr/>
      </xdr:nvCxnSpPr>
      <xdr:spPr>
        <a:xfrm>
          <a:off x="20434300" y="676169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3" name="フローチャート : 判断 752"/>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4" name="テキスト ボックス 753"/>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75147</xdr:rowOff>
    </xdr:from>
    <xdr:to>
      <xdr:col>29</xdr:col>
      <xdr:colOff>517525</xdr:colOff>
      <xdr:row>39</xdr:row>
      <xdr:rowOff>85489</xdr:rowOff>
    </xdr:to>
    <xdr:cxnSp macro="">
      <xdr:nvCxnSpPr>
        <xdr:cNvPr id="755" name="直線コネクタ 754"/>
        <xdr:cNvCxnSpPr/>
      </xdr:nvCxnSpPr>
      <xdr:spPr>
        <a:xfrm flipV="1">
          <a:off x="19545300" y="676169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6" name="フローチャート : 判断 755"/>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7" name="テキスト ボックス 756"/>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85489</xdr:rowOff>
    </xdr:from>
    <xdr:to>
      <xdr:col>28</xdr:col>
      <xdr:colOff>314325</xdr:colOff>
      <xdr:row>39</xdr:row>
      <xdr:rowOff>86687</xdr:rowOff>
    </xdr:to>
    <xdr:cxnSp macro="">
      <xdr:nvCxnSpPr>
        <xdr:cNvPr id="758" name="直線コネクタ 757"/>
        <xdr:cNvCxnSpPr/>
      </xdr:nvCxnSpPr>
      <xdr:spPr>
        <a:xfrm flipV="1">
          <a:off x="18656300" y="677203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59" name="フローチャート : 判断 758"/>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0" name="テキスト ボックス 759"/>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1" name="フローチャート : 判断 760"/>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2" name="テキスト ボックス 761"/>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15639</xdr:rowOff>
    </xdr:from>
    <xdr:to>
      <xdr:col>32</xdr:col>
      <xdr:colOff>238125</xdr:colOff>
      <xdr:row>39</xdr:row>
      <xdr:rowOff>117239</xdr:rowOff>
    </xdr:to>
    <xdr:sp macro="" textlink="">
      <xdr:nvSpPr>
        <xdr:cNvPr id="768" name="円/楕円 767"/>
        <xdr:cNvSpPr/>
      </xdr:nvSpPr>
      <xdr:spPr>
        <a:xfrm>
          <a:off x="22110700" y="67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146466</xdr:rowOff>
    </xdr:from>
    <xdr:ext cx="378565" cy="259045"/>
    <xdr:sp macro="" textlink="">
      <xdr:nvSpPr>
        <xdr:cNvPr id="769" name="諸支出金該当値テキスト"/>
        <xdr:cNvSpPr txBox="1"/>
      </xdr:nvSpPr>
      <xdr:spPr>
        <a:xfrm>
          <a:off x="22212300" y="64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27722</xdr:rowOff>
    </xdr:from>
    <xdr:to>
      <xdr:col>31</xdr:col>
      <xdr:colOff>85725</xdr:colOff>
      <xdr:row>39</xdr:row>
      <xdr:rowOff>129322</xdr:rowOff>
    </xdr:to>
    <xdr:sp macro="" textlink="">
      <xdr:nvSpPr>
        <xdr:cNvPr id="770" name="円/楕円 769"/>
        <xdr:cNvSpPr/>
      </xdr:nvSpPr>
      <xdr:spPr>
        <a:xfrm>
          <a:off x="21272500" y="67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120449</xdr:rowOff>
    </xdr:from>
    <xdr:ext cx="378565" cy="259045"/>
    <xdr:sp macro="" textlink="">
      <xdr:nvSpPr>
        <xdr:cNvPr id="771" name="テキスト ボックス 770"/>
        <xdr:cNvSpPr txBox="1"/>
      </xdr:nvSpPr>
      <xdr:spPr>
        <a:xfrm>
          <a:off x="21134017" y="680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24347</xdr:rowOff>
    </xdr:from>
    <xdr:to>
      <xdr:col>29</xdr:col>
      <xdr:colOff>568325</xdr:colOff>
      <xdr:row>39</xdr:row>
      <xdr:rowOff>125947</xdr:rowOff>
    </xdr:to>
    <xdr:sp macro="" textlink="">
      <xdr:nvSpPr>
        <xdr:cNvPr id="772" name="円/楕円 771"/>
        <xdr:cNvSpPr/>
      </xdr:nvSpPr>
      <xdr:spPr>
        <a:xfrm>
          <a:off x="20383500" y="67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117074</xdr:rowOff>
    </xdr:from>
    <xdr:ext cx="378565" cy="259045"/>
    <xdr:sp macro="" textlink="">
      <xdr:nvSpPr>
        <xdr:cNvPr id="773" name="テキスト ボックス 772"/>
        <xdr:cNvSpPr txBox="1"/>
      </xdr:nvSpPr>
      <xdr:spPr>
        <a:xfrm>
          <a:off x="20245017" y="680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34689</xdr:rowOff>
    </xdr:from>
    <xdr:to>
      <xdr:col>28</xdr:col>
      <xdr:colOff>365125</xdr:colOff>
      <xdr:row>39</xdr:row>
      <xdr:rowOff>136289</xdr:rowOff>
    </xdr:to>
    <xdr:sp macro="" textlink="">
      <xdr:nvSpPr>
        <xdr:cNvPr id="774" name="円/楕円 773"/>
        <xdr:cNvSpPr/>
      </xdr:nvSpPr>
      <xdr:spPr>
        <a:xfrm>
          <a:off x="19494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127416</xdr:rowOff>
    </xdr:from>
    <xdr:ext cx="378565" cy="259045"/>
    <xdr:sp macro="" textlink="">
      <xdr:nvSpPr>
        <xdr:cNvPr id="775" name="テキスト ボックス 774"/>
        <xdr:cNvSpPr txBox="1"/>
      </xdr:nvSpPr>
      <xdr:spPr>
        <a:xfrm>
          <a:off x="19356017" y="681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35887</xdr:rowOff>
    </xdr:from>
    <xdr:to>
      <xdr:col>27</xdr:col>
      <xdr:colOff>161925</xdr:colOff>
      <xdr:row>39</xdr:row>
      <xdr:rowOff>137487</xdr:rowOff>
    </xdr:to>
    <xdr:sp macro="" textlink="">
      <xdr:nvSpPr>
        <xdr:cNvPr id="776" name="円/楕円 775"/>
        <xdr:cNvSpPr/>
      </xdr:nvSpPr>
      <xdr:spPr>
        <a:xfrm>
          <a:off x="18605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128614</xdr:rowOff>
    </xdr:from>
    <xdr:ext cx="378565" cy="259045"/>
    <xdr:sp macro="" textlink="">
      <xdr:nvSpPr>
        <xdr:cNvPr id="777" name="テキスト ボックス 776"/>
        <xdr:cNvSpPr txBox="1"/>
      </xdr:nvSpPr>
      <xdr:spPr>
        <a:xfrm>
          <a:off x="18467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議会費は、住民一人当たり</a:t>
          </a:r>
          <a:r>
            <a:rPr kumimoji="1" lang="en-US" altLang="ja-JP" sz="1100">
              <a:solidFill>
                <a:schemeClr val="dk1"/>
              </a:solidFill>
              <a:effectLst/>
              <a:latin typeface="+mn-ea"/>
              <a:ea typeface="+mn-ea"/>
              <a:cs typeface="+mn-cs"/>
            </a:rPr>
            <a:t>5,512</a:t>
          </a:r>
          <a:r>
            <a:rPr kumimoji="1" lang="ja-JP" altLang="ja-JP" sz="1100">
              <a:solidFill>
                <a:schemeClr val="dk1"/>
              </a:solidFill>
              <a:effectLst/>
              <a:latin typeface="+mn-ea"/>
              <a:ea typeface="+mn-ea"/>
              <a:cs typeface="+mn-cs"/>
            </a:rPr>
            <a:t>円で、</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年度は類似団体と比較して一人当たりのコストが高くなったが、これは</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年度に議員報酬の引き上げを実施した</a:t>
          </a:r>
          <a:r>
            <a:rPr kumimoji="1" lang="ja-JP" altLang="en-US" sz="1100">
              <a:solidFill>
                <a:schemeClr val="dk1"/>
              </a:solidFill>
              <a:effectLst/>
              <a:latin typeface="+mn-ea"/>
              <a:ea typeface="+mn-ea"/>
              <a:cs typeface="+mn-cs"/>
            </a:rPr>
            <a:t>ことにより、</a:t>
          </a:r>
          <a:r>
            <a:rPr kumimoji="1" lang="ja-JP" altLang="ja-JP" sz="1100">
              <a:solidFill>
                <a:schemeClr val="dk1"/>
              </a:solidFill>
              <a:effectLst/>
              <a:latin typeface="+mn-ea"/>
              <a:ea typeface="+mn-ea"/>
              <a:cs typeface="+mn-cs"/>
            </a:rPr>
            <a:t>各種負担金等も増加したためである。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衛生費は、住民一人当たり</a:t>
          </a:r>
          <a:r>
            <a:rPr kumimoji="1" lang="en-US" altLang="ja-JP" sz="1100">
              <a:solidFill>
                <a:schemeClr val="dk1"/>
              </a:solidFill>
              <a:effectLst/>
              <a:latin typeface="+mn-ea"/>
              <a:ea typeface="+mn-ea"/>
              <a:cs typeface="+mn-cs"/>
            </a:rPr>
            <a:t>114,147</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前年度</a:t>
          </a:r>
          <a:r>
            <a:rPr kumimoji="1" lang="ja-JP" altLang="ja-JP" sz="1100">
              <a:solidFill>
                <a:schemeClr val="dk1"/>
              </a:solidFill>
              <a:effectLst/>
              <a:latin typeface="+mn-ea"/>
              <a:ea typeface="+mn-ea"/>
              <a:cs typeface="+mn-cs"/>
            </a:rPr>
            <a:t>から約</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倍となり類似団体内順位が１位と大幅に増加したが、これは熱回収施設（一般廃棄物処理場）整備事業の本体建設工事が本格化したためである。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商工費は、住民一人当たり</a:t>
          </a:r>
          <a:r>
            <a:rPr kumimoji="1" lang="en-US" altLang="ja-JP" sz="1100">
              <a:solidFill>
                <a:schemeClr val="dk1"/>
              </a:solidFill>
              <a:effectLst/>
              <a:latin typeface="+mn-ea"/>
              <a:ea typeface="+mn-ea"/>
              <a:cs typeface="+mn-cs"/>
            </a:rPr>
            <a:t>41,309</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前年度</a:t>
          </a:r>
          <a:r>
            <a:rPr kumimoji="1" lang="ja-JP" altLang="ja-JP" sz="1100">
              <a:solidFill>
                <a:schemeClr val="dk1"/>
              </a:solidFill>
              <a:effectLst/>
              <a:latin typeface="+mn-ea"/>
              <a:ea typeface="+mn-ea"/>
              <a:cs typeface="+mn-cs"/>
            </a:rPr>
            <a:t>から約</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倍となり類似団体と比較しても大幅に増加したが、これは観光拠点センター整備事業を実施したためである。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消防費は、住民一人あたり</a:t>
          </a:r>
          <a:r>
            <a:rPr kumimoji="1" lang="en-US" altLang="ja-JP" sz="1100">
              <a:solidFill>
                <a:schemeClr val="dk1"/>
              </a:solidFill>
              <a:effectLst/>
              <a:latin typeface="+mn-ea"/>
              <a:ea typeface="+mn-ea"/>
              <a:cs typeface="+mn-cs"/>
            </a:rPr>
            <a:t>21,125</a:t>
          </a:r>
          <a:r>
            <a:rPr kumimoji="1" lang="ja-JP" altLang="en-US" sz="1100">
              <a:solidFill>
                <a:schemeClr val="dk1"/>
              </a:solidFill>
              <a:effectLst/>
              <a:latin typeface="+mn-ea"/>
              <a:ea typeface="+mn-ea"/>
              <a:cs typeface="+mn-cs"/>
            </a:rPr>
            <a:t>円で、前年度から減少し類似団体と同水準となった。大型事業の消防通信指令施設整備事業（高機能消防指令センター）の整備が終了したため</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年度からは減少し、今後も同水準で推移していくと考えている。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公債費は、住民一人当たり</a:t>
          </a:r>
          <a:r>
            <a:rPr kumimoji="1" lang="en-US" altLang="ja-JP" sz="1100">
              <a:solidFill>
                <a:schemeClr val="dk1"/>
              </a:solidFill>
              <a:effectLst/>
              <a:latin typeface="+mn-ea"/>
              <a:ea typeface="+mn-ea"/>
              <a:cs typeface="+mn-cs"/>
            </a:rPr>
            <a:t>96,671</a:t>
          </a:r>
          <a:r>
            <a:rPr kumimoji="1" lang="ja-JP" altLang="ja-JP" sz="1100">
              <a:solidFill>
                <a:schemeClr val="dk1"/>
              </a:solidFill>
              <a:effectLst/>
              <a:latin typeface="+mn-ea"/>
              <a:ea typeface="+mn-ea"/>
              <a:cs typeface="+mn-cs"/>
            </a:rPr>
            <a:t>円で、類似団体と比較して一人当たりのコストが高い状況が続いている。これは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年度から任意繰上償還を継続しており、毎年数億円程度の繰上償還を実施しているためである。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○財政調整基金残高、実質単年度収支</a:t>
          </a:r>
          <a:endParaRPr lang="ja-JP" altLang="ja-JP" sz="1100">
            <a:effectLst/>
            <a:latin typeface="+mn-ea"/>
            <a:ea typeface="+mn-ea"/>
          </a:endParaRPr>
        </a:p>
        <a:p>
          <a:r>
            <a:rPr kumimoji="1" lang="ja-JP" altLang="ja-JP" sz="1100">
              <a:solidFill>
                <a:schemeClr val="dk1"/>
              </a:solidFill>
              <a:effectLst/>
              <a:latin typeface="+mn-ea"/>
              <a:ea typeface="+mn-ea"/>
              <a:cs typeface="+mn-cs"/>
            </a:rPr>
            <a:t>　税収や交付税の増で</a:t>
          </a:r>
          <a:r>
            <a:rPr kumimoji="1" lang="ja-JP" altLang="en-US" sz="1100">
              <a:solidFill>
                <a:schemeClr val="dk1"/>
              </a:solidFill>
              <a:effectLst/>
              <a:latin typeface="+mn-ea"/>
              <a:ea typeface="+mn-ea"/>
              <a:cs typeface="+mn-cs"/>
            </a:rPr>
            <a:t>実質</a:t>
          </a:r>
          <a:r>
            <a:rPr kumimoji="1" lang="ja-JP" altLang="ja-JP" sz="1100">
              <a:solidFill>
                <a:schemeClr val="dk1"/>
              </a:solidFill>
              <a:effectLst/>
              <a:latin typeface="+mn-ea"/>
              <a:ea typeface="+mn-ea"/>
              <a:cs typeface="+mn-cs"/>
            </a:rPr>
            <a:t>単年度収支が好転したことにより</a:t>
          </a:r>
          <a:r>
            <a:rPr kumimoji="1" lang="ja-JP" altLang="en-US" sz="1100">
              <a:solidFill>
                <a:schemeClr val="dk1"/>
              </a:solidFill>
              <a:effectLst/>
              <a:latin typeface="+mn-ea"/>
              <a:ea typeface="+mn-ea"/>
              <a:cs typeface="+mn-cs"/>
            </a:rPr>
            <a:t>財政調整基金</a:t>
          </a:r>
          <a:r>
            <a:rPr kumimoji="1" lang="ja-JP" altLang="ja-JP" sz="1100">
              <a:solidFill>
                <a:schemeClr val="dk1"/>
              </a:solidFill>
              <a:effectLst/>
              <a:latin typeface="+mn-ea"/>
              <a:ea typeface="+mn-ea"/>
              <a:cs typeface="+mn-cs"/>
            </a:rPr>
            <a:t>残高が増加した。今後も標準財政規模の</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程度を目標とする。</a:t>
          </a:r>
          <a:endParaRPr lang="ja-JP" altLang="ja-JP" sz="1100">
            <a:effectLst/>
            <a:latin typeface="+mn-ea"/>
            <a:ea typeface="+mn-ea"/>
          </a:endParaRPr>
        </a:p>
        <a:p>
          <a:r>
            <a:rPr kumimoji="1" lang="ja-JP" altLang="ja-JP" sz="1100">
              <a:solidFill>
                <a:schemeClr val="dk1"/>
              </a:solidFill>
              <a:effectLst/>
              <a:latin typeface="+mn-ea"/>
              <a:ea typeface="+mn-ea"/>
              <a:cs typeface="+mn-cs"/>
            </a:rPr>
            <a:t>○実質収支額</a:t>
          </a:r>
          <a:endParaRPr lang="ja-JP" altLang="ja-JP" sz="1100">
            <a:effectLst/>
            <a:latin typeface="+mn-ea"/>
            <a:ea typeface="+mn-ea"/>
          </a:endParaRPr>
        </a:p>
        <a:p>
          <a:r>
            <a:rPr kumimoji="1" lang="ja-JP" altLang="ja-JP" sz="1100">
              <a:solidFill>
                <a:schemeClr val="dk1"/>
              </a:solidFill>
              <a:effectLst/>
              <a:latin typeface="+mn-ea"/>
              <a:ea typeface="+mn-ea"/>
              <a:cs typeface="+mn-cs"/>
            </a:rPr>
            <a:t>　予算執行率の向上により、概ね</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％台で推移している。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○今後の見通し</a:t>
          </a:r>
          <a:endParaRPr lang="ja-JP" altLang="ja-JP" sz="1100">
            <a:effectLst/>
            <a:latin typeface="+mn-ea"/>
            <a:ea typeface="+mn-ea"/>
          </a:endParaRPr>
        </a:p>
        <a:p>
          <a:r>
            <a:rPr kumimoji="1" lang="ja-JP" altLang="ja-JP" sz="1100">
              <a:solidFill>
                <a:schemeClr val="dk1"/>
              </a:solidFill>
              <a:effectLst/>
              <a:latin typeface="+mn-ea"/>
              <a:ea typeface="+mn-ea"/>
              <a:cs typeface="+mn-cs"/>
            </a:rPr>
            <a:t>　本市は自主財源比率が約</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割前後であり地方交付税に依存する財政運営となっている。税収の大幅増は見込めないため、今後は財政調整基金を取り崩しながらの厳しい財政運営が予想される。財源の確保と経常経費の抑制等により適正な運営に努める。</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○現状</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年度に老人保健特別会計で赤字が生じた以外、一般会計とその他の特別会計では赤字が生じていない。</a:t>
          </a:r>
          <a:endParaRPr kumimoji="1" lang="en-US" altLang="ja-JP" sz="1100">
            <a:solidFill>
              <a:schemeClr val="dk1"/>
            </a:solidFill>
            <a:effectLst/>
            <a:latin typeface="+mn-ea"/>
            <a:ea typeface="+mn-ea"/>
            <a:cs typeface="+mn-cs"/>
          </a:endParaRPr>
        </a:p>
        <a:p>
          <a:endParaRPr lang="ja-JP" altLang="ja-JP" sz="1100">
            <a:effectLst/>
            <a:latin typeface="+mn-ea"/>
            <a:ea typeface="+mn-ea"/>
          </a:endParaRPr>
        </a:p>
        <a:p>
          <a:r>
            <a:rPr kumimoji="1" lang="ja-JP" altLang="ja-JP" sz="1100">
              <a:solidFill>
                <a:schemeClr val="dk1"/>
              </a:solidFill>
              <a:effectLst/>
              <a:latin typeface="+mn-ea"/>
              <a:ea typeface="+mn-ea"/>
              <a:cs typeface="+mn-cs"/>
            </a:rPr>
            <a:t>○今後の見通し</a:t>
          </a:r>
          <a:endParaRPr lang="ja-JP" altLang="ja-JP" sz="1100">
            <a:effectLst/>
            <a:latin typeface="+mn-ea"/>
            <a:ea typeface="+mn-ea"/>
          </a:endParaRPr>
        </a:p>
        <a:p>
          <a:r>
            <a:rPr kumimoji="1" lang="ja-JP" altLang="ja-JP" sz="1100">
              <a:solidFill>
                <a:schemeClr val="dk1"/>
              </a:solidFill>
              <a:effectLst/>
              <a:latin typeface="+mn-ea"/>
              <a:ea typeface="+mn-ea"/>
              <a:cs typeface="+mn-cs"/>
            </a:rPr>
            <a:t>　各会計で身の丈に合った財政運営、企業経営を行っていく。</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16920561</v>
      </c>
      <c r="BO4" s="379"/>
      <c r="BP4" s="379"/>
      <c r="BQ4" s="379"/>
      <c r="BR4" s="379"/>
      <c r="BS4" s="379"/>
      <c r="BT4" s="379"/>
      <c r="BU4" s="380"/>
      <c r="BV4" s="378">
        <v>14490904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16605042</v>
      </c>
      <c r="BO5" s="416"/>
      <c r="BP5" s="416"/>
      <c r="BQ5" s="416"/>
      <c r="BR5" s="416"/>
      <c r="BS5" s="416"/>
      <c r="BT5" s="416"/>
      <c r="BU5" s="417"/>
      <c r="BV5" s="415">
        <v>14183999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83.6</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315519</v>
      </c>
      <c r="BO6" s="416"/>
      <c r="BP6" s="416"/>
      <c r="BQ6" s="416"/>
      <c r="BR6" s="416"/>
      <c r="BS6" s="416"/>
      <c r="BT6" s="416"/>
      <c r="BU6" s="417"/>
      <c r="BV6" s="415">
        <v>306905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88.7</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62064</v>
      </c>
      <c r="BO7" s="416"/>
      <c r="BP7" s="416"/>
      <c r="BQ7" s="416"/>
      <c r="BR7" s="416"/>
      <c r="BS7" s="416"/>
      <c r="BT7" s="416"/>
      <c r="BU7" s="417"/>
      <c r="BV7" s="415">
        <v>92341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9307989</v>
      </c>
      <c r="CU7" s="416"/>
      <c r="CV7" s="416"/>
      <c r="CW7" s="416"/>
      <c r="CX7" s="416"/>
      <c r="CY7" s="416"/>
      <c r="CZ7" s="416"/>
      <c r="DA7" s="417"/>
      <c r="DB7" s="415">
        <v>9280046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253455</v>
      </c>
      <c r="BO8" s="416"/>
      <c r="BP8" s="416"/>
      <c r="BQ8" s="416"/>
      <c r="BR8" s="416"/>
      <c r="BS8" s="416"/>
      <c r="BT8" s="416"/>
      <c r="BU8" s="417"/>
      <c r="BV8" s="415">
        <v>214564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25324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38891</v>
      </c>
      <c r="BO9" s="416"/>
      <c r="BP9" s="416"/>
      <c r="BQ9" s="416"/>
      <c r="BR9" s="416"/>
      <c r="BS9" s="416"/>
      <c r="BT9" s="416"/>
      <c r="BU9" s="417"/>
      <c r="BV9" s="415">
        <v>-41506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23.1</v>
      </c>
      <c r="CU9" s="413"/>
      <c r="CV9" s="413"/>
      <c r="CW9" s="413"/>
      <c r="CX9" s="413"/>
      <c r="CY9" s="413"/>
      <c r="CZ9" s="413"/>
      <c r="DA9" s="414"/>
      <c r="DB9" s="412">
        <v>22.3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27544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69199</v>
      </c>
      <c r="BO10" s="416"/>
      <c r="BP10" s="416"/>
      <c r="BQ10" s="416"/>
      <c r="BR10" s="416"/>
      <c r="BS10" s="416"/>
      <c r="BT10" s="416"/>
      <c r="BU10" s="417"/>
      <c r="BV10" s="415">
        <v>994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734398</v>
      </c>
      <c r="BO11" s="416"/>
      <c r="BP11" s="416"/>
      <c r="BQ11" s="416"/>
      <c r="BR11" s="416"/>
      <c r="BS11" s="416"/>
      <c r="BT11" s="416"/>
      <c r="BU11" s="417"/>
      <c r="BV11" s="415">
        <v>706264</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26009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1922</v>
      </c>
      <c r="BO12" s="416"/>
      <c r="BP12" s="416"/>
      <c r="BQ12" s="416"/>
      <c r="BR12" s="416"/>
      <c r="BS12" s="416"/>
      <c r="BT12" s="416"/>
      <c r="BU12" s="417"/>
      <c r="BV12" s="415">
        <v>289170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25943</v>
      </c>
      <c r="S13" s="497"/>
      <c r="T13" s="497"/>
      <c r="U13" s="497"/>
      <c r="V13" s="498"/>
      <c r="W13" s="431" t="s">
        <v>120</v>
      </c>
      <c r="X13" s="432"/>
      <c r="Y13" s="432"/>
      <c r="Z13" s="432"/>
      <c r="AA13" s="432"/>
      <c r="AB13" s="422"/>
      <c r="AC13" s="466">
        <v>1080</v>
      </c>
      <c r="AD13" s="467"/>
      <c r="AE13" s="467"/>
      <c r="AF13" s="467"/>
      <c r="AG13" s="506"/>
      <c r="AH13" s="466">
        <v>1418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840566</v>
      </c>
      <c r="BO13" s="416"/>
      <c r="BP13" s="416"/>
      <c r="BQ13" s="416"/>
      <c r="BR13" s="416"/>
      <c r="BS13" s="416"/>
      <c r="BT13" s="416"/>
      <c r="BU13" s="417"/>
      <c r="BV13" s="415">
        <v>376582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26455</v>
      </c>
      <c r="S14" s="497"/>
      <c r="T14" s="497"/>
      <c r="U14" s="497"/>
      <c r="V14" s="498"/>
      <c r="W14" s="405"/>
      <c r="X14" s="406"/>
      <c r="Y14" s="406"/>
      <c r="Z14" s="406"/>
      <c r="AA14" s="406"/>
      <c r="AB14" s="395"/>
      <c r="AC14" s="499">
        <v>8.4</v>
      </c>
      <c r="AD14" s="500"/>
      <c r="AE14" s="500"/>
      <c r="AF14" s="500"/>
      <c r="AG14" s="501"/>
      <c r="AH14" s="499">
        <v>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100.9</v>
      </c>
      <c r="CU14" s="511"/>
      <c r="CV14" s="511"/>
      <c r="CW14" s="511"/>
      <c r="CX14" s="511"/>
      <c r="CY14" s="511"/>
      <c r="CZ14" s="511"/>
      <c r="DA14" s="512"/>
      <c r="DB14" s="510">
        <v>108.5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26395</v>
      </c>
      <c r="S15" s="497"/>
      <c r="T15" s="497"/>
      <c r="U15" s="497"/>
      <c r="V15" s="498"/>
      <c r="W15" s="431" t="s">
        <v>127</v>
      </c>
      <c r="X15" s="432"/>
      <c r="Y15" s="432"/>
      <c r="Z15" s="432"/>
      <c r="AA15" s="432"/>
      <c r="AB15" s="422"/>
      <c r="AC15" s="466">
        <v>5724</v>
      </c>
      <c r="AD15" s="467"/>
      <c r="AE15" s="467"/>
      <c r="AF15" s="467"/>
      <c r="AG15" s="506"/>
      <c r="AH15" s="466">
        <v>6388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2659025</v>
      </c>
      <c r="BO15" s="379"/>
      <c r="BP15" s="379"/>
      <c r="BQ15" s="379"/>
      <c r="BR15" s="379"/>
      <c r="BS15" s="379"/>
      <c r="BT15" s="379"/>
      <c r="BU15" s="380"/>
      <c r="BV15" s="378">
        <v>2739919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44.3</v>
      </c>
      <c r="AD16" s="500"/>
      <c r="AE16" s="500"/>
      <c r="AF16" s="500"/>
      <c r="AG16" s="501"/>
      <c r="AH16" s="499">
        <v>44.4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7212054</v>
      </c>
      <c r="BO16" s="416"/>
      <c r="BP16" s="416"/>
      <c r="BQ16" s="416"/>
      <c r="BR16" s="416"/>
      <c r="BS16" s="416"/>
      <c r="BT16" s="416"/>
      <c r="BU16" s="417"/>
      <c r="BV16" s="415">
        <v>6861329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6125</v>
      </c>
      <c r="AD17" s="467"/>
      <c r="AE17" s="467"/>
      <c r="AF17" s="467"/>
      <c r="AG17" s="506"/>
      <c r="AH17" s="466">
        <v>6562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3324171</v>
      </c>
      <c r="BO17" s="416"/>
      <c r="BP17" s="416"/>
      <c r="BQ17" s="416"/>
      <c r="BR17" s="416"/>
      <c r="BS17" s="416"/>
      <c r="BT17" s="416"/>
      <c r="BU17" s="417"/>
      <c r="BV17" s="415">
        <v>3477983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241.13</v>
      </c>
      <c r="M18" s="528"/>
      <c r="N18" s="528"/>
      <c r="O18" s="528"/>
      <c r="P18" s="528"/>
      <c r="Q18" s="528"/>
      <c r="R18" s="529"/>
      <c r="S18" s="529"/>
      <c r="T18" s="529"/>
      <c r="U18" s="529"/>
      <c r="V18" s="530"/>
      <c r="W18" s="433"/>
      <c r="X18" s="434"/>
      <c r="Y18" s="434"/>
      <c r="Z18" s="434"/>
      <c r="AA18" s="434"/>
      <c r="AB18" s="425"/>
      <c r="AC18" s="531">
        <v>47.4</v>
      </c>
      <c r="AD18" s="532"/>
      <c r="AE18" s="532"/>
      <c r="AF18" s="532"/>
      <c r="AG18" s="533"/>
      <c r="AH18" s="531">
        <v>45.6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8044974</v>
      </c>
      <c r="BO18" s="416"/>
      <c r="BP18" s="416"/>
      <c r="BQ18" s="416"/>
      <c r="BR18" s="416"/>
      <c r="BS18" s="416"/>
      <c r="BT18" s="416"/>
      <c r="BU18" s="417"/>
      <c r="BV18" s="415">
        <v>7896259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105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10543541</v>
      </c>
      <c r="BO19" s="416"/>
      <c r="BP19" s="416"/>
      <c r="BQ19" s="416"/>
      <c r="BR19" s="416"/>
      <c r="BS19" s="416"/>
      <c r="BT19" s="416"/>
      <c r="BU19" s="417"/>
      <c r="BV19" s="415">
        <v>10445836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8804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18399737</v>
      </c>
      <c r="BO23" s="416"/>
      <c r="BP23" s="416"/>
      <c r="BQ23" s="416"/>
      <c r="BR23" s="416"/>
      <c r="BS23" s="416"/>
      <c r="BT23" s="416"/>
      <c r="BU23" s="417"/>
      <c r="BV23" s="415">
        <v>18019040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8360</v>
      </c>
      <c r="R24" s="467"/>
      <c r="S24" s="467"/>
      <c r="T24" s="467"/>
      <c r="U24" s="467"/>
      <c r="V24" s="506"/>
      <c r="W24" s="561"/>
      <c r="X24" s="549"/>
      <c r="Y24" s="550"/>
      <c r="Z24" s="465" t="s">
        <v>150</v>
      </c>
      <c r="AA24" s="445"/>
      <c r="AB24" s="445"/>
      <c r="AC24" s="445"/>
      <c r="AD24" s="445"/>
      <c r="AE24" s="445"/>
      <c r="AF24" s="445"/>
      <c r="AG24" s="446"/>
      <c r="AH24" s="466">
        <v>277</v>
      </c>
      <c r="AI24" s="467"/>
      <c r="AJ24" s="467"/>
      <c r="AK24" s="467"/>
      <c r="AL24" s="506"/>
      <c r="AM24" s="466">
        <v>793328</v>
      </c>
      <c r="AN24" s="467"/>
      <c r="AO24" s="467"/>
      <c r="AP24" s="467"/>
      <c r="AQ24" s="467"/>
      <c r="AR24" s="506"/>
      <c r="AS24" s="466">
        <v>2864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5764416</v>
      </c>
      <c r="BO24" s="416"/>
      <c r="BP24" s="416"/>
      <c r="BQ24" s="416"/>
      <c r="BR24" s="416"/>
      <c r="BS24" s="416"/>
      <c r="BT24" s="416"/>
      <c r="BU24" s="417"/>
      <c r="BV24" s="415">
        <v>6536766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6410</v>
      </c>
      <c r="R25" s="467"/>
      <c r="S25" s="467"/>
      <c r="T25" s="467"/>
      <c r="U25" s="467"/>
      <c r="V25" s="506"/>
      <c r="W25" s="561"/>
      <c r="X25" s="549"/>
      <c r="Y25" s="550"/>
      <c r="Z25" s="465" t="s">
        <v>153</v>
      </c>
      <c r="AA25" s="445"/>
      <c r="AB25" s="445"/>
      <c r="AC25" s="445"/>
      <c r="AD25" s="445"/>
      <c r="AE25" s="445"/>
      <c r="AF25" s="445"/>
      <c r="AG25" s="446"/>
      <c r="AH25" s="466">
        <v>63</v>
      </c>
      <c r="AI25" s="467"/>
      <c r="AJ25" s="467"/>
      <c r="AK25" s="467"/>
      <c r="AL25" s="506"/>
      <c r="AM25" s="466">
        <v>155106</v>
      </c>
      <c r="AN25" s="467"/>
      <c r="AO25" s="467"/>
      <c r="AP25" s="467"/>
      <c r="AQ25" s="467"/>
      <c r="AR25" s="506"/>
      <c r="AS25" s="466">
        <v>2462</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1116371</v>
      </c>
      <c r="BO25" s="379"/>
      <c r="BP25" s="379"/>
      <c r="BQ25" s="379"/>
      <c r="BR25" s="379"/>
      <c r="BS25" s="379"/>
      <c r="BT25" s="379"/>
      <c r="BU25" s="380"/>
      <c r="BV25" s="378">
        <v>3327126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5710</v>
      </c>
      <c r="R26" s="467"/>
      <c r="S26" s="467"/>
      <c r="T26" s="467"/>
      <c r="U26" s="467"/>
      <c r="V26" s="506"/>
      <c r="W26" s="561"/>
      <c r="X26" s="549"/>
      <c r="Y26" s="550"/>
      <c r="Z26" s="465" t="s">
        <v>156</v>
      </c>
      <c r="AA26" s="571"/>
      <c r="AB26" s="571"/>
      <c r="AC26" s="571"/>
      <c r="AD26" s="571"/>
      <c r="AE26" s="571"/>
      <c r="AF26" s="571"/>
      <c r="AG26" s="572"/>
      <c r="AH26" s="466">
        <v>18</v>
      </c>
      <c r="AI26" s="467"/>
      <c r="AJ26" s="467"/>
      <c r="AK26" s="467"/>
      <c r="AL26" s="506"/>
      <c r="AM26" s="466">
        <v>51066</v>
      </c>
      <c r="AN26" s="467"/>
      <c r="AO26" s="467"/>
      <c r="AP26" s="467"/>
      <c r="AQ26" s="467"/>
      <c r="AR26" s="506"/>
      <c r="AS26" s="466">
        <v>2837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3040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2470450</v>
      </c>
      <c r="BO28" s="379"/>
      <c r="BP28" s="379"/>
      <c r="BQ28" s="379"/>
      <c r="BR28" s="379"/>
      <c r="BS28" s="379"/>
      <c r="BT28" s="379"/>
      <c r="BU28" s="380"/>
      <c r="BV28" s="378">
        <v>2403173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2500</v>
      </c>
      <c r="R29" s="467"/>
      <c r="S29" s="467"/>
      <c r="T29" s="467"/>
      <c r="U29" s="467"/>
      <c r="V29" s="506"/>
      <c r="W29" s="562"/>
      <c r="X29" s="563"/>
      <c r="Y29" s="564"/>
      <c r="Z29" s="465" t="s">
        <v>167</v>
      </c>
      <c r="AA29" s="445"/>
      <c r="AB29" s="445"/>
      <c r="AC29" s="445"/>
      <c r="AD29" s="445"/>
      <c r="AE29" s="445"/>
      <c r="AF29" s="445"/>
      <c r="AG29" s="446"/>
      <c r="AH29" s="466">
        <v>279</v>
      </c>
      <c r="AI29" s="467"/>
      <c r="AJ29" s="467"/>
      <c r="AK29" s="467"/>
      <c r="AL29" s="506"/>
      <c r="AM29" s="466">
        <v>801908</v>
      </c>
      <c r="AN29" s="467"/>
      <c r="AO29" s="467"/>
      <c r="AP29" s="467"/>
      <c r="AQ29" s="467"/>
      <c r="AR29" s="506"/>
      <c r="AS29" s="466">
        <v>2874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54281</v>
      </c>
      <c r="BO29" s="416"/>
      <c r="BP29" s="416"/>
      <c r="BQ29" s="416"/>
      <c r="BR29" s="416"/>
      <c r="BS29" s="416"/>
      <c r="BT29" s="416"/>
      <c r="BU29" s="417"/>
      <c r="BV29" s="415">
        <v>55250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2336097</v>
      </c>
      <c r="BO30" s="585"/>
      <c r="BP30" s="585"/>
      <c r="BQ30" s="585"/>
      <c r="BR30" s="585"/>
      <c r="BS30" s="585"/>
      <c r="BT30" s="585"/>
      <c r="BU30" s="586"/>
      <c r="BV30" s="584">
        <v>2465484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ガス事業会計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にかほ市観光開発</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国民健康保険事業特別会計施設勘定</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秋田県市町村総合事務組合（交通災害共済事業等特別会計）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秋田県市町村会館管理組合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本荘由利広域市町村圏組合（一般会計）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本荘由利広域市町村圏組合（介護保険特別会計）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本荘由利広域市町村圏組合（特別養護老人ホーム特別会計）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0.53</v>
      </c>
      <c r="G34" s="33">
        <v>1.31</v>
      </c>
      <c r="H34" s="33">
        <v>1.75</v>
      </c>
      <c r="I34" s="33">
        <v>2.84</v>
      </c>
      <c r="J34" s="34">
        <v>3.96</v>
      </c>
      <c r="K34" s="22"/>
      <c r="L34" s="22"/>
      <c r="M34" s="22"/>
      <c r="N34" s="22"/>
      <c r="O34" s="22"/>
      <c r="P34" s="22"/>
    </row>
    <row r="35" spans="1:16" ht="39" customHeight="1">
      <c r="A35" s="22"/>
      <c r="B35" s="35"/>
      <c r="C35" s="1175" t="s">
        <v>526</v>
      </c>
      <c r="D35" s="1176"/>
      <c r="E35" s="1177"/>
      <c r="F35" s="36">
        <v>3.35</v>
      </c>
      <c r="G35" s="37">
        <v>2.36</v>
      </c>
      <c r="H35" s="37">
        <v>2.75</v>
      </c>
      <c r="I35" s="37">
        <v>2.31</v>
      </c>
      <c r="J35" s="38">
        <v>2.72</v>
      </c>
      <c r="K35" s="22"/>
      <c r="L35" s="22"/>
      <c r="M35" s="22"/>
      <c r="N35" s="22"/>
      <c r="O35" s="22"/>
      <c r="P35" s="22"/>
    </row>
    <row r="36" spans="1:16" ht="39" customHeight="1">
      <c r="A36" s="22"/>
      <c r="B36" s="35"/>
      <c r="C36" s="1175" t="s">
        <v>527</v>
      </c>
      <c r="D36" s="1176"/>
      <c r="E36" s="1177"/>
      <c r="F36" s="36">
        <v>0.79</v>
      </c>
      <c r="G36" s="37">
        <v>0.82</v>
      </c>
      <c r="H36" s="37">
        <v>0.85</v>
      </c>
      <c r="I36" s="37">
        <v>0.57999999999999996</v>
      </c>
      <c r="J36" s="38">
        <v>0.37</v>
      </c>
      <c r="K36" s="22"/>
      <c r="L36" s="22"/>
      <c r="M36" s="22"/>
      <c r="N36" s="22"/>
      <c r="O36" s="22"/>
      <c r="P36" s="22"/>
    </row>
    <row r="37" spans="1:16" ht="39" customHeight="1">
      <c r="A37" s="22"/>
      <c r="B37" s="35"/>
      <c r="C37" s="1175" t="s">
        <v>528</v>
      </c>
      <c r="D37" s="1176"/>
      <c r="E37" s="1177"/>
      <c r="F37" s="36">
        <v>2.75</v>
      </c>
      <c r="G37" s="37">
        <v>2.1800000000000002</v>
      </c>
      <c r="H37" s="37">
        <v>1.51</v>
      </c>
      <c r="I37" s="37">
        <v>0.43</v>
      </c>
      <c r="J37" s="38">
        <v>0.27</v>
      </c>
      <c r="K37" s="22"/>
      <c r="L37" s="22"/>
      <c r="M37" s="22"/>
      <c r="N37" s="22"/>
      <c r="O37" s="22"/>
      <c r="P37" s="22"/>
    </row>
    <row r="38" spans="1:16" ht="39" customHeight="1">
      <c r="A38" s="22"/>
      <c r="B38" s="35"/>
      <c r="C38" s="1175" t="s">
        <v>529</v>
      </c>
      <c r="D38" s="1176"/>
      <c r="E38" s="1177"/>
      <c r="F38" s="36">
        <v>0.27</v>
      </c>
      <c r="G38" s="37">
        <v>0.19</v>
      </c>
      <c r="H38" s="37">
        <v>0.09</v>
      </c>
      <c r="I38" s="37">
        <v>0.1</v>
      </c>
      <c r="J38" s="38">
        <v>0.14000000000000001</v>
      </c>
      <c r="K38" s="22"/>
      <c r="L38" s="22"/>
      <c r="M38" s="22"/>
      <c r="N38" s="22"/>
      <c r="O38" s="22"/>
      <c r="P38" s="22"/>
    </row>
    <row r="39" spans="1:16" ht="39" customHeight="1">
      <c r="A39" s="22"/>
      <c r="B39" s="35"/>
      <c r="C39" s="1175" t="s">
        <v>530</v>
      </c>
      <c r="D39" s="1176"/>
      <c r="E39" s="1177"/>
      <c r="F39" s="36">
        <v>0.19</v>
      </c>
      <c r="G39" s="37">
        <v>0.1</v>
      </c>
      <c r="H39" s="37">
        <v>0.11</v>
      </c>
      <c r="I39" s="37">
        <v>0.13</v>
      </c>
      <c r="J39" s="38">
        <v>0.13</v>
      </c>
      <c r="K39" s="22"/>
      <c r="L39" s="22"/>
      <c r="M39" s="22"/>
      <c r="N39" s="22"/>
      <c r="O39" s="22"/>
      <c r="P39" s="22"/>
    </row>
    <row r="40" spans="1:16" ht="39" customHeight="1">
      <c r="A40" s="22"/>
      <c r="B40" s="35"/>
      <c r="C40" s="1175" t="s">
        <v>531</v>
      </c>
      <c r="D40" s="1176"/>
      <c r="E40" s="1177"/>
      <c r="F40" s="36">
        <v>0.05</v>
      </c>
      <c r="G40" s="37">
        <v>0.05</v>
      </c>
      <c r="H40" s="37">
        <v>0.08</v>
      </c>
      <c r="I40" s="37">
        <v>0.03</v>
      </c>
      <c r="J40" s="38">
        <v>0.04</v>
      </c>
      <c r="K40" s="22"/>
      <c r="L40" s="22"/>
      <c r="M40" s="22"/>
      <c r="N40" s="22"/>
      <c r="O40" s="22"/>
      <c r="P40" s="22"/>
    </row>
    <row r="41" spans="1:16" ht="39" customHeight="1">
      <c r="A41" s="22"/>
      <c r="B41" s="35"/>
      <c r="C41" s="1175" t="s">
        <v>532</v>
      </c>
      <c r="D41" s="1176"/>
      <c r="E41" s="1177"/>
      <c r="F41" s="36">
        <v>0.03</v>
      </c>
      <c r="G41" s="37">
        <v>0.04</v>
      </c>
      <c r="H41" s="37">
        <v>0.04</v>
      </c>
      <c r="I41" s="37">
        <v>0.03</v>
      </c>
      <c r="J41" s="38">
        <v>0.03</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1763</v>
      </c>
      <c r="L45" s="60">
        <v>1693</v>
      </c>
      <c r="M45" s="60">
        <v>1727</v>
      </c>
      <c r="N45" s="60">
        <v>1701</v>
      </c>
      <c r="O45" s="61">
        <v>1780</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605</v>
      </c>
      <c r="L48" s="64">
        <v>619</v>
      </c>
      <c r="M48" s="64">
        <v>630</v>
      </c>
      <c r="N48" s="64">
        <v>631</v>
      </c>
      <c r="O48" s="65">
        <v>651</v>
      </c>
      <c r="P48" s="48"/>
      <c r="Q48" s="48"/>
      <c r="R48" s="48"/>
      <c r="S48" s="48"/>
      <c r="T48" s="48"/>
      <c r="U48" s="48"/>
    </row>
    <row r="49" spans="1:21" ht="30.75" customHeight="1">
      <c r="A49" s="48"/>
      <c r="B49" s="1193"/>
      <c r="C49" s="1194"/>
      <c r="D49" s="62"/>
      <c r="E49" s="1185" t="s">
        <v>15</v>
      </c>
      <c r="F49" s="1185"/>
      <c r="G49" s="1185"/>
      <c r="H49" s="1185"/>
      <c r="I49" s="1185"/>
      <c r="J49" s="1186"/>
      <c r="K49" s="63">
        <v>35</v>
      </c>
      <c r="L49" s="64">
        <v>34</v>
      </c>
      <c r="M49" s="64">
        <v>33</v>
      </c>
      <c r="N49" s="64">
        <v>33</v>
      </c>
      <c r="O49" s="65">
        <v>30</v>
      </c>
      <c r="P49" s="48"/>
      <c r="Q49" s="48"/>
      <c r="R49" s="48"/>
      <c r="S49" s="48"/>
      <c r="T49" s="48"/>
      <c r="U49" s="48"/>
    </row>
    <row r="50" spans="1:21" ht="30.75" customHeight="1">
      <c r="A50" s="48"/>
      <c r="B50" s="1193"/>
      <c r="C50" s="1194"/>
      <c r="D50" s="62"/>
      <c r="E50" s="1185" t="s">
        <v>16</v>
      </c>
      <c r="F50" s="1185"/>
      <c r="G50" s="1185"/>
      <c r="H50" s="1185"/>
      <c r="I50" s="1185"/>
      <c r="J50" s="1186"/>
      <c r="K50" s="63">
        <v>32</v>
      </c>
      <c r="L50" s="64">
        <v>8</v>
      </c>
      <c r="M50" s="64">
        <v>6</v>
      </c>
      <c r="N50" s="64">
        <v>6</v>
      </c>
      <c r="O50" s="65">
        <v>5</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1486</v>
      </c>
      <c r="L52" s="64">
        <v>1553</v>
      </c>
      <c r="M52" s="64">
        <v>1619</v>
      </c>
      <c r="N52" s="64">
        <v>1699</v>
      </c>
      <c r="O52" s="65">
        <v>1742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949</v>
      </c>
      <c r="L53" s="69">
        <v>801</v>
      </c>
      <c r="M53" s="69">
        <v>777</v>
      </c>
      <c r="N53" s="69">
        <v>672</v>
      </c>
      <c r="O53" s="70">
        <v>724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19820</v>
      </c>
      <c r="J41" s="83">
        <v>19436</v>
      </c>
      <c r="K41" s="83">
        <v>18914</v>
      </c>
      <c r="L41" s="83">
        <v>18019</v>
      </c>
      <c r="M41" s="84">
        <v>18400</v>
      </c>
    </row>
    <row r="42" spans="2:13" ht="27.75" customHeight="1">
      <c r="B42" s="1201"/>
      <c r="C42" s="1202"/>
      <c r="D42" s="85"/>
      <c r="E42" s="1207" t="s">
        <v>25</v>
      </c>
      <c r="F42" s="1207"/>
      <c r="G42" s="1207"/>
      <c r="H42" s="1208"/>
      <c r="I42" s="86">
        <v>29</v>
      </c>
      <c r="J42" s="87">
        <v>23</v>
      </c>
      <c r="K42" s="87">
        <v>18</v>
      </c>
      <c r="L42" s="87">
        <v>13</v>
      </c>
      <c r="M42" s="88">
        <v>8</v>
      </c>
    </row>
    <row r="43" spans="2:13" ht="27.75" customHeight="1">
      <c r="B43" s="1201"/>
      <c r="C43" s="1202"/>
      <c r="D43" s="85"/>
      <c r="E43" s="1207" t="s">
        <v>26</v>
      </c>
      <c r="F43" s="1207"/>
      <c r="G43" s="1207"/>
      <c r="H43" s="1208"/>
      <c r="I43" s="86">
        <v>12528</v>
      </c>
      <c r="J43" s="87">
        <v>12206</v>
      </c>
      <c r="K43" s="87">
        <v>11909</v>
      </c>
      <c r="L43" s="87">
        <v>12767</v>
      </c>
      <c r="M43" s="88">
        <v>12741</v>
      </c>
    </row>
    <row r="44" spans="2:13" ht="27.75" customHeight="1">
      <c r="B44" s="1201"/>
      <c r="C44" s="1202"/>
      <c r="D44" s="85"/>
      <c r="E44" s="1207" t="s">
        <v>27</v>
      </c>
      <c r="F44" s="1207"/>
      <c r="G44" s="1207"/>
      <c r="H44" s="1208"/>
      <c r="I44" s="86">
        <v>166</v>
      </c>
      <c r="J44" s="87">
        <v>135</v>
      </c>
      <c r="K44" s="87">
        <v>103</v>
      </c>
      <c r="L44" s="87">
        <v>72</v>
      </c>
      <c r="M44" s="88">
        <v>43</v>
      </c>
    </row>
    <row r="45" spans="2:13" ht="27.75" customHeight="1">
      <c r="B45" s="1201"/>
      <c r="C45" s="1202"/>
      <c r="D45" s="85"/>
      <c r="E45" s="1207" t="s">
        <v>28</v>
      </c>
      <c r="F45" s="1207"/>
      <c r="G45" s="1207"/>
      <c r="H45" s="1208"/>
      <c r="I45" s="86">
        <v>2697</v>
      </c>
      <c r="J45" s="87">
        <v>2624</v>
      </c>
      <c r="K45" s="87">
        <v>2522</v>
      </c>
      <c r="L45" s="87">
        <v>2271</v>
      </c>
      <c r="M45" s="88">
        <v>1992</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3071</v>
      </c>
      <c r="J49" s="87">
        <v>3432</v>
      </c>
      <c r="K49" s="87">
        <v>3744</v>
      </c>
      <c r="L49" s="87">
        <v>3484</v>
      </c>
      <c r="M49" s="88">
        <v>3488</v>
      </c>
    </row>
    <row r="50" spans="2:13" ht="27.75" customHeight="1">
      <c r="B50" s="1201"/>
      <c r="C50" s="1202"/>
      <c r="D50" s="85"/>
      <c r="E50" s="1207" t="s">
        <v>34</v>
      </c>
      <c r="F50" s="1207"/>
      <c r="G50" s="1207"/>
      <c r="H50" s="1208"/>
      <c r="I50" s="86">
        <v>501</v>
      </c>
      <c r="J50" s="87">
        <v>513</v>
      </c>
      <c r="K50" s="87">
        <v>436</v>
      </c>
      <c r="L50" s="87">
        <v>397</v>
      </c>
      <c r="M50" s="88">
        <v>363</v>
      </c>
    </row>
    <row r="51" spans="2:13" ht="27.75" customHeight="1">
      <c r="B51" s="1203"/>
      <c r="C51" s="1204"/>
      <c r="D51" s="85"/>
      <c r="E51" s="1207" t="s">
        <v>35</v>
      </c>
      <c r="F51" s="1207"/>
      <c r="G51" s="1207"/>
      <c r="H51" s="1208"/>
      <c r="I51" s="86">
        <v>21308</v>
      </c>
      <c r="J51" s="87">
        <v>21277</v>
      </c>
      <c r="K51" s="87">
        <v>21167</v>
      </c>
      <c r="L51" s="87">
        <v>20953</v>
      </c>
      <c r="M51" s="88">
        <v>21618</v>
      </c>
    </row>
    <row r="52" spans="2:13" ht="27.75" customHeight="1" thickBot="1">
      <c r="B52" s="1211" t="s">
        <v>36</v>
      </c>
      <c r="C52" s="1212"/>
      <c r="D52" s="90"/>
      <c r="E52" s="1213" t="s">
        <v>37</v>
      </c>
      <c r="F52" s="1213"/>
      <c r="G52" s="1213"/>
      <c r="H52" s="1214"/>
      <c r="I52" s="91">
        <v>10360</v>
      </c>
      <c r="J52" s="92">
        <v>9201</v>
      </c>
      <c r="K52" s="92">
        <v>8119</v>
      </c>
      <c r="L52" s="92">
        <v>8309</v>
      </c>
      <c r="M52" s="93">
        <v>7714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559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552</v>
      </c>
      <c r="H73" s="1240"/>
      <c r="I73" s="1245" t="s">
        <v>553</v>
      </c>
      <c r="J73" s="1245"/>
      <c r="K73" s="1226">
        <v>133.69999999999999</v>
      </c>
      <c r="L73" s="1226">
        <v>118.6</v>
      </c>
      <c r="M73" s="1215">
        <v>104.7</v>
      </c>
      <c r="N73" s="1215">
        <v>108.5</v>
      </c>
      <c r="O73" s="1215">
        <v>100.9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558</v>
      </c>
      <c r="J75" s="1225"/>
      <c r="K75" s="1247">
        <v>14.6</v>
      </c>
      <c r="L75" s="1247">
        <v>12.4</v>
      </c>
      <c r="M75" s="1247">
        <v>10.8</v>
      </c>
      <c r="N75" s="1247">
        <v>9.6999999999999993</v>
      </c>
      <c r="O75" s="1247">
        <v>9.4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75.900000000000006</v>
      </c>
      <c r="L77" s="1226">
        <v>64.599999999999994</v>
      </c>
      <c r="M77" s="1215">
        <v>52.8</v>
      </c>
      <c r="N77" s="1215">
        <v>48.6</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558</v>
      </c>
      <c r="J79" s="1217"/>
      <c r="K79" s="1218">
        <v>13.5</v>
      </c>
      <c r="L79" s="1218">
        <v>12.4</v>
      </c>
      <c r="M79" s="1218">
        <v>11.5</v>
      </c>
      <c r="N79" s="1218">
        <v>10.4</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86624</v>
      </c>
      <c r="E3" s="116"/>
      <c r="F3" s="117">
        <v>67088</v>
      </c>
      <c r="G3" s="118"/>
      <c r="H3" s="119"/>
    </row>
    <row r="4" spans="1:8">
      <c r="A4" s="120"/>
      <c r="B4" s="121"/>
      <c r="C4" s="122"/>
      <c r="D4" s="123">
        <v>55971</v>
      </c>
      <c r="E4" s="124"/>
      <c r="F4" s="125">
        <v>37146</v>
      </c>
      <c r="G4" s="126"/>
      <c r="H4" s="127"/>
    </row>
    <row r="5" spans="1:8">
      <c r="A5" s="108" t="s">
        <v>514</v>
      </c>
      <c r="B5" s="113"/>
      <c r="C5" s="114"/>
      <c r="D5" s="115">
        <v>75331</v>
      </c>
      <c r="E5" s="116"/>
      <c r="F5" s="117">
        <v>70489</v>
      </c>
      <c r="G5" s="118"/>
      <c r="H5" s="119"/>
    </row>
    <row r="6" spans="1:8">
      <c r="A6" s="120"/>
      <c r="B6" s="121"/>
      <c r="C6" s="122"/>
      <c r="D6" s="123">
        <v>43766</v>
      </c>
      <c r="E6" s="124"/>
      <c r="F6" s="125">
        <v>37817</v>
      </c>
      <c r="G6" s="126"/>
      <c r="H6" s="127"/>
    </row>
    <row r="7" spans="1:8">
      <c r="A7" s="108" t="s">
        <v>515</v>
      </c>
      <c r="B7" s="113"/>
      <c r="C7" s="114"/>
      <c r="D7" s="115">
        <v>89385</v>
      </c>
      <c r="E7" s="116"/>
      <c r="F7" s="117">
        <v>84389</v>
      </c>
      <c r="G7" s="118"/>
      <c r="H7" s="119"/>
    </row>
    <row r="8" spans="1:8">
      <c r="A8" s="120"/>
      <c r="B8" s="121"/>
      <c r="C8" s="122"/>
      <c r="D8" s="123">
        <v>41955</v>
      </c>
      <c r="E8" s="124"/>
      <c r="F8" s="125">
        <v>44339</v>
      </c>
      <c r="G8" s="126"/>
      <c r="H8" s="127"/>
    </row>
    <row r="9" spans="1:8">
      <c r="A9" s="108" t="s">
        <v>516</v>
      </c>
      <c r="B9" s="113"/>
      <c r="C9" s="114"/>
      <c r="D9" s="115">
        <v>79826</v>
      </c>
      <c r="E9" s="116"/>
      <c r="F9" s="117">
        <v>83623</v>
      </c>
      <c r="G9" s="118"/>
      <c r="H9" s="119"/>
    </row>
    <row r="10" spans="1:8">
      <c r="A10" s="120"/>
      <c r="B10" s="121"/>
      <c r="C10" s="122"/>
      <c r="D10" s="123">
        <v>43168</v>
      </c>
      <c r="E10" s="124"/>
      <c r="F10" s="125">
        <v>48787</v>
      </c>
      <c r="G10" s="126"/>
      <c r="H10" s="127"/>
    </row>
    <row r="11" spans="1:8">
      <c r="A11" s="108" t="s">
        <v>517</v>
      </c>
      <c r="B11" s="113"/>
      <c r="C11" s="114"/>
      <c r="D11" s="115">
        <v>161156</v>
      </c>
      <c r="E11" s="116"/>
      <c r="F11" s="117">
        <v>81768</v>
      </c>
      <c r="G11" s="118"/>
      <c r="H11" s="119"/>
    </row>
    <row r="12" spans="1:8">
      <c r="A12" s="120"/>
      <c r="B12" s="121"/>
      <c r="C12" s="128"/>
      <c r="D12" s="123">
        <v>55370</v>
      </c>
      <c r="E12" s="124"/>
      <c r="F12" s="125">
        <v>37917</v>
      </c>
      <c r="G12" s="126"/>
      <c r="H12" s="127"/>
    </row>
    <row r="13" spans="1:8">
      <c r="A13" s="108"/>
      <c r="B13" s="113"/>
      <c r="C13" s="129"/>
      <c r="D13" s="130">
        <v>98464</v>
      </c>
      <c r="E13" s="131"/>
      <c r="F13" s="132">
        <v>77471</v>
      </c>
      <c r="G13" s="133"/>
      <c r="H13" s="119"/>
    </row>
    <row r="14" spans="1:8">
      <c r="A14" s="120"/>
      <c r="B14" s="121"/>
      <c r="C14" s="122"/>
      <c r="D14" s="123">
        <v>48046</v>
      </c>
      <c r="E14" s="124"/>
      <c r="F14" s="125">
        <v>41201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3.35</v>
      </c>
      <c r="C19" s="134">
        <f>ROUND(VALUE(SUBSTITUTE(実質収支比率等に係る経年分析!G$48,"▲","-")),2)</f>
        <v>2.36</v>
      </c>
      <c r="D19" s="134">
        <f>ROUND(VALUE(SUBSTITUTE(実質収支比率等に係る経年分析!H$48,"▲","-")),2)</f>
        <v>2.76</v>
      </c>
      <c r="E19" s="134">
        <f>ROUND(VALUE(SUBSTITUTE(実質収支比率等に係る経年分析!I$48,"▲","-")),2)</f>
        <v>2.31</v>
      </c>
      <c r="F19" s="134">
        <f>ROUND(VALUE(SUBSTITUTE(実質収支比率等に係る経年分析!J$48,"▲","-")),2)</f>
        <v>2.72</v>
      </c>
    </row>
    <row r="20" spans="1:11">
      <c r="A20" s="134" t="s">
        <v>42</v>
      </c>
      <c r="B20" s="134">
        <f>ROUND(VALUE(SUBSTITUTE(実質収支比率等に係る経年分析!F$47,"▲","-")),2)</f>
        <v>19.940000000000001</v>
      </c>
      <c r="C20" s="134">
        <f>ROUND(VALUE(SUBSTITUTE(実質収支比率等に係る経年分析!G$47,"▲","-")),2)</f>
        <v>25.56</v>
      </c>
      <c r="D20" s="134">
        <f>ROUND(VALUE(SUBSTITUTE(実質収支比率等に係る経年分析!H$47,"▲","-")),2)</f>
        <v>28.97</v>
      </c>
      <c r="E20" s="134">
        <f>ROUND(VALUE(SUBSTITUTE(実質収支比率等に係る経年分析!I$47,"▲","-")),2)</f>
        <v>25.9</v>
      </c>
      <c r="F20" s="134">
        <f>ROUND(VALUE(SUBSTITUTE(実質収支比率等に係る経年分析!J$47,"▲","-")),2)</f>
        <v>26.54</v>
      </c>
    </row>
    <row r="21" spans="1:11">
      <c r="A21" s="134" t="s">
        <v>43</v>
      </c>
      <c r="B21" s="134">
        <f>IF(ISNUMBER(VALUE(SUBSTITUTE(実質収支比率等に係る経年分析!F$49,"▲","-"))),ROUND(VALUE(SUBSTITUTE(実質収支比率等に係る経年分析!F$49,"▲","-")),2),NA())</f>
        <v>8.6999999999999993</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11.62</v>
      </c>
      <c r="E21" s="134">
        <f>IF(ISNUMBER(VALUE(SUBSTITUTE(実質収支比率等に係る経年分析!I$49,"▲","-"))),ROUND(VALUE(SUBSTITUTE(実質収支比率等に係る経年分析!I$49,"▲","-")),2),NA())</f>
        <v>4.0599999999999996</v>
      </c>
      <c r="F21" s="134">
        <f>IF(ISNUMBER(VALUE(SUBSTITUTE(実質収支比率等に係る経年分析!J$49,"▲","-"))),ROUND(VALUE(SUBSTITUTE(実質収支比率等に係る経年分析!J$49,"▲","-")),2),NA())</f>
        <v>9.0299999999999994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国民健康保険事業特別会計施設勘定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2.1800000000000002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ガス事業会計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1486</v>
      </c>
      <c r="E42" s="136"/>
      <c r="F42" s="136"/>
      <c r="G42" s="136">
        <f>'実質公債費比率（分子）の構造'!L$52</f>
        <v>1553</v>
      </c>
      <c r="H42" s="136"/>
      <c r="I42" s="136"/>
      <c r="J42" s="136">
        <f>'実質公債費比率（分子）の構造'!M$52</f>
        <v>1619</v>
      </c>
      <c r="K42" s="136"/>
      <c r="L42" s="136"/>
      <c r="M42" s="136">
        <f>'実質公債費比率（分子）の構造'!N$52</f>
        <v>1699</v>
      </c>
      <c r="N42" s="136"/>
      <c r="O42" s="136"/>
      <c r="P42" s="136">
        <f>'実質公債費比率（分子）の構造'!O$52</f>
        <v>1742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32</v>
      </c>
      <c r="C44" s="136"/>
      <c r="D44" s="136"/>
      <c r="E44" s="136">
        <f>'実質公債費比率（分子）の構造'!L$50</f>
        <v>8</v>
      </c>
      <c r="F44" s="136"/>
      <c r="G44" s="136"/>
      <c r="H44" s="136">
        <f>'実質公債費比率（分子）の構造'!M$50</f>
        <v>6</v>
      </c>
      <c r="I44" s="136"/>
      <c r="J44" s="136"/>
      <c r="K44" s="136">
        <f>'実質公債費比率（分子）の構造'!N$50</f>
        <v>6</v>
      </c>
      <c r="L44" s="136"/>
      <c r="M44" s="136"/>
      <c r="N44" s="136">
        <f>'実質公債費比率（分子）の構造'!O$50</f>
        <v>5</v>
      </c>
      <c r="O44" s="136"/>
      <c r="P44" s="136"/>
    </row>
    <row r="45" spans="1:16">
      <c r="A45" s="136" t="s">
        <v>53</v>
      </c>
      <c r="B45" s="136">
        <f>'実質公債費比率（分子）の構造'!K$49</f>
        <v>35</v>
      </c>
      <c r="C45" s="136"/>
      <c r="D45" s="136"/>
      <c r="E45" s="136">
        <f>'実質公債費比率（分子）の構造'!L$49</f>
        <v>34</v>
      </c>
      <c r="F45" s="136"/>
      <c r="G45" s="136"/>
      <c r="H45" s="136">
        <f>'実質公債費比率（分子）の構造'!M$49</f>
        <v>33</v>
      </c>
      <c r="I45" s="136"/>
      <c r="J45" s="136"/>
      <c r="K45" s="136">
        <f>'実質公債費比率（分子）の構造'!N$49</f>
        <v>33</v>
      </c>
      <c r="L45" s="136"/>
      <c r="M45" s="136"/>
      <c r="N45" s="136">
        <f>'実質公債費比率（分子）の構造'!O$49</f>
        <v>30</v>
      </c>
      <c r="O45" s="136"/>
      <c r="P45" s="136"/>
    </row>
    <row r="46" spans="1:16">
      <c r="A46" s="136" t="s">
        <v>54</v>
      </c>
      <c r="B46" s="136">
        <f>'実質公債費比率（分子）の構造'!K$48</f>
        <v>605</v>
      </c>
      <c r="C46" s="136"/>
      <c r="D46" s="136"/>
      <c r="E46" s="136">
        <f>'実質公債費比率（分子）の構造'!L$48</f>
        <v>619</v>
      </c>
      <c r="F46" s="136"/>
      <c r="G46" s="136"/>
      <c r="H46" s="136">
        <f>'実質公債費比率（分子）の構造'!M$48</f>
        <v>630</v>
      </c>
      <c r="I46" s="136"/>
      <c r="J46" s="136"/>
      <c r="K46" s="136">
        <f>'実質公債費比率（分子）の構造'!N$48</f>
        <v>631</v>
      </c>
      <c r="L46" s="136"/>
      <c r="M46" s="136"/>
      <c r="N46" s="136">
        <f>'実質公債費比率（分子）の構造'!O$48</f>
        <v>651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1763</v>
      </c>
      <c r="C49" s="136"/>
      <c r="D49" s="136"/>
      <c r="E49" s="136">
        <f>'実質公債費比率（分子）の構造'!L$45</f>
        <v>1693</v>
      </c>
      <c r="F49" s="136"/>
      <c r="G49" s="136"/>
      <c r="H49" s="136">
        <f>'実質公債費比率（分子）の構造'!M$45</f>
        <v>1727</v>
      </c>
      <c r="I49" s="136"/>
      <c r="J49" s="136"/>
      <c r="K49" s="136">
        <f>'実質公債費比率（分子）の構造'!N$45</f>
        <v>1701</v>
      </c>
      <c r="L49" s="136"/>
      <c r="M49" s="136"/>
      <c r="N49" s="136">
        <f>'実質公債費比率（分子）の構造'!O$45</f>
        <v>1780</v>
      </c>
      <c r="O49" s="136"/>
      <c r="P49" s="136"/>
    </row>
    <row r="50" spans="1:16">
      <c r="A50" s="136" t="s">
        <v>58</v>
      </c>
      <c r="B50" s="136" t="e">
        <f>NA()</f>
        <v>#N/A</v>
      </c>
      <c r="C50" s="136">
        <f>IF(ISNUMBER('実質公債費比率（分子）の構造'!K$53),'実質公債費比率（分子）の構造'!K$53,NA())</f>
        <v>949</v>
      </c>
      <c r="D50" s="136" t="e">
        <f>NA()</f>
        <v>#N/A</v>
      </c>
      <c r="E50" s="136" t="e">
        <f>NA()</f>
        <v>#N/A</v>
      </c>
      <c r="F50" s="136">
        <f>IF(ISNUMBER('実質公債費比率（分子）の構造'!L$53),'実質公債費比率（分子）の構造'!L$53,NA())</f>
        <v>801</v>
      </c>
      <c r="G50" s="136" t="e">
        <f>NA()</f>
        <v>#N/A</v>
      </c>
      <c r="H50" s="136" t="e">
        <f>NA()</f>
        <v>#N/A</v>
      </c>
      <c r="I50" s="136">
        <f>IF(ISNUMBER('実質公債費比率（分子）の構造'!M$53),'実質公債費比率（分子）の構造'!M$53,NA())</f>
        <v>777</v>
      </c>
      <c r="J50" s="136" t="e">
        <f>NA()</f>
        <v>#N/A</v>
      </c>
      <c r="K50" s="136" t="e">
        <f>NA()</f>
        <v>#N/A</v>
      </c>
      <c r="L50" s="136">
        <f>IF(ISNUMBER('実質公債費比率（分子）の構造'!N$53),'実質公債費比率（分子）の構造'!N$53,NA())</f>
        <v>672</v>
      </c>
      <c r="M50" s="136" t="e">
        <f>NA()</f>
        <v>#N/A</v>
      </c>
      <c r="N50" s="136" t="e">
        <f>NA()</f>
        <v>#N/A</v>
      </c>
      <c r="O50" s="136">
        <f>IF(ISNUMBER('実質公債費比率（分子）の構造'!O$53),'実質公債費比率（分子）の構造'!O$53,NA())</f>
        <v>724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21308</v>
      </c>
      <c r="E56" s="135"/>
      <c r="F56" s="135"/>
      <c r="G56" s="135">
        <f>'将来負担比率（分子）の構造'!J$51</f>
        <v>21277</v>
      </c>
      <c r="H56" s="135"/>
      <c r="I56" s="135"/>
      <c r="J56" s="135">
        <f>'将来負担比率（分子）の構造'!K$51</f>
        <v>21167</v>
      </c>
      <c r="K56" s="135"/>
      <c r="L56" s="135"/>
      <c r="M56" s="135">
        <f>'将来負担比率（分子）の構造'!L$51</f>
        <v>20953</v>
      </c>
      <c r="N56" s="135"/>
      <c r="O56" s="135"/>
      <c r="P56" s="135">
        <f>'将来負担比率（分子）の構造'!M$51</f>
        <v>21618</v>
      </c>
    </row>
    <row r="57" spans="1:16">
      <c r="A57" s="135" t="s">
        <v>34</v>
      </c>
      <c r="B57" s="135"/>
      <c r="C57" s="135"/>
      <c r="D57" s="135">
        <f>'将来負担比率（分子）の構造'!I$50</f>
        <v>501</v>
      </c>
      <c r="E57" s="135"/>
      <c r="F57" s="135"/>
      <c r="G57" s="135">
        <f>'将来負担比率（分子）の構造'!J$50</f>
        <v>513</v>
      </c>
      <c r="H57" s="135"/>
      <c r="I57" s="135"/>
      <c r="J57" s="135">
        <f>'将来負担比率（分子）の構造'!K$50</f>
        <v>436</v>
      </c>
      <c r="K57" s="135"/>
      <c r="L57" s="135"/>
      <c r="M57" s="135">
        <f>'将来負担比率（分子）の構造'!L$50</f>
        <v>397</v>
      </c>
      <c r="N57" s="135"/>
      <c r="O57" s="135"/>
      <c r="P57" s="135">
        <f>'将来負担比率（分子）の構造'!M$50</f>
        <v>363</v>
      </c>
    </row>
    <row r="58" spans="1:16">
      <c r="A58" s="135" t="s">
        <v>33</v>
      </c>
      <c r="B58" s="135"/>
      <c r="C58" s="135"/>
      <c r="D58" s="135">
        <f>'将来負担比率（分子）の構造'!I$49</f>
        <v>3071</v>
      </c>
      <c r="E58" s="135"/>
      <c r="F58" s="135"/>
      <c r="G58" s="135">
        <f>'将来負担比率（分子）の構造'!J$49</f>
        <v>3432</v>
      </c>
      <c r="H58" s="135"/>
      <c r="I58" s="135"/>
      <c r="J58" s="135">
        <f>'将来負担比率（分子）の構造'!K$49</f>
        <v>3744</v>
      </c>
      <c r="K58" s="135"/>
      <c r="L58" s="135"/>
      <c r="M58" s="135">
        <f>'将来負担比率（分子）の構造'!L$49</f>
        <v>3484</v>
      </c>
      <c r="N58" s="135"/>
      <c r="O58" s="135"/>
      <c r="P58" s="135">
        <f>'将来負担比率（分子）の構造'!M$49</f>
        <v>3488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2697</v>
      </c>
      <c r="C62" s="135"/>
      <c r="D62" s="135"/>
      <c r="E62" s="135">
        <f>'将来負担比率（分子）の構造'!J$45</f>
        <v>2624</v>
      </c>
      <c r="F62" s="135"/>
      <c r="G62" s="135"/>
      <c r="H62" s="135">
        <f>'将来負担比率（分子）の構造'!K$45</f>
        <v>2522</v>
      </c>
      <c r="I62" s="135"/>
      <c r="J62" s="135"/>
      <c r="K62" s="135">
        <f>'将来負担比率（分子）の構造'!L$45</f>
        <v>2271</v>
      </c>
      <c r="L62" s="135"/>
      <c r="M62" s="135"/>
      <c r="N62" s="135">
        <f>'将来負担比率（分子）の構造'!M$45</f>
        <v>1992</v>
      </c>
      <c r="O62" s="135"/>
      <c r="P62" s="135"/>
    </row>
    <row r="63" spans="1:16">
      <c r="A63" s="135" t="s">
        <v>27</v>
      </c>
      <c r="B63" s="135">
        <f>'将来負担比率（分子）の構造'!I$44</f>
        <v>166</v>
      </c>
      <c r="C63" s="135"/>
      <c r="D63" s="135"/>
      <c r="E63" s="135">
        <f>'将来負担比率（分子）の構造'!J$44</f>
        <v>135</v>
      </c>
      <c r="F63" s="135"/>
      <c r="G63" s="135"/>
      <c r="H63" s="135">
        <f>'将来負担比率（分子）の構造'!K$44</f>
        <v>103</v>
      </c>
      <c r="I63" s="135"/>
      <c r="J63" s="135"/>
      <c r="K63" s="135">
        <f>'将来負担比率（分子）の構造'!L$44</f>
        <v>72</v>
      </c>
      <c r="L63" s="135"/>
      <c r="M63" s="135"/>
      <c r="N63" s="135">
        <f>'将来負担比率（分子）の構造'!M$44</f>
        <v>43</v>
      </c>
      <c r="O63" s="135"/>
      <c r="P63" s="135"/>
    </row>
    <row r="64" spans="1:16">
      <c r="A64" s="135" t="s">
        <v>26</v>
      </c>
      <c r="B64" s="135">
        <f>'将来負担比率（分子）の構造'!I$43</f>
        <v>12528</v>
      </c>
      <c r="C64" s="135"/>
      <c r="D64" s="135"/>
      <c r="E64" s="135">
        <f>'将来負担比率（分子）の構造'!J$43</f>
        <v>12206</v>
      </c>
      <c r="F64" s="135"/>
      <c r="G64" s="135"/>
      <c r="H64" s="135">
        <f>'将来負担比率（分子）の構造'!K$43</f>
        <v>11909</v>
      </c>
      <c r="I64" s="135"/>
      <c r="J64" s="135"/>
      <c r="K64" s="135">
        <f>'将来負担比率（分子）の構造'!L$43</f>
        <v>12767</v>
      </c>
      <c r="L64" s="135"/>
      <c r="M64" s="135"/>
      <c r="N64" s="135">
        <f>'将来負担比率（分子）の構造'!M$43</f>
        <v>12741</v>
      </c>
      <c r="O64" s="135"/>
      <c r="P64" s="135"/>
    </row>
    <row r="65" spans="1:16">
      <c r="A65" s="135" t="s">
        <v>25</v>
      </c>
      <c r="B65" s="135">
        <f>'将来負担比率（分子）の構造'!I$42</f>
        <v>29</v>
      </c>
      <c r="C65" s="135"/>
      <c r="D65" s="135"/>
      <c r="E65" s="135">
        <f>'将来負担比率（分子）の構造'!J$42</f>
        <v>23</v>
      </c>
      <c r="F65" s="135"/>
      <c r="G65" s="135"/>
      <c r="H65" s="135">
        <f>'将来負担比率（分子）の構造'!K$42</f>
        <v>18</v>
      </c>
      <c r="I65" s="135"/>
      <c r="J65" s="135"/>
      <c r="K65" s="135">
        <f>'将来負担比率（分子）の構造'!L$42</f>
        <v>13</v>
      </c>
      <c r="L65" s="135"/>
      <c r="M65" s="135"/>
      <c r="N65" s="135">
        <f>'将来負担比率（分子）の構造'!M$42</f>
        <v>8</v>
      </c>
      <c r="O65" s="135"/>
      <c r="P65" s="135"/>
    </row>
    <row r="66" spans="1:16">
      <c r="A66" s="135" t="s">
        <v>24</v>
      </c>
      <c r="B66" s="135">
        <f>'将来負担比率（分子）の構造'!I$41</f>
        <v>19820</v>
      </c>
      <c r="C66" s="135"/>
      <c r="D66" s="135"/>
      <c r="E66" s="135">
        <f>'将来負担比率（分子）の構造'!J$41</f>
        <v>19436</v>
      </c>
      <c r="F66" s="135"/>
      <c r="G66" s="135"/>
      <c r="H66" s="135">
        <f>'将来負担比率（分子）の構造'!K$41</f>
        <v>18914</v>
      </c>
      <c r="I66" s="135"/>
      <c r="J66" s="135"/>
      <c r="K66" s="135">
        <f>'将来負担比率（分子）の構造'!L$41</f>
        <v>18019</v>
      </c>
      <c r="L66" s="135"/>
      <c r="M66" s="135"/>
      <c r="N66" s="135">
        <f>'将来負担比率（分子）の構造'!M$41</f>
        <v>18400</v>
      </c>
      <c r="O66" s="135"/>
      <c r="P66" s="135"/>
    </row>
    <row r="67" spans="1:16">
      <c r="A67" s="135" t="s">
        <v>62</v>
      </c>
      <c r="B67" s="135" t="e">
        <f>NA()</f>
        <v>#N/A</v>
      </c>
      <c r="C67" s="135">
        <f>IF(ISNUMBER('将来負担比率（分子）の構造'!I$52), IF('将来負担比率（分子）の構造'!I$52 &lt; 0, 0, '将来負担比率（分子）の構造'!I$52), NA())</f>
        <v>10360</v>
      </c>
      <c r="D67" s="135" t="e">
        <f>NA()</f>
        <v>#N/A</v>
      </c>
      <c r="E67" s="135" t="e">
        <f>NA()</f>
        <v>#N/A</v>
      </c>
      <c r="F67" s="135">
        <f>IF(ISNUMBER('将来負担比率（分子）の構造'!J$52), IF('将来負担比率（分子）の構造'!J$52 &lt; 0, 0, '将来負担比率（分子）の構造'!J$52), NA())</f>
        <v>9201</v>
      </c>
      <c r="G67" s="135" t="e">
        <f>NA()</f>
        <v>#N/A</v>
      </c>
      <c r="H67" s="135" t="e">
        <f>NA()</f>
        <v>#N/A</v>
      </c>
      <c r="I67" s="135">
        <f>IF(ISNUMBER('将来負担比率（分子）の構造'!K$52), IF('将来負担比率（分子）の構造'!K$52 &lt; 0, 0, '将来負担比率（分子）の構造'!K$52), NA())</f>
        <v>8119</v>
      </c>
      <c r="J67" s="135" t="e">
        <f>NA()</f>
        <v>#N/A</v>
      </c>
      <c r="K67" s="135" t="e">
        <f>NA()</f>
        <v>#N/A</v>
      </c>
      <c r="L67" s="135">
        <f>IF(ISNUMBER('将来負担比率（分子）の構造'!L$52), IF('将来負担比率（分子）の構造'!L$52 &lt; 0, 0, '将来負担比率（分子）の構造'!L$52), NA())</f>
        <v>8309</v>
      </c>
      <c r="M67" s="135" t="e">
        <f>NA()</f>
        <v>#N/A</v>
      </c>
      <c r="N67" s="135" t="e">
        <f>NA()</f>
        <v>#N/A</v>
      </c>
      <c r="O67" s="135">
        <f>IF(ISNUMBER('将来負担比率（分子）の構造'!M$52), IF('将来負担比率（分子）の構造'!M$52 &lt; 0, 0, '将来負担比率（分子）の構造'!M$52), NA())</f>
        <v>7714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2805738</v>
      </c>
      <c r="S5" s="613"/>
      <c r="T5" s="613"/>
      <c r="U5" s="613"/>
      <c r="V5" s="613"/>
      <c r="W5" s="613"/>
      <c r="X5" s="613"/>
      <c r="Y5" s="614"/>
      <c r="Z5" s="615">
        <v>16.600000000000001</v>
      </c>
      <c r="AA5" s="615"/>
      <c r="AB5" s="615"/>
      <c r="AC5" s="615"/>
      <c r="AD5" s="616">
        <v>2805738</v>
      </c>
      <c r="AE5" s="616"/>
      <c r="AF5" s="616"/>
      <c r="AG5" s="616"/>
      <c r="AH5" s="616"/>
      <c r="AI5" s="616"/>
      <c r="AJ5" s="616"/>
      <c r="AK5" s="616"/>
      <c r="AL5" s="617">
        <v>30.9</v>
      </c>
      <c r="AM5" s="618"/>
      <c r="AN5" s="618"/>
      <c r="AO5" s="619"/>
      <c r="AP5" s="609" t="s">
        <v>206</v>
      </c>
      <c r="AQ5" s="610"/>
      <c r="AR5" s="610"/>
      <c r="AS5" s="610"/>
      <c r="AT5" s="610"/>
      <c r="AU5" s="610"/>
      <c r="AV5" s="610"/>
      <c r="AW5" s="610"/>
      <c r="AX5" s="610"/>
      <c r="AY5" s="610"/>
      <c r="AZ5" s="610"/>
      <c r="BA5" s="610"/>
      <c r="BB5" s="610"/>
      <c r="BC5" s="610"/>
      <c r="BD5" s="610"/>
      <c r="BE5" s="610"/>
      <c r="BF5" s="611"/>
      <c r="BG5" s="623">
        <v>2801347</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198810</v>
      </c>
      <c r="S6" s="624"/>
      <c r="T6" s="624"/>
      <c r="U6" s="624"/>
      <c r="V6" s="624"/>
      <c r="W6" s="624"/>
      <c r="X6" s="624"/>
      <c r="Y6" s="625"/>
      <c r="Z6" s="626">
        <v>1.2</v>
      </c>
      <c r="AA6" s="626"/>
      <c r="AB6" s="626"/>
      <c r="AC6" s="626"/>
      <c r="AD6" s="627">
        <v>198810</v>
      </c>
      <c r="AE6" s="627"/>
      <c r="AF6" s="627"/>
      <c r="AG6" s="627"/>
      <c r="AH6" s="627"/>
      <c r="AI6" s="627"/>
      <c r="AJ6" s="627"/>
      <c r="AK6" s="627"/>
      <c r="AL6" s="628">
        <v>2.2000000000000002</v>
      </c>
      <c r="AM6" s="629"/>
      <c r="AN6" s="629"/>
      <c r="AO6" s="630"/>
      <c r="AP6" s="620" t="s">
        <v>212</v>
      </c>
      <c r="AQ6" s="621"/>
      <c r="AR6" s="621"/>
      <c r="AS6" s="621"/>
      <c r="AT6" s="621"/>
      <c r="AU6" s="621"/>
      <c r="AV6" s="621"/>
      <c r="AW6" s="621"/>
      <c r="AX6" s="621"/>
      <c r="AY6" s="621"/>
      <c r="AZ6" s="621"/>
      <c r="BA6" s="621"/>
      <c r="BB6" s="621"/>
      <c r="BC6" s="621"/>
      <c r="BD6" s="621"/>
      <c r="BE6" s="621"/>
      <c r="BF6" s="622"/>
      <c r="BG6" s="623">
        <v>2801347</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143355</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143355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4791</v>
      </c>
      <c r="S7" s="624"/>
      <c r="T7" s="624"/>
      <c r="U7" s="624"/>
      <c r="V7" s="624"/>
      <c r="W7" s="624"/>
      <c r="X7" s="624"/>
      <c r="Y7" s="625"/>
      <c r="Z7" s="626">
        <v>0</v>
      </c>
      <c r="AA7" s="626"/>
      <c r="AB7" s="626"/>
      <c r="AC7" s="626"/>
      <c r="AD7" s="627">
        <v>4791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1299020</v>
      </c>
      <c r="BH7" s="624"/>
      <c r="BI7" s="624"/>
      <c r="BJ7" s="624"/>
      <c r="BK7" s="624"/>
      <c r="BL7" s="624"/>
      <c r="BM7" s="624"/>
      <c r="BN7" s="625"/>
      <c r="BO7" s="626">
        <v>46.3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1679259</v>
      </c>
      <c r="CS7" s="624"/>
      <c r="CT7" s="624"/>
      <c r="CU7" s="624"/>
      <c r="CV7" s="624"/>
      <c r="CW7" s="624"/>
      <c r="CX7" s="624"/>
      <c r="CY7" s="625"/>
      <c r="CZ7" s="626">
        <v>10.1</v>
      </c>
      <c r="DA7" s="626"/>
      <c r="DB7" s="626"/>
      <c r="DC7" s="626"/>
      <c r="DD7" s="632">
        <v>83226</v>
      </c>
      <c r="DE7" s="624"/>
      <c r="DF7" s="624"/>
      <c r="DG7" s="624"/>
      <c r="DH7" s="624"/>
      <c r="DI7" s="624"/>
      <c r="DJ7" s="624"/>
      <c r="DK7" s="624"/>
      <c r="DL7" s="624"/>
      <c r="DM7" s="624"/>
      <c r="DN7" s="624"/>
      <c r="DO7" s="624"/>
      <c r="DP7" s="625"/>
      <c r="DQ7" s="632">
        <v>1402549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10115</v>
      </c>
      <c r="S8" s="624"/>
      <c r="T8" s="624"/>
      <c r="U8" s="624"/>
      <c r="V8" s="624"/>
      <c r="W8" s="624"/>
      <c r="X8" s="624"/>
      <c r="Y8" s="625"/>
      <c r="Z8" s="626">
        <v>0.1</v>
      </c>
      <c r="AA8" s="626"/>
      <c r="AB8" s="626"/>
      <c r="AC8" s="626"/>
      <c r="AD8" s="627">
        <v>10115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39623</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3778060</v>
      </c>
      <c r="CS8" s="624"/>
      <c r="CT8" s="624"/>
      <c r="CU8" s="624"/>
      <c r="CV8" s="624"/>
      <c r="CW8" s="624"/>
      <c r="CX8" s="624"/>
      <c r="CY8" s="625"/>
      <c r="CZ8" s="626">
        <v>22.8</v>
      </c>
      <c r="DA8" s="626"/>
      <c r="DB8" s="626"/>
      <c r="DC8" s="626"/>
      <c r="DD8" s="632">
        <v>45852</v>
      </c>
      <c r="DE8" s="624"/>
      <c r="DF8" s="624"/>
      <c r="DG8" s="624"/>
      <c r="DH8" s="624"/>
      <c r="DI8" s="624"/>
      <c r="DJ8" s="624"/>
      <c r="DK8" s="624"/>
      <c r="DL8" s="624"/>
      <c r="DM8" s="624"/>
      <c r="DN8" s="624"/>
      <c r="DO8" s="624"/>
      <c r="DP8" s="625"/>
      <c r="DQ8" s="632">
        <v>1887505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6934</v>
      </c>
      <c r="S9" s="624"/>
      <c r="T9" s="624"/>
      <c r="U9" s="624"/>
      <c r="V9" s="624"/>
      <c r="W9" s="624"/>
      <c r="X9" s="624"/>
      <c r="Y9" s="625"/>
      <c r="Z9" s="626">
        <v>0</v>
      </c>
      <c r="AA9" s="626"/>
      <c r="AB9" s="626"/>
      <c r="AC9" s="626"/>
      <c r="AD9" s="627">
        <v>6934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907408</v>
      </c>
      <c r="BH9" s="624"/>
      <c r="BI9" s="624"/>
      <c r="BJ9" s="624"/>
      <c r="BK9" s="624"/>
      <c r="BL9" s="624"/>
      <c r="BM9" s="624"/>
      <c r="BN9" s="625"/>
      <c r="BO9" s="626">
        <v>32.299999999999997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2968847</v>
      </c>
      <c r="CS9" s="624"/>
      <c r="CT9" s="624"/>
      <c r="CU9" s="624"/>
      <c r="CV9" s="624"/>
      <c r="CW9" s="624"/>
      <c r="CX9" s="624"/>
      <c r="CY9" s="625"/>
      <c r="CZ9" s="626">
        <v>17.899999999999999</v>
      </c>
      <c r="DA9" s="626"/>
      <c r="DB9" s="626"/>
      <c r="DC9" s="626"/>
      <c r="DD9" s="632">
        <v>2300581</v>
      </c>
      <c r="DE9" s="624"/>
      <c r="DF9" s="624"/>
      <c r="DG9" s="624"/>
      <c r="DH9" s="624"/>
      <c r="DI9" s="624"/>
      <c r="DJ9" s="624"/>
      <c r="DK9" s="624"/>
      <c r="DL9" s="624"/>
      <c r="DM9" s="624"/>
      <c r="DN9" s="624"/>
      <c r="DO9" s="624"/>
      <c r="DP9" s="625"/>
      <c r="DQ9" s="632">
        <v>782010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526933</v>
      </c>
      <c r="S10" s="624"/>
      <c r="T10" s="624"/>
      <c r="U10" s="624"/>
      <c r="V10" s="624"/>
      <c r="W10" s="624"/>
      <c r="X10" s="624"/>
      <c r="Y10" s="625"/>
      <c r="Z10" s="626">
        <v>3.1</v>
      </c>
      <c r="AA10" s="626"/>
      <c r="AB10" s="626"/>
      <c r="AC10" s="626"/>
      <c r="AD10" s="627">
        <v>526933</v>
      </c>
      <c r="AE10" s="627"/>
      <c r="AF10" s="627"/>
      <c r="AG10" s="627"/>
      <c r="AH10" s="627"/>
      <c r="AI10" s="627"/>
      <c r="AJ10" s="627"/>
      <c r="AK10" s="627"/>
      <c r="AL10" s="628">
        <v>5.8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57269</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25155</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10429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294720</v>
      </c>
      <c r="BH11" s="624"/>
      <c r="BI11" s="624"/>
      <c r="BJ11" s="624"/>
      <c r="BK11" s="624"/>
      <c r="BL11" s="624"/>
      <c r="BM11" s="624"/>
      <c r="BN11" s="625"/>
      <c r="BO11" s="626">
        <v>10.5</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1095435</v>
      </c>
      <c r="CS11" s="624"/>
      <c r="CT11" s="624"/>
      <c r="CU11" s="624"/>
      <c r="CV11" s="624"/>
      <c r="CW11" s="624"/>
      <c r="CX11" s="624"/>
      <c r="CY11" s="625"/>
      <c r="CZ11" s="626">
        <v>6.6</v>
      </c>
      <c r="DA11" s="626"/>
      <c r="DB11" s="626"/>
      <c r="DC11" s="626"/>
      <c r="DD11" s="632">
        <v>344393</v>
      </c>
      <c r="DE11" s="624"/>
      <c r="DF11" s="624"/>
      <c r="DG11" s="624"/>
      <c r="DH11" s="624"/>
      <c r="DI11" s="624"/>
      <c r="DJ11" s="624"/>
      <c r="DK11" s="624"/>
      <c r="DL11" s="624"/>
      <c r="DM11" s="624"/>
      <c r="DN11" s="624"/>
      <c r="DO11" s="624"/>
      <c r="DP11" s="625"/>
      <c r="DQ11" s="632">
        <v>543123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1271506</v>
      </c>
      <c r="BH12" s="624"/>
      <c r="BI12" s="624"/>
      <c r="BJ12" s="624"/>
      <c r="BK12" s="624"/>
      <c r="BL12" s="624"/>
      <c r="BM12" s="624"/>
      <c r="BN12" s="625"/>
      <c r="BO12" s="626">
        <v>45.3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1074395</v>
      </c>
      <c r="CS12" s="624"/>
      <c r="CT12" s="624"/>
      <c r="CU12" s="624"/>
      <c r="CV12" s="624"/>
      <c r="CW12" s="624"/>
      <c r="CX12" s="624"/>
      <c r="CY12" s="625"/>
      <c r="CZ12" s="626">
        <v>6.5</v>
      </c>
      <c r="DA12" s="626"/>
      <c r="DB12" s="626"/>
      <c r="DC12" s="626"/>
      <c r="DD12" s="632">
        <v>720008</v>
      </c>
      <c r="DE12" s="624"/>
      <c r="DF12" s="624"/>
      <c r="DG12" s="624"/>
      <c r="DH12" s="624"/>
      <c r="DI12" s="624"/>
      <c r="DJ12" s="624"/>
      <c r="DK12" s="624"/>
      <c r="DL12" s="624"/>
      <c r="DM12" s="624"/>
      <c r="DN12" s="624"/>
      <c r="DO12" s="624"/>
      <c r="DP12" s="625"/>
      <c r="DQ12" s="632">
        <v>341877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27512</v>
      </c>
      <c r="S13" s="624"/>
      <c r="T13" s="624"/>
      <c r="U13" s="624"/>
      <c r="V13" s="624"/>
      <c r="W13" s="624"/>
      <c r="X13" s="624"/>
      <c r="Y13" s="625"/>
      <c r="Z13" s="626">
        <v>0.2</v>
      </c>
      <c r="AA13" s="626"/>
      <c r="AB13" s="626"/>
      <c r="AC13" s="626"/>
      <c r="AD13" s="627">
        <v>27512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1265640</v>
      </c>
      <c r="BH13" s="624"/>
      <c r="BI13" s="624"/>
      <c r="BJ13" s="624"/>
      <c r="BK13" s="624"/>
      <c r="BL13" s="624"/>
      <c r="BM13" s="624"/>
      <c r="BN13" s="625"/>
      <c r="BO13" s="626">
        <v>45.1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1197227</v>
      </c>
      <c r="CS13" s="624"/>
      <c r="CT13" s="624"/>
      <c r="CU13" s="624"/>
      <c r="CV13" s="624"/>
      <c r="CW13" s="624"/>
      <c r="CX13" s="624"/>
      <c r="CY13" s="625"/>
      <c r="CZ13" s="626">
        <v>7.2</v>
      </c>
      <c r="DA13" s="626"/>
      <c r="DB13" s="626"/>
      <c r="DC13" s="626"/>
      <c r="DD13" s="632">
        <v>331233</v>
      </c>
      <c r="DE13" s="624"/>
      <c r="DF13" s="624"/>
      <c r="DG13" s="624"/>
      <c r="DH13" s="624"/>
      <c r="DI13" s="624"/>
      <c r="DJ13" s="624"/>
      <c r="DK13" s="624"/>
      <c r="DL13" s="624"/>
      <c r="DM13" s="624"/>
      <c r="DN13" s="624"/>
      <c r="DO13" s="624"/>
      <c r="DP13" s="625"/>
      <c r="DQ13" s="632">
        <v>914801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61097</v>
      </c>
      <c r="BH14" s="624"/>
      <c r="BI14" s="624"/>
      <c r="BJ14" s="624"/>
      <c r="BK14" s="624"/>
      <c r="BL14" s="624"/>
      <c r="BM14" s="624"/>
      <c r="BN14" s="625"/>
      <c r="BO14" s="626">
        <v>2.2000000000000002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549431</v>
      </c>
      <c r="CS14" s="624"/>
      <c r="CT14" s="624"/>
      <c r="CU14" s="624"/>
      <c r="CV14" s="624"/>
      <c r="CW14" s="624"/>
      <c r="CX14" s="624"/>
      <c r="CY14" s="625"/>
      <c r="CZ14" s="626">
        <v>3.3</v>
      </c>
      <c r="DA14" s="626"/>
      <c r="DB14" s="626"/>
      <c r="DC14" s="626"/>
      <c r="DD14" s="632">
        <v>28763</v>
      </c>
      <c r="DE14" s="624"/>
      <c r="DF14" s="624"/>
      <c r="DG14" s="624"/>
      <c r="DH14" s="624"/>
      <c r="DI14" s="624"/>
      <c r="DJ14" s="624"/>
      <c r="DK14" s="624"/>
      <c r="DL14" s="624"/>
      <c r="DM14" s="624"/>
      <c r="DN14" s="624"/>
      <c r="DO14" s="624"/>
      <c r="DP14" s="625"/>
      <c r="DQ14" s="632">
        <v>527238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9402</v>
      </c>
      <c r="S15" s="624"/>
      <c r="T15" s="624"/>
      <c r="U15" s="624"/>
      <c r="V15" s="624"/>
      <c r="W15" s="624"/>
      <c r="X15" s="624"/>
      <c r="Y15" s="625"/>
      <c r="Z15" s="626">
        <v>0.1</v>
      </c>
      <c r="AA15" s="626"/>
      <c r="AB15" s="626"/>
      <c r="AC15" s="626"/>
      <c r="AD15" s="627">
        <v>9402</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169724</v>
      </c>
      <c r="BH15" s="624"/>
      <c r="BI15" s="624"/>
      <c r="BJ15" s="624"/>
      <c r="BK15" s="624"/>
      <c r="BL15" s="624"/>
      <c r="BM15" s="624"/>
      <c r="BN15" s="625"/>
      <c r="BO15" s="626">
        <v>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1571321</v>
      </c>
      <c r="CS15" s="624"/>
      <c r="CT15" s="624"/>
      <c r="CU15" s="624"/>
      <c r="CV15" s="624"/>
      <c r="CW15" s="624"/>
      <c r="CX15" s="624"/>
      <c r="CY15" s="625"/>
      <c r="CZ15" s="626">
        <v>9.5</v>
      </c>
      <c r="DA15" s="626"/>
      <c r="DB15" s="626"/>
      <c r="DC15" s="626"/>
      <c r="DD15" s="632">
        <v>337452</v>
      </c>
      <c r="DE15" s="624"/>
      <c r="DF15" s="624"/>
      <c r="DG15" s="624"/>
      <c r="DH15" s="624"/>
      <c r="DI15" s="624"/>
      <c r="DJ15" s="624"/>
      <c r="DK15" s="624"/>
      <c r="DL15" s="624"/>
      <c r="DM15" s="624"/>
      <c r="DN15" s="624"/>
      <c r="DO15" s="624"/>
      <c r="DP15" s="625"/>
      <c r="DQ15" s="632">
        <v>1237736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5857183</v>
      </c>
      <c r="S16" s="624"/>
      <c r="T16" s="624"/>
      <c r="U16" s="624"/>
      <c r="V16" s="624"/>
      <c r="W16" s="624"/>
      <c r="X16" s="624"/>
      <c r="Y16" s="625"/>
      <c r="Z16" s="626">
        <v>34.6</v>
      </c>
      <c r="AA16" s="626"/>
      <c r="AB16" s="626"/>
      <c r="AC16" s="626"/>
      <c r="AD16" s="627">
        <v>5430903</v>
      </c>
      <c r="AE16" s="627"/>
      <c r="AF16" s="627"/>
      <c r="AG16" s="627"/>
      <c r="AH16" s="627"/>
      <c r="AI16" s="627"/>
      <c r="AJ16" s="627"/>
      <c r="AK16" s="627"/>
      <c r="AL16" s="628">
        <v>59.8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504</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504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5430903</v>
      </c>
      <c r="S17" s="624"/>
      <c r="T17" s="624"/>
      <c r="U17" s="624"/>
      <c r="V17" s="624"/>
      <c r="W17" s="624"/>
      <c r="X17" s="624"/>
      <c r="Y17" s="625"/>
      <c r="Z17" s="626">
        <v>32.1</v>
      </c>
      <c r="AA17" s="626"/>
      <c r="AB17" s="626"/>
      <c r="AC17" s="626"/>
      <c r="AD17" s="627">
        <v>5430903</v>
      </c>
      <c r="AE17" s="627"/>
      <c r="AF17" s="627"/>
      <c r="AG17" s="627"/>
      <c r="AH17" s="627"/>
      <c r="AI17" s="627"/>
      <c r="AJ17" s="627"/>
      <c r="AK17" s="627"/>
      <c r="AL17" s="628">
        <v>59.8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2514313</v>
      </c>
      <c r="CS17" s="624"/>
      <c r="CT17" s="624"/>
      <c r="CU17" s="624"/>
      <c r="CV17" s="624"/>
      <c r="CW17" s="624"/>
      <c r="CX17" s="624"/>
      <c r="CY17" s="625"/>
      <c r="CZ17" s="626">
        <v>15.1</v>
      </c>
      <c r="DA17" s="626"/>
      <c r="DB17" s="626"/>
      <c r="DC17" s="626"/>
      <c r="DD17" s="632" t="s">
        <v>109</v>
      </c>
      <c r="DE17" s="624"/>
      <c r="DF17" s="624"/>
      <c r="DG17" s="624"/>
      <c r="DH17" s="624"/>
      <c r="DI17" s="624"/>
      <c r="DJ17" s="624"/>
      <c r="DK17" s="624"/>
      <c r="DL17" s="624"/>
      <c r="DM17" s="624"/>
      <c r="DN17" s="624"/>
      <c r="DO17" s="624"/>
      <c r="DP17" s="625"/>
      <c r="DQ17" s="632">
        <v>2436655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426280</v>
      </c>
      <c r="S18" s="624"/>
      <c r="T18" s="624"/>
      <c r="U18" s="624"/>
      <c r="V18" s="624"/>
      <c r="W18" s="624"/>
      <c r="X18" s="624"/>
      <c r="Y18" s="625"/>
      <c r="Z18" s="626">
        <v>2.5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7740</v>
      </c>
      <c r="CS18" s="624"/>
      <c r="CT18" s="624"/>
      <c r="CU18" s="624"/>
      <c r="CV18" s="624"/>
      <c r="CW18" s="624"/>
      <c r="CX18" s="624"/>
      <c r="CY18" s="625"/>
      <c r="CZ18" s="626">
        <v>0</v>
      </c>
      <c r="DA18" s="626"/>
      <c r="DB18" s="626"/>
      <c r="DC18" s="626"/>
      <c r="DD18" s="632" t="s">
        <v>109</v>
      </c>
      <c r="DE18" s="624"/>
      <c r="DF18" s="624"/>
      <c r="DG18" s="624"/>
      <c r="DH18" s="624"/>
      <c r="DI18" s="624"/>
      <c r="DJ18" s="624"/>
      <c r="DK18" s="624"/>
      <c r="DL18" s="624"/>
      <c r="DM18" s="624"/>
      <c r="DN18" s="624"/>
      <c r="DO18" s="624"/>
      <c r="DP18" s="625"/>
      <c r="DQ18" s="632">
        <v>240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4391</v>
      </c>
      <c r="BH19" s="624"/>
      <c r="BI19" s="624"/>
      <c r="BJ19" s="624"/>
      <c r="BK19" s="624"/>
      <c r="BL19" s="624"/>
      <c r="BM19" s="624"/>
      <c r="BN19" s="625"/>
      <c r="BO19" s="626">
        <v>0.2</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9447418</v>
      </c>
      <c r="S20" s="624"/>
      <c r="T20" s="624"/>
      <c r="U20" s="624"/>
      <c r="V20" s="624"/>
      <c r="W20" s="624"/>
      <c r="X20" s="624"/>
      <c r="Y20" s="625"/>
      <c r="Z20" s="626">
        <v>55.8</v>
      </c>
      <c r="AA20" s="626"/>
      <c r="AB20" s="626"/>
      <c r="AC20" s="626"/>
      <c r="AD20" s="627">
        <v>9021138</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4391</v>
      </c>
      <c r="BH20" s="624"/>
      <c r="BI20" s="624"/>
      <c r="BJ20" s="624"/>
      <c r="BK20" s="624"/>
      <c r="BL20" s="624"/>
      <c r="BM20" s="624"/>
      <c r="BN20" s="625"/>
      <c r="BO20" s="626">
        <v>0.2</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16605042</v>
      </c>
      <c r="CS20" s="624"/>
      <c r="CT20" s="624"/>
      <c r="CU20" s="624"/>
      <c r="CV20" s="624"/>
      <c r="CW20" s="624"/>
      <c r="CX20" s="624"/>
      <c r="CY20" s="625"/>
      <c r="CZ20" s="626">
        <v>100</v>
      </c>
      <c r="DA20" s="626"/>
      <c r="DB20" s="626"/>
      <c r="DC20" s="626"/>
      <c r="DD20" s="632">
        <v>4191508</v>
      </c>
      <c r="DE20" s="624"/>
      <c r="DF20" s="624"/>
      <c r="DG20" s="624"/>
      <c r="DH20" s="624"/>
      <c r="DI20" s="624"/>
      <c r="DJ20" s="624"/>
      <c r="DK20" s="624"/>
      <c r="DL20" s="624"/>
      <c r="DM20" s="624"/>
      <c r="DN20" s="624"/>
      <c r="DO20" s="624"/>
      <c r="DP20" s="625"/>
      <c r="DQ20" s="632">
        <v>10228022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3011</v>
      </c>
      <c r="S21" s="624"/>
      <c r="T21" s="624"/>
      <c r="U21" s="624"/>
      <c r="V21" s="624"/>
      <c r="W21" s="624"/>
      <c r="X21" s="624"/>
      <c r="Y21" s="625"/>
      <c r="Z21" s="626">
        <v>0</v>
      </c>
      <c r="AA21" s="626"/>
      <c r="AB21" s="626"/>
      <c r="AC21" s="626"/>
      <c r="AD21" s="627">
        <v>3011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4391</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147787</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178517</v>
      </c>
      <c r="S23" s="624"/>
      <c r="T23" s="624"/>
      <c r="U23" s="624"/>
      <c r="V23" s="624"/>
      <c r="W23" s="624"/>
      <c r="X23" s="624"/>
      <c r="Y23" s="625"/>
      <c r="Z23" s="626">
        <v>1.1000000000000001</v>
      </c>
      <c r="AA23" s="626"/>
      <c r="AB23" s="626"/>
      <c r="AC23" s="626"/>
      <c r="AD23" s="627">
        <v>6849</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24961</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7222587</v>
      </c>
      <c r="CS24" s="613"/>
      <c r="CT24" s="613"/>
      <c r="CU24" s="613"/>
      <c r="CV24" s="613"/>
      <c r="CW24" s="613"/>
      <c r="CX24" s="613"/>
      <c r="CY24" s="614"/>
      <c r="CZ24" s="650">
        <v>43.5</v>
      </c>
      <c r="DA24" s="651"/>
      <c r="DB24" s="651"/>
      <c r="DC24" s="652"/>
      <c r="DD24" s="649">
        <v>5431385</v>
      </c>
      <c r="DE24" s="613"/>
      <c r="DF24" s="613"/>
      <c r="DG24" s="613"/>
      <c r="DH24" s="613"/>
      <c r="DI24" s="613"/>
      <c r="DJ24" s="613"/>
      <c r="DK24" s="614"/>
      <c r="DL24" s="649">
        <v>4662540</v>
      </c>
      <c r="DM24" s="613"/>
      <c r="DN24" s="613"/>
      <c r="DO24" s="613"/>
      <c r="DP24" s="613"/>
      <c r="DQ24" s="613"/>
      <c r="DR24" s="613"/>
      <c r="DS24" s="613"/>
      <c r="DT24" s="613"/>
      <c r="DU24" s="613"/>
      <c r="DV24" s="614"/>
      <c r="DW24" s="617">
        <v>48.4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2013815</v>
      </c>
      <c r="S25" s="624"/>
      <c r="T25" s="624"/>
      <c r="U25" s="624"/>
      <c r="V25" s="624"/>
      <c r="W25" s="624"/>
      <c r="X25" s="624"/>
      <c r="Y25" s="625"/>
      <c r="Z25" s="626">
        <v>11.9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2382838</v>
      </c>
      <c r="CS25" s="655"/>
      <c r="CT25" s="655"/>
      <c r="CU25" s="655"/>
      <c r="CV25" s="655"/>
      <c r="CW25" s="655"/>
      <c r="CX25" s="655"/>
      <c r="CY25" s="656"/>
      <c r="CZ25" s="657">
        <v>14.4</v>
      </c>
      <c r="DA25" s="658"/>
      <c r="DB25" s="658"/>
      <c r="DC25" s="659"/>
      <c r="DD25" s="632">
        <v>2287121</v>
      </c>
      <c r="DE25" s="655"/>
      <c r="DF25" s="655"/>
      <c r="DG25" s="655"/>
      <c r="DH25" s="655"/>
      <c r="DI25" s="655"/>
      <c r="DJ25" s="655"/>
      <c r="DK25" s="656"/>
      <c r="DL25" s="632">
        <v>2283630</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1493919</v>
      </c>
      <c r="CS26" s="624"/>
      <c r="CT26" s="624"/>
      <c r="CU26" s="624"/>
      <c r="CV26" s="624"/>
      <c r="CW26" s="624"/>
      <c r="CX26" s="624"/>
      <c r="CY26" s="625"/>
      <c r="CZ26" s="657">
        <v>9</v>
      </c>
      <c r="DA26" s="658"/>
      <c r="DB26" s="658"/>
      <c r="DC26" s="659"/>
      <c r="DD26" s="632">
        <v>1422787</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1262340</v>
      </c>
      <c r="S27" s="624"/>
      <c r="T27" s="624"/>
      <c r="U27" s="624"/>
      <c r="V27" s="624"/>
      <c r="W27" s="624"/>
      <c r="X27" s="624"/>
      <c r="Y27" s="625"/>
      <c r="Z27" s="626">
        <v>7.5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2805738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2325436</v>
      </c>
      <c r="CS27" s="655"/>
      <c r="CT27" s="655"/>
      <c r="CU27" s="655"/>
      <c r="CV27" s="655"/>
      <c r="CW27" s="655"/>
      <c r="CX27" s="655"/>
      <c r="CY27" s="656"/>
      <c r="CZ27" s="657">
        <v>14</v>
      </c>
      <c r="DA27" s="658"/>
      <c r="DB27" s="658"/>
      <c r="DC27" s="659"/>
      <c r="DD27" s="632">
        <v>707609</v>
      </c>
      <c r="DE27" s="655"/>
      <c r="DF27" s="655"/>
      <c r="DG27" s="655"/>
      <c r="DH27" s="655"/>
      <c r="DI27" s="655"/>
      <c r="DJ27" s="655"/>
      <c r="DK27" s="656"/>
      <c r="DL27" s="632">
        <v>676653</v>
      </c>
      <c r="DM27" s="655"/>
      <c r="DN27" s="655"/>
      <c r="DO27" s="655"/>
      <c r="DP27" s="655"/>
      <c r="DQ27" s="655"/>
      <c r="DR27" s="655"/>
      <c r="DS27" s="655"/>
      <c r="DT27" s="655"/>
      <c r="DU27" s="655"/>
      <c r="DV27" s="656"/>
      <c r="DW27" s="628">
        <v>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127487</v>
      </c>
      <c r="S28" s="624"/>
      <c r="T28" s="624"/>
      <c r="U28" s="624"/>
      <c r="V28" s="624"/>
      <c r="W28" s="624"/>
      <c r="X28" s="624"/>
      <c r="Y28" s="625"/>
      <c r="Z28" s="626">
        <v>0.8</v>
      </c>
      <c r="AA28" s="626"/>
      <c r="AB28" s="626"/>
      <c r="AC28" s="626"/>
      <c r="AD28" s="627">
        <v>25303</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2514313</v>
      </c>
      <c r="CS28" s="624"/>
      <c r="CT28" s="624"/>
      <c r="CU28" s="624"/>
      <c r="CV28" s="624"/>
      <c r="CW28" s="624"/>
      <c r="CX28" s="624"/>
      <c r="CY28" s="625"/>
      <c r="CZ28" s="657">
        <v>15.1</v>
      </c>
      <c r="DA28" s="658"/>
      <c r="DB28" s="658"/>
      <c r="DC28" s="659"/>
      <c r="DD28" s="632">
        <v>2436655</v>
      </c>
      <c r="DE28" s="624"/>
      <c r="DF28" s="624"/>
      <c r="DG28" s="624"/>
      <c r="DH28" s="624"/>
      <c r="DI28" s="624"/>
      <c r="DJ28" s="624"/>
      <c r="DK28" s="625"/>
      <c r="DL28" s="632">
        <v>1702257</v>
      </c>
      <c r="DM28" s="624"/>
      <c r="DN28" s="624"/>
      <c r="DO28" s="624"/>
      <c r="DP28" s="624"/>
      <c r="DQ28" s="624"/>
      <c r="DR28" s="624"/>
      <c r="DS28" s="624"/>
      <c r="DT28" s="624"/>
      <c r="DU28" s="624"/>
      <c r="DV28" s="625"/>
      <c r="DW28" s="628">
        <v>17.7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54891</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2514313</v>
      </c>
      <c r="CS29" s="655"/>
      <c r="CT29" s="655"/>
      <c r="CU29" s="655"/>
      <c r="CV29" s="655"/>
      <c r="CW29" s="655"/>
      <c r="CX29" s="655"/>
      <c r="CY29" s="656"/>
      <c r="CZ29" s="657">
        <v>15.1</v>
      </c>
      <c r="DA29" s="658"/>
      <c r="DB29" s="658"/>
      <c r="DC29" s="659"/>
      <c r="DD29" s="632">
        <v>2436655</v>
      </c>
      <c r="DE29" s="655"/>
      <c r="DF29" s="655"/>
      <c r="DG29" s="655"/>
      <c r="DH29" s="655"/>
      <c r="DI29" s="655"/>
      <c r="DJ29" s="655"/>
      <c r="DK29" s="656"/>
      <c r="DL29" s="632">
        <v>1702257</v>
      </c>
      <c r="DM29" s="655"/>
      <c r="DN29" s="655"/>
      <c r="DO29" s="655"/>
      <c r="DP29" s="655"/>
      <c r="DQ29" s="655"/>
      <c r="DR29" s="655"/>
      <c r="DS29" s="655"/>
      <c r="DT29" s="655"/>
      <c r="DU29" s="655"/>
      <c r="DV29" s="656"/>
      <c r="DW29" s="628">
        <v>17.7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335659</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94.1</v>
      </c>
      <c r="BN30" s="682"/>
      <c r="BO30" s="682"/>
      <c r="BP30" s="682"/>
      <c r="BQ30" s="683"/>
      <c r="BR30" s="681">
        <v>98.5</v>
      </c>
      <c r="BS30" s="682"/>
      <c r="BT30" s="682"/>
      <c r="BU30" s="682"/>
      <c r="BV30" s="682"/>
      <c r="BW30" s="682"/>
      <c r="BX30" s="618">
        <v>93.7</v>
      </c>
      <c r="BY30" s="682"/>
      <c r="BZ30" s="682"/>
      <c r="CA30" s="682"/>
      <c r="CB30" s="683"/>
      <c r="CD30" s="686"/>
      <c r="CE30" s="687"/>
      <c r="CF30" s="637" t="s">
        <v>290</v>
      </c>
      <c r="CG30" s="638"/>
      <c r="CH30" s="638"/>
      <c r="CI30" s="638"/>
      <c r="CJ30" s="638"/>
      <c r="CK30" s="638"/>
      <c r="CL30" s="638"/>
      <c r="CM30" s="638"/>
      <c r="CN30" s="638"/>
      <c r="CO30" s="638"/>
      <c r="CP30" s="638"/>
      <c r="CQ30" s="639"/>
      <c r="CR30" s="623">
        <v>2323018</v>
      </c>
      <c r="CS30" s="624"/>
      <c r="CT30" s="624"/>
      <c r="CU30" s="624"/>
      <c r="CV30" s="624"/>
      <c r="CW30" s="624"/>
      <c r="CX30" s="624"/>
      <c r="CY30" s="625"/>
      <c r="CZ30" s="657">
        <v>14</v>
      </c>
      <c r="DA30" s="658"/>
      <c r="DB30" s="658"/>
      <c r="DC30" s="659"/>
      <c r="DD30" s="632">
        <v>2251270</v>
      </c>
      <c r="DE30" s="624"/>
      <c r="DF30" s="624"/>
      <c r="DG30" s="624"/>
      <c r="DH30" s="624"/>
      <c r="DI30" s="624"/>
      <c r="DJ30" s="624"/>
      <c r="DK30" s="625"/>
      <c r="DL30" s="632">
        <v>1516872</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306905</v>
      </c>
      <c r="S31" s="624"/>
      <c r="T31" s="624"/>
      <c r="U31" s="624"/>
      <c r="V31" s="624"/>
      <c r="W31" s="624"/>
      <c r="X31" s="624"/>
      <c r="Y31" s="625"/>
      <c r="Z31" s="626">
        <v>1.8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96.6</v>
      </c>
      <c r="BN31" s="679"/>
      <c r="BO31" s="679"/>
      <c r="BP31" s="679"/>
      <c r="BQ31" s="680"/>
      <c r="BR31" s="678">
        <v>99.2</v>
      </c>
      <c r="BS31" s="655"/>
      <c r="BT31" s="655"/>
      <c r="BU31" s="655"/>
      <c r="BV31" s="655"/>
      <c r="BW31" s="655"/>
      <c r="BX31" s="629">
        <v>95.8</v>
      </c>
      <c r="BY31" s="679"/>
      <c r="BZ31" s="679"/>
      <c r="CA31" s="679"/>
      <c r="CB31" s="680"/>
      <c r="CD31" s="686"/>
      <c r="CE31" s="687"/>
      <c r="CF31" s="637" t="s">
        <v>294</v>
      </c>
      <c r="CG31" s="638"/>
      <c r="CH31" s="638"/>
      <c r="CI31" s="638"/>
      <c r="CJ31" s="638"/>
      <c r="CK31" s="638"/>
      <c r="CL31" s="638"/>
      <c r="CM31" s="638"/>
      <c r="CN31" s="638"/>
      <c r="CO31" s="638"/>
      <c r="CP31" s="638"/>
      <c r="CQ31" s="639"/>
      <c r="CR31" s="623">
        <v>191295</v>
      </c>
      <c r="CS31" s="655"/>
      <c r="CT31" s="655"/>
      <c r="CU31" s="655"/>
      <c r="CV31" s="655"/>
      <c r="CW31" s="655"/>
      <c r="CX31" s="655"/>
      <c r="CY31" s="656"/>
      <c r="CZ31" s="657">
        <v>1.2</v>
      </c>
      <c r="DA31" s="658"/>
      <c r="DB31" s="658"/>
      <c r="DC31" s="659"/>
      <c r="DD31" s="632">
        <v>185385</v>
      </c>
      <c r="DE31" s="655"/>
      <c r="DF31" s="655"/>
      <c r="DG31" s="655"/>
      <c r="DH31" s="655"/>
      <c r="DI31" s="655"/>
      <c r="DJ31" s="655"/>
      <c r="DK31" s="656"/>
      <c r="DL31" s="632">
        <v>185385</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314055</v>
      </c>
      <c r="S32" s="624"/>
      <c r="T32" s="624"/>
      <c r="U32" s="624"/>
      <c r="V32" s="624"/>
      <c r="W32" s="624"/>
      <c r="X32" s="624"/>
      <c r="Y32" s="625"/>
      <c r="Z32" s="626">
        <v>1.9</v>
      </c>
      <c r="AA32" s="626"/>
      <c r="AB32" s="626"/>
      <c r="AC32" s="626"/>
      <c r="AD32" s="627">
        <v>18479</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97.7</v>
      </c>
      <c r="BH32" s="691"/>
      <c r="BI32" s="691"/>
      <c r="BJ32" s="691"/>
      <c r="BK32" s="691"/>
      <c r="BL32" s="691"/>
      <c r="BM32" s="692">
        <v>90.8</v>
      </c>
      <c r="BN32" s="691"/>
      <c r="BO32" s="691"/>
      <c r="BP32" s="691"/>
      <c r="BQ32" s="693"/>
      <c r="BR32" s="690">
        <v>97.7</v>
      </c>
      <c r="BS32" s="691"/>
      <c r="BT32" s="691"/>
      <c r="BU32" s="691"/>
      <c r="BV32" s="691"/>
      <c r="BW32" s="691"/>
      <c r="BX32" s="692">
        <v>91.2</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2703715</v>
      </c>
      <c r="S33" s="624"/>
      <c r="T33" s="624"/>
      <c r="U33" s="624"/>
      <c r="V33" s="624"/>
      <c r="W33" s="624"/>
      <c r="X33" s="624"/>
      <c r="Y33" s="625"/>
      <c r="Z33" s="626">
        <v>16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5190443</v>
      </c>
      <c r="CS33" s="655"/>
      <c r="CT33" s="655"/>
      <c r="CU33" s="655"/>
      <c r="CV33" s="655"/>
      <c r="CW33" s="655"/>
      <c r="CX33" s="655"/>
      <c r="CY33" s="656"/>
      <c r="CZ33" s="657">
        <v>31.3</v>
      </c>
      <c r="DA33" s="658"/>
      <c r="DB33" s="658"/>
      <c r="DC33" s="659"/>
      <c r="DD33" s="632">
        <v>4165330</v>
      </c>
      <c r="DE33" s="655"/>
      <c r="DF33" s="655"/>
      <c r="DG33" s="655"/>
      <c r="DH33" s="655"/>
      <c r="DI33" s="655"/>
      <c r="DJ33" s="655"/>
      <c r="DK33" s="656"/>
      <c r="DL33" s="632">
        <v>3382434</v>
      </c>
      <c r="DM33" s="655"/>
      <c r="DN33" s="655"/>
      <c r="DO33" s="655"/>
      <c r="DP33" s="655"/>
      <c r="DQ33" s="655"/>
      <c r="DR33" s="655"/>
      <c r="DS33" s="655"/>
      <c r="DT33" s="655"/>
      <c r="DU33" s="655"/>
      <c r="DV33" s="656"/>
      <c r="DW33" s="628">
        <v>35.1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1952278</v>
      </c>
      <c r="CS34" s="624"/>
      <c r="CT34" s="624"/>
      <c r="CU34" s="624"/>
      <c r="CV34" s="624"/>
      <c r="CW34" s="624"/>
      <c r="CX34" s="624"/>
      <c r="CY34" s="625"/>
      <c r="CZ34" s="657">
        <v>11.8</v>
      </c>
      <c r="DA34" s="658"/>
      <c r="DB34" s="658"/>
      <c r="DC34" s="659"/>
      <c r="DD34" s="632">
        <v>1584133</v>
      </c>
      <c r="DE34" s="624"/>
      <c r="DF34" s="624"/>
      <c r="DG34" s="624"/>
      <c r="DH34" s="624"/>
      <c r="DI34" s="624"/>
      <c r="DJ34" s="624"/>
      <c r="DK34" s="625"/>
      <c r="DL34" s="632">
        <v>1413327</v>
      </c>
      <c r="DM34" s="624"/>
      <c r="DN34" s="624"/>
      <c r="DO34" s="624"/>
      <c r="DP34" s="624"/>
      <c r="DQ34" s="624"/>
      <c r="DR34" s="624"/>
      <c r="DS34" s="624"/>
      <c r="DT34" s="624"/>
      <c r="DU34" s="624"/>
      <c r="DV34" s="625"/>
      <c r="DW34" s="628">
        <v>14.7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552915</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1826940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25462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158887</v>
      </c>
      <c r="CS35" s="655"/>
      <c r="CT35" s="655"/>
      <c r="CU35" s="655"/>
      <c r="CV35" s="655"/>
      <c r="CW35" s="655"/>
      <c r="CX35" s="655"/>
      <c r="CY35" s="656"/>
      <c r="CZ35" s="657">
        <v>1</v>
      </c>
      <c r="DA35" s="658"/>
      <c r="DB35" s="658"/>
      <c r="DC35" s="659"/>
      <c r="DD35" s="632">
        <v>143353</v>
      </c>
      <c r="DE35" s="655"/>
      <c r="DF35" s="655"/>
      <c r="DG35" s="655"/>
      <c r="DH35" s="655"/>
      <c r="DI35" s="655"/>
      <c r="DJ35" s="655"/>
      <c r="DK35" s="656"/>
      <c r="DL35" s="632">
        <v>141022</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16920561</v>
      </c>
      <c r="S36" s="696"/>
      <c r="T36" s="696"/>
      <c r="U36" s="696"/>
      <c r="V36" s="696"/>
      <c r="W36" s="696"/>
      <c r="X36" s="696"/>
      <c r="Y36" s="697"/>
      <c r="Z36" s="698">
        <v>100</v>
      </c>
      <c r="AA36" s="698"/>
      <c r="AB36" s="698"/>
      <c r="AC36" s="698"/>
      <c r="AD36" s="699">
        <v>9074780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757534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-9497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927429</v>
      </c>
      <c r="CS36" s="624"/>
      <c r="CT36" s="624"/>
      <c r="CU36" s="624"/>
      <c r="CV36" s="624"/>
      <c r="CW36" s="624"/>
      <c r="CX36" s="624"/>
      <c r="CY36" s="625"/>
      <c r="CZ36" s="657">
        <v>5.6</v>
      </c>
      <c r="DA36" s="658"/>
      <c r="DB36" s="658"/>
      <c r="DC36" s="659"/>
      <c r="DD36" s="632">
        <v>662444</v>
      </c>
      <c r="DE36" s="624"/>
      <c r="DF36" s="624"/>
      <c r="DG36" s="624"/>
      <c r="DH36" s="624"/>
      <c r="DI36" s="624"/>
      <c r="DJ36" s="624"/>
      <c r="DK36" s="625"/>
      <c r="DL36" s="632">
        <v>455835</v>
      </c>
      <c r="DM36" s="624"/>
      <c r="DN36" s="624"/>
      <c r="DO36" s="624"/>
      <c r="DP36" s="624"/>
      <c r="DQ36" s="624"/>
      <c r="DR36" s="624"/>
      <c r="DS36" s="624"/>
      <c r="DT36" s="624"/>
      <c r="DU36" s="624"/>
      <c r="DV36" s="625"/>
      <c r="DW36" s="628">
        <v>4.7</v>
      </c>
      <c r="DX36" s="653"/>
      <c r="DY36" s="653"/>
      <c r="DZ36" s="653"/>
      <c r="EA36" s="653"/>
      <c r="EB36" s="653"/>
      <c r="EC36" s="654"/>
    </row>
    <row r="37" spans="2:133" ht="11.25" customHeight="1">
      <c r="AQ37" s="702" t="s">
        <v>312</v>
      </c>
      <c r="AR37" s="703"/>
      <c r="AS37" s="703"/>
      <c r="AT37" s="703"/>
      <c r="AU37" s="703"/>
      <c r="AV37" s="703"/>
      <c r="AW37" s="703"/>
      <c r="AX37" s="703"/>
      <c r="AY37" s="704"/>
      <c r="AZ37" s="623">
        <v>39542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3935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189230</v>
      </c>
      <c r="CS37" s="655"/>
      <c r="CT37" s="655"/>
      <c r="CU37" s="655"/>
      <c r="CV37" s="655"/>
      <c r="CW37" s="655"/>
      <c r="CX37" s="655"/>
      <c r="CY37" s="656"/>
      <c r="CZ37" s="657">
        <v>1.1000000000000001</v>
      </c>
      <c r="DA37" s="658"/>
      <c r="DB37" s="658"/>
      <c r="DC37" s="659"/>
      <c r="DD37" s="632">
        <v>184199</v>
      </c>
      <c r="DE37" s="655"/>
      <c r="DF37" s="655"/>
      <c r="DG37" s="655"/>
      <c r="DH37" s="655"/>
      <c r="DI37" s="655"/>
      <c r="DJ37" s="655"/>
      <c r="DK37" s="656"/>
      <c r="DL37" s="632">
        <v>184003</v>
      </c>
      <c r="DM37" s="655"/>
      <c r="DN37" s="655"/>
      <c r="DO37" s="655"/>
      <c r="DP37" s="655"/>
      <c r="DQ37" s="655"/>
      <c r="DR37" s="655"/>
      <c r="DS37" s="655"/>
      <c r="DT37" s="655"/>
      <c r="DU37" s="655"/>
      <c r="DV37" s="656"/>
      <c r="DW37" s="628">
        <v>1.9</v>
      </c>
      <c r="DX37" s="653"/>
      <c r="DY37" s="653"/>
      <c r="DZ37" s="653"/>
      <c r="EA37" s="653"/>
      <c r="EB37" s="653"/>
      <c r="EC37" s="654"/>
    </row>
    <row r="38" spans="2:133" ht="11.25" customHeight="1">
      <c r="AQ38" s="702" t="s">
        <v>315</v>
      </c>
      <c r="AR38" s="703"/>
      <c r="AS38" s="703"/>
      <c r="AT38" s="703"/>
      <c r="AU38" s="703"/>
      <c r="AV38" s="703"/>
      <c r="AW38" s="703"/>
      <c r="AX38" s="703"/>
      <c r="AY38" s="704"/>
      <c r="AZ38" s="623">
        <v>9176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6671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1810024</v>
      </c>
      <c r="CS38" s="624"/>
      <c r="CT38" s="624"/>
      <c r="CU38" s="624"/>
      <c r="CV38" s="624"/>
      <c r="CW38" s="624"/>
      <c r="CX38" s="624"/>
      <c r="CY38" s="625"/>
      <c r="CZ38" s="657">
        <v>10.9</v>
      </c>
      <c r="DA38" s="658"/>
      <c r="DB38" s="658"/>
      <c r="DC38" s="659"/>
      <c r="DD38" s="632">
        <v>1656814</v>
      </c>
      <c r="DE38" s="624"/>
      <c r="DF38" s="624"/>
      <c r="DG38" s="624"/>
      <c r="DH38" s="624"/>
      <c r="DI38" s="624"/>
      <c r="DJ38" s="624"/>
      <c r="DK38" s="625"/>
      <c r="DL38" s="632">
        <v>1372250</v>
      </c>
      <c r="DM38" s="624"/>
      <c r="DN38" s="624"/>
      <c r="DO38" s="624"/>
      <c r="DP38" s="624"/>
      <c r="DQ38" s="624"/>
      <c r="DR38" s="624"/>
      <c r="DS38" s="624"/>
      <c r="DT38" s="624"/>
      <c r="DU38" s="624"/>
      <c r="DV38" s="625"/>
      <c r="DW38" s="628">
        <v>14.3</v>
      </c>
      <c r="DX38" s="653"/>
      <c r="DY38" s="653"/>
      <c r="DZ38" s="653"/>
      <c r="EA38" s="653"/>
      <c r="EB38" s="653"/>
      <c r="EC38" s="654"/>
    </row>
    <row r="39" spans="2:133" ht="11.25" customHeight="1">
      <c r="AQ39" s="702" t="s">
        <v>318</v>
      </c>
      <c r="AR39" s="703"/>
      <c r="AS39" s="703"/>
      <c r="AT39" s="703"/>
      <c r="AU39" s="703"/>
      <c r="AV39" s="703"/>
      <c r="AW39" s="703"/>
      <c r="AX39" s="703"/>
      <c r="AY39" s="704"/>
      <c r="AZ39" s="623">
        <v>7740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230325</v>
      </c>
      <c r="CS39" s="655"/>
      <c r="CT39" s="655"/>
      <c r="CU39" s="655"/>
      <c r="CV39" s="655"/>
      <c r="CW39" s="655"/>
      <c r="CX39" s="655"/>
      <c r="CY39" s="656"/>
      <c r="CZ39" s="657">
        <v>1.4</v>
      </c>
      <c r="DA39" s="658"/>
      <c r="DB39" s="658"/>
      <c r="DC39" s="659"/>
      <c r="DD39" s="632">
        <v>118586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221840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111500</v>
      </c>
      <c r="CS40" s="624"/>
      <c r="CT40" s="624"/>
      <c r="CU40" s="624"/>
      <c r="CV40" s="624"/>
      <c r="CW40" s="624"/>
      <c r="CX40" s="624"/>
      <c r="CY40" s="625"/>
      <c r="CZ40" s="657">
        <v>0.7</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791108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4192012</v>
      </c>
      <c r="CS42" s="624"/>
      <c r="CT42" s="624"/>
      <c r="CU42" s="624"/>
      <c r="CV42" s="624"/>
      <c r="CW42" s="624"/>
      <c r="CX42" s="624"/>
      <c r="CY42" s="625"/>
      <c r="CZ42" s="657">
        <v>25.2</v>
      </c>
      <c r="DA42" s="706"/>
      <c r="DB42" s="706"/>
      <c r="DC42" s="707"/>
      <c r="DD42" s="632">
        <v>631307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31308</v>
      </c>
      <c r="CS43" s="655"/>
      <c r="CT43" s="655"/>
      <c r="CU43" s="655"/>
      <c r="CV43" s="655"/>
      <c r="CW43" s="655"/>
      <c r="CX43" s="655"/>
      <c r="CY43" s="656"/>
      <c r="CZ43" s="657">
        <v>0.2</v>
      </c>
      <c r="DA43" s="658"/>
      <c r="DB43" s="658"/>
      <c r="DC43" s="659"/>
      <c r="DD43" s="632">
        <v>31308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4191508</v>
      </c>
      <c r="CS44" s="624"/>
      <c r="CT44" s="624"/>
      <c r="CU44" s="624"/>
      <c r="CV44" s="624"/>
      <c r="CW44" s="624"/>
      <c r="CX44" s="624"/>
      <c r="CY44" s="625"/>
      <c r="CZ44" s="657">
        <v>25.2</v>
      </c>
      <c r="DA44" s="706"/>
      <c r="DB44" s="706"/>
      <c r="DC44" s="707"/>
      <c r="DD44" s="632">
        <v>630803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2682214</v>
      </c>
      <c r="CS45" s="655"/>
      <c r="CT45" s="655"/>
      <c r="CU45" s="655"/>
      <c r="CV45" s="655"/>
      <c r="CW45" s="655"/>
      <c r="CX45" s="655"/>
      <c r="CY45" s="656"/>
      <c r="CZ45" s="657">
        <v>16.2</v>
      </c>
      <c r="DA45" s="658"/>
      <c r="DB45" s="658"/>
      <c r="DC45" s="659"/>
      <c r="DD45" s="632">
        <v>96708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1440107</v>
      </c>
      <c r="CS46" s="624"/>
      <c r="CT46" s="624"/>
      <c r="CU46" s="624"/>
      <c r="CV46" s="624"/>
      <c r="CW46" s="624"/>
      <c r="CX46" s="624"/>
      <c r="CY46" s="625"/>
      <c r="CZ46" s="657">
        <v>8.6999999999999993</v>
      </c>
      <c r="DA46" s="706"/>
      <c r="DB46" s="706"/>
      <c r="DC46" s="707"/>
      <c r="DD46" s="632">
        <v>528242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504</v>
      </c>
      <c r="CS47" s="655"/>
      <c r="CT47" s="655"/>
      <c r="CU47" s="655"/>
      <c r="CV47" s="655"/>
      <c r="CW47" s="655"/>
      <c r="CX47" s="655"/>
      <c r="CY47" s="656"/>
      <c r="CZ47" s="657">
        <v>0</v>
      </c>
      <c r="DA47" s="658"/>
      <c r="DB47" s="658"/>
      <c r="DC47" s="659"/>
      <c r="DD47" s="632">
        <v>504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16605042</v>
      </c>
      <c r="CS49" s="691"/>
      <c r="CT49" s="691"/>
      <c r="CU49" s="691"/>
      <c r="CV49" s="691"/>
      <c r="CW49" s="691"/>
      <c r="CX49" s="691"/>
      <c r="CY49" s="718"/>
      <c r="CZ49" s="719">
        <v>100</v>
      </c>
      <c r="DA49" s="720"/>
      <c r="DB49" s="720"/>
      <c r="DC49" s="721"/>
      <c r="DD49" s="722">
        <v>10228022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17254</v>
      </c>
      <c r="R7" s="753"/>
      <c r="S7" s="753"/>
      <c r="T7" s="753"/>
      <c r="U7" s="753"/>
      <c r="V7" s="753">
        <v>16938</v>
      </c>
      <c r="W7" s="753"/>
      <c r="X7" s="753"/>
      <c r="Y7" s="753"/>
      <c r="Z7" s="753"/>
      <c r="AA7" s="753">
        <v>316</v>
      </c>
      <c r="AB7" s="753"/>
      <c r="AC7" s="753"/>
      <c r="AD7" s="753"/>
      <c r="AE7" s="754"/>
      <c r="AF7" s="755">
        <v>253</v>
      </c>
      <c r="AG7" s="756"/>
      <c r="AH7" s="756"/>
      <c r="AI7" s="756"/>
      <c r="AJ7" s="757"/>
      <c r="AK7" s="792">
        <v>295</v>
      </c>
      <c r="AL7" s="793"/>
      <c r="AM7" s="793"/>
      <c r="AN7" s="793"/>
      <c r="AO7" s="793"/>
      <c r="AP7" s="793">
        <v>18400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535</v>
      </c>
      <c r="BT7" s="797"/>
      <c r="BU7" s="797"/>
      <c r="BV7" s="797"/>
      <c r="BW7" s="797"/>
      <c r="BX7" s="797"/>
      <c r="BY7" s="797"/>
      <c r="BZ7" s="797"/>
      <c r="CA7" s="797"/>
      <c r="CB7" s="797"/>
      <c r="CC7" s="797"/>
      <c r="CD7" s="797"/>
      <c r="CE7" s="797"/>
      <c r="CF7" s="797"/>
      <c r="CG7" s="798"/>
      <c r="CH7" s="789">
        <v>34</v>
      </c>
      <c r="CI7" s="790"/>
      <c r="CJ7" s="790"/>
      <c r="CK7" s="790"/>
      <c r="CL7" s="791"/>
      <c r="CM7" s="789">
        <v>116</v>
      </c>
      <c r="CN7" s="790"/>
      <c r="CO7" s="790"/>
      <c r="CP7" s="790"/>
      <c r="CQ7" s="791"/>
      <c r="CR7" s="789">
        <v>20</v>
      </c>
      <c r="CS7" s="790"/>
      <c r="CT7" s="790"/>
      <c r="CU7" s="790"/>
      <c r="CV7" s="791"/>
      <c r="CW7" s="789" t="s">
        <v>536</v>
      </c>
      <c r="CX7" s="790"/>
      <c r="CY7" s="790"/>
      <c r="CZ7" s="790"/>
      <c r="DA7" s="791"/>
      <c r="DB7" s="789" t="s">
        <v>537</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16926</v>
      </c>
      <c r="R23" s="812"/>
      <c r="S23" s="812"/>
      <c r="T23" s="812"/>
      <c r="U23" s="812"/>
      <c r="V23" s="812">
        <v>16610</v>
      </c>
      <c r="W23" s="812"/>
      <c r="X23" s="812"/>
      <c r="Y23" s="812"/>
      <c r="Z23" s="812"/>
      <c r="AA23" s="812">
        <v>316</v>
      </c>
      <c r="AB23" s="812"/>
      <c r="AC23" s="812"/>
      <c r="AD23" s="812"/>
      <c r="AE23" s="813"/>
      <c r="AF23" s="814">
        <v>253</v>
      </c>
      <c r="AG23" s="812"/>
      <c r="AH23" s="812"/>
      <c r="AI23" s="812"/>
      <c r="AJ23" s="815"/>
      <c r="AK23" s="816"/>
      <c r="AL23" s="817"/>
      <c r="AM23" s="817"/>
      <c r="AN23" s="817"/>
      <c r="AO23" s="817"/>
      <c r="AP23" s="812">
        <v>18400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3583</v>
      </c>
      <c r="R28" s="841"/>
      <c r="S28" s="841"/>
      <c r="T28" s="841"/>
      <c r="U28" s="841"/>
      <c r="V28" s="841">
        <v>3558</v>
      </c>
      <c r="W28" s="841"/>
      <c r="X28" s="841"/>
      <c r="Y28" s="841"/>
      <c r="Z28" s="841"/>
      <c r="AA28" s="841">
        <v>25</v>
      </c>
      <c r="AB28" s="841"/>
      <c r="AC28" s="841"/>
      <c r="AD28" s="841"/>
      <c r="AE28" s="842"/>
      <c r="AF28" s="843">
        <v>25</v>
      </c>
      <c r="AG28" s="841"/>
      <c r="AH28" s="841"/>
      <c r="AI28" s="841"/>
      <c r="AJ28" s="844"/>
      <c r="AK28" s="845">
        <v>191</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87</v>
      </c>
      <c r="R29" s="777"/>
      <c r="S29" s="777"/>
      <c r="T29" s="777"/>
      <c r="U29" s="777"/>
      <c r="V29" s="777">
        <v>74</v>
      </c>
      <c r="W29" s="777"/>
      <c r="X29" s="777"/>
      <c r="Y29" s="777"/>
      <c r="Z29" s="777"/>
      <c r="AA29" s="777">
        <v>13</v>
      </c>
      <c r="AB29" s="777"/>
      <c r="AC29" s="777"/>
      <c r="AD29" s="777"/>
      <c r="AE29" s="778"/>
      <c r="AF29" s="779">
        <v>13</v>
      </c>
      <c r="AG29" s="780"/>
      <c r="AH29" s="780"/>
      <c r="AI29" s="780"/>
      <c r="AJ29" s="781"/>
      <c r="AK29" s="848">
        <v>13</v>
      </c>
      <c r="AL29" s="849"/>
      <c r="AM29" s="849"/>
      <c r="AN29" s="849"/>
      <c r="AO29" s="849"/>
      <c r="AP29" s="849" t="s">
        <v>538</v>
      </c>
      <c r="AQ29" s="849"/>
      <c r="AR29" s="849"/>
      <c r="AS29" s="849"/>
      <c r="AT29" s="849"/>
      <c r="AU29" s="849" t="s">
        <v>538</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269</v>
      </c>
      <c r="R30" s="777"/>
      <c r="S30" s="777"/>
      <c r="T30" s="777"/>
      <c r="U30" s="777"/>
      <c r="V30" s="777">
        <v>268</v>
      </c>
      <c r="W30" s="777"/>
      <c r="X30" s="777"/>
      <c r="Y30" s="777"/>
      <c r="Z30" s="777"/>
      <c r="AA30" s="777">
        <v>1</v>
      </c>
      <c r="AB30" s="777"/>
      <c r="AC30" s="777"/>
      <c r="AD30" s="777"/>
      <c r="AE30" s="778"/>
      <c r="AF30" s="779">
        <v>1</v>
      </c>
      <c r="AG30" s="780"/>
      <c r="AH30" s="780"/>
      <c r="AI30" s="780"/>
      <c r="AJ30" s="781"/>
      <c r="AK30" s="848">
        <v>86</v>
      </c>
      <c r="AL30" s="849"/>
      <c r="AM30" s="849"/>
      <c r="AN30" s="849"/>
      <c r="AO30" s="849"/>
      <c r="AP30" s="849" t="s">
        <v>538</v>
      </c>
      <c r="AQ30" s="849"/>
      <c r="AR30" s="849"/>
      <c r="AS30" s="849"/>
      <c r="AT30" s="849"/>
      <c r="AU30" s="849" t="s">
        <v>536</v>
      </c>
      <c r="AV30" s="849"/>
      <c r="AW30" s="849"/>
      <c r="AX30" s="849"/>
      <c r="AY30" s="849"/>
      <c r="AZ30" s="850" t="s">
        <v>536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467</v>
      </c>
      <c r="R31" s="777"/>
      <c r="S31" s="777"/>
      <c r="T31" s="777"/>
      <c r="U31" s="777"/>
      <c r="V31" s="777">
        <v>511</v>
      </c>
      <c r="W31" s="777"/>
      <c r="X31" s="777"/>
      <c r="Y31" s="777"/>
      <c r="Z31" s="777"/>
      <c r="AA31" s="777">
        <v>-44</v>
      </c>
      <c r="AB31" s="777"/>
      <c r="AC31" s="777"/>
      <c r="AD31" s="777"/>
      <c r="AE31" s="778"/>
      <c r="AF31" s="779">
        <v>35</v>
      </c>
      <c r="AG31" s="780"/>
      <c r="AH31" s="780"/>
      <c r="AI31" s="780"/>
      <c r="AJ31" s="781"/>
      <c r="AK31" s="848">
        <v>8</v>
      </c>
      <c r="AL31" s="849"/>
      <c r="AM31" s="849"/>
      <c r="AN31" s="849"/>
      <c r="AO31" s="849"/>
      <c r="AP31" s="849">
        <v>1385</v>
      </c>
      <c r="AQ31" s="849"/>
      <c r="AR31" s="849"/>
      <c r="AS31" s="849"/>
      <c r="AT31" s="849"/>
      <c r="AU31" s="849" t="s">
        <v>536</v>
      </c>
      <c r="AV31" s="849"/>
      <c r="AW31" s="849"/>
      <c r="AX31" s="849"/>
      <c r="AY31" s="849"/>
      <c r="AZ31" s="850" t="s">
        <v>537</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552</v>
      </c>
      <c r="R32" s="777"/>
      <c r="S32" s="777"/>
      <c r="T32" s="777"/>
      <c r="U32" s="777"/>
      <c r="V32" s="777">
        <v>468</v>
      </c>
      <c r="W32" s="777"/>
      <c r="X32" s="777"/>
      <c r="Y32" s="777"/>
      <c r="Z32" s="777"/>
      <c r="AA32" s="777">
        <v>83</v>
      </c>
      <c r="AB32" s="777"/>
      <c r="AC32" s="777"/>
      <c r="AD32" s="777"/>
      <c r="AE32" s="778"/>
      <c r="AF32" s="779">
        <v>369</v>
      </c>
      <c r="AG32" s="780"/>
      <c r="AH32" s="780"/>
      <c r="AI32" s="780"/>
      <c r="AJ32" s="781"/>
      <c r="AK32" s="848">
        <v>9</v>
      </c>
      <c r="AL32" s="849"/>
      <c r="AM32" s="849"/>
      <c r="AN32" s="849"/>
      <c r="AO32" s="849"/>
      <c r="AP32" s="849">
        <v>1592</v>
      </c>
      <c r="AQ32" s="849"/>
      <c r="AR32" s="849"/>
      <c r="AS32" s="849"/>
      <c r="AT32" s="849"/>
      <c r="AU32" s="849">
        <v>91</v>
      </c>
      <c r="AV32" s="849"/>
      <c r="AW32" s="849"/>
      <c r="AX32" s="849"/>
      <c r="AY32" s="849"/>
      <c r="AZ32" s="850" t="s">
        <v>536</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353</v>
      </c>
      <c r="R33" s="777"/>
      <c r="S33" s="777"/>
      <c r="T33" s="777"/>
      <c r="U33" s="777"/>
      <c r="V33" s="777">
        <v>350</v>
      </c>
      <c r="W33" s="777"/>
      <c r="X33" s="777"/>
      <c r="Y33" s="777"/>
      <c r="Z33" s="777"/>
      <c r="AA33" s="777">
        <v>3</v>
      </c>
      <c r="AB33" s="777"/>
      <c r="AC33" s="777"/>
      <c r="AD33" s="777"/>
      <c r="AE33" s="778"/>
      <c r="AF33" s="779">
        <v>3</v>
      </c>
      <c r="AG33" s="780"/>
      <c r="AH33" s="780"/>
      <c r="AI33" s="780"/>
      <c r="AJ33" s="781"/>
      <c r="AK33" s="848">
        <v>40</v>
      </c>
      <c r="AL33" s="849"/>
      <c r="AM33" s="849"/>
      <c r="AN33" s="849"/>
      <c r="AO33" s="849"/>
      <c r="AP33" s="849">
        <v>653</v>
      </c>
      <c r="AQ33" s="849"/>
      <c r="AR33" s="849"/>
      <c r="AS33" s="849"/>
      <c r="AT33" s="849"/>
      <c r="AU33" s="849">
        <v>499</v>
      </c>
      <c r="AV33" s="849"/>
      <c r="AW33" s="849"/>
      <c r="AX33" s="849"/>
      <c r="AY33" s="849"/>
      <c r="AZ33" s="850" t="s">
        <v>538</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1210</v>
      </c>
      <c r="R34" s="777"/>
      <c r="S34" s="777"/>
      <c r="T34" s="777"/>
      <c r="U34" s="777"/>
      <c r="V34" s="777">
        <v>1181</v>
      </c>
      <c r="W34" s="777"/>
      <c r="X34" s="777"/>
      <c r="Y34" s="777"/>
      <c r="Z34" s="777"/>
      <c r="AA34" s="777">
        <v>29</v>
      </c>
      <c r="AB34" s="777"/>
      <c r="AC34" s="777"/>
      <c r="AD34" s="777"/>
      <c r="AE34" s="778"/>
      <c r="AF34" s="779">
        <v>14</v>
      </c>
      <c r="AG34" s="780"/>
      <c r="AH34" s="780"/>
      <c r="AI34" s="780"/>
      <c r="AJ34" s="781"/>
      <c r="AK34" s="848">
        <v>535</v>
      </c>
      <c r="AL34" s="849"/>
      <c r="AM34" s="849"/>
      <c r="AN34" s="849"/>
      <c r="AO34" s="849"/>
      <c r="AP34" s="849">
        <v>10770</v>
      </c>
      <c r="AQ34" s="849"/>
      <c r="AR34" s="849"/>
      <c r="AS34" s="849"/>
      <c r="AT34" s="849"/>
      <c r="AU34" s="849">
        <v>9241</v>
      </c>
      <c r="AV34" s="849"/>
      <c r="AW34" s="849"/>
      <c r="AX34" s="849"/>
      <c r="AY34" s="849"/>
      <c r="AZ34" s="850" t="s">
        <v>536</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465</v>
      </c>
      <c r="R35" s="777"/>
      <c r="S35" s="777"/>
      <c r="T35" s="777"/>
      <c r="U35" s="777"/>
      <c r="V35" s="777">
        <v>461</v>
      </c>
      <c r="W35" s="777"/>
      <c r="X35" s="777"/>
      <c r="Y35" s="777"/>
      <c r="Z35" s="777"/>
      <c r="AA35" s="777">
        <v>4</v>
      </c>
      <c r="AB35" s="777"/>
      <c r="AC35" s="777"/>
      <c r="AD35" s="777"/>
      <c r="AE35" s="778"/>
      <c r="AF35" s="779">
        <v>4</v>
      </c>
      <c r="AG35" s="780"/>
      <c r="AH35" s="780"/>
      <c r="AI35" s="780"/>
      <c r="AJ35" s="781"/>
      <c r="AK35" s="848">
        <v>222</v>
      </c>
      <c r="AL35" s="849"/>
      <c r="AM35" s="849"/>
      <c r="AN35" s="849"/>
      <c r="AO35" s="849"/>
      <c r="AP35" s="849">
        <v>3507</v>
      </c>
      <c r="AQ35" s="849"/>
      <c r="AR35" s="849"/>
      <c r="AS35" s="849"/>
      <c r="AT35" s="849"/>
      <c r="AU35" s="849">
        <v>2911</v>
      </c>
      <c r="AV35" s="849"/>
      <c r="AW35" s="849"/>
      <c r="AX35" s="849"/>
      <c r="AY35" s="849"/>
      <c r="AZ35" s="850" t="s">
        <v>538</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465</v>
      </c>
      <c r="AG63" s="860"/>
      <c r="AH63" s="860"/>
      <c r="AI63" s="860"/>
      <c r="AJ63" s="861"/>
      <c r="AK63" s="862"/>
      <c r="AL63" s="857"/>
      <c r="AM63" s="857"/>
      <c r="AN63" s="857"/>
      <c r="AO63" s="857"/>
      <c r="AP63" s="860">
        <v>17907</v>
      </c>
      <c r="AQ63" s="860"/>
      <c r="AR63" s="860"/>
      <c r="AS63" s="860"/>
      <c r="AT63" s="860"/>
      <c r="AU63" s="860">
        <v>12742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14715</v>
      </c>
      <c r="R68" s="884"/>
      <c r="S68" s="884"/>
      <c r="T68" s="884"/>
      <c r="U68" s="884"/>
      <c r="V68" s="884">
        <v>13779</v>
      </c>
      <c r="W68" s="884"/>
      <c r="X68" s="884"/>
      <c r="Y68" s="884"/>
      <c r="Z68" s="884"/>
      <c r="AA68" s="884">
        <v>936</v>
      </c>
      <c r="AB68" s="884"/>
      <c r="AC68" s="884"/>
      <c r="AD68" s="884"/>
      <c r="AE68" s="884"/>
      <c r="AF68" s="884">
        <v>936</v>
      </c>
      <c r="AG68" s="884"/>
      <c r="AH68" s="884"/>
      <c r="AI68" s="884"/>
      <c r="AJ68" s="884"/>
      <c r="AK68" s="884">
        <v>11</v>
      </c>
      <c r="AL68" s="884"/>
      <c r="AM68" s="884"/>
      <c r="AN68" s="884"/>
      <c r="AO68" s="884"/>
      <c r="AP68" s="884" t="s">
        <v>540</v>
      </c>
      <c r="AQ68" s="884"/>
      <c r="AR68" s="884"/>
      <c r="AS68" s="884"/>
      <c r="AT68" s="884"/>
      <c r="AU68" s="884" t="s">
        <v>540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221</v>
      </c>
      <c r="R69" s="849"/>
      <c r="S69" s="849"/>
      <c r="T69" s="849"/>
      <c r="U69" s="849"/>
      <c r="V69" s="849">
        <v>202</v>
      </c>
      <c r="W69" s="849"/>
      <c r="X69" s="849"/>
      <c r="Y69" s="849"/>
      <c r="Z69" s="849"/>
      <c r="AA69" s="849">
        <v>19</v>
      </c>
      <c r="AB69" s="849"/>
      <c r="AC69" s="849"/>
      <c r="AD69" s="849"/>
      <c r="AE69" s="849"/>
      <c r="AF69" s="849">
        <v>19</v>
      </c>
      <c r="AG69" s="849"/>
      <c r="AH69" s="849"/>
      <c r="AI69" s="849"/>
      <c r="AJ69" s="849"/>
      <c r="AK69" s="849">
        <v>93</v>
      </c>
      <c r="AL69" s="849"/>
      <c r="AM69" s="849"/>
      <c r="AN69" s="849"/>
      <c r="AO69" s="849"/>
      <c r="AP69" s="849" t="s">
        <v>540</v>
      </c>
      <c r="AQ69" s="849"/>
      <c r="AR69" s="849"/>
      <c r="AS69" s="849"/>
      <c r="AT69" s="849"/>
      <c r="AU69" s="849" t="s">
        <v>540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121</v>
      </c>
      <c r="R70" s="849"/>
      <c r="S70" s="849"/>
      <c r="T70" s="849"/>
      <c r="U70" s="849"/>
      <c r="V70" s="849">
        <v>105</v>
      </c>
      <c r="W70" s="849"/>
      <c r="X70" s="849"/>
      <c r="Y70" s="849"/>
      <c r="Z70" s="849"/>
      <c r="AA70" s="849">
        <v>16</v>
      </c>
      <c r="AB70" s="849"/>
      <c r="AC70" s="849"/>
      <c r="AD70" s="849"/>
      <c r="AE70" s="849"/>
      <c r="AF70" s="849">
        <v>16</v>
      </c>
      <c r="AG70" s="849"/>
      <c r="AH70" s="849"/>
      <c r="AI70" s="849"/>
      <c r="AJ70" s="849"/>
      <c r="AK70" s="849" t="s">
        <v>540</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447</v>
      </c>
      <c r="R71" s="849"/>
      <c r="S71" s="849"/>
      <c r="T71" s="849"/>
      <c r="U71" s="849"/>
      <c r="V71" s="849">
        <v>419</v>
      </c>
      <c r="W71" s="849"/>
      <c r="X71" s="849"/>
      <c r="Y71" s="849"/>
      <c r="Z71" s="849"/>
      <c r="AA71" s="849">
        <v>28</v>
      </c>
      <c r="AB71" s="849"/>
      <c r="AC71" s="849"/>
      <c r="AD71" s="849"/>
      <c r="AE71" s="849"/>
      <c r="AF71" s="849">
        <v>28</v>
      </c>
      <c r="AG71" s="849"/>
      <c r="AH71" s="849"/>
      <c r="AI71" s="849"/>
      <c r="AJ71" s="849"/>
      <c r="AK71" s="849" t="s">
        <v>540</v>
      </c>
      <c r="AL71" s="849"/>
      <c r="AM71" s="849"/>
      <c r="AN71" s="849"/>
      <c r="AO71" s="849"/>
      <c r="AP71" s="849" t="s">
        <v>540</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155984</v>
      </c>
      <c r="R72" s="849"/>
      <c r="S72" s="849"/>
      <c r="T72" s="849"/>
      <c r="U72" s="849"/>
      <c r="V72" s="849">
        <v>147697</v>
      </c>
      <c r="W72" s="849"/>
      <c r="X72" s="849"/>
      <c r="Y72" s="849"/>
      <c r="Z72" s="849"/>
      <c r="AA72" s="849">
        <v>8288</v>
      </c>
      <c r="AB72" s="849"/>
      <c r="AC72" s="849"/>
      <c r="AD72" s="849"/>
      <c r="AE72" s="849"/>
      <c r="AF72" s="849">
        <v>8288</v>
      </c>
      <c r="AG72" s="849"/>
      <c r="AH72" s="849"/>
      <c r="AI72" s="849"/>
      <c r="AJ72" s="849"/>
      <c r="AK72" s="849">
        <v>252</v>
      </c>
      <c r="AL72" s="849"/>
      <c r="AM72" s="849"/>
      <c r="AN72" s="849"/>
      <c r="AO72" s="849"/>
      <c r="AP72" s="849" t="s">
        <v>540</v>
      </c>
      <c r="AQ72" s="849"/>
      <c r="AR72" s="849"/>
      <c r="AS72" s="849"/>
      <c r="AT72" s="849"/>
      <c r="AU72" s="849" t="s">
        <v>540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1163</v>
      </c>
      <c r="R73" s="849"/>
      <c r="S73" s="849"/>
      <c r="T73" s="849"/>
      <c r="U73" s="849"/>
      <c r="V73" s="849">
        <v>1012</v>
      </c>
      <c r="W73" s="849"/>
      <c r="X73" s="849"/>
      <c r="Y73" s="849"/>
      <c r="Z73" s="849"/>
      <c r="AA73" s="849">
        <v>151</v>
      </c>
      <c r="AB73" s="849"/>
      <c r="AC73" s="849"/>
      <c r="AD73" s="849"/>
      <c r="AE73" s="849"/>
      <c r="AF73" s="849">
        <v>151</v>
      </c>
      <c r="AG73" s="849"/>
      <c r="AH73" s="849"/>
      <c r="AI73" s="849"/>
      <c r="AJ73" s="849"/>
      <c r="AK73" s="849" t="s">
        <v>540</v>
      </c>
      <c r="AL73" s="849"/>
      <c r="AM73" s="849"/>
      <c r="AN73" s="849"/>
      <c r="AO73" s="849"/>
      <c r="AP73" s="849">
        <v>304</v>
      </c>
      <c r="AQ73" s="849"/>
      <c r="AR73" s="849"/>
      <c r="AS73" s="849"/>
      <c r="AT73" s="849"/>
      <c r="AU73" s="849">
        <v>43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12541</v>
      </c>
      <c r="R74" s="849"/>
      <c r="S74" s="849"/>
      <c r="T74" s="849"/>
      <c r="U74" s="849"/>
      <c r="V74" s="849">
        <v>12288</v>
      </c>
      <c r="W74" s="849"/>
      <c r="X74" s="849"/>
      <c r="Y74" s="849"/>
      <c r="Z74" s="849"/>
      <c r="AA74" s="849">
        <v>254</v>
      </c>
      <c r="AB74" s="849"/>
      <c r="AC74" s="849"/>
      <c r="AD74" s="849"/>
      <c r="AE74" s="849"/>
      <c r="AF74" s="849">
        <v>254</v>
      </c>
      <c r="AG74" s="849"/>
      <c r="AH74" s="849"/>
      <c r="AI74" s="849"/>
      <c r="AJ74" s="849"/>
      <c r="AK74" s="849" t="s">
        <v>540</v>
      </c>
      <c r="AL74" s="849"/>
      <c r="AM74" s="849"/>
      <c r="AN74" s="849"/>
      <c r="AO74" s="849"/>
      <c r="AP74" s="849" t="s">
        <v>540</v>
      </c>
      <c r="AQ74" s="849"/>
      <c r="AR74" s="849"/>
      <c r="AS74" s="849"/>
      <c r="AT74" s="849"/>
      <c r="AU74" s="849" t="s">
        <v>540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472</v>
      </c>
      <c r="R75" s="898"/>
      <c r="S75" s="898"/>
      <c r="T75" s="898"/>
      <c r="U75" s="848"/>
      <c r="V75" s="899">
        <v>430</v>
      </c>
      <c r="W75" s="898"/>
      <c r="X75" s="898"/>
      <c r="Y75" s="898"/>
      <c r="Z75" s="848"/>
      <c r="AA75" s="899">
        <v>42</v>
      </c>
      <c r="AB75" s="898"/>
      <c r="AC75" s="898"/>
      <c r="AD75" s="898"/>
      <c r="AE75" s="848"/>
      <c r="AF75" s="899">
        <v>42</v>
      </c>
      <c r="AG75" s="898"/>
      <c r="AH75" s="898"/>
      <c r="AI75" s="898"/>
      <c r="AJ75" s="848"/>
      <c r="AK75" s="899" t="s">
        <v>540</v>
      </c>
      <c r="AL75" s="898"/>
      <c r="AM75" s="898"/>
      <c r="AN75" s="898"/>
      <c r="AO75" s="848"/>
      <c r="AP75" s="899">
        <v>624</v>
      </c>
      <c r="AQ75" s="898"/>
      <c r="AR75" s="898"/>
      <c r="AS75" s="898"/>
      <c r="AT75" s="848"/>
      <c r="AU75" s="899" t="s">
        <v>540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9734</v>
      </c>
      <c r="AG88" s="860"/>
      <c r="AH88" s="860"/>
      <c r="AI88" s="860"/>
      <c r="AJ88" s="860"/>
      <c r="AK88" s="857"/>
      <c r="AL88" s="857"/>
      <c r="AM88" s="857"/>
      <c r="AN88" s="857"/>
      <c r="AO88" s="857"/>
      <c r="AP88" s="860">
        <v>928</v>
      </c>
      <c r="AQ88" s="860"/>
      <c r="AR88" s="860"/>
      <c r="AS88" s="860"/>
      <c r="AT88" s="860"/>
      <c r="AU88" s="860">
        <v>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t="s">
        <v>537</v>
      </c>
      <c r="CX102" s="868"/>
      <c r="CY102" s="868"/>
      <c r="CZ102" s="868"/>
      <c r="DA102" s="911"/>
      <c r="DB102" s="910" t="s">
        <v>537</v>
      </c>
      <c r="DC102" s="868"/>
      <c r="DD102" s="868"/>
      <c r="DE102" s="868"/>
      <c r="DF102" s="911"/>
      <c r="DG102" s="910" t="s">
        <v>537</v>
      </c>
      <c r="DH102" s="868"/>
      <c r="DI102" s="868"/>
      <c r="DJ102" s="868"/>
      <c r="DK102" s="911"/>
      <c r="DL102" s="910" t="s">
        <v>537</v>
      </c>
      <c r="DM102" s="868"/>
      <c r="DN102" s="868"/>
      <c r="DO102" s="868"/>
      <c r="DP102" s="911"/>
      <c r="DQ102" s="910" t="s">
        <v>537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1726756</v>
      </c>
      <c r="AB110" s="920"/>
      <c r="AC110" s="920"/>
      <c r="AD110" s="920"/>
      <c r="AE110" s="921"/>
      <c r="AF110" s="922">
        <v>1700974</v>
      </c>
      <c r="AG110" s="920"/>
      <c r="AH110" s="920"/>
      <c r="AI110" s="920"/>
      <c r="AJ110" s="921"/>
      <c r="AK110" s="922">
        <v>1779915</v>
      </c>
      <c r="AL110" s="920"/>
      <c r="AM110" s="920"/>
      <c r="AN110" s="920"/>
      <c r="AO110" s="921"/>
      <c r="AP110" s="923">
        <v>23.3</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18914150</v>
      </c>
      <c r="BR110" s="957"/>
      <c r="BS110" s="957"/>
      <c r="BT110" s="957"/>
      <c r="BU110" s="957"/>
      <c r="BV110" s="957">
        <v>18019040</v>
      </c>
      <c r="BW110" s="957"/>
      <c r="BX110" s="957"/>
      <c r="BY110" s="957"/>
      <c r="BZ110" s="957"/>
      <c r="CA110" s="957">
        <v>18399737</v>
      </c>
      <c r="CB110" s="957"/>
      <c r="CC110" s="957"/>
      <c r="CD110" s="957"/>
      <c r="CE110" s="957"/>
      <c r="CF110" s="971">
        <v>240.7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18131</v>
      </c>
      <c r="BR111" s="950"/>
      <c r="BS111" s="950"/>
      <c r="BT111" s="950"/>
      <c r="BU111" s="950"/>
      <c r="BV111" s="950">
        <v>13265</v>
      </c>
      <c r="BW111" s="950"/>
      <c r="BX111" s="950"/>
      <c r="BY111" s="950"/>
      <c r="BZ111" s="950"/>
      <c r="CA111" s="950">
        <v>8399</v>
      </c>
      <c r="CB111" s="950"/>
      <c r="CC111" s="950"/>
      <c r="CD111" s="950"/>
      <c r="CE111" s="950"/>
      <c r="CF111" s="944">
        <v>0.1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11909421</v>
      </c>
      <c r="BR112" s="950"/>
      <c r="BS112" s="950"/>
      <c r="BT112" s="950"/>
      <c r="BU112" s="950"/>
      <c r="BV112" s="950">
        <v>12767355</v>
      </c>
      <c r="BW112" s="950"/>
      <c r="BX112" s="950"/>
      <c r="BY112" s="950"/>
      <c r="BZ112" s="950"/>
      <c r="CA112" s="950">
        <v>12740892</v>
      </c>
      <c r="CB112" s="950"/>
      <c r="CC112" s="950"/>
      <c r="CD112" s="950"/>
      <c r="CE112" s="950"/>
      <c r="CF112" s="944">
        <v>166.6</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630226</v>
      </c>
      <c r="AB113" s="964"/>
      <c r="AC113" s="964"/>
      <c r="AD113" s="964"/>
      <c r="AE113" s="965"/>
      <c r="AF113" s="966">
        <v>630882</v>
      </c>
      <c r="AG113" s="964"/>
      <c r="AH113" s="964"/>
      <c r="AI113" s="964"/>
      <c r="AJ113" s="965"/>
      <c r="AK113" s="966">
        <v>650790</v>
      </c>
      <c r="AL113" s="964"/>
      <c r="AM113" s="964"/>
      <c r="AN113" s="964"/>
      <c r="AO113" s="965"/>
      <c r="AP113" s="967">
        <v>8.5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103124</v>
      </c>
      <c r="BR113" s="950"/>
      <c r="BS113" s="950"/>
      <c r="BT113" s="950"/>
      <c r="BU113" s="950"/>
      <c r="BV113" s="950">
        <v>72118</v>
      </c>
      <c r="BW113" s="950"/>
      <c r="BX113" s="950"/>
      <c r="BY113" s="950"/>
      <c r="BZ113" s="950"/>
      <c r="CA113" s="950">
        <v>42836</v>
      </c>
      <c r="CB113" s="950"/>
      <c r="CC113" s="950"/>
      <c r="CD113" s="950"/>
      <c r="CE113" s="950"/>
      <c r="CF113" s="944">
        <v>0.6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33447</v>
      </c>
      <c r="AB114" s="989"/>
      <c r="AC114" s="989"/>
      <c r="AD114" s="989"/>
      <c r="AE114" s="990"/>
      <c r="AF114" s="991">
        <v>33347</v>
      </c>
      <c r="AG114" s="989"/>
      <c r="AH114" s="989"/>
      <c r="AI114" s="989"/>
      <c r="AJ114" s="990"/>
      <c r="AK114" s="991">
        <v>30294</v>
      </c>
      <c r="AL114" s="989"/>
      <c r="AM114" s="989"/>
      <c r="AN114" s="989"/>
      <c r="AO114" s="990"/>
      <c r="AP114" s="992">
        <v>0.4</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2521633</v>
      </c>
      <c r="BR114" s="950"/>
      <c r="BS114" s="950"/>
      <c r="BT114" s="950"/>
      <c r="BU114" s="950"/>
      <c r="BV114" s="950">
        <v>2271187</v>
      </c>
      <c r="BW114" s="950"/>
      <c r="BX114" s="950"/>
      <c r="BY114" s="950"/>
      <c r="BZ114" s="950"/>
      <c r="CA114" s="950">
        <v>1991819</v>
      </c>
      <c r="CB114" s="950"/>
      <c r="CC114" s="950"/>
      <c r="CD114" s="950"/>
      <c r="CE114" s="950"/>
      <c r="CF114" s="944">
        <v>26.1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5946</v>
      </c>
      <c r="AB115" s="964"/>
      <c r="AC115" s="964"/>
      <c r="AD115" s="964"/>
      <c r="AE115" s="965"/>
      <c r="AF115" s="966">
        <v>5677</v>
      </c>
      <c r="AG115" s="964"/>
      <c r="AH115" s="964"/>
      <c r="AI115" s="964"/>
      <c r="AJ115" s="965"/>
      <c r="AK115" s="966">
        <v>5409</v>
      </c>
      <c r="AL115" s="964"/>
      <c r="AM115" s="964"/>
      <c r="AN115" s="964"/>
      <c r="AO115" s="965"/>
      <c r="AP115" s="967">
        <v>0.1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18131</v>
      </c>
      <c r="DH116" s="989"/>
      <c r="DI116" s="989"/>
      <c r="DJ116" s="989"/>
      <c r="DK116" s="990"/>
      <c r="DL116" s="991">
        <v>13265</v>
      </c>
      <c r="DM116" s="989"/>
      <c r="DN116" s="989"/>
      <c r="DO116" s="989"/>
      <c r="DP116" s="990"/>
      <c r="DQ116" s="991">
        <v>8399</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2396375</v>
      </c>
      <c r="AB117" s="996"/>
      <c r="AC117" s="996"/>
      <c r="AD117" s="996"/>
      <c r="AE117" s="997"/>
      <c r="AF117" s="995">
        <v>2370880</v>
      </c>
      <c r="AG117" s="996"/>
      <c r="AH117" s="996"/>
      <c r="AI117" s="996"/>
      <c r="AJ117" s="997"/>
      <c r="AK117" s="995">
        <v>2466408</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33466459</v>
      </c>
      <c r="BR118" s="1016"/>
      <c r="BS118" s="1016"/>
      <c r="BT118" s="1016"/>
      <c r="BU118" s="1016"/>
      <c r="BV118" s="1016">
        <v>33142965</v>
      </c>
      <c r="BW118" s="1016"/>
      <c r="BX118" s="1016"/>
      <c r="BY118" s="1016"/>
      <c r="BZ118" s="1016"/>
      <c r="CA118" s="1016">
        <v>33183683</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3744224</v>
      </c>
      <c r="BR119" s="957"/>
      <c r="BS119" s="957"/>
      <c r="BT119" s="957"/>
      <c r="BU119" s="957"/>
      <c r="BV119" s="957">
        <v>3483594</v>
      </c>
      <c r="BW119" s="957"/>
      <c r="BX119" s="957"/>
      <c r="BY119" s="957"/>
      <c r="BZ119" s="957"/>
      <c r="CA119" s="957">
        <v>3487827</v>
      </c>
      <c r="CB119" s="957"/>
      <c r="CC119" s="957"/>
      <c r="CD119" s="957"/>
      <c r="CE119" s="957"/>
      <c r="CF119" s="971">
        <v>45.6</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436301</v>
      </c>
      <c r="BR120" s="950"/>
      <c r="BS120" s="950"/>
      <c r="BT120" s="950"/>
      <c r="BU120" s="950"/>
      <c r="BV120" s="950">
        <v>396914</v>
      </c>
      <c r="BW120" s="950"/>
      <c r="BX120" s="950"/>
      <c r="BY120" s="950"/>
      <c r="BZ120" s="950"/>
      <c r="CA120" s="950">
        <v>363499</v>
      </c>
      <c r="CB120" s="950"/>
      <c r="CC120" s="950"/>
      <c r="CD120" s="950"/>
      <c r="CE120" s="950"/>
      <c r="CF120" s="944">
        <v>4.8</v>
      </c>
      <c r="CG120" s="945"/>
      <c r="CH120" s="945"/>
      <c r="CI120" s="945"/>
      <c r="CJ120" s="945"/>
      <c r="CK120" s="1043" t="s">
        <v>436</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8535532</v>
      </c>
      <c r="DH120" s="957"/>
      <c r="DI120" s="957"/>
      <c r="DJ120" s="957"/>
      <c r="DK120" s="957"/>
      <c r="DL120" s="957">
        <v>9360014</v>
      </c>
      <c r="DM120" s="957"/>
      <c r="DN120" s="957"/>
      <c r="DO120" s="957"/>
      <c r="DP120" s="957"/>
      <c r="DQ120" s="957">
        <v>9240615</v>
      </c>
      <c r="DR120" s="957"/>
      <c r="DS120" s="957"/>
      <c r="DT120" s="957"/>
      <c r="DU120" s="957"/>
      <c r="DV120" s="958">
        <v>120.9</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21166834</v>
      </c>
      <c r="BR121" s="1016"/>
      <c r="BS121" s="1016"/>
      <c r="BT121" s="1016"/>
      <c r="BU121" s="1016"/>
      <c r="BV121" s="1016">
        <v>20953212</v>
      </c>
      <c r="BW121" s="1016"/>
      <c r="BX121" s="1016"/>
      <c r="BY121" s="1016"/>
      <c r="BZ121" s="1016"/>
      <c r="CA121" s="1016">
        <v>21618131</v>
      </c>
      <c r="CB121" s="1016"/>
      <c r="CC121" s="1016"/>
      <c r="CD121" s="1016"/>
      <c r="CE121" s="1016"/>
      <c r="CF121" s="1054">
        <v>282.8</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3010523</v>
      </c>
      <c r="DH121" s="950"/>
      <c r="DI121" s="950"/>
      <c r="DJ121" s="950"/>
      <c r="DK121" s="950"/>
      <c r="DL121" s="950">
        <v>2985152</v>
      </c>
      <c r="DM121" s="950"/>
      <c r="DN121" s="950"/>
      <c r="DO121" s="950"/>
      <c r="DP121" s="950"/>
      <c r="DQ121" s="950">
        <v>2910640</v>
      </c>
      <c r="DR121" s="950"/>
      <c r="DS121" s="950"/>
      <c r="DT121" s="950"/>
      <c r="DU121" s="950"/>
      <c r="DV121" s="951">
        <v>38.1</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25347359</v>
      </c>
      <c r="BR122" s="1065"/>
      <c r="BS122" s="1065"/>
      <c r="BT122" s="1065"/>
      <c r="BU122" s="1065"/>
      <c r="BV122" s="1065">
        <v>24833720</v>
      </c>
      <c r="BW122" s="1065"/>
      <c r="BX122" s="1065"/>
      <c r="BY122" s="1065"/>
      <c r="BZ122" s="1065"/>
      <c r="CA122" s="1065">
        <v>25469457</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279547</v>
      </c>
      <c r="DH122" s="950"/>
      <c r="DI122" s="950"/>
      <c r="DJ122" s="950"/>
      <c r="DK122" s="950"/>
      <c r="DL122" s="950">
        <v>333510</v>
      </c>
      <c r="DM122" s="950"/>
      <c r="DN122" s="950"/>
      <c r="DO122" s="950"/>
      <c r="DP122" s="950"/>
      <c r="DQ122" s="950">
        <v>498884</v>
      </c>
      <c r="DR122" s="950"/>
      <c r="DS122" s="950"/>
      <c r="DT122" s="950"/>
      <c r="DU122" s="950"/>
      <c r="DV122" s="951">
        <v>6.5</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5946</v>
      </c>
      <c r="AB123" s="989"/>
      <c r="AC123" s="989"/>
      <c r="AD123" s="989"/>
      <c r="AE123" s="990"/>
      <c r="AF123" s="991">
        <v>5677</v>
      </c>
      <c r="AG123" s="989"/>
      <c r="AH123" s="989"/>
      <c r="AI123" s="989"/>
      <c r="AJ123" s="990"/>
      <c r="AK123" s="991">
        <v>5409</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104.7</v>
      </c>
      <c r="BR123" s="1057"/>
      <c r="BS123" s="1057"/>
      <c r="BT123" s="1057"/>
      <c r="BU123" s="1057"/>
      <c r="BV123" s="1057">
        <v>108.5</v>
      </c>
      <c r="BW123" s="1057"/>
      <c r="BX123" s="1057"/>
      <c r="BY123" s="1057"/>
      <c r="BZ123" s="1057"/>
      <c r="CA123" s="1057">
        <v>100.9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83819</v>
      </c>
      <c r="DH123" s="989"/>
      <c r="DI123" s="989"/>
      <c r="DJ123" s="989"/>
      <c r="DK123" s="990"/>
      <c r="DL123" s="991">
        <v>88679</v>
      </c>
      <c r="DM123" s="989"/>
      <c r="DN123" s="989"/>
      <c r="DO123" s="989"/>
      <c r="DP123" s="990"/>
      <c r="DQ123" s="991">
        <v>90753</v>
      </c>
      <c r="DR123" s="989"/>
      <c r="DS123" s="989"/>
      <c r="DT123" s="989"/>
      <c r="DU123" s="990"/>
      <c r="DV123" s="992">
        <v>1.2</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13.46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81015</v>
      </c>
      <c r="AB128" s="1120"/>
      <c r="AC128" s="1120"/>
      <c r="AD128" s="1120"/>
      <c r="AE128" s="1121"/>
      <c r="AF128" s="1122">
        <v>76348</v>
      </c>
      <c r="AG128" s="1120"/>
      <c r="AH128" s="1120"/>
      <c r="AI128" s="1120"/>
      <c r="AJ128" s="1121"/>
      <c r="AK128" s="1122">
        <v>77658</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18.46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9290946</v>
      </c>
      <c r="AB129" s="989"/>
      <c r="AC129" s="989"/>
      <c r="AD129" s="989"/>
      <c r="AE129" s="990"/>
      <c r="AF129" s="991">
        <v>9280046</v>
      </c>
      <c r="AG129" s="989"/>
      <c r="AH129" s="989"/>
      <c r="AI129" s="989"/>
      <c r="AJ129" s="990"/>
      <c r="AK129" s="991">
        <v>9307989</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9.4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1538319</v>
      </c>
      <c r="AB130" s="989"/>
      <c r="AC130" s="989"/>
      <c r="AD130" s="989"/>
      <c r="AE130" s="990"/>
      <c r="AF130" s="991">
        <v>1622157</v>
      </c>
      <c r="AG130" s="989"/>
      <c r="AH130" s="989"/>
      <c r="AI130" s="989"/>
      <c r="AJ130" s="990"/>
      <c r="AK130" s="991">
        <v>1662643</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100.9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7752627</v>
      </c>
      <c r="AB131" s="1028"/>
      <c r="AC131" s="1028"/>
      <c r="AD131" s="1028"/>
      <c r="AE131" s="1029"/>
      <c r="AF131" s="1030">
        <v>7657889</v>
      </c>
      <c r="AG131" s="1028"/>
      <c r="AH131" s="1028"/>
      <c r="AI131" s="1028"/>
      <c r="AJ131" s="1029"/>
      <c r="AK131" s="1030">
        <v>7645346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10.022938030000001</v>
      </c>
      <c r="AB132" s="1134"/>
      <c r="AC132" s="1134"/>
      <c r="AD132" s="1134"/>
      <c r="AE132" s="1135"/>
      <c r="AF132" s="1136">
        <v>8.7801612169999999</v>
      </c>
      <c r="AG132" s="1134"/>
      <c r="AH132" s="1134"/>
      <c r="AI132" s="1134"/>
      <c r="AJ132" s="1135"/>
      <c r="AK132" s="1136">
        <v>9.4973726500000009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10.8</v>
      </c>
      <c r="AB133" s="1141"/>
      <c r="AC133" s="1141"/>
      <c r="AD133" s="1141"/>
      <c r="AE133" s="1142"/>
      <c r="AF133" s="1140">
        <v>9.6999999999999993</v>
      </c>
      <c r="AG133" s="1141"/>
      <c r="AH133" s="1141"/>
      <c r="AI133" s="1141"/>
      <c r="AJ133" s="1142"/>
      <c r="AK133" s="1140">
        <v>9.4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2382838</v>
      </c>
      <c r="L9" s="264">
        <v>91616</v>
      </c>
      <c r="M9" s="265">
        <v>71916</v>
      </c>
      <c r="N9" s="266">
        <v>27.4</v>
      </c>
    </row>
    <row r="10" spans="1:16">
      <c r="A10" s="248"/>
      <c r="B10" s="244"/>
      <c r="C10" s="244"/>
      <c r="D10" s="244"/>
      <c r="E10" s="244"/>
      <c r="F10" s="244"/>
      <c r="G10" s="1149" t="s">
        <v>477</v>
      </c>
      <c r="H10" s="1150"/>
      <c r="I10" s="1150"/>
      <c r="J10" s="1151"/>
      <c r="K10" s="267">
        <v>242562</v>
      </c>
      <c r="L10" s="268">
        <v>9326</v>
      </c>
      <c r="M10" s="269">
        <v>7911</v>
      </c>
      <c r="N10" s="270">
        <v>17.899999999999999</v>
      </c>
    </row>
    <row r="11" spans="1:16" ht="13.5" customHeight="1">
      <c r="A11" s="248"/>
      <c r="B11" s="244"/>
      <c r="C11" s="244"/>
      <c r="D11" s="244"/>
      <c r="E11" s="244"/>
      <c r="F11" s="244"/>
      <c r="G11" s="1149" t="s">
        <v>478</v>
      </c>
      <c r="H11" s="1150"/>
      <c r="I11" s="1150"/>
      <c r="J11" s="1151"/>
      <c r="K11" s="267">
        <v>36815</v>
      </c>
      <c r="L11" s="268">
        <v>1415</v>
      </c>
      <c r="M11" s="269">
        <v>7787</v>
      </c>
      <c r="N11" s="270">
        <v>-81.8</v>
      </c>
    </row>
    <row r="12" spans="1:16" ht="13.5" customHeight="1">
      <c r="A12" s="248"/>
      <c r="B12" s="244"/>
      <c r="C12" s="244"/>
      <c r="D12" s="244"/>
      <c r="E12" s="244"/>
      <c r="F12" s="244"/>
      <c r="G12" s="1149" t="s">
        <v>479</v>
      </c>
      <c r="H12" s="1150"/>
      <c r="I12" s="1150"/>
      <c r="J12" s="1151"/>
      <c r="K12" s="267" t="s">
        <v>480</v>
      </c>
      <c r="L12" s="268" t="s">
        <v>480</v>
      </c>
      <c r="M12" s="269">
        <v>906</v>
      </c>
      <c r="N12" s="270" t="s">
        <v>480</v>
      </c>
    </row>
    <row r="13" spans="1:16" ht="13.5" customHeight="1">
      <c r="A13" s="248"/>
      <c r="B13" s="244"/>
      <c r="C13" s="244"/>
      <c r="D13" s="244"/>
      <c r="E13" s="244"/>
      <c r="F13" s="244"/>
      <c r="G13" s="1149" t="s">
        <v>481</v>
      </c>
      <c r="H13" s="1150"/>
      <c r="I13" s="1150"/>
      <c r="J13" s="1151"/>
      <c r="K13" s="267" t="s">
        <v>480</v>
      </c>
      <c r="L13" s="268" t="s">
        <v>480</v>
      </c>
      <c r="M13" s="269">
        <v>13</v>
      </c>
      <c r="N13" s="270" t="s">
        <v>480</v>
      </c>
    </row>
    <row r="14" spans="1:16" ht="13.5" customHeight="1">
      <c r="A14" s="248"/>
      <c r="B14" s="244"/>
      <c r="C14" s="244"/>
      <c r="D14" s="244"/>
      <c r="E14" s="244"/>
      <c r="F14" s="244"/>
      <c r="G14" s="1149" t="s">
        <v>482</v>
      </c>
      <c r="H14" s="1150"/>
      <c r="I14" s="1150"/>
      <c r="J14" s="1151"/>
      <c r="K14" s="267">
        <v>49278</v>
      </c>
      <c r="L14" s="268">
        <v>1895</v>
      </c>
      <c r="M14" s="269">
        <v>3077</v>
      </c>
      <c r="N14" s="270">
        <v>-38.4</v>
      </c>
    </row>
    <row r="15" spans="1:16" ht="13.5" customHeight="1">
      <c r="A15" s="248"/>
      <c r="B15" s="244"/>
      <c r="C15" s="244"/>
      <c r="D15" s="244"/>
      <c r="E15" s="244"/>
      <c r="F15" s="244"/>
      <c r="G15" s="1149" t="s">
        <v>483</v>
      </c>
      <c r="H15" s="1150"/>
      <c r="I15" s="1150"/>
      <c r="J15" s="1151"/>
      <c r="K15" s="267">
        <v>31308</v>
      </c>
      <c r="L15" s="268">
        <v>1204</v>
      </c>
      <c r="M15" s="269">
        <v>1653</v>
      </c>
      <c r="N15" s="270">
        <v>-27.2</v>
      </c>
    </row>
    <row r="16" spans="1:16">
      <c r="A16" s="248"/>
      <c r="B16" s="244"/>
      <c r="C16" s="244"/>
      <c r="D16" s="244"/>
      <c r="E16" s="244"/>
      <c r="F16" s="244"/>
      <c r="G16" s="1152" t="s">
        <v>484</v>
      </c>
      <c r="H16" s="1153"/>
      <c r="I16" s="1153"/>
      <c r="J16" s="1154"/>
      <c r="K16" s="268">
        <v>-352495</v>
      </c>
      <c r="L16" s="268">
        <v>-13553</v>
      </c>
      <c r="M16" s="269">
        <v>-7483</v>
      </c>
      <c r="N16" s="270">
        <v>81.099999999999994</v>
      </c>
    </row>
    <row r="17" spans="1:16">
      <c r="A17" s="248"/>
      <c r="B17" s="244"/>
      <c r="C17" s="244"/>
      <c r="D17" s="244"/>
      <c r="E17" s="244"/>
      <c r="F17" s="244"/>
      <c r="G17" s="1152" t="s">
        <v>167</v>
      </c>
      <c r="H17" s="1153"/>
      <c r="I17" s="1153"/>
      <c r="J17" s="1154"/>
      <c r="K17" s="268">
        <v>2390306</v>
      </c>
      <c r="L17" s="268">
        <v>91903</v>
      </c>
      <c r="M17" s="269">
        <v>85779</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10.73</v>
      </c>
      <c r="L21" s="281">
        <v>8.2100000000000009</v>
      </c>
      <c r="M21" s="282">
        <v>2.52</v>
      </c>
      <c r="N21" s="249"/>
      <c r="O21" s="283"/>
      <c r="P21" s="279"/>
    </row>
    <row r="22" spans="1:16" s="284" customFormat="1">
      <c r="A22" s="279"/>
      <c r="B22" s="249"/>
      <c r="C22" s="249"/>
      <c r="D22" s="249"/>
      <c r="E22" s="249"/>
      <c r="F22" s="249"/>
      <c r="G22" s="1144" t="s">
        <v>490</v>
      </c>
      <c r="H22" s="1145"/>
      <c r="I22" s="1145"/>
      <c r="J22" s="1146"/>
      <c r="K22" s="285">
        <v>93.6</v>
      </c>
      <c r="L22" s="286">
        <v>97</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1779915</v>
      </c>
      <c r="L32" s="294">
        <v>68435</v>
      </c>
      <c r="M32" s="295">
        <v>51963</v>
      </c>
      <c r="N32" s="296">
        <v>31.7</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71</v>
      </c>
      <c r="N34" s="296" t="s">
        <v>480</v>
      </c>
    </row>
    <row r="35" spans="1:16" ht="27" customHeight="1">
      <c r="A35" s="248"/>
      <c r="B35" s="244"/>
      <c r="C35" s="244"/>
      <c r="D35" s="244"/>
      <c r="E35" s="244"/>
      <c r="F35" s="244"/>
      <c r="G35" s="1160" t="s">
        <v>497</v>
      </c>
      <c r="H35" s="1161"/>
      <c r="I35" s="1161"/>
      <c r="J35" s="1162"/>
      <c r="K35" s="294">
        <v>650790</v>
      </c>
      <c r="L35" s="294">
        <v>25022</v>
      </c>
      <c r="M35" s="295">
        <v>20847</v>
      </c>
      <c r="N35" s="296">
        <v>20</v>
      </c>
    </row>
    <row r="36" spans="1:16" ht="27" customHeight="1">
      <c r="A36" s="248"/>
      <c r="B36" s="244"/>
      <c r="C36" s="244"/>
      <c r="D36" s="244"/>
      <c r="E36" s="244"/>
      <c r="F36" s="244"/>
      <c r="G36" s="1160" t="s">
        <v>498</v>
      </c>
      <c r="H36" s="1161"/>
      <c r="I36" s="1161"/>
      <c r="J36" s="1162"/>
      <c r="K36" s="294">
        <v>30294</v>
      </c>
      <c r="L36" s="294">
        <v>1165</v>
      </c>
      <c r="M36" s="295">
        <v>3529</v>
      </c>
      <c r="N36" s="296">
        <v>-67</v>
      </c>
    </row>
    <row r="37" spans="1:16" ht="13.5" customHeight="1">
      <c r="A37" s="248"/>
      <c r="B37" s="244"/>
      <c r="C37" s="244"/>
      <c r="D37" s="244"/>
      <c r="E37" s="244"/>
      <c r="F37" s="244"/>
      <c r="G37" s="1160" t="s">
        <v>499</v>
      </c>
      <c r="H37" s="1161"/>
      <c r="I37" s="1161"/>
      <c r="J37" s="1162"/>
      <c r="K37" s="294">
        <v>5409</v>
      </c>
      <c r="L37" s="294">
        <v>208</v>
      </c>
      <c r="M37" s="295">
        <v>828</v>
      </c>
      <c r="N37" s="296">
        <v>-74.900000000000006</v>
      </c>
    </row>
    <row r="38" spans="1:16" ht="27" customHeight="1">
      <c r="A38" s="248"/>
      <c r="B38" s="244"/>
      <c r="C38" s="244"/>
      <c r="D38" s="244"/>
      <c r="E38" s="244"/>
      <c r="F38" s="244"/>
      <c r="G38" s="1163" t="s">
        <v>500</v>
      </c>
      <c r="H38" s="1164"/>
      <c r="I38" s="1164"/>
      <c r="J38" s="1165"/>
      <c r="K38" s="297" t="s">
        <v>480</v>
      </c>
      <c r="L38" s="297" t="s">
        <v>480</v>
      </c>
      <c r="M38" s="298">
        <v>6</v>
      </c>
      <c r="N38" s="299" t="s">
        <v>480</v>
      </c>
      <c r="O38" s="293"/>
    </row>
    <row r="39" spans="1:16">
      <c r="A39" s="248"/>
      <c r="B39" s="244"/>
      <c r="C39" s="244"/>
      <c r="D39" s="244"/>
      <c r="E39" s="244"/>
      <c r="F39" s="244"/>
      <c r="G39" s="1163" t="s">
        <v>501</v>
      </c>
      <c r="H39" s="1164"/>
      <c r="I39" s="1164"/>
      <c r="J39" s="1165"/>
      <c r="K39" s="300">
        <v>-77658</v>
      </c>
      <c r="L39" s="300">
        <v>-2986</v>
      </c>
      <c r="M39" s="301">
        <v>-4386</v>
      </c>
      <c r="N39" s="302">
        <v>-31.9</v>
      </c>
      <c r="O39" s="293"/>
    </row>
    <row r="40" spans="1:16" ht="27" customHeight="1">
      <c r="A40" s="248"/>
      <c r="B40" s="244"/>
      <c r="C40" s="244"/>
      <c r="D40" s="244"/>
      <c r="E40" s="244"/>
      <c r="F40" s="244"/>
      <c r="G40" s="1160" t="s">
        <v>502</v>
      </c>
      <c r="H40" s="1161"/>
      <c r="I40" s="1161"/>
      <c r="J40" s="1162"/>
      <c r="K40" s="300">
        <v>-1662643</v>
      </c>
      <c r="L40" s="300">
        <v>-63926</v>
      </c>
      <c r="M40" s="301">
        <v>-50220</v>
      </c>
      <c r="N40" s="302">
        <v>27.3</v>
      </c>
      <c r="O40" s="293"/>
    </row>
    <row r="41" spans="1:16">
      <c r="A41" s="248"/>
      <c r="B41" s="244"/>
      <c r="C41" s="244"/>
      <c r="D41" s="244"/>
      <c r="E41" s="244"/>
      <c r="F41" s="244"/>
      <c r="G41" s="1166" t="s">
        <v>278</v>
      </c>
      <c r="H41" s="1167"/>
      <c r="I41" s="1167"/>
      <c r="J41" s="1168"/>
      <c r="K41" s="294">
        <v>726107</v>
      </c>
      <c r="L41" s="300">
        <v>27918</v>
      </c>
      <c r="M41" s="301">
        <v>22638</v>
      </c>
      <c r="N41" s="302">
        <v>23.3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2391852</v>
      </c>
      <c r="J51" s="320">
        <v>86624</v>
      </c>
      <c r="K51" s="321">
        <v>17.2</v>
      </c>
      <c r="L51" s="322">
        <v>67088</v>
      </c>
      <c r="M51" s="323">
        <v>-22.3</v>
      </c>
      <c r="N51" s="324">
        <v>39.5</v>
      </c>
    </row>
    <row r="52" spans="1:14">
      <c r="A52" s="248"/>
      <c r="B52" s="244"/>
      <c r="C52" s="244"/>
      <c r="D52" s="244"/>
      <c r="E52" s="244"/>
      <c r="F52" s="244"/>
      <c r="G52" s="325"/>
      <c r="H52" s="326" t="s">
        <v>513</v>
      </c>
      <c r="I52" s="327">
        <v>1545482</v>
      </c>
      <c r="J52" s="328">
        <v>55971</v>
      </c>
      <c r="K52" s="329">
        <v>25.4</v>
      </c>
      <c r="L52" s="330">
        <v>37146</v>
      </c>
      <c r="M52" s="331">
        <v>-9.9</v>
      </c>
      <c r="N52" s="332">
        <v>35.299999999999997</v>
      </c>
    </row>
    <row r="53" spans="1:14">
      <c r="A53" s="248"/>
      <c r="B53" s="244"/>
      <c r="C53" s="244"/>
      <c r="D53" s="244"/>
      <c r="E53" s="244"/>
      <c r="F53" s="244"/>
      <c r="G53" s="310" t="s">
        <v>514</v>
      </c>
      <c r="H53" s="311"/>
      <c r="I53" s="319">
        <v>2052003</v>
      </c>
      <c r="J53" s="320">
        <v>75331</v>
      </c>
      <c r="K53" s="321">
        <v>-13</v>
      </c>
      <c r="L53" s="322">
        <v>70489</v>
      </c>
      <c r="M53" s="323">
        <v>5.0999999999999996</v>
      </c>
      <c r="N53" s="324">
        <v>-18.100000000000001</v>
      </c>
    </row>
    <row r="54" spans="1:14">
      <c r="A54" s="248"/>
      <c r="B54" s="244"/>
      <c r="C54" s="244"/>
      <c r="D54" s="244"/>
      <c r="E54" s="244"/>
      <c r="F54" s="244"/>
      <c r="G54" s="325"/>
      <c r="H54" s="326" t="s">
        <v>513</v>
      </c>
      <c r="I54" s="327">
        <v>1192193</v>
      </c>
      <c r="J54" s="328">
        <v>43766</v>
      </c>
      <c r="K54" s="329">
        <v>-21.8</v>
      </c>
      <c r="L54" s="330">
        <v>37817</v>
      </c>
      <c r="M54" s="331">
        <v>1.8</v>
      </c>
      <c r="N54" s="332">
        <v>-23.6</v>
      </c>
    </row>
    <row r="55" spans="1:14">
      <c r="A55" s="248"/>
      <c r="B55" s="244"/>
      <c r="C55" s="244"/>
      <c r="D55" s="244"/>
      <c r="E55" s="244"/>
      <c r="F55" s="244"/>
      <c r="G55" s="310" t="s">
        <v>515</v>
      </c>
      <c r="H55" s="311"/>
      <c r="I55" s="319">
        <v>2413397</v>
      </c>
      <c r="J55" s="320">
        <v>89385</v>
      </c>
      <c r="K55" s="321">
        <v>18.7</v>
      </c>
      <c r="L55" s="322">
        <v>84389</v>
      </c>
      <c r="M55" s="323">
        <v>19.7</v>
      </c>
      <c r="N55" s="324">
        <v>-1</v>
      </c>
    </row>
    <row r="56" spans="1:14">
      <c r="A56" s="248"/>
      <c r="B56" s="244"/>
      <c r="C56" s="244"/>
      <c r="D56" s="244"/>
      <c r="E56" s="244"/>
      <c r="F56" s="244"/>
      <c r="G56" s="325"/>
      <c r="H56" s="326" t="s">
        <v>513</v>
      </c>
      <c r="I56" s="327">
        <v>1132796</v>
      </c>
      <c r="J56" s="328">
        <v>41955</v>
      </c>
      <c r="K56" s="329">
        <v>-4.0999999999999996</v>
      </c>
      <c r="L56" s="330">
        <v>44339</v>
      </c>
      <c r="M56" s="331">
        <v>17.2</v>
      </c>
      <c r="N56" s="332">
        <v>-21.3</v>
      </c>
    </row>
    <row r="57" spans="1:14">
      <c r="A57" s="248"/>
      <c r="B57" s="244"/>
      <c r="C57" s="244"/>
      <c r="D57" s="244"/>
      <c r="E57" s="244"/>
      <c r="F57" s="244"/>
      <c r="G57" s="310" t="s">
        <v>516</v>
      </c>
      <c r="H57" s="311"/>
      <c r="I57" s="319">
        <v>2111788</v>
      </c>
      <c r="J57" s="320">
        <v>79826</v>
      </c>
      <c r="K57" s="321">
        <v>-10.7</v>
      </c>
      <c r="L57" s="322">
        <v>83623</v>
      </c>
      <c r="M57" s="323">
        <v>-0.9</v>
      </c>
      <c r="N57" s="324">
        <v>-9.8000000000000007</v>
      </c>
    </row>
    <row r="58" spans="1:14">
      <c r="A58" s="248"/>
      <c r="B58" s="244"/>
      <c r="C58" s="244"/>
      <c r="D58" s="244"/>
      <c r="E58" s="244"/>
      <c r="F58" s="244"/>
      <c r="G58" s="325"/>
      <c r="H58" s="326" t="s">
        <v>513</v>
      </c>
      <c r="I58" s="327">
        <v>1142016</v>
      </c>
      <c r="J58" s="328">
        <v>43168</v>
      </c>
      <c r="K58" s="329">
        <v>2.9</v>
      </c>
      <c r="L58" s="330">
        <v>48787</v>
      </c>
      <c r="M58" s="331">
        <v>10</v>
      </c>
      <c r="N58" s="332">
        <v>-7.1</v>
      </c>
    </row>
    <row r="59" spans="1:14">
      <c r="A59" s="248"/>
      <c r="B59" s="244"/>
      <c r="C59" s="244"/>
      <c r="D59" s="244"/>
      <c r="E59" s="244"/>
      <c r="F59" s="244"/>
      <c r="G59" s="310" t="s">
        <v>517</v>
      </c>
      <c r="H59" s="311"/>
      <c r="I59" s="319">
        <v>4191508</v>
      </c>
      <c r="J59" s="320">
        <v>161156</v>
      </c>
      <c r="K59" s="321">
        <v>101.9</v>
      </c>
      <c r="L59" s="322">
        <v>81768</v>
      </c>
      <c r="M59" s="323">
        <v>-2.2000000000000002</v>
      </c>
      <c r="N59" s="324">
        <v>104.1</v>
      </c>
    </row>
    <row r="60" spans="1:14">
      <c r="A60" s="248"/>
      <c r="B60" s="244"/>
      <c r="C60" s="244"/>
      <c r="D60" s="244"/>
      <c r="E60" s="244"/>
      <c r="F60" s="244"/>
      <c r="G60" s="325"/>
      <c r="H60" s="326" t="s">
        <v>513</v>
      </c>
      <c r="I60" s="333">
        <v>1440107</v>
      </c>
      <c r="J60" s="328">
        <v>55370</v>
      </c>
      <c r="K60" s="329">
        <v>28.3</v>
      </c>
      <c r="L60" s="330">
        <v>37917</v>
      </c>
      <c r="M60" s="331">
        <v>-22.3</v>
      </c>
      <c r="N60" s="332">
        <v>50.6</v>
      </c>
    </row>
    <row r="61" spans="1:14">
      <c r="A61" s="248"/>
      <c r="B61" s="244"/>
      <c r="C61" s="244"/>
      <c r="D61" s="244"/>
      <c r="E61" s="244"/>
      <c r="F61" s="244"/>
      <c r="G61" s="310" t="s">
        <v>518</v>
      </c>
      <c r="H61" s="334"/>
      <c r="I61" s="335">
        <v>2632110</v>
      </c>
      <c r="J61" s="336">
        <v>98464</v>
      </c>
      <c r="K61" s="337">
        <v>22.8</v>
      </c>
      <c r="L61" s="338">
        <v>77471</v>
      </c>
      <c r="M61" s="339">
        <v>-0.1</v>
      </c>
      <c r="N61" s="324">
        <v>22.9</v>
      </c>
    </row>
    <row r="62" spans="1:14">
      <c r="A62" s="248"/>
      <c r="B62" s="244"/>
      <c r="C62" s="244"/>
      <c r="D62" s="244"/>
      <c r="E62" s="244"/>
      <c r="F62" s="244"/>
      <c r="G62" s="325"/>
      <c r="H62" s="326" t="s">
        <v>513</v>
      </c>
      <c r="I62" s="327">
        <v>1290519</v>
      </c>
      <c r="J62" s="328">
        <v>48046</v>
      </c>
      <c r="K62" s="329">
        <v>6.1</v>
      </c>
      <c r="L62" s="330">
        <v>41201</v>
      </c>
      <c r="M62" s="331">
        <v>-0.6</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19.940000000000001</v>
      </c>
      <c r="G47" s="12">
        <v>25.56</v>
      </c>
      <c r="H47" s="12">
        <v>28.97</v>
      </c>
      <c r="I47" s="12">
        <v>25.9</v>
      </c>
      <c r="J47" s="13">
        <v>26.54</v>
      </c>
    </row>
    <row r="48" spans="2:10" ht="57.75" customHeight="1">
      <c r="B48" s="14"/>
      <c r="C48" s="1171" t="s">
        <v>4</v>
      </c>
      <c r="D48" s="1171"/>
      <c r="E48" s="1172"/>
      <c r="F48" s="15">
        <v>3.35</v>
      </c>
      <c r="G48" s="16">
        <v>2.36</v>
      </c>
      <c r="H48" s="16">
        <v>2.76</v>
      </c>
      <c r="I48" s="16">
        <v>2.31</v>
      </c>
      <c r="J48" s="17">
        <v>2.72</v>
      </c>
    </row>
    <row r="49" spans="2:10" ht="57.75" customHeight="1" thickBot="1">
      <c r="B49" s="18"/>
      <c r="C49" s="1173" t="s">
        <v>5</v>
      </c>
      <c r="D49" s="1173"/>
      <c r="E49" s="1174"/>
      <c r="F49" s="19">
        <v>8.6999999999999993</v>
      </c>
      <c r="G49" s="20">
        <v>12.2</v>
      </c>
      <c r="H49" s="20">
        <v>11.62</v>
      </c>
      <c r="I49" s="20">
        <v>4.0599999999999996</v>
      </c>
      <c r="J49" s="21">
        <v>9.0299999999999994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2017-05-11T04:35:49Z</cp:lastPrinted>
  <dcterms:created xsi:type="dcterms:W3CDTF">2017-02-15T15:47:46Z</dcterms:created>
  <dcterms:modified xsi:type="dcterms:W3CDTF">2017-05-22T10:11:13Z</dcterms:modified>
</cp:coreProperties>
</file>