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85" yWindow="0" windowWidth="12630" windowHeight="11640" tabRatio="94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AM35" i="9"/>
  <c r="C35" i="9"/>
  <c r="CO34" i="9"/>
  <c r="CO35" i="9" s="1"/>
  <c r="BW34" i="9"/>
  <c r="BW35" i="9" s="1"/>
  <c r="BW36" i="9" s="1"/>
  <c r="BW37" i="9" s="1"/>
  <c r="BW38" i="9" s="1"/>
  <c r="BW39" i="9" s="1"/>
  <c r="BW40" i="9" s="1"/>
  <c r="BW41" i="9" s="1"/>
  <c r="BW42"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BE34" i="9" s="1"/>
  <c r="BE35" i="9" s="1"/>
  <c r="BE36" i="9" s="1"/>
</calcChain>
</file>

<file path=xl/sharedStrings.xml><?xml version="1.0" encoding="utf-8"?>
<sst xmlns="http://schemas.openxmlformats.org/spreadsheetml/2006/main" count="1059" uniqueCount="561">
  <si>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</si>
  <si>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</si>
  <si>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</si>
  <si>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</si>
  <si>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</si>
  <si>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</si>
  <si>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</si>
  <si>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</si>
  <si>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</si>
  <si>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</si>
  <si>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</si>
  <si>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</si>
  <si>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</si>
  <si>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</si>
  <si>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</si>
  <si>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</si>
  <si>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</si>
  <si>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</si>
  <si>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</si>
  <si>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</si>
  <si>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</si>
  <si>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</si>
  <si>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</si>
  <si>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</si>
  <si>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</si>
  <si>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</si>
  <si>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</si>
  <si>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</si>
  <si>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</si>
  <si>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</si>
  <si>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</si>
  <si>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</si>
  <si>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</si>
  <si>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</si>
  <si>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</si>
  <si>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</si>
  <si>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</si>
  <si>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</si>
  <si>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</si>
  <si>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</si>
  <si>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</si>
  <si>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</si>
  <si>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</si>
  <si>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</si>
  <si>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</si>
  <si>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</si>
  <si>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</si>
  <si>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</si>
  <si>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</si>
  <si>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</si>
  <si>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</si>
  <si>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</si>
  <si>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</si>
  <si>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</si>
  <si>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</si>
  <si>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</si>
  <si>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</si>
  <si>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</si>
  <si>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</si>
  <si>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</si>
  <si>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</si>
  <si>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</si>
  <si>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</si>
  <si>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</si>
  <si>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</si>
  <si>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</si>
  <si>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</si>
  <si>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</si>
  <si>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</si>
  <si>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</si>
  <si>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</si>
  <si>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</si>
  <si>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</si>
  <si>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</si>
  <si>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</si>
  <si>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</si>
  <si>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</si>
  <si>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</si>
  <si>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</si>
  <si>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</si>
  <si>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</si>
  <si>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潟上市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</si>
  <si>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</si>
  <si>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</si>
  <si>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</si>
  <si>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</si>
  <si>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</si>
  <si>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</si>
  <si>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</si>
  <si>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</si>
  <si>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</si>
  <si>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</si>
  <si>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</si>
  <si>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</si>
  <si>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</si>
  <si>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</si>
  <si>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</si>
  <si>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</si>
  <si>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</si>
  <si>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</si>
  <si>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</si>
  <si>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</si>
  <si>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</si>
  <si>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</si>
  <si>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</si>
  <si>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</si>
  <si>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</si>
  <si>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</si>
  <si>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</si>
  <si>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</si>
  <si>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</si>
  <si>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</si>
  <si>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</si>
  <si>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</si>
  <si>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</si>
  <si>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</si>
  <si>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</si>
  <si>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</si>
  <si>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</si>
  <si>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</si>
  <si>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</si>
  <si>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</si>
  <si>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</si>
  <si>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</si>
  <si>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</si>
  <si>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</si>
  <si>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</si>
  <si>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</si>
  <si>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</si>
  <si>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</si>
  <si>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</si>
  <si>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</si>
  <si>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</si>
  <si>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</si>
  <si>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</si>
  <si>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</si>
  <si>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</si>
  <si>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</si>
  <si>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</si>
  <si>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</si>
  <si>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</si>
  <si>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</si>
  <si>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</si>
  <si>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</si>
  <si>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</si>
  <si>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</si>
  <si>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</si>
  <si>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</si>
  <si>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</si>
  <si>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</si>
  <si>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</si>
  <si>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</si>
  <si>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</si>
  <si>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</si>
  <si>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</si>
  <si>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</si>
  <si>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</si>
  <si>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</si>
  <si>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</si>
  <si>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</si>
  <si>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</si>
  <si>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</si>
  <si>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</si>
  <si>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</si>
  <si>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</si>
  <si>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</si>
  <si>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</si>
  <si>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</si>
  <si>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</si>
  <si>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</si>
  <si>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</si>
  <si>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</si>
  <si>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</si>
  <si>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</si>
  <si>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</si>
  <si>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</si>
  <si>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</si>
  <si>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</si>
  <si>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</si>
  <si>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</si>
  <si>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</si>
  <si>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</si>
  <si>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</si>
  <si>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</si>
  <si>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</si>
  <si>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</si>
  <si>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</si>
  <si>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</si>
  <si>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</si>
  <si>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</si>
  <si>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</si>
  <si>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</si>
  <si>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</si>
  <si>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</si>
  <si>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秋田県潟上市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</si>
  <si>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</si>
  <si>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</si>
  <si>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</si>
  <si>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</si>
  <si>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</si>
  <si>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</si>
  <si>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</si>
  <si>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</si>
  <si>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</si>
  <si>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</si>
  <si>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</si>
  <si>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</si>
  <si>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</si>
  <si>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</si>
  <si>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</si>
  <si>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</si>
  <si>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</si>
  <si>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</si>
  <si>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</si>
  <si>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</si>
  <si>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</si>
  <si>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</si>
  <si>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</si>
  <si>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</si>
  <si>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</si>
  <si>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</si>
  <si>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</si>
  <si>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</si>
  <si>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</si>
  <si>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</si>
  <si>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</si>
  <si>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</si>
  <si>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</si>
  <si>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</si>
  <si>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</si>
  <si>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</si>
  <si>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</si>
  <si>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</si>
  <si>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</si>
  <si>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</si>
  <si>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</si>
  <si>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</si>
  <si>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</si>
  <si>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</si>
  <si>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</si>
  <si>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</si>
  <si>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</si>
  <si>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</si>
  <si>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</si>
  <si>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</si>
  <si>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</si>
  <si>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</si>
  <si>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</si>
  <si>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</si>
  <si>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</si>
  <si>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</si>
  <si>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</si>
  <si>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</si>
  <si>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</si>
  <si>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</si>
  <si>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</si>
  <si>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</si>
  <si>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</si>
  <si>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</si>
  <si>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</si>
  <si>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</si>
  <si>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</si>
  <si>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</si>
  <si>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</si>
  <si>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</si>
  <si>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</si>
  <si>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</si>
  <si>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</si>
  <si>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</si>
  <si>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</si>
  <si>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</si>
  <si>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</si>
  <si>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</si>
  <si>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</si>
  <si>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</si>
  <si>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</si>
  <si>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</si>
  <si>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</si>
  <si>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</si>
  <si>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</si>
  <si>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</si>
  <si>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</si>
  <si>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</si>
  <si>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</si>
  <si>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</si>
  <si>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</si>
  <si>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</si>
  <si>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</si>
  <si>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</si>
  <si>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</si>
  <si>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</si>
  <si>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</si>
  <si>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</si>
  <si>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</si>
  <si>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</si>
  <si>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</si>
  <si>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</si>
  <si>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</si>
  <si>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</si>
  <si>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</si>
  <si>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</si>
  <si>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</si>
  <si>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</si>
  <si>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</si>
  <si>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</si>
  <si>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</si>
  <si>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</si>
  <si>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</si>
  <si>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</si>
  <si>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</si>
  <si>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</si>
  <si>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</si>
  <si>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</si>
  <si>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</si>
  <si>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</si>
  <si>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</si>
  <si>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</si>
  <si>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</si>
  <si>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</si>
  <si>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</si>
  <si>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</si>
  <si>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</si>
  <si>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</si>
  <si>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</si>
  <si>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</si>
  <si>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</si>
  <si>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</si>
  <si>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</si>
  <si>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</si>
  <si>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</si>
  <si>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</si>
  <si>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</si>
  <si>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</si>
  <si>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</si>
  <si>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</si>
  <si>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</si>
  <si>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</si>
  <si>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</si>
  <si>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</si>
  <si>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</si>
  <si>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</si>
  <si>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</si>
  <si>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</si>
  <si>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秋田県潟上市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</si>
  <si>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</si>
  <si>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</si>
  <si>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</si>
  <si>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</si>
  <si>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</si>
  <si>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</si>
  <si>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</si>
  <si>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</si>
  <si>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</si>
  <si>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</si>
  <si>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</si>
  <si>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</si>
  <si>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</si>
  <si>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</si>
  <si>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</si>
  <si>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</si>
  <si>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</si>
  <si>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</si>
  <si>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</si>
  <si>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</si>
  <si>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</si>
  <si>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</si>
  <si>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</si>
  <si>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</si>
  <si>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</si>
  <si>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</si>
  <si>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</si>
  <si>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</si>
  <si>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</si>
  <si>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</si>
  <si>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</si>
  <si>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</si>
  <si>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</si>
  <si>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</si>
  <si>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</si>
  <si>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後期高齢者医療特別会計</t>
    <phoneticPr fontId="5"/>
  </si>
  <si>
    <t>介護保険事業特別会計（サービス事業勘定）</t>
    <phoneticPr fontId="5"/>
  </si>
  <si>
    <t>水道事業会計</t>
    <phoneticPr fontId="5"/>
  </si>
  <si>
    <t>法適用企業</t>
    <phoneticPr fontId="5"/>
  </si>
  <si>
    <t>潟上市下水道事業特別会計</t>
    <phoneticPr fontId="5"/>
  </si>
  <si>
    <t>法非適用企業</t>
    <phoneticPr fontId="5"/>
  </si>
  <si>
    <t>潟上市農業集落排水事業特別会計</t>
    <phoneticPr fontId="5"/>
  </si>
  <si>
    <t>潟上市合併処理浄化槽事業特別会計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</si>
  <si>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</si>
  <si>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</si>
  <si>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</si>
  <si>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</si>
  <si>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</si>
  <si>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</si>
  <si>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</si>
  <si>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</si>
  <si>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</si>
  <si>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</si>
  <si>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</si>
  <si>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</si>
  <si>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</si>
  <si>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</si>
  <si>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</si>
  <si>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</si>
  <si>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</si>
  <si>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</si>
  <si>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</si>
  <si>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</si>
  <si>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</si>
  <si>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</si>
  <si>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</si>
  <si>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</si>
  <si>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</si>
  <si>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</si>
  <si>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</si>
  <si>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</si>
  <si>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</si>
  <si>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</si>
  <si>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</si>
  <si>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</si>
  <si>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</si>
  <si>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</si>
  <si>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</si>
  <si>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</si>
  <si>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</si>
  <si>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</si>
  <si>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</si>
  <si>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</si>
  <si>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</si>
  <si>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</si>
  <si>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</si>
  <si>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</si>
  <si>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</si>
  <si>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</si>
  <si>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</si>
  <si>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</si>
  <si>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</si>
  <si>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</si>
  <si>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</si>
  <si>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</si>
  <si>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</si>
  <si>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</si>
  <si>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潟上市農業集落排水事業特別会計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</si>
  <si>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</si>
  <si>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</si>
  <si>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</si>
  <si>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</si>
  <si>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</si>
  <si>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</si>
  <si>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</si>
  <si>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</si>
  <si>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</si>
  <si>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</si>
  <si>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</si>
  <si>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</si>
  <si>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</si>
  <si>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</si>
  <si>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</si>
  <si>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</si>
  <si>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</si>
  <si>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</si>
  <si>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</si>
  <si>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</si>
  <si>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</si>
  <si>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</si>
  <si>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</si>
  <si>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</si>
  <si>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</si>
  <si>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</si>
  <si>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</si>
  <si>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</si>
  <si>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</si>
  <si>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</si>
  <si>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</si>
  <si>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</si>
  <si>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</si>
  <si>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</si>
  <si>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</si>
  <si>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</si>
  <si>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</si>
  <si>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</si>
  <si>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</si>
  <si>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</si>
  <si>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</si>
  <si>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</si>
  <si>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</si>
  <si>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</si>
  <si>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</si>
  <si>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</si>
  <si>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</si>
  <si>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</si>
  <si>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</si>
  <si>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</si>
  <si>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</si>
  <si>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</si>
  <si>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</si>
  <si>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</si>
  <si>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</si>
  <si>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</si>
  <si>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</si>
  <si>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</si>
  <si>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</si>
  <si>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</si>
  <si>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</si>
  <si>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</si>
  <si>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</si>
  <si>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</si>
  <si>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</si>
  <si>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</si>
  <si>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</si>
  <si>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</si>
  <si>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</si>
  <si>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</si>
  <si>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</si>
  <si>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</si>
  <si>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</si>
  <si>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</si>
  <si>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</si>
  <si>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</si>
  <si>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</si>
  <si>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</si>
  <si>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</si>
  <si>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</si>
  <si>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</si>
  <si>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</si>
  <si>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</si>
  <si>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</si>
  <si>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</si>
  <si>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国民健康保険事業特別会計</t>
  </si>
  <si>
    <t>介護保険事業特別会計（保険事業勘定）</t>
  </si>
  <si>
    <t>潟上市下水道事業特別会計</t>
  </si>
  <si>
    <t>潟上市農業集落排水事業特別会計</t>
  </si>
  <si>
    <t>後期高齢者医療特別会計</t>
  </si>
  <si>
    <t>潟上市合併処理浄化槽事業特別会計</t>
  </si>
  <si>
    <t>その他会計（赤字）</t>
  </si>
  <si>
    <t>その他会計（黒字）</t>
  </si>
  <si>
    <t>-</t>
    <phoneticPr fontId="2"/>
  </si>
  <si>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5"/>
  </si>
  <si>
    <t>湖東地区行政一部事務組合（一般会計）</t>
    <rPh sb="0" eb="2">
      <t>コトウ</t>
    </rPh>
    <rPh sb="2" eb="4">
      <t>チク</t>
    </rPh>
    <rPh sb="4" eb="6">
      <t>ギョウセイ</t>
    </rPh>
    <rPh sb="6" eb="8">
      <t>イチブ</t>
    </rPh>
    <rPh sb="8" eb="10">
      <t>ジム</t>
    </rPh>
    <rPh sb="10" eb="12">
      <t>クミアイ</t>
    </rPh>
    <phoneticPr fontId="5"/>
  </si>
  <si>
    <t>男鹿地区衛生処理一部事務組合（一般会計）</t>
    <rPh sb="0" eb="2">
      <t>オガ</t>
    </rPh>
    <rPh sb="2" eb="4">
      <t>チク</t>
    </rPh>
    <rPh sb="4" eb="6">
      <t>エイセイ</t>
    </rPh>
    <rPh sb="6" eb="8">
      <t>ショリ</t>
    </rPh>
    <rPh sb="8" eb="10">
      <t>イチブ</t>
    </rPh>
    <rPh sb="10" eb="12">
      <t>ジム</t>
    </rPh>
    <rPh sb="12" eb="14">
      <t>クミアイ</t>
    </rPh>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</si>
  <si>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5"/>
  </si>
  <si>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5"/>
  </si>
  <si>
    <t>秋田県市町村会館管理組合</t>
    <rPh sb="0" eb="3">
      <t>アキタケン</t>
    </rPh>
    <rPh sb="3" eb="6">
      <t>シチョウソン</t>
    </rPh>
    <rPh sb="6" eb="8">
      <t>カイカン</t>
    </rPh>
    <rPh sb="8" eb="10">
      <t>カンリ</t>
    </rPh>
    <rPh sb="10" eb="12">
      <t>クミアイ</t>
    </rPh>
    <phoneticPr fontId="5"/>
  </si>
  <si>
    <t>井川町・潟上市共有財産管理組合（一般会計）</t>
    <rPh sb="0" eb="3">
      <t>イカワマチ</t>
    </rPh>
    <rPh sb="4" eb="7">
      <t>カタガミシ</t>
    </rPh>
    <rPh sb="7" eb="9">
      <t>キョウユウ</t>
    </rPh>
    <rPh sb="9" eb="11">
      <t>ザイサン</t>
    </rPh>
    <rPh sb="11" eb="13">
      <t>カンリ</t>
    </rPh>
    <rPh sb="13" eb="15">
      <t>クミアイ</t>
    </rPh>
    <phoneticPr fontId="5"/>
  </si>
  <si>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5"/>
  </si>
  <si>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</si>
  <si>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昭和総合開発株式会社</t>
    <rPh sb="0" eb="2">
      <t>ショウワ</t>
    </rPh>
    <rPh sb="2" eb="4">
      <t>ソウゴウ</t>
    </rPh>
    <rPh sb="4" eb="6">
      <t>カイハツ</t>
    </rPh>
    <rPh sb="6" eb="8">
      <t>カブシキ</t>
    </rPh>
    <rPh sb="8" eb="10">
      <t>カイシャ</t>
    </rPh>
    <phoneticPr fontId="2"/>
  </si>
  <si>
    <t>天王グリーンランド株式会社</t>
    <rPh sb="0" eb="2">
      <t>テンノウ</t>
    </rPh>
    <rPh sb="9" eb="11">
      <t>カブシキ</t>
    </rPh>
    <rPh sb="11" eb="13">
      <t>カイシャ</t>
    </rPh>
    <phoneticPr fontId="2"/>
  </si>
  <si>
    <t>基金繰入656を含む</t>
    <rPh sb="0" eb="2">
      <t>キキン</t>
    </rPh>
    <rPh sb="2" eb="4">
      <t>クリイレ</t>
    </rPh>
    <rPh sb="8" eb="9">
      <t>フク</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</si>
  <si>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</si>
  <si>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</si>
  <si>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</si>
  <si>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</si>
  <si>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</si>
  <si>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</si>
  <si>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</si>
  <si>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</si>
  <si>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</si>
  <si>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</si>
  <si>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</si>
  <si>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</si>
  <si>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においては、将来負担比率及び実質公債費比率について年度を追うごとに低下しているのに対して、本市では平成２６年度に将来負担比率が上昇している。これは、新庁舎建設事業などの大規模な建設事業の実施により一般会計等に係る地方債現在高が前年度より７９８百万円増加し、１９，２９４百万円となったことが主な要因であり、今後も合併特例事業債を主とした防災・健康拠点施設整備事業などが見込まれることから、将来負担比率は上昇すると予想される。また、実質公債費比率についても、上記事業の地方債借入に係る元利償還が平成２８年度から始まるため、平成３０年度以降大きく上昇すると考えられることから、比率の上昇を抑制するために、今後厳しさを増す財政運営の中でも繰上償還及び基金積立を継続的に行っていく。</t>
    <rPh sb="0" eb="2">
      <t>ルイジ</t>
    </rPh>
    <rPh sb="2" eb="4">
      <t>ダンタイ</t>
    </rPh>
    <rPh sb="10" eb="12">
      <t>ショウライ</t>
    </rPh>
    <rPh sb="12" eb="14">
      <t>フタン</t>
    </rPh>
    <rPh sb="14" eb="16">
      <t>ヒリツ</t>
    </rPh>
    <rPh sb="16" eb="17">
      <t>オヨ</t>
    </rPh>
    <rPh sb="18" eb="20">
      <t>ジッシツ</t>
    </rPh>
    <rPh sb="20" eb="23">
      <t>コウサイヒ</t>
    </rPh>
    <rPh sb="23" eb="25">
      <t>ヒリツ</t>
    </rPh>
    <rPh sb="29" eb="31">
      <t>ネンド</t>
    </rPh>
    <rPh sb="32" eb="33">
      <t>オ</t>
    </rPh>
    <rPh sb="37" eb="39">
      <t>テイカ</t>
    </rPh>
    <rPh sb="45" eb="46">
      <t>タイ</t>
    </rPh>
    <rPh sb="49" eb="51">
      <t>ホンシ</t>
    </rPh>
    <rPh sb="53" eb="55">
      <t>ヘイセイ</t>
    </rPh>
    <rPh sb="57" eb="59">
      <t>ネンド</t>
    </rPh>
    <rPh sb="60" eb="62">
      <t>ショウライ</t>
    </rPh>
    <rPh sb="62" eb="64">
      <t>フタン</t>
    </rPh>
    <rPh sb="64" eb="66">
      <t>ヒリツ</t>
    </rPh>
    <rPh sb="67" eb="69">
      <t>ジョウショウ</t>
    </rPh>
    <rPh sb="156" eb="158">
      <t>コンゴ</t>
    </rPh>
    <rPh sb="159" eb="161">
      <t>ガッペイ</t>
    </rPh>
    <rPh sb="161" eb="163">
      <t>トクレイ</t>
    </rPh>
    <rPh sb="163" eb="166">
      <t>ジギョウサイ</t>
    </rPh>
    <rPh sb="167" eb="168">
      <t>オモ</t>
    </rPh>
    <rPh sb="187" eb="189">
      <t>ミコ</t>
    </rPh>
    <rPh sb="197" eb="199">
      <t>ショウライ</t>
    </rPh>
    <rPh sb="199" eb="201">
      <t>フタン</t>
    </rPh>
    <rPh sb="201" eb="203">
      <t>ヒリツ</t>
    </rPh>
    <rPh sb="209" eb="211">
      <t>ヨソウ</t>
    </rPh>
    <rPh sb="218" eb="220">
      <t>ジッシツ</t>
    </rPh>
    <rPh sb="220" eb="222">
      <t>コウサイ</t>
    </rPh>
    <rPh sb="222" eb="223">
      <t>ヒ</t>
    </rPh>
    <rPh sb="223" eb="225">
      <t>ヒリツ</t>
    </rPh>
    <rPh sb="231" eb="233">
      <t>ジョウキ</t>
    </rPh>
    <rPh sb="233" eb="235">
      <t>ジギョウ</t>
    </rPh>
    <rPh sb="236" eb="239">
      <t>チホウサイ</t>
    </rPh>
    <rPh sb="239" eb="241">
      <t>カリイレ</t>
    </rPh>
    <rPh sb="242" eb="243">
      <t>カカ</t>
    </rPh>
    <rPh sb="244" eb="246">
      <t>ガンリ</t>
    </rPh>
    <rPh sb="246" eb="248">
      <t>ショウカン</t>
    </rPh>
    <rPh sb="249" eb="251">
      <t>ヘイセイ</t>
    </rPh>
    <rPh sb="253" eb="255">
      <t>ネンド</t>
    </rPh>
    <rPh sb="257" eb="258">
      <t>ハジ</t>
    </rPh>
    <rPh sb="263" eb="265">
      <t>ヘイセイ</t>
    </rPh>
    <rPh sb="267" eb="269">
      <t>ネンド</t>
    </rPh>
    <rPh sb="269" eb="271">
      <t>イコウ</t>
    </rPh>
    <rPh sb="271" eb="272">
      <t>オオ</t>
    </rPh>
    <rPh sb="274" eb="276">
      <t>ジョウショウ</t>
    </rPh>
    <rPh sb="292" eb="294">
      <t>ジョウショウ</t>
    </rPh>
    <rPh sb="295" eb="297">
      <t>ヨクセイ</t>
    </rPh>
    <rPh sb="303" eb="305">
      <t>コンゴ</t>
    </rPh>
    <rPh sb="305" eb="306">
      <t>キビ</t>
    </rPh>
    <rPh sb="309" eb="310">
      <t>マ</t>
    </rPh>
    <rPh sb="311" eb="313">
      <t>ザイセイ</t>
    </rPh>
    <rPh sb="313" eb="315">
      <t>ウンエイ</t>
    </rPh>
    <rPh sb="316" eb="317">
      <t>ナカ</t>
    </rPh>
    <rPh sb="319" eb="323">
      <t>クリアゲショウカン</t>
    </rPh>
    <rPh sb="323" eb="324">
      <t>オヨ</t>
    </rPh>
    <rPh sb="325" eb="327">
      <t>キキン</t>
    </rPh>
    <rPh sb="327" eb="329">
      <t>ツミタテ</t>
    </rPh>
    <rPh sb="330" eb="333">
      <t>ケイゾクテキ</t>
    </rPh>
    <rPh sb="334" eb="335">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</si>
</sst>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63727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62853</c:v>
                </c:pt>
                <c:pt idx="1">
                  <c:v>62511</c:v>
                </c:pt>
                <c:pt idx="2">
                  <c:v>106735</c:v>
                </c:pt>
                <c:pt idx="3">
                  <c:v>176498</c:v>
                </c:pt>
                <c:pt idx="4">
                  <c:v>72950</c:v>
                </c:pt>
              </c:numCache>
            </c:numRef>
          </c:val>
          <c:smooth val="0"/>
        </c:ser>
        <c:dLbls>
          <c:showLegendKey val="0"/>
          <c:showVal val="0"/>
          <c:showCatName val="0"/>
          <c:showSerName val="0"/>
          <c:showPercent val="0"/>
          <c:showBubbleSize val="0"/>
        </c:dLbls>
        <c:marker val="1"/>
        <c:smooth val="0"/>
        <c:axId val="110681088"/>
        <c:axId val="110683264"/>
      </c:lineChart>
      <c:catAx>
        <c:axId val="1106810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683264"/>
        <c:crosses val="autoZero"/>
        <c:auto val="1"/>
        <c:lblAlgn val="ctr"/>
        <c:lblOffset val="100"/>
        <c:tickLblSkip val="1"/>
        <c:tickMarkSkip val="1"/>
        <c:noMultiLvlLbl val="0"/>
      </c:catAx>
      <c:valAx>
        <c:axId val="11068326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681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6.34</c:v>
                </c:pt>
                <c:pt idx="1">
                  <c:v>5.24</c:v>
                </c:pt>
                <c:pt idx="2">
                  <c:v>6.84</c:v>
                </c:pt>
                <c:pt idx="3">
                  <c:v>6.14</c:v>
                </c:pt>
                <c:pt idx="4">
                  <c:v>8.6199999999999992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14.49</c:v>
                </c:pt>
                <c:pt idx="1">
                  <c:v>16.989999999999998</c:v>
                </c:pt>
                <c:pt idx="2">
                  <c:v>20.13</c:v>
                </c:pt>
                <c:pt idx="3">
                  <c:v>22.62</c:v>
                </c:pt>
                <c:pt idx="4">
                  <c:v>25.25</c:v>
                </c:pt>
              </c:numCache>
            </c:numRef>
          </c:val>
        </c:ser>
        <c:dLbls>
          <c:showLegendKey val="0"/>
          <c:showVal val="0"/>
          <c:showCatName val="0"/>
          <c:showSerName val="0"/>
          <c:showPercent val="0"/>
          <c:showBubbleSize val="0"/>
        </c:dLbls>
        <c:gapWidth val="250"/>
        <c:overlap val="100"/>
        <c:axId val="125726720"/>
        <c:axId val="125728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4.8099999999999996</c:v>
                </c:pt>
                <c:pt idx="1">
                  <c:v>3.12</c:v>
                </c:pt>
                <c:pt idx="2">
                  <c:v>4.88</c:v>
                </c:pt>
                <c:pt idx="3">
                  <c:v>3.44</c:v>
                </c:pt>
                <c:pt idx="4">
                  <c:v>7.33</c:v>
                </c:pt>
              </c:numCache>
            </c:numRef>
          </c:val>
          <c:smooth val="0"/>
        </c:ser>
        <c:dLbls>
          <c:showLegendKey val="0"/>
          <c:showVal val="0"/>
          <c:showCatName val="0"/>
          <c:showSerName val="0"/>
          <c:showPercent val="0"/>
          <c:showBubbleSize val="0"/>
        </c:dLbls>
        <c:marker val="1"/>
        <c:smooth val="0"/>
        <c:axId val="125726720"/>
        <c:axId val="125728640"/>
      </c:lineChart>
      <c:catAx>
        <c:axId val="12572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728640"/>
        <c:crosses val="autoZero"/>
        <c:auto val="1"/>
        <c:lblAlgn val="ctr"/>
        <c:lblOffset val="100"/>
        <c:tickLblSkip val="1"/>
        <c:tickMarkSkip val="1"/>
        <c:noMultiLvlLbl val="0"/>
      </c:catAx>
      <c:valAx>
        <c:axId val="12572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72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潟上市合併処理浄化槽事業特別会計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0.1</c:v>
                </c:pt>
                <c:pt idx="8">
                  <c:v>#N/A</c:v>
                </c:pt>
                <c:pt idx="9">
                  <c:v>0.01</c:v>
                </c:pt>
              </c:numCache>
            </c:numRef>
          </c:val>
        </c:ser>
        <c:ser>
          <c:idx val="4"/>
          <c:order val="4"/>
          <c:tx>
            <c:strRef>
              <c:f>データシート!$A$31</c:f>
              <c:strCache>
                <c:ptCount val="1"/>
                <c:pt idx="0">
                  <c:v>潟上市農業集落排水事業特別会計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0.13</c:v>
                </c:pt>
                <c:pt idx="4">
                  <c:v>#N/A</c:v>
                </c:pt>
                <c:pt idx="5">
                  <c:v>7.0000000000000007E-2</c:v>
                </c:pt>
                <c:pt idx="6">
                  <c:v>#N/A</c:v>
                </c:pt>
                <c:pt idx="7">
                  <c:v>0.08</c:v>
                </c:pt>
                <c:pt idx="8">
                  <c:v>#N/A</c:v>
                </c:pt>
                <c:pt idx="9">
                  <c:v>0.08</c:v>
                </c:pt>
              </c:numCache>
            </c:numRef>
          </c:val>
        </c:ser>
        <c:ser>
          <c:idx val="5"/>
          <c:order val="5"/>
          <c:tx>
            <c:strRef>
              <c:f>データシート!$A$32</c:f>
              <c:strCache>
                <c:ptCount val="1"/>
                <c:pt idx="0">
                  <c:v>潟上市下水道事業特別会計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0.48</c:v>
                </c:pt>
                <c:pt idx="2">
                  <c:v>#N/A</c:v>
                </c:pt>
                <c:pt idx="3">
                  <c:v>0.62</c:v>
                </c:pt>
                <c:pt idx="4">
                  <c:v>#N/A</c:v>
                </c:pt>
                <c:pt idx="5">
                  <c:v>0.36</c:v>
                </c:pt>
                <c:pt idx="6">
                  <c:v>#N/A</c:v>
                </c:pt>
                <c:pt idx="7">
                  <c:v>0.41</c:v>
                </c:pt>
                <c:pt idx="8">
                  <c:v>#N/A</c:v>
                </c:pt>
                <c:pt idx="9">
                  <c:v>0.66</c:v>
                </c:pt>
              </c:numCache>
            </c:numRef>
          </c:val>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0.53</c:v>
                </c:pt>
                <c:pt idx="2">
                  <c:v>#N/A</c:v>
                </c:pt>
                <c:pt idx="3">
                  <c:v>0.74</c:v>
                </c:pt>
                <c:pt idx="4">
                  <c:v>#N/A</c:v>
                </c:pt>
                <c:pt idx="5">
                  <c:v>0.6</c:v>
                </c:pt>
                <c:pt idx="6">
                  <c:v>#N/A</c:v>
                </c:pt>
                <c:pt idx="7">
                  <c:v>0.95</c:v>
                </c:pt>
                <c:pt idx="8">
                  <c:v>#N/A</c:v>
                </c:pt>
                <c:pt idx="9">
                  <c:v>1.51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3.31</c:v>
                </c:pt>
                <c:pt idx="2">
                  <c:v>#N/A</c:v>
                </c:pt>
                <c:pt idx="3">
                  <c:v>2.23</c:v>
                </c:pt>
                <c:pt idx="4">
                  <c:v>#N/A</c:v>
                </c:pt>
                <c:pt idx="5">
                  <c:v>3.14</c:v>
                </c:pt>
                <c:pt idx="6">
                  <c:v>#N/A</c:v>
                </c:pt>
                <c:pt idx="7">
                  <c:v>3.35</c:v>
                </c:pt>
                <c:pt idx="8">
                  <c:v>#N/A</c:v>
                </c:pt>
                <c:pt idx="9">
                  <c:v>2.06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3.87</c:v>
                </c:pt>
                <c:pt idx="2">
                  <c:v>#N/A</c:v>
                </c:pt>
                <c:pt idx="3">
                  <c:v>2.5299999999999998</c:v>
                </c:pt>
                <c:pt idx="4">
                  <c:v>#N/A</c:v>
                </c:pt>
                <c:pt idx="5">
                  <c:v>2.76</c:v>
                </c:pt>
                <c:pt idx="6">
                  <c:v>#N/A</c:v>
                </c:pt>
                <c:pt idx="7">
                  <c:v>3.45</c:v>
                </c:pt>
                <c:pt idx="8">
                  <c:v>#N/A</c:v>
                </c:pt>
                <c:pt idx="9">
                  <c:v>4.0599999999999996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6.33</c:v>
                </c:pt>
                <c:pt idx="2">
                  <c:v>#N/A</c:v>
                </c:pt>
                <c:pt idx="3">
                  <c:v>5.23</c:v>
                </c:pt>
                <c:pt idx="4">
                  <c:v>#N/A</c:v>
                </c:pt>
                <c:pt idx="5">
                  <c:v>6.84</c:v>
                </c:pt>
                <c:pt idx="6">
                  <c:v>#N/A</c:v>
                </c:pt>
                <c:pt idx="7">
                  <c:v>6.14</c:v>
                </c:pt>
                <c:pt idx="8">
                  <c:v>#N/A</c:v>
                </c:pt>
                <c:pt idx="9">
                  <c:v>8.6199999999999992</c:v>
                </c:pt>
              </c:numCache>
            </c:numRef>
          </c:val>
        </c:ser>
        <c:dLbls>
          <c:showLegendKey val="0"/>
          <c:showVal val="0"/>
          <c:showCatName val="0"/>
          <c:showSerName val="0"/>
          <c:showPercent val="0"/>
          <c:showBubbleSize val="0"/>
        </c:dLbls>
        <c:gapWidth val="150"/>
        <c:overlap val="100"/>
        <c:axId val="119334784"/>
        <c:axId val="119336320"/>
      </c:barChart>
      <c:catAx>
        <c:axId val="11933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336320"/>
        <c:crosses val="autoZero"/>
        <c:auto val="1"/>
        <c:lblAlgn val="ctr"/>
        <c:lblOffset val="100"/>
        <c:tickLblSkip val="1"/>
        <c:tickMarkSkip val="1"/>
        <c:noMultiLvlLbl val="0"/>
      </c:catAx>
      <c:valAx>
        <c:axId val="11933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34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1340</c:v>
                </c:pt>
                <c:pt idx="5">
                  <c:v>1372</c:v>
                </c:pt>
                <c:pt idx="8">
                  <c:v>1418</c:v>
                </c:pt>
                <c:pt idx="11">
                  <c:v>1572</c:v>
                </c:pt>
                <c:pt idx="14">
                  <c:v>1602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31</c:v>
                </c:pt>
                <c:pt idx="3">
                  <c:v>61</c:v>
                </c:pt>
                <c:pt idx="6">
                  <c:v>53</c:v>
                </c:pt>
                <c:pt idx="9">
                  <c:v>57</c:v>
                </c:pt>
                <c:pt idx="12">
                  <c:v>58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c:v>
                </c:pt>
                <c:pt idx="3">
                  <c:v>22</c:v>
                </c:pt>
                <c:pt idx="6">
                  <c:v>21</c:v>
                </c:pt>
                <c:pt idx="9">
                  <c:v>25</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637</c:v>
                </c:pt>
                <c:pt idx="3">
                  <c:v>601</c:v>
                </c:pt>
                <c:pt idx="6">
                  <c:v>576</c:v>
                </c:pt>
                <c:pt idx="9">
                  <c:v>593</c:v>
                </c:pt>
                <c:pt idx="12">
                  <c:v>577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1580</c:v>
                </c:pt>
                <c:pt idx="3">
                  <c:v>1468</c:v>
                </c:pt>
                <c:pt idx="6">
                  <c:v>1357</c:v>
                </c:pt>
                <c:pt idx="9">
                  <c:v>1451</c:v>
                </c:pt>
                <c:pt idx="12">
                  <c:v>1454</c:v>
                </c:pt>
              </c:numCache>
            </c:numRef>
          </c:val>
        </c:ser>
        <c:dLbls>
          <c:showLegendKey val="0"/>
          <c:showVal val="0"/>
          <c:showCatName val="0"/>
          <c:showSerName val="0"/>
          <c:showPercent val="0"/>
          <c:showBubbleSize val="0"/>
        </c:dLbls>
        <c:gapWidth val="100"/>
        <c:overlap val="100"/>
        <c:axId val="119084544"/>
        <c:axId val="119086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927</c:v>
                </c:pt>
                <c:pt idx="2">
                  <c:v>#N/A</c:v>
                </c:pt>
                <c:pt idx="3">
                  <c:v>#N/A</c:v>
                </c:pt>
                <c:pt idx="4">
                  <c:v>780</c:v>
                </c:pt>
                <c:pt idx="5">
                  <c:v>#N/A</c:v>
                </c:pt>
                <c:pt idx="6">
                  <c:v>#N/A</c:v>
                </c:pt>
                <c:pt idx="7">
                  <c:v>589</c:v>
                </c:pt>
                <c:pt idx="8">
                  <c:v>#N/A</c:v>
                </c:pt>
                <c:pt idx="9">
                  <c:v>#N/A</c:v>
                </c:pt>
                <c:pt idx="10">
                  <c:v>554</c:v>
                </c:pt>
                <c:pt idx="11">
                  <c:v>#N/A</c:v>
                </c:pt>
                <c:pt idx="12">
                  <c:v>#N/A</c:v>
                </c:pt>
                <c:pt idx="13">
                  <c:v>520</c:v>
                </c:pt>
                <c:pt idx="14">
                  <c:v>#N/A</c:v>
                </c:pt>
              </c:numCache>
            </c:numRef>
          </c:val>
          <c:smooth val="0"/>
        </c:ser>
        <c:dLbls>
          <c:showLegendKey val="0"/>
          <c:showVal val="0"/>
          <c:showCatName val="0"/>
          <c:showSerName val="0"/>
          <c:showPercent val="0"/>
          <c:showBubbleSize val="0"/>
        </c:dLbls>
        <c:marker val="1"/>
        <c:smooth val="0"/>
        <c:axId val="119084544"/>
        <c:axId val="119086464"/>
      </c:lineChart>
      <c:catAx>
        <c:axId val="11908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086464"/>
        <c:crosses val="autoZero"/>
        <c:auto val="1"/>
        <c:lblAlgn val="ctr"/>
        <c:lblOffset val="100"/>
        <c:tickLblSkip val="1"/>
        <c:tickMarkSkip val="1"/>
        <c:noMultiLvlLbl val="0"/>
      </c:catAx>
      <c:valAx>
        <c:axId val="119086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08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15915</c:v>
                </c:pt>
                <c:pt idx="5">
                  <c:v>15622</c:v>
                </c:pt>
                <c:pt idx="8">
                  <c:v>16536</c:v>
                </c:pt>
                <c:pt idx="11">
                  <c:v>19695</c:v>
                </c:pt>
                <c:pt idx="14">
                  <c:v>20172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233</c:v>
                </c:pt>
                <c:pt idx="5">
                  <c:v>187</c:v>
                </c:pt>
                <c:pt idx="8">
                  <c:v>145</c:v>
                </c:pt>
                <c:pt idx="11">
                  <c:v>107</c:v>
                </c:pt>
                <c:pt idx="14">
                  <c:v>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2706</c:v>
                </c:pt>
                <c:pt idx="5">
                  <c:v>2906</c:v>
                </c:pt>
                <c:pt idx="8">
                  <c:v>4193</c:v>
                </c:pt>
                <c:pt idx="11">
                  <c:v>2952</c:v>
                </c:pt>
                <c:pt idx="14">
                  <c:v>2922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2206</c:v>
                </c:pt>
                <c:pt idx="3">
                  <c:v>2145</c:v>
                </c:pt>
                <c:pt idx="6">
                  <c:v>1985</c:v>
                </c:pt>
                <c:pt idx="9">
                  <c:v>1693</c:v>
                </c:pt>
                <c:pt idx="12">
                  <c:v>1518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105</c:v>
                </c:pt>
                <c:pt idx="3">
                  <c:v>105</c:v>
                </c:pt>
                <c:pt idx="6">
                  <c:v>189</c:v>
                </c:pt>
                <c:pt idx="9">
                  <c:v>348</c:v>
                </c:pt>
                <c:pt idx="12">
                  <c:v>375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8900</c:v>
                </c:pt>
                <c:pt idx="3">
                  <c:v>8124</c:v>
                </c:pt>
                <c:pt idx="6">
                  <c:v>7348</c:v>
                </c:pt>
                <c:pt idx="9">
                  <c:v>6952</c:v>
                </c:pt>
                <c:pt idx="12">
                  <c:v>6601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280</c:v>
                </c:pt>
                <c:pt idx="3">
                  <c:v>220</c:v>
                </c:pt>
                <c:pt idx="6">
                  <c:v>192</c:v>
                </c:pt>
                <c:pt idx="9">
                  <c:v>137</c:v>
                </c:pt>
                <c:pt idx="12">
                  <c:v>110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12445</c:v>
                </c:pt>
                <c:pt idx="3">
                  <c:v>12142</c:v>
                </c:pt>
                <c:pt idx="6">
                  <c:v>13969</c:v>
                </c:pt>
                <c:pt idx="9">
                  <c:v>18496</c:v>
                </c:pt>
                <c:pt idx="12">
                  <c:v>19294</c:v>
                </c:pt>
              </c:numCache>
            </c:numRef>
          </c:val>
        </c:ser>
        <c:dLbls>
          <c:showLegendKey val="0"/>
          <c:showVal val="0"/>
          <c:showCatName val="0"/>
          <c:showSerName val="0"/>
          <c:showPercent val="0"/>
          <c:showBubbleSize val="0"/>
        </c:dLbls>
        <c:gapWidth val="100"/>
        <c:overlap val="100"/>
        <c:axId val="128902272"/>
        <c:axId val="128904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5083</c:v>
                </c:pt>
                <c:pt idx="2">
                  <c:v>#N/A</c:v>
                </c:pt>
                <c:pt idx="3">
                  <c:v>#N/A</c:v>
                </c:pt>
                <c:pt idx="4">
                  <c:v>4021</c:v>
                </c:pt>
                <c:pt idx="5">
                  <c:v>#N/A</c:v>
                </c:pt>
                <c:pt idx="6">
                  <c:v>#N/A</c:v>
                </c:pt>
                <c:pt idx="7">
                  <c:v>2808</c:v>
                </c:pt>
                <c:pt idx="8">
                  <c:v>#N/A</c:v>
                </c:pt>
                <c:pt idx="9">
                  <c:v>#N/A</c:v>
                </c:pt>
                <c:pt idx="10">
                  <c:v>4873</c:v>
                </c:pt>
                <c:pt idx="11">
                  <c:v>#N/A</c:v>
                </c:pt>
                <c:pt idx="12">
                  <c:v>#N/A</c:v>
                </c:pt>
                <c:pt idx="13">
                  <c:v>4726</c:v>
                </c:pt>
                <c:pt idx="14">
                  <c:v>#N/A</c:v>
                </c:pt>
              </c:numCache>
            </c:numRef>
          </c:val>
          <c:smooth val="0"/>
        </c:ser>
        <c:dLbls>
          <c:showLegendKey val="0"/>
          <c:showVal val="0"/>
          <c:showCatName val="0"/>
          <c:showSerName val="0"/>
          <c:showPercent val="0"/>
          <c:showBubbleSize val="0"/>
        </c:dLbls>
        <c:marker val="1"/>
        <c:smooth val="0"/>
        <c:axId val="128902272"/>
        <c:axId val="128904192"/>
      </c:lineChart>
      <c:catAx>
        <c:axId val="12890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904192"/>
        <c:crosses val="autoZero"/>
        <c:auto val="1"/>
        <c:lblAlgn val="ctr"/>
        <c:lblOffset val="100"/>
        <c:tickLblSkip val="1"/>
        <c:tickMarkSkip val="1"/>
        <c:noMultiLvlLbl val="0"/>
      </c:catAx>
      <c:valAx>
        <c:axId val="12890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90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8701952"/>
        <c:axId val="128703872"/>
      </c:scatterChart>
      <c:valAx>
        <c:axId val="1287019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703872"/>
        <c:crosses val="autoZero"/>
        <c:crossBetween val="midCat"/>
      </c:valAx>
      <c:valAx>
        <c:axId val="1287038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701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12.8</c:v>
                </c:pt>
                <c:pt idx="1">
                  <c:v>11.1</c:v>
                </c:pt>
                <c:pt idx="2">
                  <c:v>9.1999999999999993</c:v>
                </c:pt>
                <c:pt idx="3">
                  <c:v>7.7</c:v>
                </c:pt>
                <c:pt idx="4">
                  <c:v>6.7</c:v>
                </c:pt>
              </c:numCache>
            </c:numRef>
          </c:xVal>
          <c:yVal>
            <c:numRef>
              <c:f>公会計指標分析・財政指標組合せ分析表!$K$73:$O$73</c:f>
              <c:numCache>
                <c:formatCode>#,##0.0;"▲ "#,##0.0</c:formatCode>
                <c:ptCount val="5"/>
                <c:pt idx="0">
                  <c:v>61.5</c:v>
                </c:pt>
                <c:pt idx="1">
                  <c:v>48.8</c:v>
                </c:pt>
                <c:pt idx="2">
                  <c:v>34</c:v>
                </c:pt>
                <c:pt idx="3">
                  <c:v>59.8</c:v>
                </c:pt>
                <c:pt idx="4">
                  <c:v>57.6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9.6</c:v>
                </c:pt>
              </c:numCache>
            </c:numRef>
          </c:xVal>
          <c:yVal>
            <c:numRef>
              <c:f>公会計指標分析・財政指標組合せ分析表!$K$77:$O$77</c:f>
              <c:numCache>
                <c:formatCode>#,##0.0;"▲ "#,##0.0</c:formatCode>
                <c:ptCount val="5"/>
                <c:pt idx="0">
                  <c:v>88.3</c:v>
                </c:pt>
                <c:pt idx="1">
                  <c:v>76.2</c:v>
                </c:pt>
                <c:pt idx="2">
                  <c:v>65.3</c:v>
                </c:pt>
                <c:pt idx="3">
                  <c:v>60.8</c:v>
                </c:pt>
                <c:pt idx="4">
                  <c:v>41.5</c:v>
                </c:pt>
              </c:numCache>
            </c:numRef>
          </c:yVal>
          <c:smooth val="0"/>
        </c:ser>
        <c:dLbls>
          <c:showLegendKey val="0"/>
          <c:showVal val="0"/>
          <c:showCatName val="0"/>
          <c:showSerName val="0"/>
          <c:showPercent val="0"/>
          <c:showBubbleSize val="0"/>
        </c:dLbls>
        <c:axId val="120107776"/>
        <c:axId val="120109696"/>
      </c:scatterChart>
      <c:valAx>
        <c:axId val="120107776"/>
        <c:scaling>
          <c:orientation val="minMax"/>
          <c:max val="14.4"/>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109696"/>
        <c:crosses val="autoZero"/>
        <c:crossBetween val="midCat"/>
      </c:valAx>
      <c:valAx>
        <c:axId val="120109696"/>
        <c:scaling>
          <c:orientation val="minMax"/>
          <c:max val="98"/>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1077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秋田県潟上市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・元利償還金は、合併特例事業債の償還額の増により平成２６年度から増加に転じ、今後も増加する見込みである。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・算入公債費等は、合併特例事業債償還費の増により増加傾向にある。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・実質公債費比率の分子は前年度と比較して減少し、実質公債費比率は６</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７％で、前年度より１．０ポイントの減となった。しかしながら、今後は元利償還金の増加等により比率は上昇すると予想されるため、事業実施の適正化を図り、財政の健全化に努める。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秋田県潟上市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下水道事業の縮小や職員数の減により、公営企業債等繰入見込額や退職手当負担見込額が減少傾向にある一方で、一般会計等に係る地方債現在高は、合併特例事業債を活用した大規模な建設事業の実施により平成２５年度から増加傾向にあり、今後も複数の普通建設事業を予定していることから、将来負担額は全体として増加する見込みである。</a:t>
          </a:r>
        </a:p>
        <a:p>
          <a:r>
            <a:rPr kumimoji="1" lang="ja-JP" altLang="en-US" sz="1300">
              <a:latin typeface="ＭＳ ゴシック" pitchFamily="49" charset="-128"/>
              <a:ea typeface="ＭＳ ゴシック" pitchFamily="49" charset="-128"/>
            </a:rPr>
            <a:t>・基準財政需要額算入見込額が合併特例債償還費の増により増加傾向にあるが、充当可能基金の活用を検討しており、充当可能財源等は全体として減少する見込みである。</a:t>
          </a:r>
        </a:p>
        <a:p>
          <a:r>
            <a:rPr kumimoji="1" lang="ja-JP" altLang="en-US" sz="1300">
              <a:latin typeface="ＭＳ ゴシック" pitchFamily="49" charset="-128"/>
              <a:ea typeface="ＭＳ ゴシック" pitchFamily="49" charset="-128"/>
            </a:rPr>
            <a:t>・将来負担比率の分子は前年度と比較して減少し、前年度より２．２ポイントの減の５７．６％となった。今後も地方債の繰上償還及び財政調整基金等の積立てを行い、財政の健全化に努める。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秋田県潟上市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33,761
33,722
97.73
16,945,528
16,021,727
842,071
9,764,683
19,294,168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57.6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秋田県潟上市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33,761
33,722
97.73
16,945,528
16,021,727
842,071
9,764,683
19,294,168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57.6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秋田県潟上市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33,761
33,722
97.73
16,945,528
16,021,727
842,071
9,764,683
19,294,168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57.6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秋田県潟上市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33,761
33,722
97.73
16,945,528
16,021,727
842,071
9,764,683
19,294,168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57.6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財政力指数は０</a:t>
          </a:r>
          <a:r>
            <a:rPr kumimoji="1" lang="en-US" altLang="ja-JP" sz="1300" baseline="0">
              <a:latin typeface="ＭＳ Ｐゴシック"/>
            </a:rPr>
            <a:t>.</a:t>
          </a:r>
          <a:r>
            <a:rPr kumimoji="1" lang="ja-JP" altLang="en-US" sz="1300" baseline="0">
              <a:latin typeface="ＭＳ Ｐゴシック"/>
            </a:rPr>
            <a:t>３３と類似団体平均と比べて０</a:t>
          </a:r>
          <a:r>
            <a:rPr kumimoji="1" lang="en-US" altLang="ja-JP" sz="1300" baseline="0">
              <a:latin typeface="ＭＳ Ｐゴシック"/>
            </a:rPr>
            <a:t>.1</a:t>
          </a:r>
          <a:r>
            <a:rPr kumimoji="1" lang="ja-JP" altLang="en-US" sz="1300" baseline="0">
              <a:latin typeface="ＭＳ Ｐゴシック"/>
            </a:rPr>
            <a:t>下回っている。</a:t>
          </a:r>
          <a:endParaRPr kumimoji="1" lang="ja-JP" altLang="en-US" sz="1300">
            <a:latin typeface="ＭＳ Ｐゴシック"/>
          </a:endParaRPr>
        </a:p>
        <a:p>
          <a:r>
            <a:rPr kumimoji="1" lang="ja-JP" altLang="en-US" sz="1300">
              <a:latin typeface="ＭＳ Ｐゴシック"/>
            </a:rPr>
            <a:t>　前年度と比較して市民税は持ち直しつつあるものの、人口減少に加え、財政基盤も弱いため、今後も税収の大幅な伸びは期待出来ない状況であるが、徴収率向上の対策として県地方税滞納整理機構に職員１名を派遣し、引き続き歳入の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4" name="直線コネクタ 63"/>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77107</xdr:rowOff>
    </xdr:from>
    <xdr:to>
      <xdr:col>7</xdr:col>
      <xdr:colOff>152400</xdr:colOff>
      <xdr:row>42</xdr:row>
      <xdr:rowOff>77107</xdr:rowOff>
    </xdr:to>
    <xdr:cxnSp macro="">
      <xdr:nvCxnSpPr>
        <xdr:cNvPr id="69" name="直線コネクタ 68"/>
        <xdr:cNvCxnSpPr/>
      </xdr:nvCxnSpPr>
      <xdr:spPr>
        <a:xfrm>
          <a:off x="4114800" y="727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77107</xdr:rowOff>
    </xdr:from>
    <xdr:to>
      <xdr:col>6</xdr:col>
      <xdr:colOff>0</xdr:colOff>
      <xdr:row>42</xdr:row>
      <xdr:rowOff>94343</xdr:rowOff>
    </xdr:to>
    <xdr:cxnSp macro="">
      <xdr:nvCxnSpPr>
        <xdr:cNvPr id="72" name="直線コネクタ 71"/>
        <xdr:cNvCxnSpPr/>
      </xdr:nvCxnSpPr>
      <xdr:spPr>
        <a:xfrm flipV="1">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59872</xdr:rowOff>
    </xdr:from>
    <xdr:to>
      <xdr:col>6</xdr:col>
      <xdr:colOff>50800</xdr:colOff>
      <xdr:row>41</xdr:row>
      <xdr:rowOff>161472</xdr:rowOff>
    </xdr:to>
    <xdr:sp macro="" textlink="">
      <xdr:nvSpPr>
        <xdr:cNvPr id="73" name="フローチャート : 判断 72"/>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199</xdr:rowOff>
    </xdr:from>
    <xdr:ext cx="736600" cy="259045"/>
    <xdr:sp macro="" textlink="">
      <xdr:nvSpPr>
        <xdr:cNvPr id="74" name="テキスト ボックス 73"/>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94343</xdr:rowOff>
    </xdr:to>
    <xdr:cxnSp macro="">
      <xdr:nvCxnSpPr>
        <xdr:cNvPr id="75" name="直線コネクタ 74"/>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199</xdr:rowOff>
    </xdr:from>
    <xdr:ext cx="762000" cy="259045"/>
    <xdr:sp macro="" textlink="">
      <xdr:nvSpPr>
        <xdr:cNvPr id="77" name="テキスト ボックス 76"/>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77107</xdr:rowOff>
    </xdr:from>
    <xdr:to>
      <xdr:col>3</xdr:col>
      <xdr:colOff>279400</xdr:colOff>
      <xdr:row>42</xdr:row>
      <xdr:rowOff>94343</xdr:rowOff>
    </xdr:to>
    <xdr:cxnSp macro="">
      <xdr:nvCxnSpPr>
        <xdr:cNvPr id="78" name="直線コネクタ 77"/>
        <xdr:cNvCxnSpPr/>
      </xdr:nvCxnSpPr>
      <xdr:spPr>
        <a:xfrm>
          <a:off x="1447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0" name="テキスト ボックス 79"/>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2" name="テキスト ボックス 81"/>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88" name="円/楕円 87"/>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169834</xdr:rowOff>
    </xdr:from>
    <xdr:ext cx="762000" cy="259045"/>
    <xdr:sp macro="" textlink="">
      <xdr:nvSpPr>
        <xdr:cNvPr id="89" name="財政力該当値テキスト"/>
        <xdr:cNvSpPr txBox="1"/>
      </xdr:nvSpPr>
      <xdr:spPr>
        <a:xfrm>
          <a:off x="5041900" y="71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0" name="円/楕円 89"/>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91" name="テキスト ボックス 90"/>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2" name="円/楕円 91"/>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93" name="テキスト ボックス 92"/>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4" name="円/楕円 93"/>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95" name="テキスト ボックス 94"/>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26307</xdr:rowOff>
    </xdr:from>
    <xdr:to>
      <xdr:col>2</xdr:col>
      <xdr:colOff>127000</xdr:colOff>
      <xdr:row>42</xdr:row>
      <xdr:rowOff>127907</xdr:rowOff>
    </xdr:to>
    <xdr:sp macro="" textlink="">
      <xdr:nvSpPr>
        <xdr:cNvPr id="96" name="円/楕円 95"/>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112684</xdr:rowOff>
    </xdr:from>
    <xdr:ext cx="762000" cy="259045"/>
    <xdr:sp macro="" textlink="">
      <xdr:nvSpPr>
        <xdr:cNvPr id="97" name="テキスト ボックス 96"/>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経常収支比率は、平成２３年度以降８８～９０％台で推移しており、平成２７年度は９０．１％と類似団体平均と比べて下回っている。　</a:t>
          </a:r>
          <a:endParaRPr kumimoji="1" lang="en-US" altLang="ja-JP" sz="1300">
            <a:latin typeface="ＭＳ Ｐゴシック"/>
          </a:endParaRPr>
        </a:p>
        <a:p>
          <a:r>
            <a:rPr kumimoji="1" lang="ja-JP" altLang="en-US" sz="1300">
              <a:latin typeface="ＭＳ Ｐゴシック"/>
            </a:rPr>
            <a:t>　これは、経常収支比率の分母にあたる経常一般財源等が、前年度と比較して１８８百万円増加したもので、主に地方消費税交付金の増加によるものである。</a:t>
          </a:r>
          <a:endParaRPr kumimoji="1" lang="en-US" altLang="ja-JP" sz="1300">
            <a:latin typeface="ＭＳ Ｐゴシック"/>
          </a:endParaRPr>
        </a:p>
        <a:p>
          <a:r>
            <a:rPr kumimoji="1" lang="ja-JP" altLang="en-US" sz="1300">
              <a:latin typeface="ＭＳ Ｐゴシック"/>
            </a:rPr>
            <a:t>　公債費に係る経常収支比率は１４</a:t>
          </a:r>
          <a:r>
            <a:rPr kumimoji="1" lang="en-US" altLang="ja-JP" sz="1300">
              <a:latin typeface="ＭＳ Ｐゴシック"/>
            </a:rPr>
            <a:t>.</a:t>
          </a:r>
          <a:r>
            <a:rPr kumimoji="1" lang="ja-JP" altLang="en-US" sz="1300">
              <a:latin typeface="ＭＳ Ｐゴシック"/>
            </a:rPr>
            <a:t>４％で、合併特例事業債の償還により、今後は比率が上昇することが予想されるため、事業実施の適正化を図り、財政の健全化に努める。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96096</xdr:rowOff>
    </xdr:to>
    <xdr:cxnSp macro="">
      <xdr:nvCxnSpPr>
        <xdr:cNvPr id="127" name="直線コネクタ 126"/>
        <xdr:cNvCxnSpPr/>
      </xdr:nvCxnSpPr>
      <xdr:spPr>
        <a:xfrm flipV="1">
          <a:off x="4953000" y="10063056"/>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30"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31" name="直線コネクタ 130"/>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1694</xdr:rowOff>
    </xdr:from>
    <xdr:to>
      <xdr:col>7</xdr:col>
      <xdr:colOff>152400</xdr:colOff>
      <xdr:row>63</xdr:row>
      <xdr:rowOff>33867</xdr:rowOff>
    </xdr:to>
    <xdr:cxnSp macro="">
      <xdr:nvCxnSpPr>
        <xdr:cNvPr id="132" name="直線コネクタ 131"/>
        <xdr:cNvCxnSpPr/>
      </xdr:nvCxnSpPr>
      <xdr:spPr>
        <a:xfrm flipV="1">
          <a:off x="4114800" y="1080304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3"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36406</xdr:rowOff>
    </xdr:from>
    <xdr:to>
      <xdr:col>6</xdr:col>
      <xdr:colOff>0</xdr:colOff>
      <xdr:row>63</xdr:row>
      <xdr:rowOff>33867</xdr:rowOff>
    </xdr:to>
    <xdr:cxnSp macro="">
      <xdr:nvCxnSpPr>
        <xdr:cNvPr id="135" name="直線コネクタ 134"/>
        <xdr:cNvCxnSpPr/>
      </xdr:nvCxnSpPr>
      <xdr:spPr>
        <a:xfrm>
          <a:off x="3225800" y="10666306"/>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6" name="フローチャート : 判断 135"/>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7" name="テキスト ボックス 136"/>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36406</xdr:rowOff>
    </xdr:from>
    <xdr:to>
      <xdr:col>4</xdr:col>
      <xdr:colOff>482600</xdr:colOff>
      <xdr:row>62</xdr:row>
      <xdr:rowOff>132927</xdr:rowOff>
    </xdr:to>
    <xdr:cxnSp macro="">
      <xdr:nvCxnSpPr>
        <xdr:cNvPr id="138" name="直線コネクタ 137"/>
        <xdr:cNvCxnSpPr/>
      </xdr:nvCxnSpPr>
      <xdr:spPr>
        <a:xfrm flipV="1">
          <a:off x="2336800" y="106663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9737</xdr:rowOff>
    </xdr:from>
    <xdr:to>
      <xdr:col>4</xdr:col>
      <xdr:colOff>533400</xdr:colOff>
      <xdr:row>62</xdr:row>
      <xdr:rowOff>111337</xdr:rowOff>
    </xdr:to>
    <xdr:sp macro="" textlink="">
      <xdr:nvSpPr>
        <xdr:cNvPr id="139" name="フローチャート :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62</xdr:row>
      <xdr:rowOff>132927</xdr:rowOff>
    </xdr:to>
    <xdr:cxnSp macro="">
      <xdr:nvCxnSpPr>
        <xdr:cNvPr id="141" name="直線コネクタ 140"/>
        <xdr:cNvCxnSpPr/>
      </xdr:nvCxnSpPr>
      <xdr:spPr>
        <a:xfrm>
          <a:off x="1447800" y="107226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2" name="フローチャート : 判断 141"/>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3" name="テキスト ボックス 142"/>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4" name="フローチャート : 判断 143"/>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145644</xdr:rowOff>
    </xdr:from>
    <xdr:ext cx="762000" cy="259045"/>
    <xdr:sp macro="" textlink="">
      <xdr:nvSpPr>
        <xdr:cNvPr id="145" name="テキスト ボックス 144"/>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51" name="円/楕円 150"/>
        <xdr:cNvSpPr/>
      </xdr:nvSpPr>
      <xdr:spPr>
        <a:xfrm>
          <a:off x="4902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138871</xdr:rowOff>
    </xdr:from>
    <xdr:ext cx="762000" cy="259045"/>
    <xdr:sp macro="" textlink="">
      <xdr:nvSpPr>
        <xdr:cNvPr id="152" name="財政構造の弾力性該当値テキスト"/>
        <xdr:cNvSpPr txBox="1"/>
      </xdr:nvSpPr>
      <xdr:spPr>
        <a:xfrm>
          <a:off x="50419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154517</xdr:rowOff>
    </xdr:from>
    <xdr:to>
      <xdr:col>6</xdr:col>
      <xdr:colOff>50800</xdr:colOff>
      <xdr:row>63</xdr:row>
      <xdr:rowOff>84667</xdr:rowOff>
    </xdr:to>
    <xdr:sp macro="" textlink="">
      <xdr:nvSpPr>
        <xdr:cNvPr id="153" name="円/楕円 152"/>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54" name="テキスト ボックス 15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157056</xdr:rowOff>
    </xdr:from>
    <xdr:to>
      <xdr:col>4</xdr:col>
      <xdr:colOff>533400</xdr:colOff>
      <xdr:row>62</xdr:row>
      <xdr:rowOff>87206</xdr:rowOff>
    </xdr:to>
    <xdr:sp macro="" textlink="">
      <xdr:nvSpPr>
        <xdr:cNvPr id="155" name="円/楕円 154"/>
        <xdr:cNvSpPr/>
      </xdr:nvSpPr>
      <xdr:spPr>
        <a:xfrm>
          <a:off x="3175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97383</xdr:rowOff>
    </xdr:from>
    <xdr:ext cx="762000" cy="259045"/>
    <xdr:sp macro="" textlink="">
      <xdr:nvSpPr>
        <xdr:cNvPr id="156" name="テキスト ボックス 155"/>
        <xdr:cNvSpPr txBox="1"/>
      </xdr:nvSpPr>
      <xdr:spPr>
        <a:xfrm>
          <a:off x="2844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82127</xdr:rowOff>
    </xdr:from>
    <xdr:to>
      <xdr:col>3</xdr:col>
      <xdr:colOff>330200</xdr:colOff>
      <xdr:row>63</xdr:row>
      <xdr:rowOff>12277</xdr:rowOff>
    </xdr:to>
    <xdr:sp macro="" textlink="">
      <xdr:nvSpPr>
        <xdr:cNvPr id="157" name="円/楕円 156"/>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58" name="テキスト ボックス 157"/>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41910</xdr:rowOff>
    </xdr:from>
    <xdr:to>
      <xdr:col>2</xdr:col>
      <xdr:colOff>127000</xdr:colOff>
      <xdr:row>62</xdr:row>
      <xdr:rowOff>143510</xdr:rowOff>
    </xdr:to>
    <xdr:sp macro="" textlink="">
      <xdr:nvSpPr>
        <xdr:cNvPr id="159" name="円/楕円 158"/>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128287</xdr:rowOff>
    </xdr:from>
    <xdr:ext cx="762000" cy="259045"/>
    <xdr:sp macro="" textlink="">
      <xdr:nvSpPr>
        <xdr:cNvPr id="160" name="テキスト ボックス 159"/>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[144,174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決算額は１４４，１７４円と前年度より１３，７２１円増加し、類似団体平均と比べて上回った。</a:t>
          </a:r>
          <a:endParaRPr kumimoji="1" lang="en-US" altLang="ja-JP" sz="1300" baseline="0">
            <a:latin typeface="ＭＳ Ｐゴシック"/>
          </a:endParaRPr>
        </a:p>
        <a:p>
          <a:r>
            <a:rPr kumimoji="1" lang="ja-JP" altLang="en-US" sz="1300" baseline="0">
              <a:latin typeface="ＭＳ Ｐゴシック"/>
            </a:rPr>
            <a:t>　主な要因としては、物件費が前年度より４５５百万円増加し、２，００１百万円となったもので、その内訳は新庁舎備品購入費１８５百万円、旧庁舎等解体費６５百万円、新庁舎建設関連委託料３６百万円などが挙げられる。新庁舎に関連する臨時的な経費による増加のため、次年度以降決算額は減少すると予想され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152287</xdr:rowOff>
    </xdr:from>
    <xdr:to>
      <xdr:col>7</xdr:col>
      <xdr:colOff>152400</xdr:colOff>
      <xdr:row>89</xdr:row>
      <xdr:rowOff>56945</xdr:rowOff>
    </xdr:to>
    <xdr:cxnSp macro="">
      <xdr:nvCxnSpPr>
        <xdr:cNvPr id="188" name="直線コネクタ 187"/>
        <xdr:cNvCxnSpPr/>
      </xdr:nvCxnSpPr>
      <xdr:spPr>
        <a:xfrm flipV="1">
          <a:off x="4953000" y="13868287"/>
          <a:ext cx="0" cy="1447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29022</xdr:rowOff>
    </xdr:from>
    <xdr:ext cx="762000" cy="259045"/>
    <xdr:sp macro="" textlink="">
      <xdr:nvSpPr>
        <xdr:cNvPr id="189" name="人件費・物件費等の状況最小値テキスト"/>
        <xdr:cNvSpPr txBox="1"/>
      </xdr:nvSpPr>
      <xdr:spPr>
        <a:xfrm>
          <a:off x="5041900" y="15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dr:col>7</xdr:col>
      <xdr:colOff>63500</xdr:colOff>
      <xdr:row>89</xdr:row>
      <xdr:rowOff>56945</xdr:rowOff>
    </xdr:from>
    <xdr:to>
      <xdr:col>7</xdr:col>
      <xdr:colOff>241300</xdr:colOff>
      <xdr:row>89</xdr:row>
      <xdr:rowOff>56945</xdr:rowOff>
    </xdr:to>
    <xdr:cxnSp macro="">
      <xdr:nvCxnSpPr>
        <xdr:cNvPr id="190" name="直線コネクタ 189"/>
        <xdr:cNvCxnSpPr/>
      </xdr:nvCxnSpPr>
      <xdr:spPr>
        <a:xfrm>
          <a:off x="4864100" y="1531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67214</xdr:rowOff>
    </xdr:from>
    <xdr:ext cx="762000" cy="259045"/>
    <xdr:sp macro="" textlink="">
      <xdr:nvSpPr>
        <xdr:cNvPr id="191" name="人件費・物件費等の状況最大値テキスト"/>
        <xdr:cNvSpPr txBox="1"/>
      </xdr:nvSpPr>
      <xdr:spPr>
        <a:xfrm>
          <a:off x="5041900" y="136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dr:col>7</xdr:col>
      <xdr:colOff>63500</xdr:colOff>
      <xdr:row>80</xdr:row>
      <xdr:rowOff>152287</xdr:rowOff>
    </xdr:from>
    <xdr:to>
      <xdr:col>7</xdr:col>
      <xdr:colOff>241300</xdr:colOff>
      <xdr:row>80</xdr:row>
      <xdr:rowOff>152287</xdr:rowOff>
    </xdr:to>
    <xdr:cxnSp macro="">
      <xdr:nvCxnSpPr>
        <xdr:cNvPr id="192" name="直線コネクタ 191"/>
        <xdr:cNvCxnSpPr/>
      </xdr:nvCxnSpPr>
      <xdr:spPr>
        <a:xfrm>
          <a:off x="4864100" y="138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140616</xdr:rowOff>
    </xdr:from>
    <xdr:to>
      <xdr:col>7</xdr:col>
      <xdr:colOff>152400</xdr:colOff>
      <xdr:row>82</xdr:row>
      <xdr:rowOff>35384</xdr:rowOff>
    </xdr:to>
    <xdr:cxnSp macro="">
      <xdr:nvCxnSpPr>
        <xdr:cNvPr id="193" name="直線コネクタ 192"/>
        <xdr:cNvCxnSpPr/>
      </xdr:nvCxnSpPr>
      <xdr:spPr>
        <a:xfrm>
          <a:off x="4114800" y="14028066"/>
          <a:ext cx="8382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158131</xdr:rowOff>
    </xdr:from>
    <xdr:ext cx="762000" cy="259045"/>
    <xdr:sp macro="" textlink="">
      <xdr:nvSpPr>
        <xdr:cNvPr id="194" name="人件費・物件費等の状況平均値テキスト"/>
        <xdr:cNvSpPr txBox="1"/>
      </xdr:nvSpPr>
      <xdr:spPr>
        <a:xfrm>
          <a:off x="5041900" y="13874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141604</xdr:rowOff>
    </xdr:from>
    <xdr:to>
      <xdr:col>7</xdr:col>
      <xdr:colOff>203200</xdr:colOff>
      <xdr:row>82</xdr:row>
      <xdr:rowOff>71754</xdr:rowOff>
    </xdr:to>
    <xdr:sp macro="" textlink="">
      <xdr:nvSpPr>
        <xdr:cNvPr id="195" name="フローチャート : 判断 194"/>
        <xdr:cNvSpPr/>
      </xdr:nvSpPr>
      <xdr:spPr>
        <a:xfrm>
          <a:off x="49022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129680</xdr:rowOff>
    </xdr:from>
    <xdr:to>
      <xdr:col>6</xdr:col>
      <xdr:colOff>0</xdr:colOff>
      <xdr:row>81</xdr:row>
      <xdr:rowOff>140616</xdr:rowOff>
    </xdr:to>
    <xdr:cxnSp macro="">
      <xdr:nvCxnSpPr>
        <xdr:cNvPr id="196" name="直線コネクタ 195"/>
        <xdr:cNvCxnSpPr/>
      </xdr:nvCxnSpPr>
      <xdr:spPr>
        <a:xfrm>
          <a:off x="3225800" y="14017130"/>
          <a:ext cx="889000" cy="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23120</xdr:rowOff>
    </xdr:from>
    <xdr:to>
      <xdr:col>6</xdr:col>
      <xdr:colOff>50800</xdr:colOff>
      <xdr:row>82</xdr:row>
      <xdr:rowOff>124720</xdr:rowOff>
    </xdr:to>
    <xdr:sp macro="" textlink="">
      <xdr:nvSpPr>
        <xdr:cNvPr id="197" name="フローチャート : 判断 196"/>
        <xdr:cNvSpPr/>
      </xdr:nvSpPr>
      <xdr:spPr>
        <a:xfrm>
          <a:off x="4064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109497</xdr:rowOff>
    </xdr:from>
    <xdr:ext cx="736600" cy="259045"/>
    <xdr:sp macro="" textlink="">
      <xdr:nvSpPr>
        <xdr:cNvPr id="198" name="テキスト ボックス 197"/>
        <xdr:cNvSpPr txBox="1"/>
      </xdr:nvSpPr>
      <xdr:spPr>
        <a:xfrm>
          <a:off x="3733800" y="14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129680</xdr:rowOff>
    </xdr:from>
    <xdr:to>
      <xdr:col>4</xdr:col>
      <xdr:colOff>482600</xdr:colOff>
      <xdr:row>81</xdr:row>
      <xdr:rowOff>143072</xdr:rowOff>
    </xdr:to>
    <xdr:cxnSp macro="">
      <xdr:nvCxnSpPr>
        <xdr:cNvPr id="199" name="直線コネクタ 198"/>
        <xdr:cNvCxnSpPr/>
      </xdr:nvCxnSpPr>
      <xdr:spPr>
        <a:xfrm flipV="1">
          <a:off x="2336800" y="14017130"/>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380</xdr:rowOff>
    </xdr:from>
    <xdr:to>
      <xdr:col>4</xdr:col>
      <xdr:colOff>533400</xdr:colOff>
      <xdr:row>82</xdr:row>
      <xdr:rowOff>101980</xdr:rowOff>
    </xdr:to>
    <xdr:sp macro="" textlink="">
      <xdr:nvSpPr>
        <xdr:cNvPr id="200" name="フローチャート : 判断 199"/>
        <xdr:cNvSpPr/>
      </xdr:nvSpPr>
      <xdr:spPr>
        <a:xfrm>
          <a:off x="3175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86757</xdr:rowOff>
    </xdr:from>
    <xdr:ext cx="762000" cy="259045"/>
    <xdr:sp macro="" textlink="">
      <xdr:nvSpPr>
        <xdr:cNvPr id="201" name="テキスト ボックス 200"/>
        <xdr:cNvSpPr txBox="1"/>
      </xdr:nvSpPr>
      <xdr:spPr>
        <a:xfrm>
          <a:off x="2844800" y="1414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143072</xdr:rowOff>
    </xdr:from>
    <xdr:to>
      <xdr:col>3</xdr:col>
      <xdr:colOff>279400</xdr:colOff>
      <xdr:row>81</xdr:row>
      <xdr:rowOff>143608</xdr:rowOff>
    </xdr:to>
    <xdr:cxnSp macro="">
      <xdr:nvCxnSpPr>
        <xdr:cNvPr id="202" name="直線コネクタ 201"/>
        <xdr:cNvCxnSpPr/>
      </xdr:nvCxnSpPr>
      <xdr:spPr>
        <a:xfrm flipV="1">
          <a:off x="1447800" y="14030522"/>
          <a:ext cx="8890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9356</xdr:rowOff>
    </xdr:from>
    <xdr:to>
      <xdr:col>3</xdr:col>
      <xdr:colOff>330200</xdr:colOff>
      <xdr:row>82</xdr:row>
      <xdr:rowOff>110956</xdr:rowOff>
    </xdr:to>
    <xdr:sp macro="" textlink="">
      <xdr:nvSpPr>
        <xdr:cNvPr id="203" name="フローチャート : 判断 202"/>
        <xdr:cNvSpPr/>
      </xdr:nvSpPr>
      <xdr:spPr>
        <a:xfrm>
          <a:off x="2286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95733</xdr:rowOff>
    </xdr:from>
    <xdr:ext cx="762000" cy="259045"/>
    <xdr:sp macro="" textlink="">
      <xdr:nvSpPr>
        <xdr:cNvPr id="204" name="テキスト ボックス 203"/>
        <xdr:cNvSpPr txBox="1"/>
      </xdr:nvSpPr>
      <xdr:spPr>
        <a:xfrm>
          <a:off x="1955800" y="141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46467</xdr:rowOff>
    </xdr:from>
    <xdr:to>
      <xdr:col>2</xdr:col>
      <xdr:colOff>127000</xdr:colOff>
      <xdr:row>82</xdr:row>
      <xdr:rowOff>148067</xdr:rowOff>
    </xdr:to>
    <xdr:sp macro="" textlink="">
      <xdr:nvSpPr>
        <xdr:cNvPr id="205" name="フローチャート : 判断 204"/>
        <xdr:cNvSpPr/>
      </xdr:nvSpPr>
      <xdr:spPr>
        <a:xfrm>
          <a:off x="1397000" y="1410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132844</xdr:rowOff>
    </xdr:from>
    <xdr:ext cx="762000" cy="259045"/>
    <xdr:sp macro="" textlink="">
      <xdr:nvSpPr>
        <xdr:cNvPr id="206" name="テキスト ボックス 205"/>
        <xdr:cNvSpPr txBox="1"/>
      </xdr:nvSpPr>
      <xdr:spPr>
        <a:xfrm>
          <a:off x="1066800" y="1419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156034</xdr:rowOff>
    </xdr:from>
    <xdr:to>
      <xdr:col>7</xdr:col>
      <xdr:colOff>203200</xdr:colOff>
      <xdr:row>82</xdr:row>
      <xdr:rowOff>86184</xdr:rowOff>
    </xdr:to>
    <xdr:sp macro="" textlink="">
      <xdr:nvSpPr>
        <xdr:cNvPr id="212" name="円/楕円 211"/>
        <xdr:cNvSpPr/>
      </xdr:nvSpPr>
      <xdr:spPr>
        <a:xfrm>
          <a:off x="4902200" y="1404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128111</xdr:rowOff>
    </xdr:from>
    <xdr:ext cx="762000" cy="259045"/>
    <xdr:sp macro="" textlink="">
      <xdr:nvSpPr>
        <xdr:cNvPr id="213" name="人件費・物件費等の状況該当値テキスト"/>
        <xdr:cNvSpPr txBox="1"/>
      </xdr:nvSpPr>
      <xdr:spPr>
        <a:xfrm>
          <a:off x="5041900" y="140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144,174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89816</xdr:rowOff>
    </xdr:from>
    <xdr:to>
      <xdr:col>6</xdr:col>
      <xdr:colOff>50800</xdr:colOff>
      <xdr:row>82</xdr:row>
      <xdr:rowOff>19966</xdr:rowOff>
    </xdr:to>
    <xdr:sp macro="" textlink="">
      <xdr:nvSpPr>
        <xdr:cNvPr id="214" name="円/楕円 213"/>
        <xdr:cNvSpPr/>
      </xdr:nvSpPr>
      <xdr:spPr>
        <a:xfrm>
          <a:off x="4064000" y="139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30143</xdr:rowOff>
    </xdr:from>
    <xdr:ext cx="736600" cy="259045"/>
    <xdr:sp macro="" textlink="">
      <xdr:nvSpPr>
        <xdr:cNvPr id="215" name="テキスト ボックス 214"/>
        <xdr:cNvSpPr txBox="1"/>
      </xdr:nvSpPr>
      <xdr:spPr>
        <a:xfrm>
          <a:off x="3733800" y="13746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130,453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78880</xdr:rowOff>
    </xdr:from>
    <xdr:to>
      <xdr:col>4</xdr:col>
      <xdr:colOff>533400</xdr:colOff>
      <xdr:row>82</xdr:row>
      <xdr:rowOff>9030</xdr:rowOff>
    </xdr:to>
    <xdr:sp macro="" textlink="">
      <xdr:nvSpPr>
        <xdr:cNvPr id="216" name="円/楕円 215"/>
        <xdr:cNvSpPr/>
      </xdr:nvSpPr>
      <xdr:spPr>
        <a:xfrm>
          <a:off x="3175000" y="1396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19207</xdr:rowOff>
    </xdr:from>
    <xdr:ext cx="762000" cy="259045"/>
    <xdr:sp macro="" textlink="">
      <xdr:nvSpPr>
        <xdr:cNvPr id="217" name="テキスト ボックス 216"/>
        <xdr:cNvSpPr txBox="1"/>
      </xdr:nvSpPr>
      <xdr:spPr>
        <a:xfrm>
          <a:off x="2844800" y="1373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128,187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92272</xdr:rowOff>
    </xdr:from>
    <xdr:to>
      <xdr:col>3</xdr:col>
      <xdr:colOff>330200</xdr:colOff>
      <xdr:row>82</xdr:row>
      <xdr:rowOff>22422</xdr:rowOff>
    </xdr:to>
    <xdr:sp macro="" textlink="">
      <xdr:nvSpPr>
        <xdr:cNvPr id="218" name="円/楕円 217"/>
        <xdr:cNvSpPr/>
      </xdr:nvSpPr>
      <xdr:spPr>
        <a:xfrm>
          <a:off x="2286000" y="139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32599</xdr:rowOff>
    </xdr:from>
    <xdr:ext cx="762000" cy="259045"/>
    <xdr:sp macro="" textlink="">
      <xdr:nvSpPr>
        <xdr:cNvPr id="219" name="テキスト ボックス 218"/>
        <xdr:cNvSpPr txBox="1"/>
      </xdr:nvSpPr>
      <xdr:spPr>
        <a:xfrm>
          <a:off x="1955800" y="1374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130,962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92808</xdr:rowOff>
    </xdr:from>
    <xdr:to>
      <xdr:col>2</xdr:col>
      <xdr:colOff>127000</xdr:colOff>
      <xdr:row>82</xdr:row>
      <xdr:rowOff>22958</xdr:rowOff>
    </xdr:to>
    <xdr:sp macro="" textlink="">
      <xdr:nvSpPr>
        <xdr:cNvPr id="220" name="円/楕円 219"/>
        <xdr:cNvSpPr/>
      </xdr:nvSpPr>
      <xdr:spPr>
        <a:xfrm>
          <a:off x="1397000" y="139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33135</xdr:rowOff>
    </xdr:from>
    <xdr:ext cx="762000" cy="259045"/>
    <xdr:sp macro="" textlink="">
      <xdr:nvSpPr>
        <xdr:cNvPr id="221" name="テキスト ボックス 220"/>
        <xdr:cNvSpPr txBox="1"/>
      </xdr:nvSpPr>
      <xdr:spPr>
        <a:xfrm>
          <a:off x="1066800" y="1374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ラスパイレス指数は９４．４と前年度より１</a:t>
          </a:r>
          <a:r>
            <a:rPr kumimoji="1" lang="en-US" altLang="ja-JP" sz="1300">
              <a:latin typeface="ＭＳ Ｐゴシック"/>
            </a:rPr>
            <a:t>.</a:t>
          </a:r>
          <a:r>
            <a:rPr kumimoji="1" lang="ja-JP" altLang="en-US" sz="1300">
              <a:latin typeface="ＭＳ Ｐゴシック"/>
            </a:rPr>
            <a:t>７ポイント増加しているが、類似団体平均と比べて下回っている。</a:t>
          </a:r>
        </a:p>
        <a:p>
          <a:r>
            <a:rPr kumimoji="1" lang="ja-JP" altLang="en-US" sz="1300">
              <a:latin typeface="ＭＳ Ｐゴシック"/>
            </a:rPr>
            <a:t>　主な要因としては、職員の分布変動によるものと、新庁舎への引越業務による時間外勤務手当の増加が挙げられる。</a:t>
          </a:r>
        </a:p>
        <a:p>
          <a:r>
            <a:rPr kumimoji="1" lang="ja-JP" altLang="en-US" sz="1300">
              <a:latin typeface="ＭＳ Ｐゴシック"/>
            </a:rPr>
            <a:t>　今後も職員数が級別に適切に配置されているか、また県内企業との給与の格差が大きく乖離していないかなど、総合的な判断に努める。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107245</xdr:rowOff>
    </xdr:to>
    <xdr:cxnSp macro="">
      <xdr:nvCxnSpPr>
        <xdr:cNvPr id="250" name="直線コネクタ 249"/>
        <xdr:cNvCxnSpPr/>
      </xdr:nvCxnSpPr>
      <xdr:spPr>
        <a:xfrm flipV="1">
          <a:off x="17018000" y="13720234"/>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79322</xdr:rowOff>
    </xdr:from>
    <xdr:ext cx="762000" cy="259045"/>
    <xdr:sp macro="" textlink="">
      <xdr:nvSpPr>
        <xdr:cNvPr id="251"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88</xdr:row>
      <xdr:rowOff>107245</xdr:rowOff>
    </xdr:from>
    <xdr:to>
      <xdr:col>24</xdr:col>
      <xdr:colOff>647700</xdr:colOff>
      <xdr:row>88</xdr:row>
      <xdr:rowOff>107245</xdr:rowOff>
    </xdr:to>
    <xdr:cxnSp macro="">
      <xdr:nvCxnSpPr>
        <xdr:cNvPr id="252" name="直線コネクタ 251"/>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44450</xdr:rowOff>
    </xdr:from>
    <xdr:to>
      <xdr:col>24</xdr:col>
      <xdr:colOff>558800</xdr:colOff>
      <xdr:row>81</xdr:row>
      <xdr:rowOff>100895</xdr:rowOff>
    </xdr:to>
    <xdr:cxnSp macro="">
      <xdr:nvCxnSpPr>
        <xdr:cNvPr id="255" name="直線コネクタ 254"/>
        <xdr:cNvCxnSpPr/>
      </xdr:nvCxnSpPr>
      <xdr:spPr>
        <a:xfrm>
          <a:off x="16179800" y="13760450"/>
          <a:ext cx="8382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6"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7" name="フローチャート : 判断 256"/>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79</xdr:row>
      <xdr:rowOff>135466</xdr:rowOff>
    </xdr:from>
    <xdr:to>
      <xdr:col>23</xdr:col>
      <xdr:colOff>406400</xdr:colOff>
      <xdr:row>80</xdr:row>
      <xdr:rowOff>44450</xdr:rowOff>
    </xdr:to>
    <xdr:cxnSp macro="">
      <xdr:nvCxnSpPr>
        <xdr:cNvPr id="258" name="直線コネクタ 257"/>
        <xdr:cNvCxnSpPr/>
      </xdr:nvCxnSpPr>
      <xdr:spPr>
        <a:xfrm>
          <a:off x="15290800" y="136800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59" name="フローチャート : 判断 258"/>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60" name="テキスト ボックス 259"/>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79</xdr:row>
      <xdr:rowOff>135466</xdr:rowOff>
    </xdr:from>
    <xdr:to>
      <xdr:col>22</xdr:col>
      <xdr:colOff>203200</xdr:colOff>
      <xdr:row>85</xdr:row>
      <xdr:rowOff>45155</xdr:rowOff>
    </xdr:to>
    <xdr:cxnSp macro="">
      <xdr:nvCxnSpPr>
        <xdr:cNvPr id="261" name="直線コネクタ 260"/>
        <xdr:cNvCxnSpPr/>
      </xdr:nvCxnSpPr>
      <xdr:spPr>
        <a:xfrm flipV="1">
          <a:off x="14401800" y="13680016"/>
          <a:ext cx="889000" cy="93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28928</xdr:rowOff>
    </xdr:from>
    <xdr:to>
      <xdr:col>22</xdr:col>
      <xdr:colOff>254000</xdr:colOff>
      <xdr:row>83</xdr:row>
      <xdr:rowOff>130528</xdr:rowOff>
    </xdr:to>
    <xdr:sp macro="" textlink="">
      <xdr:nvSpPr>
        <xdr:cNvPr id="262" name="フローチャート : 判断 261"/>
        <xdr:cNvSpPr/>
      </xdr:nvSpPr>
      <xdr:spPr>
        <a:xfrm>
          <a:off x="15240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115305</xdr:rowOff>
    </xdr:from>
    <xdr:ext cx="762000" cy="259045"/>
    <xdr:sp macro="" textlink="">
      <xdr:nvSpPr>
        <xdr:cNvPr id="263" name="テキスト ボックス 262"/>
        <xdr:cNvSpPr txBox="1"/>
      </xdr:nvSpPr>
      <xdr:spPr>
        <a:xfrm>
          <a:off x="149098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45155</xdr:rowOff>
    </xdr:from>
    <xdr:to>
      <xdr:col>21</xdr:col>
      <xdr:colOff>0</xdr:colOff>
      <xdr:row>85</xdr:row>
      <xdr:rowOff>98778</xdr:rowOff>
    </xdr:to>
    <xdr:cxnSp macro="">
      <xdr:nvCxnSpPr>
        <xdr:cNvPr id="264" name="直線コネクタ 263"/>
        <xdr:cNvCxnSpPr/>
      </xdr:nvCxnSpPr>
      <xdr:spPr>
        <a:xfrm flipV="1">
          <a:off x="13512800" y="146184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45861</xdr:rowOff>
    </xdr:from>
    <xdr:to>
      <xdr:col>21</xdr:col>
      <xdr:colOff>50800</xdr:colOff>
      <xdr:row>89</xdr:row>
      <xdr:rowOff>147461</xdr:rowOff>
    </xdr:to>
    <xdr:sp macro="" textlink="">
      <xdr:nvSpPr>
        <xdr:cNvPr id="265" name="フローチャート : 判断 264"/>
        <xdr:cNvSpPr/>
      </xdr:nvSpPr>
      <xdr:spPr>
        <a:xfrm>
          <a:off x="14351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132238</xdr:rowOff>
    </xdr:from>
    <xdr:ext cx="762000" cy="259045"/>
    <xdr:sp macro="" textlink="">
      <xdr:nvSpPr>
        <xdr:cNvPr id="266" name="テキスト ボックス 265"/>
        <xdr:cNvSpPr txBox="1"/>
      </xdr:nvSpPr>
      <xdr:spPr>
        <a:xfrm>
          <a:off x="14020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67" name="フローチャート : 判断 266"/>
        <xdr:cNvSpPr/>
      </xdr:nvSpPr>
      <xdr:spPr>
        <a:xfrm>
          <a:off x="13462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68" name="テキスト ボックス 267"/>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50095</xdr:rowOff>
    </xdr:from>
    <xdr:to>
      <xdr:col>24</xdr:col>
      <xdr:colOff>609600</xdr:colOff>
      <xdr:row>81</xdr:row>
      <xdr:rowOff>151695</xdr:rowOff>
    </xdr:to>
    <xdr:sp macro="" textlink="">
      <xdr:nvSpPr>
        <xdr:cNvPr id="274" name="円/楕円 273"/>
        <xdr:cNvSpPr/>
      </xdr:nvSpPr>
      <xdr:spPr>
        <a:xfrm>
          <a:off x="169672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66622</xdr:rowOff>
    </xdr:from>
    <xdr:ext cx="762000" cy="259045"/>
    <xdr:sp macro="" textlink="">
      <xdr:nvSpPr>
        <xdr:cNvPr id="275" name="給与水準   （国との比較）該当値テキスト"/>
        <xdr:cNvSpPr txBox="1"/>
      </xdr:nvSpPr>
      <xdr:spPr>
        <a:xfrm>
          <a:off x="17106900" y="1378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165100</xdr:rowOff>
    </xdr:from>
    <xdr:to>
      <xdr:col>23</xdr:col>
      <xdr:colOff>457200</xdr:colOff>
      <xdr:row>80</xdr:row>
      <xdr:rowOff>95250</xdr:rowOff>
    </xdr:to>
    <xdr:sp macro="" textlink="">
      <xdr:nvSpPr>
        <xdr:cNvPr id="276" name="円/楕円 275"/>
        <xdr:cNvSpPr/>
      </xdr:nvSpPr>
      <xdr:spPr>
        <a:xfrm>
          <a:off x="16129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105427</xdr:rowOff>
    </xdr:from>
    <xdr:ext cx="736600" cy="259045"/>
    <xdr:sp macro="" textlink="">
      <xdr:nvSpPr>
        <xdr:cNvPr id="277" name="テキスト ボックス 276"/>
        <xdr:cNvSpPr txBox="1"/>
      </xdr:nvSpPr>
      <xdr:spPr>
        <a:xfrm>
          <a:off x="15798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84666</xdr:rowOff>
    </xdr:from>
    <xdr:to>
      <xdr:col>22</xdr:col>
      <xdr:colOff>254000</xdr:colOff>
      <xdr:row>80</xdr:row>
      <xdr:rowOff>14816</xdr:rowOff>
    </xdr:to>
    <xdr:sp macro="" textlink="">
      <xdr:nvSpPr>
        <xdr:cNvPr id="278" name="円/楕円 277"/>
        <xdr:cNvSpPr/>
      </xdr:nvSpPr>
      <xdr:spPr>
        <a:xfrm>
          <a:off x="15240000" y="136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24993</xdr:rowOff>
    </xdr:from>
    <xdr:ext cx="762000" cy="259045"/>
    <xdr:sp macro="" textlink="">
      <xdr:nvSpPr>
        <xdr:cNvPr id="279" name="テキスト ボックス 278"/>
        <xdr:cNvSpPr txBox="1"/>
      </xdr:nvSpPr>
      <xdr:spPr>
        <a:xfrm>
          <a:off x="14909800" y="1339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165805</xdr:rowOff>
    </xdr:from>
    <xdr:to>
      <xdr:col>21</xdr:col>
      <xdr:colOff>50800</xdr:colOff>
      <xdr:row>85</xdr:row>
      <xdr:rowOff>95955</xdr:rowOff>
    </xdr:to>
    <xdr:sp macro="" textlink="">
      <xdr:nvSpPr>
        <xdr:cNvPr id="280" name="円/楕円 279"/>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106132</xdr:rowOff>
    </xdr:from>
    <xdr:ext cx="762000" cy="259045"/>
    <xdr:sp macro="" textlink="">
      <xdr:nvSpPr>
        <xdr:cNvPr id="281" name="テキスト ボックス 280"/>
        <xdr:cNvSpPr txBox="1"/>
      </xdr:nvSpPr>
      <xdr:spPr>
        <a:xfrm>
          <a:off x="14020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47978</xdr:rowOff>
    </xdr:from>
    <xdr:to>
      <xdr:col>19</xdr:col>
      <xdr:colOff>533400</xdr:colOff>
      <xdr:row>85</xdr:row>
      <xdr:rowOff>149578</xdr:rowOff>
    </xdr:to>
    <xdr:sp macro="" textlink="">
      <xdr:nvSpPr>
        <xdr:cNvPr id="282" name="円/楕円 281"/>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159755</xdr:rowOff>
    </xdr:from>
    <xdr:ext cx="762000" cy="259045"/>
    <xdr:sp macro="" textlink="">
      <xdr:nvSpPr>
        <xdr:cNvPr id="283" name="テキスト ボックス 282"/>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職員数は７</a:t>
          </a:r>
          <a:r>
            <a:rPr kumimoji="1" lang="en-US" altLang="ja-JP" sz="1300">
              <a:latin typeface="ＭＳ Ｐゴシック"/>
            </a:rPr>
            <a:t>.</a:t>
          </a:r>
          <a:r>
            <a:rPr kumimoji="1" lang="ja-JP" altLang="en-US" sz="1300">
              <a:latin typeface="ＭＳ Ｐゴシック"/>
            </a:rPr>
            <a:t>７６人と前年度より０</a:t>
          </a:r>
          <a:r>
            <a:rPr kumimoji="1" lang="en-US" altLang="ja-JP" sz="1300">
              <a:latin typeface="ＭＳ Ｐゴシック"/>
            </a:rPr>
            <a:t>.</a:t>
          </a:r>
          <a:r>
            <a:rPr kumimoji="1" lang="ja-JP" altLang="en-US" sz="1300">
              <a:latin typeface="ＭＳ Ｐゴシック"/>
            </a:rPr>
            <a:t>０２人減少し、類似団体平均と比べて下回っている。</a:t>
          </a:r>
        </a:p>
        <a:p>
          <a:r>
            <a:rPr kumimoji="1" lang="ja-JP" altLang="en-US" sz="1300">
              <a:latin typeface="ＭＳ Ｐゴシック"/>
            </a:rPr>
            <a:t>　新庁舎での業務が平成２７年５月７日から開始し、分庁方式から本庁方式となり機構改革が行われている。平成２８年４月１日現在の一般職員等数は、定員適正化計画に基づき２６２人となり前年度より２人減少し、目標を達成している。今後も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2236</xdr:rowOff>
    </xdr:from>
    <xdr:to>
      <xdr:col>24</xdr:col>
      <xdr:colOff>558800</xdr:colOff>
      <xdr:row>66</xdr:row>
      <xdr:rowOff>59386</xdr:rowOff>
    </xdr:to>
    <xdr:cxnSp macro="">
      <xdr:nvCxnSpPr>
        <xdr:cNvPr id="310" name="直線コネクタ 309"/>
        <xdr:cNvCxnSpPr/>
      </xdr:nvCxnSpPr>
      <xdr:spPr>
        <a:xfrm flipV="1">
          <a:off x="17018000" y="1028923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31463</xdr:rowOff>
    </xdr:from>
    <xdr:ext cx="762000" cy="259045"/>
    <xdr:sp macro="" textlink="">
      <xdr:nvSpPr>
        <xdr:cNvPr id="311" name="定員管理の状況最小値テキスト"/>
        <xdr:cNvSpPr txBox="1"/>
      </xdr:nvSpPr>
      <xdr:spPr>
        <a:xfrm>
          <a:off x="17106900" y="113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dr:col>24</xdr:col>
      <xdr:colOff>469900</xdr:colOff>
      <xdr:row>66</xdr:row>
      <xdr:rowOff>59386</xdr:rowOff>
    </xdr:from>
    <xdr:to>
      <xdr:col>24</xdr:col>
      <xdr:colOff>647700</xdr:colOff>
      <xdr:row>66</xdr:row>
      <xdr:rowOff>59386</xdr:rowOff>
    </xdr:to>
    <xdr:cxnSp macro="">
      <xdr:nvCxnSpPr>
        <xdr:cNvPr id="312" name="直線コネクタ 311"/>
        <xdr:cNvCxnSpPr/>
      </xdr:nvCxnSpPr>
      <xdr:spPr>
        <a:xfrm>
          <a:off x="16929100" y="113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88613</xdr:rowOff>
    </xdr:from>
    <xdr:ext cx="762000" cy="259045"/>
    <xdr:sp macro="" textlink="">
      <xdr:nvSpPr>
        <xdr:cNvPr id="313" name="定員管理の状況最大値テキスト"/>
        <xdr:cNvSpPr txBox="1"/>
      </xdr:nvSpPr>
      <xdr:spPr>
        <a:xfrm>
          <a:off x="17106900" y="1003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24</xdr:col>
      <xdr:colOff>469900</xdr:colOff>
      <xdr:row>60</xdr:row>
      <xdr:rowOff>2236</xdr:rowOff>
    </xdr:from>
    <xdr:to>
      <xdr:col>24</xdr:col>
      <xdr:colOff>647700</xdr:colOff>
      <xdr:row>60</xdr:row>
      <xdr:rowOff>2236</xdr:rowOff>
    </xdr:to>
    <xdr:cxnSp macro="">
      <xdr:nvCxnSpPr>
        <xdr:cNvPr id="314" name="直線コネクタ 313"/>
        <xdr:cNvCxnSpPr/>
      </xdr:nvCxnSpPr>
      <xdr:spPr>
        <a:xfrm>
          <a:off x="16929100" y="1028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158597</xdr:rowOff>
    </xdr:from>
    <xdr:to>
      <xdr:col>24</xdr:col>
      <xdr:colOff>558800</xdr:colOff>
      <xdr:row>60</xdr:row>
      <xdr:rowOff>159563</xdr:rowOff>
    </xdr:to>
    <xdr:cxnSp macro="">
      <xdr:nvCxnSpPr>
        <xdr:cNvPr id="315" name="直線コネクタ 314"/>
        <xdr:cNvCxnSpPr/>
      </xdr:nvCxnSpPr>
      <xdr:spPr>
        <a:xfrm flipV="1">
          <a:off x="16179800" y="10445597"/>
          <a:ext cx="8382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129582</xdr:rowOff>
    </xdr:from>
    <xdr:ext cx="762000" cy="259045"/>
    <xdr:sp macro="" textlink="">
      <xdr:nvSpPr>
        <xdr:cNvPr id="316" name="定員管理の状況平均値テキスト"/>
        <xdr:cNvSpPr txBox="1"/>
      </xdr:nvSpPr>
      <xdr:spPr>
        <a:xfrm>
          <a:off x="17106900" y="1041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17" name="フローチャート : 判断 316"/>
        <xdr:cNvSpPr/>
      </xdr:nvSpPr>
      <xdr:spPr>
        <a:xfrm>
          <a:off x="169672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159563</xdr:rowOff>
    </xdr:from>
    <xdr:to>
      <xdr:col>23</xdr:col>
      <xdr:colOff>406400</xdr:colOff>
      <xdr:row>60</xdr:row>
      <xdr:rowOff>164388</xdr:rowOff>
    </xdr:to>
    <xdr:cxnSp macro="">
      <xdr:nvCxnSpPr>
        <xdr:cNvPr id="318" name="直線コネクタ 317"/>
        <xdr:cNvCxnSpPr/>
      </xdr:nvCxnSpPr>
      <xdr:spPr>
        <a:xfrm flipV="1">
          <a:off x="15290800" y="10446563"/>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15011</xdr:rowOff>
    </xdr:from>
    <xdr:to>
      <xdr:col>23</xdr:col>
      <xdr:colOff>457200</xdr:colOff>
      <xdr:row>61</xdr:row>
      <xdr:rowOff>116611</xdr:rowOff>
    </xdr:to>
    <xdr:sp macro="" textlink="">
      <xdr:nvSpPr>
        <xdr:cNvPr id="319" name="フローチャート : 判断 318"/>
        <xdr:cNvSpPr/>
      </xdr:nvSpPr>
      <xdr:spPr>
        <a:xfrm>
          <a:off x="16129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101388</xdr:rowOff>
    </xdr:from>
    <xdr:ext cx="736600" cy="259045"/>
    <xdr:sp macro="" textlink="">
      <xdr:nvSpPr>
        <xdr:cNvPr id="320" name="テキスト ボックス 319"/>
        <xdr:cNvSpPr txBox="1"/>
      </xdr:nvSpPr>
      <xdr:spPr>
        <a:xfrm>
          <a:off x="15798800" y="10559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164388</xdr:rowOff>
    </xdr:from>
    <xdr:to>
      <xdr:col>22</xdr:col>
      <xdr:colOff>203200</xdr:colOff>
      <xdr:row>60</xdr:row>
      <xdr:rowOff>169697</xdr:rowOff>
    </xdr:to>
    <xdr:cxnSp macro="">
      <xdr:nvCxnSpPr>
        <xdr:cNvPr id="321" name="直線コネクタ 320"/>
        <xdr:cNvCxnSpPr/>
      </xdr:nvCxnSpPr>
      <xdr:spPr>
        <a:xfrm flipV="1">
          <a:off x="14401800" y="10451388"/>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13564</xdr:rowOff>
    </xdr:from>
    <xdr:to>
      <xdr:col>22</xdr:col>
      <xdr:colOff>254000</xdr:colOff>
      <xdr:row>61</xdr:row>
      <xdr:rowOff>115164</xdr:rowOff>
    </xdr:to>
    <xdr:sp macro="" textlink="">
      <xdr:nvSpPr>
        <xdr:cNvPr id="322" name="フローチャート : 判断 321"/>
        <xdr:cNvSpPr/>
      </xdr:nvSpPr>
      <xdr:spPr>
        <a:xfrm>
          <a:off x="15240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99941</xdr:rowOff>
    </xdr:from>
    <xdr:ext cx="762000" cy="259045"/>
    <xdr:sp macro="" textlink="">
      <xdr:nvSpPr>
        <xdr:cNvPr id="323" name="テキスト ボックス 322"/>
        <xdr:cNvSpPr txBox="1"/>
      </xdr:nvSpPr>
      <xdr:spPr>
        <a:xfrm>
          <a:off x="14909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168732</xdr:rowOff>
    </xdr:from>
    <xdr:to>
      <xdr:col>21</xdr:col>
      <xdr:colOff>0</xdr:colOff>
      <xdr:row>60</xdr:row>
      <xdr:rowOff>169697</xdr:rowOff>
    </xdr:to>
    <xdr:cxnSp macro="">
      <xdr:nvCxnSpPr>
        <xdr:cNvPr id="324" name="直線コネクタ 323"/>
        <xdr:cNvCxnSpPr/>
      </xdr:nvCxnSpPr>
      <xdr:spPr>
        <a:xfrm>
          <a:off x="13512800" y="10455732"/>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15494</xdr:rowOff>
    </xdr:from>
    <xdr:to>
      <xdr:col>21</xdr:col>
      <xdr:colOff>50800</xdr:colOff>
      <xdr:row>61</xdr:row>
      <xdr:rowOff>117094</xdr:rowOff>
    </xdr:to>
    <xdr:sp macro="" textlink="">
      <xdr:nvSpPr>
        <xdr:cNvPr id="325" name="フローチャート : 判断 324"/>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101871</xdr:rowOff>
    </xdr:from>
    <xdr:ext cx="762000" cy="259045"/>
    <xdr:sp macro="" textlink="">
      <xdr:nvSpPr>
        <xdr:cNvPr id="326" name="テキスト ボックス 325"/>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19355</xdr:rowOff>
    </xdr:from>
    <xdr:to>
      <xdr:col>19</xdr:col>
      <xdr:colOff>533400</xdr:colOff>
      <xdr:row>61</xdr:row>
      <xdr:rowOff>120955</xdr:rowOff>
    </xdr:to>
    <xdr:sp macro="" textlink="">
      <xdr:nvSpPr>
        <xdr:cNvPr id="327" name="フローチャート : 判断 326"/>
        <xdr:cNvSpPr/>
      </xdr:nvSpPr>
      <xdr:spPr>
        <a:xfrm>
          <a:off x="13462000" y="104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105732</xdr:rowOff>
    </xdr:from>
    <xdr:ext cx="762000" cy="259045"/>
    <xdr:sp macro="" textlink="">
      <xdr:nvSpPr>
        <xdr:cNvPr id="328" name="テキスト ボックス 327"/>
        <xdr:cNvSpPr txBox="1"/>
      </xdr:nvSpPr>
      <xdr:spPr>
        <a:xfrm>
          <a:off x="13131800" y="1056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107797</xdr:rowOff>
    </xdr:from>
    <xdr:to>
      <xdr:col>24</xdr:col>
      <xdr:colOff>609600</xdr:colOff>
      <xdr:row>61</xdr:row>
      <xdr:rowOff>37947</xdr:rowOff>
    </xdr:to>
    <xdr:sp macro="" textlink="">
      <xdr:nvSpPr>
        <xdr:cNvPr id="334" name="円/楕円 333"/>
        <xdr:cNvSpPr/>
      </xdr:nvSpPr>
      <xdr:spPr>
        <a:xfrm>
          <a:off x="16967200" y="1039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124324</xdr:rowOff>
    </xdr:from>
    <xdr:ext cx="762000" cy="259045"/>
    <xdr:sp macro="" textlink="">
      <xdr:nvSpPr>
        <xdr:cNvPr id="335" name="定員管理の状況該当値テキスト"/>
        <xdr:cNvSpPr txBox="1"/>
      </xdr:nvSpPr>
      <xdr:spPr>
        <a:xfrm>
          <a:off x="17106900" y="1023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108763</xdr:rowOff>
    </xdr:from>
    <xdr:to>
      <xdr:col>23</xdr:col>
      <xdr:colOff>457200</xdr:colOff>
      <xdr:row>61</xdr:row>
      <xdr:rowOff>38913</xdr:rowOff>
    </xdr:to>
    <xdr:sp macro="" textlink="">
      <xdr:nvSpPr>
        <xdr:cNvPr id="336" name="円/楕円 335"/>
        <xdr:cNvSpPr/>
      </xdr:nvSpPr>
      <xdr:spPr>
        <a:xfrm>
          <a:off x="16129000" y="1039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49090</xdr:rowOff>
    </xdr:from>
    <xdr:ext cx="736600" cy="259045"/>
    <xdr:sp macro="" textlink="">
      <xdr:nvSpPr>
        <xdr:cNvPr id="337" name="テキスト ボックス 336"/>
        <xdr:cNvSpPr txBox="1"/>
      </xdr:nvSpPr>
      <xdr:spPr>
        <a:xfrm>
          <a:off x="15798800" y="1016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113588</xdr:rowOff>
    </xdr:from>
    <xdr:to>
      <xdr:col>22</xdr:col>
      <xdr:colOff>254000</xdr:colOff>
      <xdr:row>61</xdr:row>
      <xdr:rowOff>43738</xdr:rowOff>
    </xdr:to>
    <xdr:sp macro="" textlink="">
      <xdr:nvSpPr>
        <xdr:cNvPr id="338" name="円/楕円 337"/>
        <xdr:cNvSpPr/>
      </xdr:nvSpPr>
      <xdr:spPr>
        <a:xfrm>
          <a:off x="15240000" y="104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53915</xdr:rowOff>
    </xdr:from>
    <xdr:ext cx="762000" cy="259045"/>
    <xdr:sp macro="" textlink="">
      <xdr:nvSpPr>
        <xdr:cNvPr id="339" name="テキスト ボックス 338"/>
        <xdr:cNvSpPr txBox="1"/>
      </xdr:nvSpPr>
      <xdr:spPr>
        <a:xfrm>
          <a:off x="14909800" y="1016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118897</xdr:rowOff>
    </xdr:from>
    <xdr:to>
      <xdr:col>21</xdr:col>
      <xdr:colOff>50800</xdr:colOff>
      <xdr:row>61</xdr:row>
      <xdr:rowOff>49047</xdr:rowOff>
    </xdr:to>
    <xdr:sp macro="" textlink="">
      <xdr:nvSpPr>
        <xdr:cNvPr id="340" name="円/楕円 339"/>
        <xdr:cNvSpPr/>
      </xdr:nvSpPr>
      <xdr:spPr>
        <a:xfrm>
          <a:off x="14351000" y="1040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59224</xdr:rowOff>
    </xdr:from>
    <xdr:ext cx="762000" cy="259045"/>
    <xdr:sp macro="" textlink="">
      <xdr:nvSpPr>
        <xdr:cNvPr id="341" name="テキスト ボックス 340"/>
        <xdr:cNvSpPr txBox="1"/>
      </xdr:nvSpPr>
      <xdr:spPr>
        <a:xfrm>
          <a:off x="14020800" y="1017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117932</xdr:rowOff>
    </xdr:from>
    <xdr:to>
      <xdr:col>19</xdr:col>
      <xdr:colOff>533400</xdr:colOff>
      <xdr:row>61</xdr:row>
      <xdr:rowOff>48082</xdr:rowOff>
    </xdr:to>
    <xdr:sp macro="" textlink="">
      <xdr:nvSpPr>
        <xdr:cNvPr id="342" name="円/楕円 341"/>
        <xdr:cNvSpPr/>
      </xdr:nvSpPr>
      <xdr:spPr>
        <a:xfrm>
          <a:off x="13462000" y="104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58259</xdr:rowOff>
    </xdr:from>
    <xdr:ext cx="762000" cy="259045"/>
    <xdr:sp macro="" textlink="">
      <xdr:nvSpPr>
        <xdr:cNvPr id="343" name="テキスト ボックス 342"/>
        <xdr:cNvSpPr txBox="1"/>
      </xdr:nvSpPr>
      <xdr:spPr>
        <a:xfrm>
          <a:off x="13131800" y="1017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a:t>
          </a:r>
          <a:r>
            <a:rPr kumimoji="1" lang="ja-JP" altLang="ja-JP" sz="1300">
              <a:solidFill>
                <a:schemeClr val="dk1"/>
              </a:solidFill>
              <a:effectLst/>
              <a:latin typeface="+mn-lt"/>
              <a:ea typeface="+mn-ea"/>
              <a:cs typeface="+mn-cs"/>
            </a:rPr>
            <a:t>平成１７年３月の市町村合併以降減少傾向にあ</a:t>
          </a:r>
          <a:r>
            <a:rPr kumimoji="1" lang="ja-JP" altLang="en-US" sz="1300">
              <a:solidFill>
                <a:schemeClr val="dk1"/>
              </a:solidFill>
              <a:effectLst/>
              <a:latin typeface="+mn-lt"/>
              <a:ea typeface="+mn-ea"/>
              <a:cs typeface="+mn-cs"/>
            </a:rPr>
            <a:t>り、平成２７年度は</a:t>
          </a:r>
          <a:r>
            <a:rPr kumimoji="1" lang="ja-JP" altLang="en-US" sz="1300">
              <a:latin typeface="ＭＳ Ｐゴシック"/>
            </a:rPr>
            <a:t>６</a:t>
          </a:r>
          <a:r>
            <a:rPr kumimoji="1" lang="en-US" altLang="ja-JP" sz="1300">
              <a:latin typeface="ＭＳ Ｐゴシック"/>
            </a:rPr>
            <a:t>.</a:t>
          </a:r>
          <a:r>
            <a:rPr kumimoji="1" lang="ja-JP" altLang="en-US" sz="1300">
              <a:latin typeface="ＭＳ Ｐゴシック"/>
            </a:rPr>
            <a:t>７％と類似団体平均と比べて下回っている。</a:t>
          </a:r>
        </a:p>
        <a:p>
          <a:r>
            <a:rPr kumimoji="1" lang="ja-JP" altLang="en-US" sz="1300">
              <a:latin typeface="ＭＳ Ｐゴシック"/>
            </a:rPr>
            <a:t>　主な要因としては、投資的経費を抑制するとともに、収支全体を見ながら繰上償還を行うなど、公債費の削減に努めてきたことによるものである。</a:t>
          </a:r>
        </a:p>
        <a:p>
          <a:r>
            <a:rPr kumimoji="1" lang="ja-JP" altLang="en-US" sz="1300">
              <a:latin typeface="ＭＳ Ｐゴシック"/>
            </a:rPr>
            <a:t>　しかしながら、合併特例事業債の償還額の増により、今後は比率が上昇することが予想されるため、事業実施の適正化を図り、財政の健全化に努める。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149013</xdr:rowOff>
    </xdr:to>
    <xdr:cxnSp macro="">
      <xdr:nvCxnSpPr>
        <xdr:cNvPr id="372" name="直線コネクタ 371"/>
        <xdr:cNvCxnSpPr/>
      </xdr:nvCxnSpPr>
      <xdr:spPr>
        <a:xfrm flipV="1">
          <a:off x="17018000" y="614849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3"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4" name="直線コネクタ 373"/>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5"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6" name="直線コネクタ 375"/>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33020</xdr:rowOff>
    </xdr:from>
    <xdr:to>
      <xdr:col>24</xdr:col>
      <xdr:colOff>558800</xdr:colOff>
      <xdr:row>39</xdr:row>
      <xdr:rowOff>113454</xdr:rowOff>
    </xdr:to>
    <xdr:cxnSp macro="">
      <xdr:nvCxnSpPr>
        <xdr:cNvPr id="377" name="直線コネクタ 376"/>
        <xdr:cNvCxnSpPr/>
      </xdr:nvCxnSpPr>
      <xdr:spPr>
        <a:xfrm flipV="1">
          <a:off x="16179800" y="671957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16104</xdr:rowOff>
    </xdr:from>
    <xdr:ext cx="762000" cy="259045"/>
    <xdr:sp macro="" textlink="">
      <xdr:nvSpPr>
        <xdr:cNvPr id="378" name="公債費負担の状況平均値テキスト"/>
        <xdr:cNvSpPr txBox="1"/>
      </xdr:nvSpPr>
      <xdr:spPr>
        <a:xfrm>
          <a:off x="17106900" y="687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79" name="フローチャート : 判断 378"/>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113454</xdr:rowOff>
    </xdr:from>
    <xdr:to>
      <xdr:col>23</xdr:col>
      <xdr:colOff>406400</xdr:colOff>
      <xdr:row>40</xdr:row>
      <xdr:rowOff>62654</xdr:rowOff>
    </xdr:to>
    <xdr:cxnSp macro="">
      <xdr:nvCxnSpPr>
        <xdr:cNvPr id="380" name="直線コネクタ 379"/>
        <xdr:cNvCxnSpPr/>
      </xdr:nvCxnSpPr>
      <xdr:spPr>
        <a:xfrm flipV="1">
          <a:off x="15290800" y="68000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1" name="フローチャート : 判断 380"/>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82" name="テキスト ボックス 381"/>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62654</xdr:rowOff>
    </xdr:from>
    <xdr:to>
      <xdr:col>22</xdr:col>
      <xdr:colOff>203200</xdr:colOff>
      <xdr:row>41</xdr:row>
      <xdr:rowOff>44027</xdr:rowOff>
    </xdr:to>
    <xdr:cxnSp macro="">
      <xdr:nvCxnSpPr>
        <xdr:cNvPr id="383" name="直線コネクタ 382"/>
        <xdr:cNvCxnSpPr/>
      </xdr:nvCxnSpPr>
      <xdr:spPr>
        <a:xfrm flipV="1">
          <a:off x="14401800" y="692065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84" name="フローチャート : 判断 383"/>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85" name="テキスト ボックス 384"/>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44027</xdr:rowOff>
    </xdr:from>
    <xdr:to>
      <xdr:col>21</xdr:col>
      <xdr:colOff>0</xdr:colOff>
      <xdr:row>42</xdr:row>
      <xdr:rowOff>9313</xdr:rowOff>
    </xdr:to>
    <xdr:cxnSp macro="">
      <xdr:nvCxnSpPr>
        <xdr:cNvPr id="386" name="直線コネクタ 385"/>
        <xdr:cNvCxnSpPr/>
      </xdr:nvCxnSpPr>
      <xdr:spPr>
        <a:xfrm flipV="1">
          <a:off x="13512800" y="707347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87" name="フローチャート : 判断 386"/>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88" name="テキスト ボックス 387"/>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89" name="フローチャート : 判断 388"/>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0" name="テキスト ボックス 389"/>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153670</xdr:rowOff>
    </xdr:from>
    <xdr:to>
      <xdr:col>24</xdr:col>
      <xdr:colOff>609600</xdr:colOff>
      <xdr:row>39</xdr:row>
      <xdr:rowOff>83820</xdr:rowOff>
    </xdr:to>
    <xdr:sp macro="" textlink="">
      <xdr:nvSpPr>
        <xdr:cNvPr id="396" name="円/楕円 395"/>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170197</xdr:rowOff>
    </xdr:from>
    <xdr:ext cx="762000" cy="259045"/>
    <xdr:sp macro="" textlink="">
      <xdr:nvSpPr>
        <xdr:cNvPr id="397" name="公債費負担の状況該当値テキスト"/>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62654</xdr:rowOff>
    </xdr:from>
    <xdr:to>
      <xdr:col>23</xdr:col>
      <xdr:colOff>457200</xdr:colOff>
      <xdr:row>39</xdr:row>
      <xdr:rowOff>164254</xdr:rowOff>
    </xdr:to>
    <xdr:sp macro="" textlink="">
      <xdr:nvSpPr>
        <xdr:cNvPr id="398" name="円/楕円 397"/>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2981</xdr:rowOff>
    </xdr:from>
    <xdr:ext cx="736600" cy="259045"/>
    <xdr:sp macro="" textlink="">
      <xdr:nvSpPr>
        <xdr:cNvPr id="399" name="テキスト ボックス 398"/>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11854</xdr:rowOff>
    </xdr:from>
    <xdr:to>
      <xdr:col>22</xdr:col>
      <xdr:colOff>254000</xdr:colOff>
      <xdr:row>40</xdr:row>
      <xdr:rowOff>113454</xdr:rowOff>
    </xdr:to>
    <xdr:sp macro="" textlink="">
      <xdr:nvSpPr>
        <xdr:cNvPr id="400" name="円/楕円 399"/>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123631</xdr:rowOff>
    </xdr:from>
    <xdr:ext cx="762000" cy="259045"/>
    <xdr:sp macro="" textlink="">
      <xdr:nvSpPr>
        <xdr:cNvPr id="401" name="テキスト ボックス 400"/>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164677</xdr:rowOff>
    </xdr:from>
    <xdr:to>
      <xdr:col>21</xdr:col>
      <xdr:colOff>50800</xdr:colOff>
      <xdr:row>41</xdr:row>
      <xdr:rowOff>94827</xdr:rowOff>
    </xdr:to>
    <xdr:sp macro="" textlink="">
      <xdr:nvSpPr>
        <xdr:cNvPr id="402" name="円/楕円 401"/>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105004</xdr:rowOff>
    </xdr:from>
    <xdr:ext cx="762000" cy="259045"/>
    <xdr:sp macro="" textlink="">
      <xdr:nvSpPr>
        <xdr:cNvPr id="403" name="テキスト ボックス 40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404" name="円/楕円 403"/>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405" name="テキスト ボックス 404"/>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将来負担比率は５７</a:t>
          </a:r>
          <a:r>
            <a:rPr kumimoji="1" lang="en-US" altLang="ja-JP" sz="1100">
              <a:latin typeface="ＭＳ Ｐゴシック"/>
            </a:rPr>
            <a:t>.</a:t>
          </a:r>
          <a:r>
            <a:rPr kumimoji="1" lang="ja-JP" altLang="en-US" sz="1100">
              <a:latin typeface="ＭＳ Ｐゴシック"/>
            </a:rPr>
            <a:t>６％と類似団体平均と比べて上回っている。財政指標の公表が義務付けられた平成１９年度決算以降減少傾向にあったが、平成２６年度に増加に転じ、平成２７年度は前年度より２</a:t>
          </a:r>
          <a:r>
            <a:rPr kumimoji="1" lang="en-US" altLang="ja-JP" sz="1100">
              <a:latin typeface="ＭＳ Ｐゴシック"/>
            </a:rPr>
            <a:t>.</a:t>
          </a:r>
          <a:r>
            <a:rPr kumimoji="1" lang="ja-JP" altLang="en-US" sz="1100">
              <a:latin typeface="ＭＳ Ｐゴシック"/>
            </a:rPr>
            <a:t>２ポイント減少した。</a:t>
          </a:r>
          <a:endParaRPr kumimoji="1" lang="en-US" altLang="ja-JP" sz="1100">
            <a:latin typeface="ＭＳ Ｐゴシック"/>
          </a:endParaRPr>
        </a:p>
        <a:p>
          <a:r>
            <a:rPr kumimoji="1" lang="ja-JP" altLang="en-US" sz="1100">
              <a:latin typeface="ＭＳ Ｐゴシック"/>
            </a:rPr>
            <a:t>　主な要因としては、合併特例事業債を活用した大規模な建設事業の実施により、一般会計等に係る地方債現在高が前年度より７９８百万円増加し、１９，２９４百万円となったものの、</a:t>
          </a:r>
          <a:r>
            <a:rPr kumimoji="1" lang="ja-JP" altLang="ja-JP" sz="1100">
              <a:solidFill>
                <a:schemeClr val="dk1"/>
              </a:solidFill>
              <a:effectLst/>
              <a:latin typeface="+mn-lt"/>
              <a:ea typeface="+mn-ea"/>
              <a:cs typeface="+mn-cs"/>
            </a:rPr>
            <a:t>基準財政需要額算入見込額</a:t>
          </a:r>
          <a:r>
            <a:rPr kumimoji="1" lang="ja-JP" altLang="en-US" sz="1100">
              <a:solidFill>
                <a:schemeClr val="dk1"/>
              </a:solidFill>
              <a:effectLst/>
              <a:latin typeface="+mn-lt"/>
              <a:ea typeface="+mn-ea"/>
              <a:cs typeface="+mn-cs"/>
            </a:rPr>
            <a:t>も合併特例事業債の活用により増加した</a:t>
          </a:r>
          <a:r>
            <a:rPr kumimoji="1" lang="ja-JP" altLang="en-US" sz="1100">
              <a:latin typeface="ＭＳ Ｐゴシック"/>
            </a:rPr>
            <a:t>こと等により、全体として本比率の分子要因が減少したためである。今後、比率が上昇することが予想されるため、事業実施の適正化を図り、財政の健全化に努める。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152279</xdr:rowOff>
    </xdr:to>
    <xdr:cxnSp macro="">
      <xdr:nvCxnSpPr>
        <xdr:cNvPr id="436" name="直線コネクタ 435"/>
        <xdr:cNvCxnSpPr/>
      </xdr:nvCxnSpPr>
      <xdr:spPr>
        <a:xfrm flipV="1">
          <a:off x="17018000" y="2313214"/>
          <a:ext cx="0" cy="161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124356</xdr:rowOff>
    </xdr:from>
    <xdr:ext cx="762000" cy="259045"/>
    <xdr:sp macro="" textlink="">
      <xdr:nvSpPr>
        <xdr:cNvPr id="437" name="将来負担の状況最小値テキスト"/>
        <xdr:cNvSpPr txBox="1"/>
      </xdr:nvSpPr>
      <xdr:spPr>
        <a:xfrm>
          <a:off x="17106900" y="38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dr:col>24</xdr:col>
      <xdr:colOff>469900</xdr:colOff>
      <xdr:row>22</xdr:row>
      <xdr:rowOff>152279</xdr:rowOff>
    </xdr:from>
    <xdr:to>
      <xdr:col>24</xdr:col>
      <xdr:colOff>647700</xdr:colOff>
      <xdr:row>22</xdr:row>
      <xdr:rowOff>152279</xdr:rowOff>
    </xdr:to>
    <xdr:cxnSp macro="">
      <xdr:nvCxnSpPr>
        <xdr:cNvPr id="438" name="直線コネクタ 437"/>
        <xdr:cNvCxnSpPr/>
      </xdr:nvCxnSpPr>
      <xdr:spPr>
        <a:xfrm>
          <a:off x="16929100" y="392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60416</xdr:rowOff>
    </xdr:from>
    <xdr:to>
      <xdr:col>24</xdr:col>
      <xdr:colOff>558800</xdr:colOff>
      <xdr:row>17</xdr:row>
      <xdr:rowOff>85695</xdr:rowOff>
    </xdr:to>
    <xdr:cxnSp macro="">
      <xdr:nvCxnSpPr>
        <xdr:cNvPr id="441" name="直線コネクタ 440"/>
        <xdr:cNvCxnSpPr/>
      </xdr:nvCxnSpPr>
      <xdr:spPr>
        <a:xfrm flipV="1">
          <a:off x="16179800" y="2975066"/>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12596</xdr:rowOff>
    </xdr:from>
    <xdr:ext cx="762000" cy="259045"/>
    <xdr:sp macro="" textlink="">
      <xdr:nvSpPr>
        <xdr:cNvPr id="442" name="将来負担の状況平均値テキスト"/>
        <xdr:cNvSpPr txBox="1"/>
      </xdr:nvSpPr>
      <xdr:spPr>
        <a:xfrm>
          <a:off x="17106900" y="2584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167519</xdr:rowOff>
    </xdr:from>
    <xdr:to>
      <xdr:col>24</xdr:col>
      <xdr:colOff>609600</xdr:colOff>
      <xdr:row>16</xdr:row>
      <xdr:rowOff>97669</xdr:rowOff>
    </xdr:to>
    <xdr:sp macro="" textlink="">
      <xdr:nvSpPr>
        <xdr:cNvPr id="443" name="フローチャート : 判断 442"/>
        <xdr:cNvSpPr/>
      </xdr:nvSpPr>
      <xdr:spPr>
        <a:xfrm>
          <a:off x="169672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132140</xdr:rowOff>
    </xdr:from>
    <xdr:to>
      <xdr:col>23</xdr:col>
      <xdr:colOff>406400</xdr:colOff>
      <xdr:row>17</xdr:row>
      <xdr:rowOff>85695</xdr:rowOff>
    </xdr:to>
    <xdr:cxnSp macro="">
      <xdr:nvCxnSpPr>
        <xdr:cNvPr id="444" name="直線コネクタ 443"/>
        <xdr:cNvCxnSpPr/>
      </xdr:nvCxnSpPr>
      <xdr:spPr>
        <a:xfrm>
          <a:off x="15290800" y="2703890"/>
          <a:ext cx="889000" cy="29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46385</xdr:rowOff>
    </xdr:from>
    <xdr:to>
      <xdr:col>23</xdr:col>
      <xdr:colOff>457200</xdr:colOff>
      <xdr:row>17</xdr:row>
      <xdr:rowOff>147985</xdr:rowOff>
    </xdr:to>
    <xdr:sp macro="" textlink="">
      <xdr:nvSpPr>
        <xdr:cNvPr id="445" name="フローチャート : 判断 444"/>
        <xdr:cNvSpPr/>
      </xdr:nvSpPr>
      <xdr:spPr>
        <a:xfrm>
          <a:off x="16129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132762</xdr:rowOff>
    </xdr:from>
    <xdr:ext cx="736600" cy="259045"/>
    <xdr:sp macro="" textlink="">
      <xdr:nvSpPr>
        <xdr:cNvPr id="446" name="テキスト ボックス 445"/>
        <xdr:cNvSpPr txBox="1"/>
      </xdr:nvSpPr>
      <xdr:spPr>
        <a:xfrm>
          <a:off x="15798800" y="304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132140</xdr:rowOff>
    </xdr:from>
    <xdr:to>
      <xdr:col>22</xdr:col>
      <xdr:colOff>203200</xdr:colOff>
      <xdr:row>16</xdr:row>
      <xdr:rowOff>130750</xdr:rowOff>
    </xdr:to>
    <xdr:cxnSp macro="">
      <xdr:nvCxnSpPr>
        <xdr:cNvPr id="447" name="直線コネクタ 446"/>
        <xdr:cNvCxnSpPr/>
      </xdr:nvCxnSpPr>
      <xdr:spPr>
        <a:xfrm flipV="1">
          <a:off x="14401800" y="2703890"/>
          <a:ext cx="889000" cy="17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98092</xdr:rowOff>
    </xdr:from>
    <xdr:to>
      <xdr:col>22</xdr:col>
      <xdr:colOff>254000</xdr:colOff>
      <xdr:row>18</xdr:row>
      <xdr:rowOff>28242</xdr:rowOff>
    </xdr:to>
    <xdr:sp macro="" textlink="">
      <xdr:nvSpPr>
        <xdr:cNvPr id="448" name="フローチャート : 判断 447"/>
        <xdr:cNvSpPr/>
      </xdr:nvSpPr>
      <xdr:spPr>
        <a:xfrm>
          <a:off x="15240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13019</xdr:rowOff>
    </xdr:from>
    <xdr:ext cx="762000" cy="259045"/>
    <xdr:sp macro="" textlink="">
      <xdr:nvSpPr>
        <xdr:cNvPr id="449" name="テキスト ボックス 448"/>
        <xdr:cNvSpPr txBox="1"/>
      </xdr:nvSpPr>
      <xdr:spPr>
        <a:xfrm>
          <a:off x="14909800" y="309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130750</xdr:rowOff>
    </xdr:from>
    <xdr:to>
      <xdr:col>21</xdr:col>
      <xdr:colOff>0</xdr:colOff>
      <xdr:row>17</xdr:row>
      <xdr:rowOff>105229</xdr:rowOff>
    </xdr:to>
    <xdr:cxnSp macro="">
      <xdr:nvCxnSpPr>
        <xdr:cNvPr id="450" name="直線コネクタ 449"/>
        <xdr:cNvCxnSpPr/>
      </xdr:nvCxnSpPr>
      <xdr:spPr>
        <a:xfrm flipV="1">
          <a:off x="13512800" y="2873950"/>
          <a:ext cx="889000" cy="1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51888</xdr:rowOff>
    </xdr:from>
    <xdr:to>
      <xdr:col>21</xdr:col>
      <xdr:colOff>50800</xdr:colOff>
      <xdr:row>18</xdr:row>
      <xdr:rowOff>153488</xdr:rowOff>
    </xdr:to>
    <xdr:sp macro="" textlink="">
      <xdr:nvSpPr>
        <xdr:cNvPr id="451" name="フローチャート : 判断 450"/>
        <xdr:cNvSpPr/>
      </xdr:nvSpPr>
      <xdr:spPr>
        <a:xfrm>
          <a:off x="14351000" y="31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138266</xdr:rowOff>
    </xdr:from>
    <xdr:ext cx="762000" cy="259045"/>
    <xdr:sp macro="" textlink="">
      <xdr:nvSpPr>
        <xdr:cNvPr id="452" name="テキスト ボックス 451"/>
        <xdr:cNvSpPr txBox="1"/>
      </xdr:nvSpPr>
      <xdr:spPr>
        <a:xfrm>
          <a:off x="14020800" y="322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19473</xdr:rowOff>
    </xdr:from>
    <xdr:to>
      <xdr:col>19</xdr:col>
      <xdr:colOff>533400</xdr:colOff>
      <xdr:row>19</xdr:row>
      <xdr:rowOff>121073</xdr:rowOff>
    </xdr:to>
    <xdr:sp macro="" textlink="">
      <xdr:nvSpPr>
        <xdr:cNvPr id="453" name="フローチャート : 判断 452"/>
        <xdr:cNvSpPr/>
      </xdr:nvSpPr>
      <xdr:spPr>
        <a:xfrm>
          <a:off x="13462000" y="327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105850</xdr:rowOff>
    </xdr:from>
    <xdr:ext cx="762000" cy="259045"/>
    <xdr:sp macro="" textlink="">
      <xdr:nvSpPr>
        <xdr:cNvPr id="454" name="テキスト ボックス 453"/>
        <xdr:cNvSpPr txBox="1"/>
      </xdr:nvSpPr>
      <xdr:spPr>
        <a:xfrm>
          <a:off x="13131800" y="33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9616</xdr:rowOff>
    </xdr:from>
    <xdr:to>
      <xdr:col>24</xdr:col>
      <xdr:colOff>609600</xdr:colOff>
      <xdr:row>17</xdr:row>
      <xdr:rowOff>111216</xdr:rowOff>
    </xdr:to>
    <xdr:sp macro="" textlink="">
      <xdr:nvSpPr>
        <xdr:cNvPr id="460" name="円/楕円 459"/>
        <xdr:cNvSpPr/>
      </xdr:nvSpPr>
      <xdr:spPr>
        <a:xfrm>
          <a:off x="16967200" y="29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153143</xdr:rowOff>
    </xdr:from>
    <xdr:ext cx="762000" cy="259045"/>
    <xdr:sp macro="" textlink="">
      <xdr:nvSpPr>
        <xdr:cNvPr id="461" name="将来負担の状況該当値テキスト"/>
        <xdr:cNvSpPr txBox="1"/>
      </xdr:nvSpPr>
      <xdr:spPr>
        <a:xfrm>
          <a:off x="17106900" y="289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34895</xdr:rowOff>
    </xdr:from>
    <xdr:to>
      <xdr:col>23</xdr:col>
      <xdr:colOff>457200</xdr:colOff>
      <xdr:row>17</xdr:row>
      <xdr:rowOff>136495</xdr:rowOff>
    </xdr:to>
    <xdr:sp macro="" textlink="">
      <xdr:nvSpPr>
        <xdr:cNvPr id="462" name="円/楕円 461"/>
        <xdr:cNvSpPr/>
      </xdr:nvSpPr>
      <xdr:spPr>
        <a:xfrm>
          <a:off x="16129000" y="2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146672</xdr:rowOff>
    </xdr:from>
    <xdr:ext cx="736600" cy="259045"/>
    <xdr:sp macro="" textlink="">
      <xdr:nvSpPr>
        <xdr:cNvPr id="463" name="テキスト ボックス 462"/>
        <xdr:cNvSpPr txBox="1"/>
      </xdr:nvSpPr>
      <xdr:spPr>
        <a:xfrm>
          <a:off x="15798800" y="2718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81340</xdr:rowOff>
    </xdr:from>
    <xdr:to>
      <xdr:col>22</xdr:col>
      <xdr:colOff>254000</xdr:colOff>
      <xdr:row>16</xdr:row>
      <xdr:rowOff>11490</xdr:rowOff>
    </xdr:to>
    <xdr:sp macro="" textlink="">
      <xdr:nvSpPr>
        <xdr:cNvPr id="464" name="円/楕円 463"/>
        <xdr:cNvSpPr/>
      </xdr:nvSpPr>
      <xdr:spPr>
        <a:xfrm>
          <a:off x="15240000" y="26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21667</xdr:rowOff>
    </xdr:from>
    <xdr:ext cx="762000" cy="259045"/>
    <xdr:sp macro="" textlink="">
      <xdr:nvSpPr>
        <xdr:cNvPr id="465" name="テキスト ボックス 464"/>
        <xdr:cNvSpPr txBox="1"/>
      </xdr:nvSpPr>
      <xdr:spPr>
        <a:xfrm>
          <a:off x="14909800" y="242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79950</xdr:rowOff>
    </xdr:from>
    <xdr:to>
      <xdr:col>21</xdr:col>
      <xdr:colOff>50800</xdr:colOff>
      <xdr:row>17</xdr:row>
      <xdr:rowOff>10100</xdr:rowOff>
    </xdr:to>
    <xdr:sp macro="" textlink="">
      <xdr:nvSpPr>
        <xdr:cNvPr id="466" name="円/楕円 465"/>
        <xdr:cNvSpPr/>
      </xdr:nvSpPr>
      <xdr:spPr>
        <a:xfrm>
          <a:off x="14351000" y="282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20277</xdr:rowOff>
    </xdr:from>
    <xdr:ext cx="762000" cy="259045"/>
    <xdr:sp macro="" textlink="">
      <xdr:nvSpPr>
        <xdr:cNvPr id="467" name="テキスト ボックス 466"/>
        <xdr:cNvSpPr txBox="1"/>
      </xdr:nvSpPr>
      <xdr:spPr>
        <a:xfrm>
          <a:off x="14020800" y="259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54429</xdr:rowOff>
    </xdr:from>
    <xdr:to>
      <xdr:col>19</xdr:col>
      <xdr:colOff>533400</xdr:colOff>
      <xdr:row>17</xdr:row>
      <xdr:rowOff>156029</xdr:rowOff>
    </xdr:to>
    <xdr:sp macro="" textlink="">
      <xdr:nvSpPr>
        <xdr:cNvPr id="468" name="円/楕円 467"/>
        <xdr:cNvSpPr/>
      </xdr:nvSpPr>
      <xdr:spPr>
        <a:xfrm>
          <a:off x="13462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166206</xdr:rowOff>
    </xdr:from>
    <xdr:ext cx="762000" cy="259045"/>
    <xdr:sp macro="" textlink="">
      <xdr:nvSpPr>
        <xdr:cNvPr id="469" name="テキスト ボックス 468"/>
        <xdr:cNvSpPr txBox="1"/>
      </xdr:nvSpPr>
      <xdr:spPr>
        <a:xfrm>
          <a:off x="13131800" y="273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秋田県潟上市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33,761
33,722
97.73
16,945,528
16,021,727
842,071
9,764,683
19,294,168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57.6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ja-JP" sz="1300">
              <a:solidFill>
                <a:schemeClr val="dk1"/>
              </a:solidFill>
              <a:effectLst/>
              <a:latin typeface="+mn-lt"/>
              <a:ea typeface="+mn-ea"/>
              <a:cs typeface="+mn-cs"/>
            </a:rPr>
            <a:t>一般職員等数を前年度より２人減らすなど行政改革に取り組んだ</a:t>
          </a:r>
          <a:r>
            <a:rPr kumimoji="1" lang="ja-JP" altLang="en-US" sz="1300">
              <a:solidFill>
                <a:schemeClr val="dk1"/>
              </a:solidFill>
              <a:effectLst/>
              <a:latin typeface="+mn-lt"/>
              <a:ea typeface="+mn-ea"/>
              <a:cs typeface="+mn-cs"/>
            </a:rPr>
            <a:t>結果、</a:t>
          </a:r>
          <a:r>
            <a:rPr kumimoji="1" lang="ja-JP" altLang="ja-JP" sz="1200" baseline="0">
              <a:solidFill>
                <a:schemeClr val="dk1"/>
              </a:solidFill>
              <a:effectLst/>
              <a:latin typeface="+mn-lt"/>
              <a:ea typeface="+mn-ea"/>
              <a:cs typeface="+mn-cs"/>
            </a:rPr>
            <a:t>前年度より３９百万円増加したものの、</a:t>
          </a:r>
          <a:r>
            <a:rPr kumimoji="1" lang="ja-JP" altLang="en-US" sz="1300" baseline="0">
              <a:latin typeface="ＭＳ Ｐゴシック"/>
            </a:rPr>
            <a:t>比率は０</a:t>
          </a:r>
          <a:r>
            <a:rPr kumimoji="1" lang="en-US" altLang="ja-JP" sz="1300" baseline="0">
              <a:latin typeface="ＭＳ Ｐゴシック"/>
            </a:rPr>
            <a:t>.</a:t>
          </a:r>
          <a:r>
            <a:rPr kumimoji="1" lang="ja-JP" altLang="en-US" sz="1300" baseline="0">
              <a:latin typeface="ＭＳ Ｐゴシック"/>
            </a:rPr>
            <a:t>１ポイント減の２６</a:t>
          </a:r>
          <a:r>
            <a:rPr kumimoji="1" lang="en-US" altLang="ja-JP" sz="1300" baseline="0">
              <a:latin typeface="ＭＳ Ｐゴシック"/>
            </a:rPr>
            <a:t>.</a:t>
          </a:r>
          <a:r>
            <a:rPr kumimoji="1" lang="ja-JP" altLang="en-US" sz="1300" baseline="0">
              <a:latin typeface="ＭＳ Ｐゴシック"/>
            </a:rPr>
            <a:t>２％となっている。</a:t>
          </a:r>
          <a:endParaRPr kumimoji="1" lang="ja-JP" altLang="en-US" sz="1300">
            <a:latin typeface="ＭＳ Ｐゴシック"/>
          </a:endParaRPr>
        </a:p>
        <a:p>
          <a:r>
            <a:rPr kumimoji="1" lang="ja-JP" altLang="en-US" sz="1300">
              <a:latin typeface="ＭＳ Ｐゴシック"/>
            </a:rPr>
            <a:t>　しかしながら、依然として</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上回って</a:t>
          </a:r>
          <a:r>
            <a:rPr kumimoji="1" lang="ja-JP" altLang="en-US" sz="1300">
              <a:solidFill>
                <a:schemeClr val="dk1"/>
              </a:solidFill>
              <a:effectLst/>
              <a:latin typeface="+mn-lt"/>
              <a:ea typeface="+mn-ea"/>
              <a:cs typeface="+mn-cs"/>
            </a:rPr>
            <a:t>おり、</a:t>
          </a:r>
          <a:r>
            <a:rPr kumimoji="1" lang="ja-JP" altLang="en-US" sz="1300">
              <a:latin typeface="ＭＳ Ｐゴシック"/>
            </a:rPr>
            <a:t>今後も職員数の削減など行政改革への取り組みを通じて、人件費の削減に努める。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62992</xdr:rowOff>
    </xdr:from>
    <xdr:to>
      <xdr:col>7</xdr:col>
      <xdr:colOff>15875</xdr:colOff>
      <xdr:row>40</xdr:row>
      <xdr:rowOff>17272</xdr:rowOff>
    </xdr:to>
    <xdr:cxnSp macro="">
      <xdr:nvCxnSpPr>
        <xdr:cNvPr id="59" name="直線コネクタ 58"/>
        <xdr:cNvCxnSpPr/>
      </xdr:nvCxnSpPr>
      <xdr:spPr>
        <a:xfrm flipV="1">
          <a:off x="4826000" y="58922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40</xdr:row>
      <xdr:rowOff>17272</xdr:rowOff>
    </xdr:from>
    <xdr:to>
      <xdr:col>7</xdr:col>
      <xdr:colOff>104775</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149369</xdr:rowOff>
    </xdr:from>
    <xdr:ext cx="762000" cy="259045"/>
    <xdr:sp macro="" textlink="">
      <xdr:nvSpPr>
        <xdr:cNvPr id="62" name="人件費最大値テキスト"/>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34</xdr:row>
      <xdr:rowOff>62992</xdr:rowOff>
    </xdr:from>
    <xdr:to>
      <xdr:col>7</xdr:col>
      <xdr:colOff>104775</xdr:colOff>
      <xdr:row>34</xdr:row>
      <xdr:rowOff>62992</xdr:rowOff>
    </xdr:to>
    <xdr:cxnSp macro="">
      <xdr:nvCxnSpPr>
        <xdr:cNvPr id="63" name="直線コネクタ 62"/>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124714</xdr:rowOff>
    </xdr:from>
    <xdr:to>
      <xdr:col>7</xdr:col>
      <xdr:colOff>15875</xdr:colOff>
      <xdr:row>37</xdr:row>
      <xdr:rowOff>129286</xdr:rowOff>
    </xdr:to>
    <xdr:cxnSp macro="">
      <xdr:nvCxnSpPr>
        <xdr:cNvPr id="64" name="直線コネクタ 63"/>
        <xdr:cNvCxnSpPr/>
      </xdr:nvCxnSpPr>
      <xdr:spPr>
        <a:xfrm flipV="1">
          <a:off x="3987800" y="64683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129286</xdr:rowOff>
    </xdr:from>
    <xdr:to>
      <xdr:col>5</xdr:col>
      <xdr:colOff>549275</xdr:colOff>
      <xdr:row>37</xdr:row>
      <xdr:rowOff>138430</xdr:rowOff>
    </xdr:to>
    <xdr:cxnSp macro="">
      <xdr:nvCxnSpPr>
        <xdr:cNvPr id="67" name="直線コネクタ 66"/>
        <xdr:cNvCxnSpPr/>
      </xdr:nvCxnSpPr>
      <xdr:spPr>
        <a:xfrm flipV="1">
          <a:off x="3098800" y="64729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138430</xdr:rowOff>
    </xdr:from>
    <xdr:to>
      <xdr:col>4</xdr:col>
      <xdr:colOff>346075</xdr:colOff>
      <xdr:row>37</xdr:row>
      <xdr:rowOff>165862</xdr:rowOff>
    </xdr:to>
    <xdr:cxnSp macro="">
      <xdr:nvCxnSpPr>
        <xdr:cNvPr id="70" name="直線コネクタ 69"/>
        <xdr:cNvCxnSpPr/>
      </xdr:nvCxnSpPr>
      <xdr:spPr>
        <a:xfrm flipV="1">
          <a:off x="2209800" y="64820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152146</xdr:rowOff>
    </xdr:from>
    <xdr:to>
      <xdr:col>3</xdr:col>
      <xdr:colOff>142875</xdr:colOff>
      <xdr:row>37</xdr:row>
      <xdr:rowOff>165862</xdr:rowOff>
    </xdr:to>
    <xdr:cxnSp macro="">
      <xdr:nvCxnSpPr>
        <xdr:cNvPr id="73" name="直線コネクタ 72"/>
        <xdr:cNvCxnSpPr/>
      </xdr:nvCxnSpPr>
      <xdr:spPr>
        <a:xfrm>
          <a:off x="1320800" y="64957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4" name="フローチャート : 判断 73"/>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5" name="テキスト ボックス 74"/>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73914</xdr:rowOff>
    </xdr:from>
    <xdr:to>
      <xdr:col>7</xdr:col>
      <xdr:colOff>66675</xdr:colOff>
      <xdr:row>38</xdr:row>
      <xdr:rowOff>4064</xdr:rowOff>
    </xdr:to>
    <xdr:sp macro="" textlink="">
      <xdr:nvSpPr>
        <xdr:cNvPr id="83" name="円/楕円 82"/>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45991</xdr:rowOff>
    </xdr:from>
    <xdr:ext cx="762000" cy="259045"/>
    <xdr:sp macro="" textlink="">
      <xdr:nvSpPr>
        <xdr:cNvPr id="84" name="人件費該当値テキスト"/>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78486</xdr:rowOff>
    </xdr:from>
    <xdr:to>
      <xdr:col>5</xdr:col>
      <xdr:colOff>600075</xdr:colOff>
      <xdr:row>38</xdr:row>
      <xdr:rowOff>8636</xdr:rowOff>
    </xdr:to>
    <xdr:sp macro="" textlink="">
      <xdr:nvSpPr>
        <xdr:cNvPr id="85" name="円/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7" name="円/楕円 86"/>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88" name="テキスト ボックス 87"/>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115062</xdr:rowOff>
    </xdr:from>
    <xdr:to>
      <xdr:col>3</xdr:col>
      <xdr:colOff>193675</xdr:colOff>
      <xdr:row>38</xdr:row>
      <xdr:rowOff>45212</xdr:rowOff>
    </xdr:to>
    <xdr:sp macro="" textlink="">
      <xdr:nvSpPr>
        <xdr:cNvPr id="89" name="円/楕円 88"/>
        <xdr:cNvSpPr/>
      </xdr:nvSpPr>
      <xdr:spPr>
        <a:xfrm>
          <a:off x="2159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29989</xdr:rowOff>
    </xdr:from>
    <xdr:ext cx="762000" cy="259045"/>
    <xdr:sp macro="" textlink="">
      <xdr:nvSpPr>
        <xdr:cNvPr id="90" name="テキスト ボックス 89"/>
        <xdr:cNvSpPr txBox="1"/>
      </xdr:nvSpPr>
      <xdr:spPr>
        <a:xfrm>
          <a:off x="1828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101346</xdr:rowOff>
    </xdr:from>
    <xdr:to>
      <xdr:col>1</xdr:col>
      <xdr:colOff>676275</xdr:colOff>
      <xdr:row>38</xdr:row>
      <xdr:rowOff>31496</xdr:rowOff>
    </xdr:to>
    <xdr:sp macro="" textlink="">
      <xdr:nvSpPr>
        <xdr:cNvPr id="91" name="円/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16273</xdr:rowOff>
    </xdr:from>
    <xdr:ext cx="762000" cy="259045"/>
    <xdr:sp macro="" textlink="">
      <xdr:nvSpPr>
        <xdr:cNvPr id="92" name="テキスト ボックス 91"/>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前年度より４９百万円減少し、比率は０</a:t>
          </a:r>
          <a:r>
            <a:rPr kumimoji="1" lang="en-US" altLang="ja-JP" sz="1200">
              <a:latin typeface="ＭＳ Ｐゴシック"/>
            </a:rPr>
            <a:t>.</a:t>
          </a:r>
          <a:r>
            <a:rPr kumimoji="1" lang="ja-JP" altLang="en-US" sz="1200">
              <a:latin typeface="ＭＳ Ｐゴシック"/>
            </a:rPr>
            <a:t>７ポイント減の１１</a:t>
          </a:r>
          <a:r>
            <a:rPr kumimoji="1" lang="en-US" altLang="ja-JP" sz="1200">
              <a:latin typeface="ＭＳ Ｐゴシック"/>
            </a:rPr>
            <a:t>.</a:t>
          </a:r>
          <a:r>
            <a:rPr kumimoji="1" lang="ja-JP" altLang="en-US" sz="1200">
              <a:latin typeface="ＭＳ Ｐゴシック"/>
            </a:rPr>
            <a:t>７％となり、類似団体平均と比べて下回っている。</a:t>
          </a:r>
        </a:p>
        <a:p>
          <a:r>
            <a:rPr kumimoji="1" lang="ja-JP" altLang="en-US" sz="1200">
              <a:latin typeface="ＭＳ Ｐゴシック"/>
            </a:rPr>
            <a:t>　主な要因としては、前年度より、小学校教科書改訂により教師用指導書が１３百万円、原油価格の下落により燃料費が１０百万円減少したことが挙げられる。</a:t>
          </a:r>
        </a:p>
        <a:p>
          <a:r>
            <a:rPr kumimoji="1" lang="ja-JP" altLang="en-US" sz="1200">
              <a:latin typeface="ＭＳ Ｐゴシック"/>
            </a:rPr>
            <a:t>　公共施設等の管理については、引き続き指定管理者制度の推進や、公共施設等総合管理計画の策定による公共施設等の最適な配置を図ることで、財政負担の軽減・平準化に努める。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66040</xdr:rowOff>
    </xdr:from>
    <xdr:to>
      <xdr:col>24</xdr:col>
      <xdr:colOff>31750</xdr:colOff>
      <xdr:row>21</xdr:row>
      <xdr:rowOff>146050</xdr:rowOff>
    </xdr:to>
    <xdr:cxnSp macro="">
      <xdr:nvCxnSpPr>
        <xdr:cNvPr id="119" name="直線コネクタ 118"/>
        <xdr:cNvCxnSpPr/>
      </xdr:nvCxnSpPr>
      <xdr:spPr>
        <a:xfrm flipV="1">
          <a:off x="16510000" y="2466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0"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1" name="直線コネクタ 120"/>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152417</xdr:rowOff>
    </xdr:from>
    <xdr:ext cx="762000" cy="259045"/>
    <xdr:sp macro="" textlink="">
      <xdr:nvSpPr>
        <xdr:cNvPr id="122"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628650</xdr:colOff>
      <xdr:row>14</xdr:row>
      <xdr:rowOff>66040</xdr:rowOff>
    </xdr:from>
    <xdr:to>
      <xdr:col>24</xdr:col>
      <xdr:colOff>120650</xdr:colOff>
      <xdr:row>14</xdr:row>
      <xdr:rowOff>66040</xdr:rowOff>
    </xdr:to>
    <xdr:cxnSp macro="">
      <xdr:nvCxnSpPr>
        <xdr:cNvPr id="123" name="直線コネクタ 122"/>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27940</xdr:rowOff>
    </xdr:from>
    <xdr:to>
      <xdr:col>24</xdr:col>
      <xdr:colOff>31750</xdr:colOff>
      <xdr:row>18</xdr:row>
      <xdr:rowOff>81280</xdr:rowOff>
    </xdr:to>
    <xdr:cxnSp macro="">
      <xdr:nvCxnSpPr>
        <xdr:cNvPr id="124" name="直線コネクタ 123"/>
        <xdr:cNvCxnSpPr/>
      </xdr:nvCxnSpPr>
      <xdr:spPr>
        <a:xfrm flipV="1">
          <a:off x="15671800" y="31140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40657</xdr:rowOff>
    </xdr:from>
    <xdr:ext cx="762000" cy="259045"/>
    <xdr:sp macro="" textlink="">
      <xdr:nvSpPr>
        <xdr:cNvPr id="125" name="物件費平均値テキスト"/>
        <xdr:cNvSpPr txBox="1"/>
      </xdr:nvSpPr>
      <xdr:spPr>
        <a:xfrm>
          <a:off x="16598900" y="312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26" name="フローチャート : 判断 125"/>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18</xdr:row>
      <xdr:rowOff>81280</xdr:rowOff>
    </xdr:to>
    <xdr:cxnSp macro="">
      <xdr:nvCxnSpPr>
        <xdr:cNvPr id="127" name="直線コネクタ 126"/>
        <xdr:cNvCxnSpPr/>
      </xdr:nvCxnSpPr>
      <xdr:spPr>
        <a:xfrm>
          <a:off x="14782800" y="3098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53340</xdr:rowOff>
    </xdr:from>
    <xdr:to>
      <xdr:col>22</xdr:col>
      <xdr:colOff>615950</xdr:colOff>
      <xdr:row>18</xdr:row>
      <xdr:rowOff>154940</xdr:rowOff>
    </xdr:to>
    <xdr:sp macro="" textlink="">
      <xdr:nvSpPr>
        <xdr:cNvPr id="128" name="フローチャート : 判断 127"/>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139717</xdr:rowOff>
    </xdr:from>
    <xdr:ext cx="736600" cy="259045"/>
    <xdr:sp macro="" textlink="">
      <xdr:nvSpPr>
        <xdr:cNvPr id="129" name="テキスト ボックス 128"/>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xdr:rowOff>
    </xdr:from>
    <xdr:to>
      <xdr:col>21</xdr:col>
      <xdr:colOff>361950</xdr:colOff>
      <xdr:row>18</xdr:row>
      <xdr:rowOff>12700</xdr:rowOff>
    </xdr:to>
    <xdr:cxnSp macro="">
      <xdr:nvCxnSpPr>
        <xdr:cNvPr id="130" name="直線コネクタ 129"/>
        <xdr:cNvCxnSpPr/>
      </xdr:nvCxnSpPr>
      <xdr:spPr>
        <a:xfrm>
          <a:off x="13893800" y="3091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15240</xdr:rowOff>
    </xdr:from>
    <xdr:to>
      <xdr:col>21</xdr:col>
      <xdr:colOff>412750</xdr:colOff>
      <xdr:row>18</xdr:row>
      <xdr:rowOff>116840</xdr:rowOff>
    </xdr:to>
    <xdr:sp macro="" textlink="">
      <xdr:nvSpPr>
        <xdr:cNvPr id="131" name="フローチャート : 判断 130"/>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101617</xdr:rowOff>
    </xdr:from>
    <xdr:ext cx="762000" cy="259045"/>
    <xdr:sp macro="" textlink="">
      <xdr:nvSpPr>
        <xdr:cNvPr id="132" name="テキスト ボックス 131"/>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xdr:rowOff>
    </xdr:from>
    <xdr:to>
      <xdr:col>20</xdr:col>
      <xdr:colOff>158750</xdr:colOff>
      <xdr:row>18</xdr:row>
      <xdr:rowOff>27940</xdr:rowOff>
    </xdr:to>
    <xdr:cxnSp macro="">
      <xdr:nvCxnSpPr>
        <xdr:cNvPr id="133" name="直線コネクタ 132"/>
        <xdr:cNvCxnSpPr/>
      </xdr:nvCxnSpPr>
      <xdr:spPr>
        <a:xfrm flipV="1">
          <a:off x="13004800" y="3091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156210</xdr:rowOff>
    </xdr:from>
    <xdr:to>
      <xdr:col>20</xdr:col>
      <xdr:colOff>209550</xdr:colOff>
      <xdr:row>18</xdr:row>
      <xdr:rowOff>86360</xdr:rowOff>
    </xdr:to>
    <xdr:sp macro="" textlink="">
      <xdr:nvSpPr>
        <xdr:cNvPr id="134" name="フローチャート : 判断 133"/>
        <xdr:cNvSpPr/>
      </xdr:nvSpPr>
      <xdr:spPr>
        <a:xfrm>
          <a:off x="13843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71137</xdr:rowOff>
    </xdr:from>
    <xdr:ext cx="762000" cy="259045"/>
    <xdr:sp macro="" textlink="">
      <xdr:nvSpPr>
        <xdr:cNvPr id="135" name="テキスト ボックス 134"/>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36" name="フローチャート : 判断 135"/>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7" name="テキスト ボックス 136"/>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148590</xdr:rowOff>
    </xdr:from>
    <xdr:to>
      <xdr:col>24</xdr:col>
      <xdr:colOff>82550</xdr:colOff>
      <xdr:row>18</xdr:row>
      <xdr:rowOff>78740</xdr:rowOff>
    </xdr:to>
    <xdr:sp macro="" textlink="">
      <xdr:nvSpPr>
        <xdr:cNvPr id="143" name="円/楕円 142"/>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165117</xdr:rowOff>
    </xdr:from>
    <xdr:ext cx="762000" cy="259045"/>
    <xdr:sp macro="" textlink="">
      <xdr:nvSpPr>
        <xdr:cNvPr id="144" name="物件費該当値テキスト"/>
        <xdr:cNvSpPr txBox="1"/>
      </xdr:nvSpPr>
      <xdr:spPr>
        <a:xfrm>
          <a:off x="165989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30480</xdr:rowOff>
    </xdr:from>
    <xdr:to>
      <xdr:col>22</xdr:col>
      <xdr:colOff>615950</xdr:colOff>
      <xdr:row>18</xdr:row>
      <xdr:rowOff>132080</xdr:rowOff>
    </xdr:to>
    <xdr:sp macro="" textlink="">
      <xdr:nvSpPr>
        <xdr:cNvPr id="145" name="円/楕円 144"/>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142257</xdr:rowOff>
    </xdr:from>
    <xdr:ext cx="736600" cy="259045"/>
    <xdr:sp macro="" textlink="">
      <xdr:nvSpPr>
        <xdr:cNvPr id="146" name="テキスト ボックス 145"/>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133350</xdr:rowOff>
    </xdr:from>
    <xdr:to>
      <xdr:col>21</xdr:col>
      <xdr:colOff>412750</xdr:colOff>
      <xdr:row>18</xdr:row>
      <xdr:rowOff>63500</xdr:rowOff>
    </xdr:to>
    <xdr:sp macro="" textlink="">
      <xdr:nvSpPr>
        <xdr:cNvPr id="147" name="円/楕円 146"/>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48" name="テキスト ボックス 147"/>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125730</xdr:rowOff>
    </xdr:from>
    <xdr:to>
      <xdr:col>20</xdr:col>
      <xdr:colOff>209550</xdr:colOff>
      <xdr:row>18</xdr:row>
      <xdr:rowOff>55880</xdr:rowOff>
    </xdr:to>
    <xdr:sp macro="" textlink="">
      <xdr:nvSpPr>
        <xdr:cNvPr id="149" name="円/楕円 148"/>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66057</xdr:rowOff>
    </xdr:from>
    <xdr:ext cx="762000" cy="259045"/>
    <xdr:sp macro="" textlink="">
      <xdr:nvSpPr>
        <xdr:cNvPr id="150" name="テキスト ボックス 149"/>
        <xdr:cNvSpPr txBox="1"/>
      </xdr:nvSpPr>
      <xdr:spPr>
        <a:xfrm>
          <a:off x="135128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148590</xdr:rowOff>
    </xdr:from>
    <xdr:to>
      <xdr:col>19</xdr:col>
      <xdr:colOff>6350</xdr:colOff>
      <xdr:row>18</xdr:row>
      <xdr:rowOff>78740</xdr:rowOff>
    </xdr:to>
    <xdr:sp macro="" textlink="">
      <xdr:nvSpPr>
        <xdr:cNvPr id="151" name="円/楕円 150"/>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63517</xdr:rowOff>
    </xdr:from>
    <xdr:ext cx="762000" cy="259045"/>
    <xdr:sp macro="" textlink="">
      <xdr:nvSpPr>
        <xdr:cNvPr id="152" name="テキスト ボックス 151"/>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前年度より５５百万円増加し、比率は０</a:t>
          </a:r>
          <a:r>
            <a:rPr kumimoji="1" lang="en-US" altLang="ja-JP" sz="1300">
              <a:latin typeface="ＭＳ Ｐゴシック"/>
            </a:rPr>
            <a:t>.</a:t>
          </a:r>
          <a:r>
            <a:rPr kumimoji="1" lang="ja-JP" altLang="en-US" sz="1300">
              <a:latin typeface="ＭＳ Ｐゴシック"/>
            </a:rPr>
            <a:t>４ポイント増の８</a:t>
          </a:r>
          <a:r>
            <a:rPr kumimoji="1" lang="en-US" altLang="ja-JP" sz="1300">
              <a:latin typeface="ＭＳ Ｐゴシック"/>
            </a:rPr>
            <a:t>.</a:t>
          </a:r>
          <a:r>
            <a:rPr kumimoji="1" lang="ja-JP" altLang="en-US" sz="1300">
              <a:latin typeface="ＭＳ Ｐゴシック"/>
            </a:rPr>
            <a:t>０％となっているが、類似団体平均と比べて下回っている。</a:t>
          </a:r>
        </a:p>
        <a:p>
          <a:r>
            <a:rPr kumimoji="1" lang="ja-JP" altLang="en-US" sz="1300">
              <a:latin typeface="ＭＳ Ｐゴシック"/>
            </a:rPr>
            <a:t>　主な要因としては、前年度より生活保護費が３７百万円、介護給付費・訓練等給付費が８百万円増加したことが挙げられる。生活保護費については、引き続き適正な運営を確保するため診療報酬明細書の点検や就労支援を行い、その抑制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41275</xdr:rowOff>
    </xdr:from>
    <xdr:to>
      <xdr:col>7</xdr:col>
      <xdr:colOff>15875</xdr:colOff>
      <xdr:row>61</xdr:row>
      <xdr:rowOff>41275</xdr:rowOff>
    </xdr:to>
    <xdr:cxnSp macro="">
      <xdr:nvCxnSpPr>
        <xdr:cNvPr id="184" name="直線コネクタ 183"/>
        <xdr:cNvCxnSpPr/>
      </xdr:nvCxnSpPr>
      <xdr:spPr>
        <a:xfrm flipV="1">
          <a:off x="4826000" y="9128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5"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6" name="直線コネクタ 185"/>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87"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88" name="直線コネクタ 187"/>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31750</xdr:rowOff>
    </xdr:to>
    <xdr:cxnSp macro="">
      <xdr:nvCxnSpPr>
        <xdr:cNvPr id="189" name="直線コネクタ 188"/>
        <xdr:cNvCxnSpPr/>
      </xdr:nvCxnSpPr>
      <xdr:spPr>
        <a:xfrm>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90"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1" name="フローチャート : 判断 190"/>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31750</xdr:rowOff>
    </xdr:to>
    <xdr:cxnSp macro="">
      <xdr:nvCxnSpPr>
        <xdr:cNvPr id="192" name="直線コネクタ 191"/>
        <xdr:cNvCxnSpPr/>
      </xdr:nvCxnSpPr>
      <xdr:spPr>
        <a:xfrm flipV="1">
          <a:off x="3098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152400</xdr:rowOff>
    </xdr:from>
    <xdr:to>
      <xdr:col>5</xdr:col>
      <xdr:colOff>600075</xdr:colOff>
      <xdr:row>55</xdr:row>
      <xdr:rowOff>82550</xdr:rowOff>
    </xdr:to>
    <xdr:sp macro="" textlink="">
      <xdr:nvSpPr>
        <xdr:cNvPr id="193" name="フローチャート : 判断 192"/>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67327</xdr:rowOff>
    </xdr:from>
    <xdr:ext cx="736600" cy="259045"/>
    <xdr:sp macro="" textlink="">
      <xdr:nvSpPr>
        <xdr:cNvPr id="194" name="テキスト ボックス 193"/>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xdr:rowOff>
    </xdr:from>
    <xdr:to>
      <xdr:col>4</xdr:col>
      <xdr:colOff>346075</xdr:colOff>
      <xdr:row>55</xdr:row>
      <xdr:rowOff>31750</xdr:rowOff>
    </xdr:to>
    <xdr:cxnSp macro="">
      <xdr:nvCxnSpPr>
        <xdr:cNvPr id="195" name="直線コネクタ 194"/>
        <xdr:cNvCxnSpPr/>
      </xdr:nvCxnSpPr>
      <xdr:spPr>
        <a:xfrm>
          <a:off x="2209800" y="9432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196" name="フローチャート : 判断 195"/>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197" name="テキスト ボックス 196"/>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79375</xdr:rowOff>
    </xdr:from>
    <xdr:to>
      <xdr:col>3</xdr:col>
      <xdr:colOff>142875</xdr:colOff>
      <xdr:row>55</xdr:row>
      <xdr:rowOff>3175</xdr:rowOff>
    </xdr:to>
    <xdr:cxnSp macro="">
      <xdr:nvCxnSpPr>
        <xdr:cNvPr id="198" name="直線コネクタ 197"/>
        <xdr:cNvCxnSpPr/>
      </xdr:nvCxnSpPr>
      <xdr:spPr>
        <a:xfrm>
          <a:off x="1320800" y="93376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48277</xdr:rowOff>
    </xdr:from>
    <xdr:ext cx="762000" cy="259045"/>
    <xdr:sp macro="" textlink="">
      <xdr:nvSpPr>
        <xdr:cNvPr id="200" name="テキスト ボックス 199"/>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85725</xdr:rowOff>
    </xdr:from>
    <xdr:to>
      <xdr:col>1</xdr:col>
      <xdr:colOff>676275</xdr:colOff>
      <xdr:row>55</xdr:row>
      <xdr:rowOff>15875</xdr:rowOff>
    </xdr:to>
    <xdr:sp macro="" textlink="">
      <xdr:nvSpPr>
        <xdr:cNvPr id="201" name="フローチャート : 判断 200"/>
        <xdr:cNvSpPr/>
      </xdr:nvSpPr>
      <xdr:spPr>
        <a:xfrm>
          <a:off x="1270000" y="93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652</xdr:rowOff>
    </xdr:from>
    <xdr:ext cx="762000" cy="259045"/>
    <xdr:sp macro="" textlink="">
      <xdr:nvSpPr>
        <xdr:cNvPr id="202" name="テキスト ボックス 201"/>
        <xdr:cNvSpPr txBox="1"/>
      </xdr:nvSpPr>
      <xdr:spPr>
        <a:xfrm>
          <a:off x="939800" y="943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8" name="円/楕円 207"/>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9"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10" name="円/楕円 209"/>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11" name="テキスト ボックス 210"/>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2" name="円/楕円 211"/>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213" name="テキスト ボックス 212"/>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123825</xdr:rowOff>
    </xdr:from>
    <xdr:to>
      <xdr:col>3</xdr:col>
      <xdr:colOff>193675</xdr:colOff>
      <xdr:row>55</xdr:row>
      <xdr:rowOff>53975</xdr:rowOff>
    </xdr:to>
    <xdr:sp macro="" textlink="">
      <xdr:nvSpPr>
        <xdr:cNvPr id="214" name="円/楕円 213"/>
        <xdr:cNvSpPr/>
      </xdr:nvSpPr>
      <xdr:spPr>
        <a:xfrm>
          <a:off x="2159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64152</xdr:rowOff>
    </xdr:from>
    <xdr:ext cx="762000" cy="259045"/>
    <xdr:sp macro="" textlink="">
      <xdr:nvSpPr>
        <xdr:cNvPr id="215" name="テキスト ボックス 214"/>
        <xdr:cNvSpPr txBox="1"/>
      </xdr:nvSpPr>
      <xdr:spPr>
        <a:xfrm>
          <a:off x="1828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28575</xdr:rowOff>
    </xdr:from>
    <xdr:to>
      <xdr:col>1</xdr:col>
      <xdr:colOff>676275</xdr:colOff>
      <xdr:row>54</xdr:row>
      <xdr:rowOff>130175</xdr:rowOff>
    </xdr:to>
    <xdr:sp macro="" textlink="">
      <xdr:nvSpPr>
        <xdr:cNvPr id="216" name="円/楕円 215"/>
        <xdr:cNvSpPr/>
      </xdr:nvSpPr>
      <xdr:spPr>
        <a:xfrm>
          <a:off x="12700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140352</xdr:rowOff>
    </xdr:from>
    <xdr:ext cx="762000" cy="259045"/>
    <xdr:sp macro="" textlink="">
      <xdr:nvSpPr>
        <xdr:cNvPr id="217" name="テキスト ボックス 216"/>
        <xdr:cNvSpPr txBox="1"/>
      </xdr:nvSpPr>
      <xdr:spPr>
        <a:xfrm>
          <a:off x="939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前年度より６８百万円増加し、比率は０</a:t>
          </a:r>
          <a:r>
            <a:rPr kumimoji="1" lang="en-US" altLang="ja-JP" sz="1200">
              <a:latin typeface="ＭＳ Ｐゴシック"/>
            </a:rPr>
            <a:t>.</a:t>
          </a:r>
          <a:r>
            <a:rPr kumimoji="1" lang="ja-JP" altLang="en-US" sz="1200">
              <a:latin typeface="ＭＳ Ｐゴシック"/>
            </a:rPr>
            <a:t>４ポイント増の１７</a:t>
          </a:r>
          <a:r>
            <a:rPr kumimoji="1" lang="en-US" altLang="ja-JP" sz="1200">
              <a:latin typeface="ＭＳ Ｐゴシック"/>
            </a:rPr>
            <a:t>.</a:t>
          </a:r>
          <a:r>
            <a:rPr kumimoji="1" lang="ja-JP" altLang="en-US" sz="1200">
              <a:latin typeface="ＭＳ Ｐゴシック"/>
            </a:rPr>
            <a:t>４％となり、類似団体平均と比べて上回っている。</a:t>
          </a:r>
        </a:p>
        <a:p>
          <a:r>
            <a:rPr kumimoji="1" lang="ja-JP" altLang="en-US" sz="1200">
              <a:latin typeface="ＭＳ Ｐゴシック"/>
            </a:rPr>
            <a:t>　主な要因としては、繰出金が前年度より６７百万円増加し、比率が０</a:t>
          </a:r>
          <a:r>
            <a:rPr kumimoji="1" lang="en-US" altLang="ja-JP" sz="1200">
              <a:latin typeface="ＭＳ Ｐゴシック"/>
            </a:rPr>
            <a:t>.</a:t>
          </a:r>
          <a:r>
            <a:rPr kumimoji="1" lang="ja-JP" altLang="en-US" sz="1200">
              <a:latin typeface="ＭＳ Ｐゴシック"/>
            </a:rPr>
            <a:t>４ポイント増の１５</a:t>
          </a:r>
          <a:r>
            <a:rPr kumimoji="1" lang="en-US" altLang="ja-JP" sz="1200">
              <a:latin typeface="ＭＳ Ｐゴシック"/>
            </a:rPr>
            <a:t>.</a:t>
          </a:r>
          <a:r>
            <a:rPr kumimoji="1" lang="ja-JP" altLang="en-US" sz="1200">
              <a:latin typeface="ＭＳ Ｐゴシック"/>
            </a:rPr>
            <a:t>３％となったことが挙げられる。特に介護保険事業会計の介護給付費が前年度より２６百万円増加しており、今後も高齢者数の増加に伴って繰出金の増加は避けられない状況にあるが、介護予防事業等を推進することで、給付費の抑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161290</xdr:rowOff>
    </xdr:from>
    <xdr:to>
      <xdr:col>24</xdr:col>
      <xdr:colOff>31750</xdr:colOff>
      <xdr:row>61</xdr:row>
      <xdr:rowOff>54610</xdr:rowOff>
    </xdr:to>
    <xdr:cxnSp macro="">
      <xdr:nvCxnSpPr>
        <xdr:cNvPr id="245" name="直線コネクタ 244"/>
        <xdr:cNvCxnSpPr/>
      </xdr:nvCxnSpPr>
      <xdr:spPr>
        <a:xfrm flipV="1">
          <a:off x="16510000" y="92481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26687</xdr:rowOff>
    </xdr:from>
    <xdr:ext cx="762000" cy="259045"/>
    <xdr:sp macro="" textlink="">
      <xdr:nvSpPr>
        <xdr:cNvPr id="246" name="その他最小値テキスト"/>
        <xdr:cNvSpPr txBox="1"/>
      </xdr:nvSpPr>
      <xdr:spPr>
        <a:xfrm>
          <a:off x="16598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61</xdr:row>
      <xdr:rowOff>54610</xdr:rowOff>
    </xdr:from>
    <xdr:to>
      <xdr:col>24</xdr:col>
      <xdr:colOff>120650</xdr:colOff>
      <xdr:row>61</xdr:row>
      <xdr:rowOff>54610</xdr:rowOff>
    </xdr:to>
    <xdr:cxnSp macro="">
      <xdr:nvCxnSpPr>
        <xdr:cNvPr id="247" name="直線コネクタ 246"/>
        <xdr:cNvCxnSpPr/>
      </xdr:nvCxnSpPr>
      <xdr:spPr>
        <a:xfrm>
          <a:off x="16421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76217</xdr:rowOff>
    </xdr:from>
    <xdr:ext cx="762000" cy="259045"/>
    <xdr:sp macro="" textlink="">
      <xdr:nvSpPr>
        <xdr:cNvPr id="248"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53</xdr:row>
      <xdr:rowOff>161290</xdr:rowOff>
    </xdr:from>
    <xdr:to>
      <xdr:col>24</xdr:col>
      <xdr:colOff>120650</xdr:colOff>
      <xdr:row>53</xdr:row>
      <xdr:rowOff>161290</xdr:rowOff>
    </xdr:to>
    <xdr:cxnSp macro="">
      <xdr:nvCxnSpPr>
        <xdr:cNvPr id="249" name="直線コネクタ 248"/>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81280</xdr:rowOff>
    </xdr:to>
    <xdr:cxnSp macro="">
      <xdr:nvCxnSpPr>
        <xdr:cNvPr id="250" name="直線コネクタ 249"/>
        <xdr:cNvCxnSpPr/>
      </xdr:nvCxnSpPr>
      <xdr:spPr>
        <a:xfrm>
          <a:off x="15671800" y="9994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66057</xdr:rowOff>
    </xdr:from>
    <xdr:ext cx="762000" cy="259045"/>
    <xdr:sp macro="" textlink="">
      <xdr:nvSpPr>
        <xdr:cNvPr id="251"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52" name="フローチャート : 判断 251"/>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58</xdr:row>
      <xdr:rowOff>50800</xdr:rowOff>
    </xdr:to>
    <xdr:cxnSp macro="">
      <xdr:nvCxnSpPr>
        <xdr:cNvPr id="253" name="直線コネクタ 252"/>
        <xdr:cNvCxnSpPr/>
      </xdr:nvCxnSpPr>
      <xdr:spPr>
        <a:xfrm>
          <a:off x="14782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4" name="フローチャート : 判断 253"/>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5" name="テキスト ボックス 254"/>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50800</xdr:rowOff>
    </xdr:to>
    <xdr:cxnSp macro="">
      <xdr:nvCxnSpPr>
        <xdr:cNvPr id="256" name="直線コネクタ 255"/>
        <xdr:cNvCxnSpPr/>
      </xdr:nvCxnSpPr>
      <xdr:spPr>
        <a:xfrm>
          <a:off x="13893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7" name="フローチャート : 判断 256"/>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8" name="テキスト ボックス 257"/>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20320</xdr:rowOff>
    </xdr:to>
    <xdr:cxnSp macro="">
      <xdr:nvCxnSpPr>
        <xdr:cNvPr id="259" name="直線コネクタ 258"/>
        <xdr:cNvCxnSpPr/>
      </xdr:nvCxnSpPr>
      <xdr:spPr>
        <a:xfrm flipV="1">
          <a:off x="13004800" y="995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0" name="フローチャート :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2" name="フローチャート : 判断 261"/>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3" name="テキスト ボックス 262"/>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69" name="円/楕円 268"/>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70"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71" name="円/楕円 270"/>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72" name="テキスト ボックス 271"/>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73" name="円/楕円 272"/>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86377</xdr:rowOff>
    </xdr:from>
    <xdr:ext cx="762000" cy="259045"/>
    <xdr:sp macro="" textlink="">
      <xdr:nvSpPr>
        <xdr:cNvPr id="274" name="テキスト ボックス 273"/>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5" name="円/楕円 274"/>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6" name="テキスト ボックス 275"/>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140970</xdr:rowOff>
    </xdr:from>
    <xdr:to>
      <xdr:col>19</xdr:col>
      <xdr:colOff>6350</xdr:colOff>
      <xdr:row>58</xdr:row>
      <xdr:rowOff>71120</xdr:rowOff>
    </xdr:to>
    <xdr:sp macro="" textlink="">
      <xdr:nvSpPr>
        <xdr:cNvPr id="277" name="円/楕円 276"/>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55897</xdr:rowOff>
    </xdr:from>
    <xdr:ext cx="762000" cy="259045"/>
    <xdr:sp macro="" textlink="">
      <xdr:nvSpPr>
        <xdr:cNvPr id="278" name="テキスト ボックス 277"/>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前年度より６百万円減少し、比率は０</a:t>
          </a:r>
          <a:r>
            <a:rPr kumimoji="1" lang="en-US" altLang="ja-JP" sz="1300">
              <a:latin typeface="ＭＳ Ｐゴシック"/>
            </a:rPr>
            <a:t>.</a:t>
          </a:r>
          <a:r>
            <a:rPr kumimoji="1" lang="ja-JP" altLang="en-US" sz="1300">
              <a:latin typeface="ＭＳ Ｐゴシック"/>
            </a:rPr>
            <a:t>３ポイント減の１２</a:t>
          </a:r>
          <a:r>
            <a:rPr kumimoji="1" lang="en-US" altLang="ja-JP" sz="1300">
              <a:latin typeface="ＭＳ Ｐゴシック"/>
            </a:rPr>
            <a:t>.</a:t>
          </a:r>
          <a:r>
            <a:rPr kumimoji="1" lang="ja-JP" altLang="en-US" sz="1300">
              <a:latin typeface="ＭＳ Ｐゴシック"/>
            </a:rPr>
            <a:t>４％となっているが、類似団体平均と比べて上回っている。</a:t>
          </a:r>
        </a:p>
        <a:p>
          <a:r>
            <a:rPr kumimoji="1" lang="ja-JP" altLang="en-US" sz="1300">
              <a:latin typeface="ＭＳ Ｐゴシック"/>
            </a:rPr>
            <a:t>　主な要因としては、多面的機能支払交付金事業費負担金や道路改良工事負担金が増加したものの、介護福祉関係補助金が減額となったことなどによるものである。今後も各種事業の見直しを行うとともに、補助金の交付にあたっては審査等の適正化や適切な支出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120142</xdr:rowOff>
    </xdr:to>
    <xdr:cxnSp macro="">
      <xdr:nvCxnSpPr>
        <xdr:cNvPr id="303" name="直線コネクタ 302"/>
        <xdr:cNvCxnSpPr/>
      </xdr:nvCxnSpPr>
      <xdr:spPr>
        <a:xfrm flipV="1">
          <a:off x="16510000" y="579170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4"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5" name="直線コネクタ 304"/>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136144</xdr:rowOff>
    </xdr:to>
    <xdr:cxnSp macro="">
      <xdr:nvCxnSpPr>
        <xdr:cNvPr id="308" name="直線コネクタ 307"/>
        <xdr:cNvCxnSpPr/>
      </xdr:nvCxnSpPr>
      <xdr:spPr>
        <a:xfrm flipV="1">
          <a:off x="15671800" y="62946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37863</xdr:rowOff>
    </xdr:from>
    <xdr:ext cx="762000" cy="259045"/>
    <xdr:sp macro="" textlink="">
      <xdr:nvSpPr>
        <xdr:cNvPr id="309"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136144</xdr:rowOff>
    </xdr:to>
    <xdr:cxnSp macro="">
      <xdr:nvCxnSpPr>
        <xdr:cNvPr id="311" name="直線コネクタ 310"/>
        <xdr:cNvCxnSpPr/>
      </xdr:nvCxnSpPr>
      <xdr:spPr>
        <a:xfrm>
          <a:off x="14782800" y="6271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2" name="フローチャート : 判断 311"/>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3" name="テキスト ボックス 312"/>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113284</xdr:rowOff>
    </xdr:to>
    <xdr:cxnSp macro="">
      <xdr:nvCxnSpPr>
        <xdr:cNvPr id="314" name="直線コネクタ 313"/>
        <xdr:cNvCxnSpPr/>
      </xdr:nvCxnSpPr>
      <xdr:spPr>
        <a:xfrm flipV="1">
          <a:off x="13893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5" name="フローチャート : 判断 314"/>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6" name="テキスト ボックス 315"/>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113284</xdr:rowOff>
    </xdr:to>
    <xdr:cxnSp macro="">
      <xdr:nvCxnSpPr>
        <xdr:cNvPr id="317" name="直線コネクタ 316"/>
        <xdr:cNvCxnSpPr/>
      </xdr:nvCxnSpPr>
      <xdr:spPr>
        <a:xfrm>
          <a:off x="13004800" y="62534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8" name="フローチャート : 判断 317"/>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9" name="テキスト ボックス 318"/>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1" name="テキスト ボックス 32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7" name="円/楕円 326"/>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43705</xdr:rowOff>
    </xdr:from>
    <xdr:ext cx="762000" cy="259045"/>
    <xdr:sp macro="" textlink="">
      <xdr:nvSpPr>
        <xdr:cNvPr id="328"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29" name="円/楕円 328"/>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30" name="テキスト ボックス 329"/>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31" name="円/楕円 330"/>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32" name="テキスト ボックス 331"/>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62484</xdr:rowOff>
    </xdr:from>
    <xdr:to>
      <xdr:col>20</xdr:col>
      <xdr:colOff>209550</xdr:colOff>
      <xdr:row>36</xdr:row>
      <xdr:rowOff>164084</xdr:rowOff>
    </xdr:to>
    <xdr:sp macro="" textlink="">
      <xdr:nvSpPr>
        <xdr:cNvPr id="333" name="円/楕円 332"/>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34" name="テキスト ボックス 333"/>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35" name="円/楕円 334"/>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36" name="テキスト ボックス 33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前年度より１７百万円増加したが、比率は前年度より０</a:t>
          </a:r>
          <a:r>
            <a:rPr kumimoji="1" lang="en-US" altLang="ja-JP" sz="1300">
              <a:latin typeface="ＭＳ Ｐゴシック"/>
            </a:rPr>
            <a:t>.</a:t>
          </a:r>
          <a:r>
            <a:rPr kumimoji="1" lang="ja-JP" altLang="en-US" sz="1300">
              <a:latin typeface="ＭＳ Ｐゴシック"/>
            </a:rPr>
            <a:t>１ポイント減の１４</a:t>
          </a:r>
          <a:r>
            <a:rPr kumimoji="1" lang="en-US" altLang="ja-JP" sz="1300">
              <a:latin typeface="ＭＳ Ｐゴシック"/>
            </a:rPr>
            <a:t>.</a:t>
          </a:r>
          <a:r>
            <a:rPr kumimoji="1" lang="ja-JP" altLang="en-US" sz="1300">
              <a:latin typeface="ＭＳ Ｐゴシック"/>
            </a:rPr>
            <a:t>４％となり、類似団体平均と比べて下回っている。</a:t>
          </a:r>
          <a:endParaRPr kumimoji="1" lang="en-US" altLang="ja-JP" sz="1300">
            <a:latin typeface="ＭＳ Ｐゴシック"/>
          </a:endParaRPr>
        </a:p>
        <a:p>
          <a:r>
            <a:rPr kumimoji="1" lang="ja-JP" altLang="en-US" sz="1300">
              <a:latin typeface="ＭＳ Ｐゴシック"/>
            </a:rPr>
            <a:t>　しかしながら、新庁舎建設事業に係る合併特例事業債の償還により、今後は比率が上昇することが予想されるため、事業実施の適正化を図り、財政の健全化に努める。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156935</xdr:rowOff>
    </xdr:from>
    <xdr:to>
      <xdr:col>7</xdr:col>
      <xdr:colOff>15875</xdr:colOff>
      <xdr:row>82</xdr:row>
      <xdr:rowOff>61686</xdr:rowOff>
    </xdr:to>
    <xdr:cxnSp macro="">
      <xdr:nvCxnSpPr>
        <xdr:cNvPr id="366" name="直線コネクタ 365"/>
        <xdr:cNvCxnSpPr/>
      </xdr:nvCxnSpPr>
      <xdr:spPr>
        <a:xfrm flipV="1">
          <a:off x="4826000" y="126727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33763</xdr:rowOff>
    </xdr:from>
    <xdr:ext cx="762000" cy="259045"/>
    <xdr:sp macro="" textlink="">
      <xdr:nvSpPr>
        <xdr:cNvPr id="367"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82</xdr:row>
      <xdr:rowOff>61686</xdr:rowOff>
    </xdr:from>
    <xdr:to>
      <xdr:col>7</xdr:col>
      <xdr:colOff>104775</xdr:colOff>
      <xdr:row>82</xdr:row>
      <xdr:rowOff>61686</xdr:rowOff>
    </xdr:to>
    <xdr:cxnSp macro="">
      <xdr:nvCxnSpPr>
        <xdr:cNvPr id="368" name="直線コネクタ 367"/>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71862</xdr:rowOff>
    </xdr:from>
    <xdr:ext cx="762000" cy="259045"/>
    <xdr:sp macro="" textlink="">
      <xdr:nvSpPr>
        <xdr:cNvPr id="369" name="公債費最大値テキスト"/>
        <xdr:cNvSpPr txBox="1"/>
      </xdr:nvSpPr>
      <xdr:spPr>
        <a:xfrm>
          <a:off x="4914900" y="1241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156935</xdr:rowOff>
    </xdr:from>
    <xdr:to>
      <xdr:col>7</xdr:col>
      <xdr:colOff>104775</xdr:colOff>
      <xdr:row>73</xdr:row>
      <xdr:rowOff>156935</xdr:rowOff>
    </xdr:to>
    <xdr:cxnSp macro="">
      <xdr:nvCxnSpPr>
        <xdr:cNvPr id="370" name="直線コネクタ 369"/>
        <xdr:cNvCxnSpPr/>
      </xdr:nvCxnSpPr>
      <xdr:spPr>
        <a:xfrm>
          <a:off x="4737100" y="1267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23586</xdr:rowOff>
    </xdr:to>
    <xdr:cxnSp macro="">
      <xdr:nvCxnSpPr>
        <xdr:cNvPr id="371" name="直線コネクタ 370"/>
        <xdr:cNvCxnSpPr/>
      </xdr:nvCxnSpPr>
      <xdr:spPr>
        <a:xfrm flipV="1">
          <a:off x="3987800" y="130429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45556</xdr:rowOff>
    </xdr:from>
    <xdr:ext cx="762000" cy="259045"/>
    <xdr:sp macro="" textlink="">
      <xdr:nvSpPr>
        <xdr:cNvPr id="372"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3" name="フローチャート : 判断 372"/>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86178</xdr:rowOff>
    </xdr:from>
    <xdr:to>
      <xdr:col>5</xdr:col>
      <xdr:colOff>549275</xdr:colOff>
      <xdr:row>76</xdr:row>
      <xdr:rowOff>23586</xdr:rowOff>
    </xdr:to>
    <xdr:cxnSp macro="">
      <xdr:nvCxnSpPr>
        <xdr:cNvPr id="374" name="直線コネクタ 373"/>
        <xdr:cNvCxnSpPr/>
      </xdr:nvCxnSpPr>
      <xdr:spPr>
        <a:xfrm>
          <a:off x="3098800" y="1294492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24493</xdr:rowOff>
    </xdr:from>
    <xdr:to>
      <xdr:col>5</xdr:col>
      <xdr:colOff>600075</xdr:colOff>
      <xdr:row>79</xdr:row>
      <xdr:rowOff>126093</xdr:rowOff>
    </xdr:to>
    <xdr:sp macro="" textlink="">
      <xdr:nvSpPr>
        <xdr:cNvPr id="375" name="フローチャート : 判断 374"/>
        <xdr:cNvSpPr/>
      </xdr:nvSpPr>
      <xdr:spPr>
        <a:xfrm>
          <a:off x="3937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110870</xdr:rowOff>
    </xdr:from>
    <xdr:ext cx="736600" cy="259045"/>
    <xdr:sp macro="" textlink="">
      <xdr:nvSpPr>
        <xdr:cNvPr id="376" name="テキスト ボックス 375"/>
        <xdr:cNvSpPr txBox="1"/>
      </xdr:nvSpPr>
      <xdr:spPr>
        <a:xfrm>
          <a:off x="3606800" y="1365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86178</xdr:rowOff>
    </xdr:from>
    <xdr:to>
      <xdr:col>4</xdr:col>
      <xdr:colOff>346075</xdr:colOff>
      <xdr:row>76</xdr:row>
      <xdr:rowOff>45357</xdr:rowOff>
    </xdr:to>
    <xdr:cxnSp macro="">
      <xdr:nvCxnSpPr>
        <xdr:cNvPr id="377" name="直線コネクタ 376"/>
        <xdr:cNvCxnSpPr/>
      </xdr:nvCxnSpPr>
      <xdr:spPr>
        <a:xfrm flipV="1">
          <a:off x="2209800" y="12944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35379</xdr:rowOff>
    </xdr:from>
    <xdr:to>
      <xdr:col>4</xdr:col>
      <xdr:colOff>396875</xdr:colOff>
      <xdr:row>79</xdr:row>
      <xdr:rowOff>136979</xdr:rowOff>
    </xdr:to>
    <xdr:sp macro="" textlink="">
      <xdr:nvSpPr>
        <xdr:cNvPr id="378" name="フローチャート : 判断 377"/>
        <xdr:cNvSpPr/>
      </xdr:nvSpPr>
      <xdr:spPr>
        <a:xfrm>
          <a:off x="3048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121756</xdr:rowOff>
    </xdr:from>
    <xdr:ext cx="762000" cy="259045"/>
    <xdr:sp macro="" textlink="">
      <xdr:nvSpPr>
        <xdr:cNvPr id="379" name="テキスト ボックス 378"/>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45357</xdr:rowOff>
    </xdr:from>
    <xdr:to>
      <xdr:col>3</xdr:col>
      <xdr:colOff>142875</xdr:colOff>
      <xdr:row>76</xdr:row>
      <xdr:rowOff>165100</xdr:rowOff>
    </xdr:to>
    <xdr:cxnSp macro="">
      <xdr:nvCxnSpPr>
        <xdr:cNvPr id="380" name="直線コネクタ 379"/>
        <xdr:cNvCxnSpPr/>
      </xdr:nvCxnSpPr>
      <xdr:spPr>
        <a:xfrm flipV="1">
          <a:off x="1320800" y="13075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78921</xdr:rowOff>
    </xdr:from>
    <xdr:to>
      <xdr:col>3</xdr:col>
      <xdr:colOff>193675</xdr:colOff>
      <xdr:row>80</xdr:row>
      <xdr:rowOff>9071</xdr:rowOff>
    </xdr:to>
    <xdr:sp macro="" textlink="">
      <xdr:nvSpPr>
        <xdr:cNvPr id="381" name="フローチャート : 判断 380"/>
        <xdr:cNvSpPr/>
      </xdr:nvSpPr>
      <xdr:spPr>
        <a:xfrm>
          <a:off x="2159000" y="136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165298</xdr:rowOff>
    </xdr:from>
    <xdr:ext cx="762000" cy="259045"/>
    <xdr:sp macro="" textlink="">
      <xdr:nvSpPr>
        <xdr:cNvPr id="382" name="テキスト ボックス 381"/>
        <xdr:cNvSpPr txBox="1"/>
      </xdr:nvSpPr>
      <xdr:spPr>
        <a:xfrm>
          <a:off x="1828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111579</xdr:rowOff>
    </xdr:from>
    <xdr:to>
      <xdr:col>1</xdr:col>
      <xdr:colOff>676275</xdr:colOff>
      <xdr:row>80</xdr:row>
      <xdr:rowOff>41729</xdr:rowOff>
    </xdr:to>
    <xdr:sp macro="" textlink="">
      <xdr:nvSpPr>
        <xdr:cNvPr id="383" name="フローチャート : 判断 382"/>
        <xdr:cNvSpPr/>
      </xdr:nvSpPr>
      <xdr:spPr>
        <a:xfrm>
          <a:off x="1270000" y="1365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26506</xdr:rowOff>
    </xdr:from>
    <xdr:ext cx="762000" cy="259045"/>
    <xdr:sp macro="" textlink="">
      <xdr:nvSpPr>
        <xdr:cNvPr id="384" name="テキスト ボックス 383"/>
        <xdr:cNvSpPr txBox="1"/>
      </xdr:nvSpPr>
      <xdr:spPr>
        <a:xfrm>
          <a:off x="939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90" name="円/楕円 389"/>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91"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144235</xdr:rowOff>
    </xdr:from>
    <xdr:to>
      <xdr:col>5</xdr:col>
      <xdr:colOff>600075</xdr:colOff>
      <xdr:row>76</xdr:row>
      <xdr:rowOff>74386</xdr:rowOff>
    </xdr:to>
    <xdr:sp macro="" textlink="">
      <xdr:nvSpPr>
        <xdr:cNvPr id="392" name="円/楕円 391"/>
        <xdr:cNvSpPr/>
      </xdr:nvSpPr>
      <xdr:spPr>
        <a:xfrm>
          <a:off x="3937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84562</xdr:rowOff>
    </xdr:from>
    <xdr:ext cx="736600" cy="259045"/>
    <xdr:sp macro="" textlink="">
      <xdr:nvSpPr>
        <xdr:cNvPr id="393" name="テキスト ボックス 392"/>
        <xdr:cNvSpPr txBox="1"/>
      </xdr:nvSpPr>
      <xdr:spPr>
        <a:xfrm>
          <a:off x="3606800" y="1277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35378</xdr:rowOff>
    </xdr:from>
    <xdr:to>
      <xdr:col>4</xdr:col>
      <xdr:colOff>396875</xdr:colOff>
      <xdr:row>75</xdr:row>
      <xdr:rowOff>136978</xdr:rowOff>
    </xdr:to>
    <xdr:sp macro="" textlink="">
      <xdr:nvSpPr>
        <xdr:cNvPr id="394" name="円/楕円 393"/>
        <xdr:cNvSpPr/>
      </xdr:nvSpPr>
      <xdr:spPr>
        <a:xfrm>
          <a:off x="3048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147155</xdr:rowOff>
    </xdr:from>
    <xdr:ext cx="762000" cy="259045"/>
    <xdr:sp macro="" textlink="">
      <xdr:nvSpPr>
        <xdr:cNvPr id="395" name="テキスト ボックス 394"/>
        <xdr:cNvSpPr txBox="1"/>
      </xdr:nvSpPr>
      <xdr:spPr>
        <a:xfrm>
          <a:off x="2717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166007</xdr:rowOff>
    </xdr:from>
    <xdr:to>
      <xdr:col>3</xdr:col>
      <xdr:colOff>193675</xdr:colOff>
      <xdr:row>76</xdr:row>
      <xdr:rowOff>96157</xdr:rowOff>
    </xdr:to>
    <xdr:sp macro="" textlink="">
      <xdr:nvSpPr>
        <xdr:cNvPr id="396" name="円/楕円 395"/>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106334</xdr:rowOff>
    </xdr:from>
    <xdr:ext cx="762000" cy="259045"/>
    <xdr:sp macro="" textlink="">
      <xdr:nvSpPr>
        <xdr:cNvPr id="397" name="テキスト ボックス 396"/>
        <xdr:cNvSpPr txBox="1"/>
      </xdr:nvSpPr>
      <xdr:spPr>
        <a:xfrm>
          <a:off x="1828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98" name="円/楕円 397"/>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54627</xdr:rowOff>
    </xdr:from>
    <xdr:ext cx="762000" cy="259045"/>
    <xdr:sp macro="" textlink="">
      <xdr:nvSpPr>
        <xdr:cNvPr id="399" name="テキスト ボックス 398"/>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前年度より１０６百万円増加し、比率は０</a:t>
          </a:r>
          <a:r>
            <a:rPr kumimoji="1" lang="en-US" altLang="ja-JP" sz="1200">
              <a:latin typeface="ＭＳ Ｐゴシック"/>
            </a:rPr>
            <a:t>.</a:t>
          </a:r>
          <a:r>
            <a:rPr kumimoji="1" lang="ja-JP" altLang="en-US" sz="1200">
              <a:latin typeface="ＭＳ Ｐゴシック"/>
            </a:rPr>
            <a:t>３ポイント減の７５</a:t>
          </a:r>
          <a:r>
            <a:rPr kumimoji="1" lang="en-US" altLang="ja-JP" sz="1200">
              <a:latin typeface="ＭＳ Ｐゴシック"/>
            </a:rPr>
            <a:t>.</a:t>
          </a:r>
          <a:r>
            <a:rPr kumimoji="1" lang="ja-JP" altLang="en-US" sz="1200">
              <a:latin typeface="ＭＳ Ｐゴシック"/>
            </a:rPr>
            <a:t>７％となっているが、依然として類似団体平均と比べて上回っている。</a:t>
          </a:r>
        </a:p>
        <a:p>
          <a:r>
            <a:rPr kumimoji="1" lang="ja-JP" altLang="en-US" sz="1200">
              <a:latin typeface="ＭＳ Ｐゴシック"/>
            </a:rPr>
            <a:t>　主な要因としては、前年度より扶助費が５５百万円、繰出金が６７百万円増加したことが挙げられる。今後も職員数の削減など行政改革への取組を通じて人件費の削減に努めるとともに、各種事業の取捨選択や事務の見直しと効率化の推進により、経常経費の抑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113284</xdr:rowOff>
    </xdr:from>
    <xdr:to>
      <xdr:col>24</xdr:col>
      <xdr:colOff>31750</xdr:colOff>
      <xdr:row>80</xdr:row>
      <xdr:rowOff>30987</xdr:rowOff>
    </xdr:to>
    <xdr:cxnSp macro="">
      <xdr:nvCxnSpPr>
        <xdr:cNvPr id="425" name="直線コネクタ 424"/>
        <xdr:cNvCxnSpPr/>
      </xdr:nvCxnSpPr>
      <xdr:spPr>
        <a:xfrm flipV="1">
          <a:off x="16510000" y="12800584"/>
          <a:ext cx="0" cy="94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3064</xdr:rowOff>
    </xdr:from>
    <xdr:ext cx="762000" cy="259045"/>
    <xdr:sp macro="" textlink="">
      <xdr:nvSpPr>
        <xdr:cNvPr id="426"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628650</xdr:colOff>
      <xdr:row>80</xdr:row>
      <xdr:rowOff>30987</xdr:rowOff>
    </xdr:from>
    <xdr:to>
      <xdr:col>24</xdr:col>
      <xdr:colOff>120650</xdr:colOff>
      <xdr:row>80</xdr:row>
      <xdr:rowOff>30987</xdr:rowOff>
    </xdr:to>
    <xdr:cxnSp macro="">
      <xdr:nvCxnSpPr>
        <xdr:cNvPr id="427" name="直線コネクタ 426"/>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28211</xdr:rowOff>
    </xdr:from>
    <xdr:ext cx="762000" cy="259045"/>
    <xdr:sp macro="" textlink="">
      <xdr:nvSpPr>
        <xdr:cNvPr id="428"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113284</xdr:rowOff>
    </xdr:from>
    <xdr:to>
      <xdr:col>24</xdr:col>
      <xdr:colOff>120650</xdr:colOff>
      <xdr:row>74</xdr:row>
      <xdr:rowOff>113284</xdr:rowOff>
    </xdr:to>
    <xdr:cxnSp macro="">
      <xdr:nvCxnSpPr>
        <xdr:cNvPr id="429" name="直線コネクタ 428"/>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101854</xdr:rowOff>
    </xdr:from>
    <xdr:to>
      <xdr:col>24</xdr:col>
      <xdr:colOff>31750</xdr:colOff>
      <xdr:row>77</xdr:row>
      <xdr:rowOff>115570</xdr:rowOff>
    </xdr:to>
    <xdr:cxnSp macro="">
      <xdr:nvCxnSpPr>
        <xdr:cNvPr id="430" name="直線コネクタ 429"/>
        <xdr:cNvCxnSpPr/>
      </xdr:nvCxnSpPr>
      <xdr:spPr>
        <a:xfrm flipV="1">
          <a:off x="15671800" y="133035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133875</xdr:rowOff>
    </xdr:from>
    <xdr:ext cx="762000" cy="259045"/>
    <xdr:sp macro="" textlink="">
      <xdr:nvSpPr>
        <xdr:cNvPr id="431"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2" name="フローチャート : 判断 431"/>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65278</xdr:rowOff>
    </xdr:from>
    <xdr:to>
      <xdr:col>22</xdr:col>
      <xdr:colOff>565150</xdr:colOff>
      <xdr:row>77</xdr:row>
      <xdr:rowOff>115570</xdr:rowOff>
    </xdr:to>
    <xdr:cxnSp macro="">
      <xdr:nvCxnSpPr>
        <xdr:cNvPr id="433" name="直線コネクタ 432"/>
        <xdr:cNvCxnSpPr/>
      </xdr:nvCxnSpPr>
      <xdr:spPr>
        <a:xfrm>
          <a:off x="14782800" y="13266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4" name="フローチャート : 判断 433"/>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5" name="テキスト ボックス 434"/>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65278</xdr:rowOff>
    </xdr:from>
    <xdr:to>
      <xdr:col>21</xdr:col>
      <xdr:colOff>361950</xdr:colOff>
      <xdr:row>77</xdr:row>
      <xdr:rowOff>65278</xdr:rowOff>
    </xdr:to>
    <xdr:cxnSp macro="">
      <xdr:nvCxnSpPr>
        <xdr:cNvPr id="436" name="直線コネクタ 435"/>
        <xdr:cNvCxnSpPr/>
      </xdr:nvCxnSpPr>
      <xdr:spPr>
        <a:xfrm>
          <a:off x="13893800" y="13266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83058</xdr:rowOff>
    </xdr:from>
    <xdr:to>
      <xdr:col>21</xdr:col>
      <xdr:colOff>412750</xdr:colOff>
      <xdr:row>76</xdr:row>
      <xdr:rowOff>13208</xdr:rowOff>
    </xdr:to>
    <xdr:sp macro="" textlink="">
      <xdr:nvSpPr>
        <xdr:cNvPr id="437" name="フローチャート : 判断 436"/>
        <xdr:cNvSpPr/>
      </xdr:nvSpPr>
      <xdr:spPr>
        <a:xfrm>
          <a:off x="14732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38" name="テキスト ボックス 437"/>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163576</xdr:rowOff>
    </xdr:from>
    <xdr:to>
      <xdr:col>20</xdr:col>
      <xdr:colOff>158750</xdr:colOff>
      <xdr:row>77</xdr:row>
      <xdr:rowOff>65278</xdr:rowOff>
    </xdr:to>
    <xdr:cxnSp macro="">
      <xdr:nvCxnSpPr>
        <xdr:cNvPr id="439" name="直線コネクタ 438"/>
        <xdr:cNvCxnSpPr/>
      </xdr:nvCxnSpPr>
      <xdr:spPr>
        <a:xfrm>
          <a:off x="13004800" y="131937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105918</xdr:rowOff>
    </xdr:from>
    <xdr:to>
      <xdr:col>20</xdr:col>
      <xdr:colOff>209550</xdr:colOff>
      <xdr:row>76</xdr:row>
      <xdr:rowOff>36069</xdr:rowOff>
    </xdr:to>
    <xdr:sp macro="" textlink="">
      <xdr:nvSpPr>
        <xdr:cNvPr id="440" name="フローチャート : 判断 439"/>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46245</xdr:rowOff>
    </xdr:from>
    <xdr:ext cx="762000" cy="259045"/>
    <xdr:sp macro="" textlink="">
      <xdr:nvSpPr>
        <xdr:cNvPr id="441" name="テキスト ボックス 440"/>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2" name="フローチャート : 判断 441"/>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3" name="テキスト ボックス 442"/>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51054</xdr:rowOff>
    </xdr:from>
    <xdr:to>
      <xdr:col>24</xdr:col>
      <xdr:colOff>82550</xdr:colOff>
      <xdr:row>77</xdr:row>
      <xdr:rowOff>152654</xdr:rowOff>
    </xdr:to>
    <xdr:sp macro="" textlink="">
      <xdr:nvSpPr>
        <xdr:cNvPr id="449" name="円/楕円 448"/>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23131</xdr:rowOff>
    </xdr:from>
    <xdr:ext cx="762000" cy="259045"/>
    <xdr:sp macro="" textlink="">
      <xdr:nvSpPr>
        <xdr:cNvPr id="450"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51" name="円/楕円 450"/>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151147</xdr:rowOff>
    </xdr:from>
    <xdr:ext cx="736600" cy="259045"/>
    <xdr:sp macro="" textlink="">
      <xdr:nvSpPr>
        <xdr:cNvPr id="452" name="テキスト ボックス 451"/>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xdr:rowOff>
    </xdr:from>
    <xdr:to>
      <xdr:col>21</xdr:col>
      <xdr:colOff>412750</xdr:colOff>
      <xdr:row>77</xdr:row>
      <xdr:rowOff>116078</xdr:rowOff>
    </xdr:to>
    <xdr:sp macro="" textlink="">
      <xdr:nvSpPr>
        <xdr:cNvPr id="453" name="円/楕円 452"/>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54" name="テキスト ボックス 453"/>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14478</xdr:rowOff>
    </xdr:from>
    <xdr:to>
      <xdr:col>20</xdr:col>
      <xdr:colOff>209550</xdr:colOff>
      <xdr:row>77</xdr:row>
      <xdr:rowOff>116078</xdr:rowOff>
    </xdr:to>
    <xdr:sp macro="" textlink="">
      <xdr:nvSpPr>
        <xdr:cNvPr id="455" name="円/楕円 454"/>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100855</xdr:rowOff>
    </xdr:from>
    <xdr:ext cx="762000" cy="259045"/>
    <xdr:sp macro="" textlink="">
      <xdr:nvSpPr>
        <xdr:cNvPr id="456" name="テキスト ボックス 455"/>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57" name="円/楕円 456"/>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58" name="テキスト ボックス 457"/>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秋田県潟上市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163739</xdr:rowOff>
    </xdr:from>
    <xdr:to>
      <xdr:col>4</xdr:col>
      <xdr:colOff>1117600</xdr:colOff>
      <xdr:row>18</xdr:row>
      <xdr:rowOff>89257</xdr:rowOff>
    </xdr:to>
    <xdr:cxnSp macro="">
      <xdr:nvCxnSpPr>
        <xdr:cNvPr id="42" name="直線コネクタ 41"/>
        <xdr:cNvCxnSpPr/>
      </xdr:nvCxnSpPr>
      <xdr:spPr bwMode="auto">
        <a:xfrm flipV="1">
          <a:off x="5651500" y="2268764"/>
          <a:ext cx="0" cy="9542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61334</xdr:rowOff>
    </xdr:from>
    <xdr:ext cx="762000" cy="259045"/>
    <xdr:sp macro="" textlink="">
      <xdr:nvSpPr>
        <xdr:cNvPr id="43" name="人口1人当たり決算額の推移最小値テキスト130"/>
        <xdr:cNvSpPr txBox="1"/>
      </xdr:nvSpPr>
      <xdr:spPr>
        <a:xfrm>
          <a:off x="5740400" y="319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dr:col>4</xdr:col>
      <xdr:colOff>1028700</xdr:colOff>
      <xdr:row>18</xdr:row>
      <xdr:rowOff>89257</xdr:rowOff>
    </xdr:from>
    <xdr:to>
      <xdr:col>5</xdr:col>
      <xdr:colOff>73025</xdr:colOff>
      <xdr:row>18</xdr:row>
      <xdr:rowOff>89257</xdr:rowOff>
    </xdr:to>
    <xdr:cxnSp macro="">
      <xdr:nvCxnSpPr>
        <xdr:cNvPr id="44" name="直線コネクタ 43"/>
        <xdr:cNvCxnSpPr/>
      </xdr:nvCxnSpPr>
      <xdr:spPr bwMode="auto">
        <a:xfrm>
          <a:off x="5562600" y="32229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78666</xdr:rowOff>
    </xdr:from>
    <xdr:ext cx="762000" cy="259045"/>
    <xdr:sp macro="" textlink="">
      <xdr:nvSpPr>
        <xdr:cNvPr id="45" name="人口1人当たり決算額の推移最大値テキスト130"/>
        <xdr:cNvSpPr txBox="1"/>
      </xdr:nvSpPr>
      <xdr:spPr>
        <a:xfrm>
          <a:off x="5740400" y="2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dr:col>4</xdr:col>
      <xdr:colOff>1028700</xdr:colOff>
      <xdr:row>12</xdr:row>
      <xdr:rowOff>163739</xdr:rowOff>
    </xdr:from>
    <xdr:to>
      <xdr:col>5</xdr:col>
      <xdr:colOff>73025</xdr:colOff>
      <xdr:row>12</xdr:row>
      <xdr:rowOff>163739</xdr:rowOff>
    </xdr:to>
    <xdr:cxnSp macro="">
      <xdr:nvCxnSpPr>
        <xdr:cNvPr id="46" name="直線コネクタ 45"/>
        <xdr:cNvCxnSpPr/>
      </xdr:nvCxnSpPr>
      <xdr:spPr bwMode="auto">
        <a:xfrm>
          <a:off x="5562600" y="2268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53074</xdr:rowOff>
    </xdr:from>
    <xdr:to>
      <xdr:col>4</xdr:col>
      <xdr:colOff>1117600</xdr:colOff>
      <xdr:row>17</xdr:row>
      <xdr:rowOff>62894</xdr:rowOff>
    </xdr:to>
    <xdr:cxnSp macro="">
      <xdr:nvCxnSpPr>
        <xdr:cNvPr id="47" name="直線コネクタ 46"/>
        <xdr:cNvCxnSpPr/>
      </xdr:nvCxnSpPr>
      <xdr:spPr bwMode="auto">
        <a:xfrm flipV="1">
          <a:off x="5003800" y="3015349"/>
          <a:ext cx="647700" cy="9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37851</xdr:rowOff>
    </xdr:from>
    <xdr:ext cx="762000" cy="259045"/>
    <xdr:sp macro="" textlink="">
      <xdr:nvSpPr>
        <xdr:cNvPr id="48" name="人口1人当たり決算額の推移平均値テキスト130"/>
        <xdr:cNvSpPr txBox="1"/>
      </xdr:nvSpPr>
      <xdr:spPr>
        <a:xfrm>
          <a:off x="5740400" y="30001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44926</xdr:rowOff>
    </xdr:from>
    <xdr:to>
      <xdr:col>5</xdr:col>
      <xdr:colOff>34925</xdr:colOff>
      <xdr:row>17</xdr:row>
      <xdr:rowOff>146526</xdr:rowOff>
    </xdr:to>
    <xdr:sp macro="" textlink="">
      <xdr:nvSpPr>
        <xdr:cNvPr id="49" name="フローチャート : 判断 48"/>
        <xdr:cNvSpPr/>
      </xdr:nvSpPr>
      <xdr:spPr bwMode="auto">
        <a:xfrm>
          <a:off x="56007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62894</xdr:rowOff>
    </xdr:from>
    <xdr:to>
      <xdr:col>4</xdr:col>
      <xdr:colOff>469900</xdr:colOff>
      <xdr:row>17</xdr:row>
      <xdr:rowOff>70484</xdr:rowOff>
    </xdr:to>
    <xdr:cxnSp macro="">
      <xdr:nvCxnSpPr>
        <xdr:cNvPr id="50" name="直線コネクタ 49"/>
        <xdr:cNvCxnSpPr/>
      </xdr:nvCxnSpPr>
      <xdr:spPr bwMode="auto">
        <a:xfrm flipV="1">
          <a:off x="4305300" y="3025169"/>
          <a:ext cx="698500" cy="7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18655</xdr:rowOff>
    </xdr:from>
    <xdr:to>
      <xdr:col>4</xdr:col>
      <xdr:colOff>520700</xdr:colOff>
      <xdr:row>17</xdr:row>
      <xdr:rowOff>120255</xdr:rowOff>
    </xdr:to>
    <xdr:sp macro="" textlink="">
      <xdr:nvSpPr>
        <xdr:cNvPr id="51" name="フローチャート : 判断 50"/>
        <xdr:cNvSpPr/>
      </xdr:nvSpPr>
      <xdr:spPr bwMode="auto">
        <a:xfrm>
          <a:off x="4953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105032</xdr:rowOff>
    </xdr:from>
    <xdr:ext cx="736600" cy="259045"/>
    <xdr:sp macro="" textlink="">
      <xdr:nvSpPr>
        <xdr:cNvPr id="52" name="テキスト ボックス 51"/>
        <xdr:cNvSpPr txBox="1"/>
      </xdr:nvSpPr>
      <xdr:spPr>
        <a:xfrm>
          <a:off x="4622800" y="306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69236</xdr:rowOff>
    </xdr:from>
    <xdr:to>
      <xdr:col>3</xdr:col>
      <xdr:colOff>904875</xdr:colOff>
      <xdr:row>17</xdr:row>
      <xdr:rowOff>70484</xdr:rowOff>
    </xdr:to>
    <xdr:cxnSp macro="">
      <xdr:nvCxnSpPr>
        <xdr:cNvPr id="53" name="直線コネクタ 52"/>
        <xdr:cNvCxnSpPr/>
      </xdr:nvCxnSpPr>
      <xdr:spPr bwMode="auto">
        <a:xfrm>
          <a:off x="3606800" y="3031511"/>
          <a:ext cx="698500" cy="1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32257</xdr:rowOff>
    </xdr:from>
    <xdr:to>
      <xdr:col>3</xdr:col>
      <xdr:colOff>955675</xdr:colOff>
      <xdr:row>17</xdr:row>
      <xdr:rowOff>133857</xdr:rowOff>
    </xdr:to>
    <xdr:sp macro="" textlink="">
      <xdr:nvSpPr>
        <xdr:cNvPr id="54" name="フローチャート : 判断 53"/>
        <xdr:cNvSpPr/>
      </xdr:nvSpPr>
      <xdr:spPr bwMode="auto">
        <a:xfrm>
          <a:off x="4254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118634</xdr:rowOff>
    </xdr:from>
    <xdr:ext cx="762000" cy="259045"/>
    <xdr:sp macro="" textlink="">
      <xdr:nvSpPr>
        <xdr:cNvPr id="55" name="テキスト ボックス 54"/>
        <xdr:cNvSpPr txBox="1"/>
      </xdr:nvSpPr>
      <xdr:spPr>
        <a:xfrm>
          <a:off x="3924300" y="30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61934</xdr:rowOff>
    </xdr:from>
    <xdr:to>
      <xdr:col>3</xdr:col>
      <xdr:colOff>206375</xdr:colOff>
      <xdr:row>17</xdr:row>
      <xdr:rowOff>69236</xdr:rowOff>
    </xdr:to>
    <xdr:cxnSp macro="">
      <xdr:nvCxnSpPr>
        <xdr:cNvPr id="56" name="直線コネクタ 55"/>
        <xdr:cNvCxnSpPr/>
      </xdr:nvCxnSpPr>
      <xdr:spPr bwMode="auto">
        <a:xfrm>
          <a:off x="2908300" y="3024209"/>
          <a:ext cx="698500" cy="7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25436</xdr:rowOff>
    </xdr:from>
    <xdr:to>
      <xdr:col>3</xdr:col>
      <xdr:colOff>257175</xdr:colOff>
      <xdr:row>17</xdr:row>
      <xdr:rowOff>127036</xdr:rowOff>
    </xdr:to>
    <xdr:sp macro="" textlink="">
      <xdr:nvSpPr>
        <xdr:cNvPr id="57" name="フローチャート : 判断 56"/>
        <xdr:cNvSpPr/>
      </xdr:nvSpPr>
      <xdr:spPr bwMode="auto">
        <a:xfrm>
          <a:off x="35560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111813</xdr:rowOff>
    </xdr:from>
    <xdr:ext cx="762000" cy="259045"/>
    <xdr:sp macro="" textlink="">
      <xdr:nvSpPr>
        <xdr:cNvPr id="58" name="テキスト ボックス 57"/>
        <xdr:cNvSpPr txBox="1"/>
      </xdr:nvSpPr>
      <xdr:spPr>
        <a:xfrm>
          <a:off x="3225800" y="307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14824</xdr:rowOff>
    </xdr:from>
    <xdr:to>
      <xdr:col>2</xdr:col>
      <xdr:colOff>692150</xdr:colOff>
      <xdr:row>17</xdr:row>
      <xdr:rowOff>116424</xdr:rowOff>
    </xdr:to>
    <xdr:sp macro="" textlink="">
      <xdr:nvSpPr>
        <xdr:cNvPr id="59" name="フローチャート : 判断 58"/>
        <xdr:cNvSpPr/>
      </xdr:nvSpPr>
      <xdr:spPr bwMode="auto">
        <a:xfrm>
          <a:off x="2857500" y="2977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101201</xdr:rowOff>
    </xdr:from>
    <xdr:ext cx="762000" cy="259045"/>
    <xdr:sp macro="" textlink="">
      <xdr:nvSpPr>
        <xdr:cNvPr id="60" name="テキスト ボックス 59"/>
        <xdr:cNvSpPr txBox="1"/>
      </xdr:nvSpPr>
      <xdr:spPr>
        <a:xfrm>
          <a:off x="2527300" y="30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2274</xdr:rowOff>
    </xdr:from>
    <xdr:to>
      <xdr:col>5</xdr:col>
      <xdr:colOff>34925</xdr:colOff>
      <xdr:row>17</xdr:row>
      <xdr:rowOff>103874</xdr:rowOff>
    </xdr:to>
    <xdr:sp macro="" textlink="">
      <xdr:nvSpPr>
        <xdr:cNvPr id="66" name="円/楕円 65"/>
        <xdr:cNvSpPr/>
      </xdr:nvSpPr>
      <xdr:spPr bwMode="auto">
        <a:xfrm>
          <a:off x="5600700" y="2964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18801</xdr:rowOff>
    </xdr:from>
    <xdr:ext cx="762000" cy="259045"/>
    <xdr:sp macro="" textlink="">
      <xdr:nvSpPr>
        <xdr:cNvPr id="67" name="人口1人当たり決算額の推移該当値テキスト130"/>
        <xdr:cNvSpPr txBox="1"/>
      </xdr:nvSpPr>
      <xdr:spPr>
        <a:xfrm>
          <a:off x="5740400" y="28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101,586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12094</xdr:rowOff>
    </xdr:from>
    <xdr:to>
      <xdr:col>4</xdr:col>
      <xdr:colOff>520700</xdr:colOff>
      <xdr:row>17</xdr:row>
      <xdr:rowOff>113694</xdr:rowOff>
    </xdr:to>
    <xdr:sp macro="" textlink="">
      <xdr:nvSpPr>
        <xdr:cNvPr id="68" name="円/楕円 67"/>
        <xdr:cNvSpPr/>
      </xdr:nvSpPr>
      <xdr:spPr bwMode="auto">
        <a:xfrm>
          <a:off x="4953000" y="2974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123871</xdr:rowOff>
    </xdr:from>
    <xdr:ext cx="736600" cy="259045"/>
    <xdr:sp macro="" textlink="">
      <xdr:nvSpPr>
        <xdr:cNvPr id="69" name="テキスト ボックス 68"/>
        <xdr:cNvSpPr txBox="1"/>
      </xdr:nvSpPr>
      <xdr:spPr>
        <a:xfrm>
          <a:off x="4622800" y="274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99,438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19684</xdr:rowOff>
    </xdr:from>
    <xdr:to>
      <xdr:col>3</xdr:col>
      <xdr:colOff>955675</xdr:colOff>
      <xdr:row>17</xdr:row>
      <xdr:rowOff>121284</xdr:rowOff>
    </xdr:to>
    <xdr:sp macro="" textlink="">
      <xdr:nvSpPr>
        <xdr:cNvPr id="70" name="円/楕円 69"/>
        <xdr:cNvSpPr/>
      </xdr:nvSpPr>
      <xdr:spPr bwMode="auto">
        <a:xfrm>
          <a:off x="4254500" y="2981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131461</xdr:rowOff>
    </xdr:from>
    <xdr:ext cx="762000" cy="259045"/>
    <xdr:sp macro="" textlink="">
      <xdr:nvSpPr>
        <xdr:cNvPr id="71" name="テキスト ボックス 70"/>
        <xdr:cNvSpPr txBox="1"/>
      </xdr:nvSpPr>
      <xdr:spPr>
        <a:xfrm>
          <a:off x="3924300" y="275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97,778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18436</xdr:rowOff>
    </xdr:from>
    <xdr:to>
      <xdr:col>3</xdr:col>
      <xdr:colOff>257175</xdr:colOff>
      <xdr:row>17</xdr:row>
      <xdr:rowOff>120036</xdr:rowOff>
    </xdr:to>
    <xdr:sp macro="" textlink="">
      <xdr:nvSpPr>
        <xdr:cNvPr id="72" name="円/楕円 71"/>
        <xdr:cNvSpPr/>
      </xdr:nvSpPr>
      <xdr:spPr bwMode="auto">
        <a:xfrm>
          <a:off x="3556000" y="2980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130213</xdr:rowOff>
    </xdr:from>
    <xdr:ext cx="762000" cy="259045"/>
    <xdr:sp macro="" textlink="">
      <xdr:nvSpPr>
        <xdr:cNvPr id="73" name="テキスト ボックス 72"/>
        <xdr:cNvSpPr txBox="1"/>
      </xdr:nvSpPr>
      <xdr:spPr>
        <a:xfrm>
          <a:off x="3225800" y="274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98,051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11134</xdr:rowOff>
    </xdr:from>
    <xdr:to>
      <xdr:col>2</xdr:col>
      <xdr:colOff>692150</xdr:colOff>
      <xdr:row>17</xdr:row>
      <xdr:rowOff>112734</xdr:rowOff>
    </xdr:to>
    <xdr:sp macro="" textlink="">
      <xdr:nvSpPr>
        <xdr:cNvPr id="74" name="円/楕円 73"/>
        <xdr:cNvSpPr/>
      </xdr:nvSpPr>
      <xdr:spPr bwMode="auto">
        <a:xfrm>
          <a:off x="2857500" y="2973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122911</xdr:rowOff>
    </xdr:from>
    <xdr:ext cx="762000" cy="259045"/>
    <xdr:sp macro="" textlink="">
      <xdr:nvSpPr>
        <xdr:cNvPr id="75" name="テキスト ボックス 74"/>
        <xdr:cNvSpPr txBox="1"/>
      </xdr:nvSpPr>
      <xdr:spPr>
        <a:xfrm>
          <a:off x="2527300" y="274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2" name="テキスト ボックス 91"/>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302736</xdr:rowOff>
    </xdr:from>
    <xdr:to>
      <xdr:col>4</xdr:col>
      <xdr:colOff>1117600</xdr:colOff>
      <xdr:row>38</xdr:row>
      <xdr:rowOff>150641</xdr:rowOff>
    </xdr:to>
    <xdr:cxnSp macro="">
      <xdr:nvCxnSpPr>
        <xdr:cNvPr id="104" name="直線コネクタ 103"/>
        <xdr:cNvCxnSpPr/>
      </xdr:nvCxnSpPr>
      <xdr:spPr bwMode="auto">
        <a:xfrm flipV="1">
          <a:off x="5651500" y="6227286"/>
          <a:ext cx="0" cy="13909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122718</xdr:rowOff>
    </xdr:from>
    <xdr:ext cx="762000" cy="259045"/>
    <xdr:sp macro="" textlink="">
      <xdr:nvSpPr>
        <xdr:cNvPr id="105" name="人口1人当たり決算額の推移最小値テキスト445"/>
        <xdr:cNvSpPr txBox="1"/>
      </xdr:nvSpPr>
      <xdr:spPr>
        <a:xfrm>
          <a:off x="5740400" y="75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dr:col>4</xdr:col>
      <xdr:colOff>1028700</xdr:colOff>
      <xdr:row>38</xdr:row>
      <xdr:rowOff>150641</xdr:rowOff>
    </xdr:from>
    <xdr:to>
      <xdr:col>5</xdr:col>
      <xdr:colOff>73025</xdr:colOff>
      <xdr:row>38</xdr:row>
      <xdr:rowOff>150641</xdr:rowOff>
    </xdr:to>
    <xdr:cxnSp macro="">
      <xdr:nvCxnSpPr>
        <xdr:cNvPr id="106" name="直線コネクタ 105"/>
        <xdr:cNvCxnSpPr/>
      </xdr:nvCxnSpPr>
      <xdr:spPr bwMode="auto">
        <a:xfrm>
          <a:off x="5562600" y="7618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46213</xdr:rowOff>
    </xdr:from>
    <xdr:ext cx="762000" cy="259045"/>
    <xdr:sp macro="" textlink="">
      <xdr:nvSpPr>
        <xdr:cNvPr id="107" name="人口1人当たり決算額の推移最大値テキスト445"/>
        <xdr:cNvSpPr txBox="1"/>
      </xdr:nvSpPr>
      <xdr:spPr>
        <a:xfrm>
          <a:off x="5740400" y="59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dr:col>4</xdr:col>
      <xdr:colOff>1028700</xdr:colOff>
      <xdr:row>33</xdr:row>
      <xdr:rowOff>302736</xdr:rowOff>
    </xdr:from>
    <xdr:to>
      <xdr:col>5</xdr:col>
      <xdr:colOff>73025</xdr:colOff>
      <xdr:row>33</xdr:row>
      <xdr:rowOff>302736</xdr:rowOff>
    </xdr:to>
    <xdr:cxnSp macro="">
      <xdr:nvCxnSpPr>
        <xdr:cNvPr id="108" name="直線コネクタ 107"/>
        <xdr:cNvCxnSpPr/>
      </xdr:nvCxnSpPr>
      <xdr:spPr bwMode="auto">
        <a:xfrm>
          <a:off x="5562600" y="62272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121990</xdr:rowOff>
    </xdr:from>
    <xdr:to>
      <xdr:col>4</xdr:col>
      <xdr:colOff>1117600</xdr:colOff>
      <xdr:row>37</xdr:row>
      <xdr:rowOff>138735</xdr:rowOff>
    </xdr:to>
    <xdr:cxnSp macro="">
      <xdr:nvCxnSpPr>
        <xdr:cNvPr id="109" name="直線コネクタ 108"/>
        <xdr:cNvCxnSpPr/>
      </xdr:nvCxnSpPr>
      <xdr:spPr bwMode="auto">
        <a:xfrm>
          <a:off x="5003800" y="7246690"/>
          <a:ext cx="647700" cy="16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319956</xdr:rowOff>
    </xdr:from>
    <xdr:ext cx="762000" cy="259045"/>
    <xdr:sp macro="" textlink="">
      <xdr:nvSpPr>
        <xdr:cNvPr id="110" name="人口1人当たり決算額の推移平均値テキスト445"/>
        <xdr:cNvSpPr txBox="1"/>
      </xdr:nvSpPr>
      <xdr:spPr>
        <a:xfrm>
          <a:off x="5740400" y="6930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131979</xdr:rowOff>
    </xdr:from>
    <xdr:to>
      <xdr:col>5</xdr:col>
      <xdr:colOff>34925</xdr:colOff>
      <xdr:row>37</xdr:row>
      <xdr:rowOff>62129</xdr:rowOff>
    </xdr:to>
    <xdr:sp macro="" textlink="">
      <xdr:nvSpPr>
        <xdr:cNvPr id="111" name="フローチャート : 判断 110"/>
        <xdr:cNvSpPr/>
      </xdr:nvSpPr>
      <xdr:spPr bwMode="auto">
        <a:xfrm>
          <a:off x="56007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102673</xdr:rowOff>
    </xdr:from>
    <xdr:to>
      <xdr:col>4</xdr:col>
      <xdr:colOff>469900</xdr:colOff>
      <xdr:row>37</xdr:row>
      <xdr:rowOff>121990</xdr:rowOff>
    </xdr:to>
    <xdr:cxnSp macro="">
      <xdr:nvCxnSpPr>
        <xdr:cNvPr id="112" name="直線コネクタ 111"/>
        <xdr:cNvCxnSpPr/>
      </xdr:nvCxnSpPr>
      <xdr:spPr bwMode="auto">
        <a:xfrm>
          <a:off x="4305300" y="7227373"/>
          <a:ext cx="698500" cy="19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49778</xdr:rowOff>
    </xdr:from>
    <xdr:to>
      <xdr:col>4</xdr:col>
      <xdr:colOff>520700</xdr:colOff>
      <xdr:row>36</xdr:row>
      <xdr:rowOff>151378</xdr:rowOff>
    </xdr:to>
    <xdr:sp macro="" textlink="">
      <xdr:nvSpPr>
        <xdr:cNvPr id="113" name="フローチャート : 判断 112"/>
        <xdr:cNvSpPr/>
      </xdr:nvSpPr>
      <xdr:spPr bwMode="auto">
        <a:xfrm>
          <a:off x="49530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161555</xdr:rowOff>
    </xdr:from>
    <xdr:ext cx="736600" cy="259045"/>
    <xdr:sp macro="" textlink="">
      <xdr:nvSpPr>
        <xdr:cNvPr id="114" name="テキスト ボックス 113"/>
        <xdr:cNvSpPr txBox="1"/>
      </xdr:nvSpPr>
      <xdr:spPr>
        <a:xfrm>
          <a:off x="4622800" y="6771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169787</xdr:rowOff>
    </xdr:from>
    <xdr:to>
      <xdr:col>3</xdr:col>
      <xdr:colOff>904875</xdr:colOff>
      <xdr:row>37</xdr:row>
      <xdr:rowOff>102673</xdr:rowOff>
    </xdr:to>
    <xdr:cxnSp macro="">
      <xdr:nvCxnSpPr>
        <xdr:cNvPr id="115" name="直線コネクタ 114"/>
        <xdr:cNvCxnSpPr/>
      </xdr:nvCxnSpPr>
      <xdr:spPr bwMode="auto">
        <a:xfrm>
          <a:off x="3606800" y="7123037"/>
          <a:ext cx="698500" cy="104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2648</xdr:rowOff>
    </xdr:from>
    <xdr:to>
      <xdr:col>3</xdr:col>
      <xdr:colOff>955675</xdr:colOff>
      <xdr:row>36</xdr:row>
      <xdr:rowOff>104248</xdr:rowOff>
    </xdr:to>
    <xdr:sp macro="" textlink="">
      <xdr:nvSpPr>
        <xdr:cNvPr id="116" name="フローチャート : 判断 115"/>
        <xdr:cNvSpPr/>
      </xdr:nvSpPr>
      <xdr:spPr bwMode="auto">
        <a:xfrm>
          <a:off x="4254500" y="6955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114425</xdr:rowOff>
    </xdr:from>
    <xdr:ext cx="762000" cy="259045"/>
    <xdr:sp macro="" textlink="">
      <xdr:nvSpPr>
        <xdr:cNvPr id="117" name="テキスト ボックス 116"/>
        <xdr:cNvSpPr txBox="1"/>
      </xdr:nvSpPr>
      <xdr:spPr>
        <a:xfrm>
          <a:off x="3924300" y="672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92863</xdr:rowOff>
    </xdr:from>
    <xdr:to>
      <xdr:col>3</xdr:col>
      <xdr:colOff>206375</xdr:colOff>
      <xdr:row>36</xdr:row>
      <xdr:rowOff>169787</xdr:rowOff>
    </xdr:to>
    <xdr:cxnSp macro="">
      <xdr:nvCxnSpPr>
        <xdr:cNvPr id="118" name="直線コネクタ 117"/>
        <xdr:cNvCxnSpPr/>
      </xdr:nvCxnSpPr>
      <xdr:spPr bwMode="auto">
        <a:xfrm>
          <a:off x="2908300" y="7046113"/>
          <a:ext cx="698500" cy="76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308552</xdr:rowOff>
    </xdr:from>
    <xdr:to>
      <xdr:col>3</xdr:col>
      <xdr:colOff>257175</xdr:colOff>
      <xdr:row>36</xdr:row>
      <xdr:rowOff>67252</xdr:rowOff>
    </xdr:to>
    <xdr:sp macro="" textlink="">
      <xdr:nvSpPr>
        <xdr:cNvPr id="119" name="フローチャート : 判断 118"/>
        <xdr:cNvSpPr/>
      </xdr:nvSpPr>
      <xdr:spPr bwMode="auto">
        <a:xfrm>
          <a:off x="3556000" y="6918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77429</xdr:rowOff>
    </xdr:from>
    <xdr:ext cx="762000" cy="259045"/>
    <xdr:sp macro="" textlink="">
      <xdr:nvSpPr>
        <xdr:cNvPr id="120" name="テキスト ボックス 119"/>
        <xdr:cNvSpPr txBox="1"/>
      </xdr:nvSpPr>
      <xdr:spPr>
        <a:xfrm>
          <a:off x="3225800" y="668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259023</xdr:rowOff>
    </xdr:from>
    <xdr:to>
      <xdr:col>2</xdr:col>
      <xdr:colOff>692150</xdr:colOff>
      <xdr:row>36</xdr:row>
      <xdr:rowOff>17723</xdr:rowOff>
    </xdr:to>
    <xdr:sp macro="" textlink="">
      <xdr:nvSpPr>
        <xdr:cNvPr id="121" name="フローチャート : 判断 120"/>
        <xdr:cNvSpPr/>
      </xdr:nvSpPr>
      <xdr:spPr bwMode="auto">
        <a:xfrm>
          <a:off x="2857500" y="6869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27900</xdr:rowOff>
    </xdr:from>
    <xdr:ext cx="762000" cy="259045"/>
    <xdr:sp macro="" textlink="">
      <xdr:nvSpPr>
        <xdr:cNvPr id="122" name="テキスト ボックス 121"/>
        <xdr:cNvSpPr txBox="1"/>
      </xdr:nvSpPr>
      <xdr:spPr>
        <a:xfrm>
          <a:off x="2527300" y="663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87935</xdr:rowOff>
    </xdr:from>
    <xdr:to>
      <xdr:col>5</xdr:col>
      <xdr:colOff>34925</xdr:colOff>
      <xdr:row>37</xdr:row>
      <xdr:rowOff>189535</xdr:rowOff>
    </xdr:to>
    <xdr:sp macro="" textlink="">
      <xdr:nvSpPr>
        <xdr:cNvPr id="128" name="円/楕円 127"/>
        <xdr:cNvSpPr/>
      </xdr:nvSpPr>
      <xdr:spPr bwMode="auto">
        <a:xfrm>
          <a:off x="5600700" y="7212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60012</xdr:rowOff>
    </xdr:from>
    <xdr:ext cx="762000" cy="259045"/>
    <xdr:sp macro="" textlink="">
      <xdr:nvSpPr>
        <xdr:cNvPr id="129" name="人口1人当たり決算額の推移該当値テキスト445"/>
        <xdr:cNvSpPr txBox="1"/>
      </xdr:nvSpPr>
      <xdr:spPr>
        <a:xfrm>
          <a:off x="5740400" y="718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15,384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71190</xdr:rowOff>
    </xdr:from>
    <xdr:to>
      <xdr:col>4</xdr:col>
      <xdr:colOff>520700</xdr:colOff>
      <xdr:row>37</xdr:row>
      <xdr:rowOff>172790</xdr:rowOff>
    </xdr:to>
    <xdr:sp macro="" textlink="">
      <xdr:nvSpPr>
        <xdr:cNvPr id="130" name="円/楕円 129"/>
        <xdr:cNvSpPr/>
      </xdr:nvSpPr>
      <xdr:spPr bwMode="auto">
        <a:xfrm>
          <a:off x="4953000" y="7195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157567</xdr:rowOff>
    </xdr:from>
    <xdr:ext cx="736600" cy="259045"/>
    <xdr:sp macro="" textlink="">
      <xdr:nvSpPr>
        <xdr:cNvPr id="131" name="テキスト ボックス 130"/>
        <xdr:cNvSpPr txBox="1"/>
      </xdr:nvSpPr>
      <xdr:spPr>
        <a:xfrm>
          <a:off x="4622800" y="728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51873</xdr:rowOff>
    </xdr:from>
    <xdr:to>
      <xdr:col>3</xdr:col>
      <xdr:colOff>955675</xdr:colOff>
      <xdr:row>37</xdr:row>
      <xdr:rowOff>153473</xdr:rowOff>
    </xdr:to>
    <xdr:sp macro="" textlink="">
      <xdr:nvSpPr>
        <xdr:cNvPr id="132" name="円/楕円 131"/>
        <xdr:cNvSpPr/>
      </xdr:nvSpPr>
      <xdr:spPr bwMode="auto">
        <a:xfrm>
          <a:off x="4254500" y="7176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138250</xdr:rowOff>
    </xdr:from>
    <xdr:ext cx="762000" cy="259045"/>
    <xdr:sp macro="" textlink="">
      <xdr:nvSpPr>
        <xdr:cNvPr id="133" name="テキスト ボックス 132"/>
        <xdr:cNvSpPr txBox="1"/>
      </xdr:nvSpPr>
      <xdr:spPr>
        <a:xfrm>
          <a:off x="3924300" y="7262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17,277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118987</xdr:rowOff>
    </xdr:from>
    <xdr:to>
      <xdr:col>3</xdr:col>
      <xdr:colOff>257175</xdr:colOff>
      <xdr:row>37</xdr:row>
      <xdr:rowOff>49137</xdr:rowOff>
    </xdr:to>
    <xdr:sp macro="" textlink="">
      <xdr:nvSpPr>
        <xdr:cNvPr id="134" name="円/楕円 133"/>
        <xdr:cNvSpPr/>
      </xdr:nvSpPr>
      <xdr:spPr bwMode="auto">
        <a:xfrm>
          <a:off x="3556000" y="707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33914</xdr:rowOff>
    </xdr:from>
    <xdr:ext cx="762000" cy="259045"/>
    <xdr:sp macro="" textlink="">
      <xdr:nvSpPr>
        <xdr:cNvPr id="135" name="テキスト ボックス 134"/>
        <xdr:cNvSpPr txBox="1"/>
      </xdr:nvSpPr>
      <xdr:spPr>
        <a:xfrm>
          <a:off x="3225800" y="715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22,754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42063</xdr:rowOff>
    </xdr:from>
    <xdr:to>
      <xdr:col>2</xdr:col>
      <xdr:colOff>692150</xdr:colOff>
      <xdr:row>36</xdr:row>
      <xdr:rowOff>143663</xdr:rowOff>
    </xdr:to>
    <xdr:sp macro="" textlink="">
      <xdr:nvSpPr>
        <xdr:cNvPr id="136" name="円/楕円 135"/>
        <xdr:cNvSpPr/>
      </xdr:nvSpPr>
      <xdr:spPr bwMode="auto">
        <a:xfrm>
          <a:off x="2857500" y="6995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128440</xdr:rowOff>
    </xdr:from>
    <xdr:ext cx="762000" cy="259045"/>
    <xdr:sp macro="" textlink="">
      <xdr:nvSpPr>
        <xdr:cNvPr id="137" name="テキスト ボックス 136"/>
        <xdr:cNvSpPr txBox="1"/>
      </xdr:nvSpPr>
      <xdr:spPr>
        <a:xfrm>
          <a:off x="2527300" y="70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秋田県潟上市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33,761
33,722
97.73
16,945,528
16,021,727
842,071
9,764,683
19,294,168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57.6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148816</xdr:rowOff>
    </xdr:from>
    <xdr:to>
      <xdr:col>6</xdr:col>
      <xdr:colOff>510540</xdr:colOff>
      <xdr:row>37</xdr:row>
      <xdr:rowOff>123899</xdr:rowOff>
    </xdr:to>
    <xdr:cxnSp macro="">
      <xdr:nvCxnSpPr>
        <xdr:cNvPr id="53" name="直線コネクタ 52"/>
        <xdr:cNvCxnSpPr/>
      </xdr:nvCxnSpPr>
      <xdr:spPr>
        <a:xfrm flipV="1">
          <a:off x="4633595" y="5463766"/>
          <a:ext cx="1270" cy="10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127726</xdr:rowOff>
    </xdr:from>
    <xdr:ext cx="534377" cy="259045"/>
    <xdr:sp macro="" textlink="">
      <xdr:nvSpPr>
        <xdr:cNvPr id="54" name="人件費最小値テキスト"/>
        <xdr:cNvSpPr txBox="1"/>
      </xdr:nvSpPr>
      <xdr:spPr>
        <a:xfrm>
          <a:off x="4686300"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dr:col>6</xdr:col>
      <xdr:colOff>422275</xdr:colOff>
      <xdr:row>37</xdr:row>
      <xdr:rowOff>123899</xdr:rowOff>
    </xdr:from>
    <xdr:to>
      <xdr:col>6</xdr:col>
      <xdr:colOff>600075</xdr:colOff>
      <xdr:row>37</xdr:row>
      <xdr:rowOff>123899</xdr:rowOff>
    </xdr:to>
    <xdr:cxnSp macro="">
      <xdr:nvCxnSpPr>
        <xdr:cNvPr id="55" name="直線コネクタ 54"/>
        <xdr:cNvCxnSpPr/>
      </xdr:nvCxnSpPr>
      <xdr:spPr>
        <a:xfrm>
          <a:off x="4546600" y="64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95493</xdr:rowOff>
    </xdr:from>
    <xdr:ext cx="599010" cy="259045"/>
    <xdr:sp macro="" textlink="">
      <xdr:nvSpPr>
        <xdr:cNvPr id="56" name="人件費最大値テキスト"/>
        <xdr:cNvSpPr txBox="1"/>
      </xdr:nvSpPr>
      <xdr:spPr>
        <a:xfrm>
          <a:off x="4686300" y="5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dr:col>6</xdr:col>
      <xdr:colOff>422275</xdr:colOff>
      <xdr:row>31</xdr:row>
      <xdr:rowOff>148816</xdr:rowOff>
    </xdr:from>
    <xdr:to>
      <xdr:col>6</xdr:col>
      <xdr:colOff>600075</xdr:colOff>
      <xdr:row>31</xdr:row>
      <xdr:rowOff>148816</xdr:rowOff>
    </xdr:to>
    <xdr:cxnSp macro="">
      <xdr:nvCxnSpPr>
        <xdr:cNvPr id="57" name="直線コネクタ 56"/>
        <xdr:cNvCxnSpPr/>
      </xdr:nvCxnSpPr>
      <xdr:spPr>
        <a:xfrm>
          <a:off x="4546600" y="54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89632</xdr:rowOff>
    </xdr:from>
    <xdr:to>
      <xdr:col>6</xdr:col>
      <xdr:colOff>511175</xdr:colOff>
      <xdr:row>36</xdr:row>
      <xdr:rowOff>98954</xdr:rowOff>
    </xdr:to>
    <xdr:cxnSp macro="">
      <xdr:nvCxnSpPr>
        <xdr:cNvPr id="58" name="直線コネクタ 57"/>
        <xdr:cNvCxnSpPr/>
      </xdr:nvCxnSpPr>
      <xdr:spPr>
        <a:xfrm flipV="1">
          <a:off x="3797300" y="6261832"/>
          <a:ext cx="8382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52829</xdr:rowOff>
    </xdr:from>
    <xdr:ext cx="534377" cy="259045"/>
    <xdr:sp macro="" textlink="">
      <xdr:nvSpPr>
        <xdr:cNvPr id="59" name="人件費平均値テキスト"/>
        <xdr:cNvSpPr txBox="1"/>
      </xdr:nvSpPr>
      <xdr:spPr>
        <a:xfrm>
          <a:off x="4686300" y="6225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74402</xdr:rowOff>
    </xdr:from>
    <xdr:to>
      <xdr:col>6</xdr:col>
      <xdr:colOff>561975</xdr:colOff>
      <xdr:row>37</xdr:row>
      <xdr:rowOff>4552</xdr:rowOff>
    </xdr:to>
    <xdr:sp macro="" textlink="">
      <xdr:nvSpPr>
        <xdr:cNvPr id="60" name="フローチャート : 判断 59"/>
        <xdr:cNvSpPr/>
      </xdr:nvSpPr>
      <xdr:spPr>
        <a:xfrm>
          <a:off x="45847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97990</xdr:rowOff>
    </xdr:from>
    <xdr:to>
      <xdr:col>5</xdr:col>
      <xdr:colOff>358775</xdr:colOff>
      <xdr:row>36</xdr:row>
      <xdr:rowOff>98954</xdr:rowOff>
    </xdr:to>
    <xdr:cxnSp macro="">
      <xdr:nvCxnSpPr>
        <xdr:cNvPr id="61" name="直線コネクタ 60"/>
        <xdr:cNvCxnSpPr/>
      </xdr:nvCxnSpPr>
      <xdr:spPr>
        <a:xfrm>
          <a:off x="2908300" y="6270190"/>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46618</xdr:rowOff>
    </xdr:from>
    <xdr:to>
      <xdr:col>5</xdr:col>
      <xdr:colOff>409575</xdr:colOff>
      <xdr:row>36</xdr:row>
      <xdr:rowOff>148218</xdr:rowOff>
    </xdr:to>
    <xdr:sp macro="" textlink="">
      <xdr:nvSpPr>
        <xdr:cNvPr id="62" name="フローチャート : 判断 61"/>
        <xdr:cNvSpPr/>
      </xdr:nvSpPr>
      <xdr:spPr>
        <a:xfrm>
          <a:off x="3746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164745</xdr:rowOff>
    </xdr:from>
    <xdr:ext cx="534377" cy="259045"/>
    <xdr:sp macro="" textlink="">
      <xdr:nvSpPr>
        <xdr:cNvPr id="63" name="テキスト ボックス 62"/>
        <xdr:cNvSpPr txBox="1"/>
      </xdr:nvSpPr>
      <xdr:spPr>
        <a:xfrm>
          <a:off x="3530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96787</xdr:rowOff>
    </xdr:from>
    <xdr:to>
      <xdr:col>4</xdr:col>
      <xdr:colOff>155575</xdr:colOff>
      <xdr:row>36</xdr:row>
      <xdr:rowOff>97990</xdr:rowOff>
    </xdr:to>
    <xdr:cxnSp macro="">
      <xdr:nvCxnSpPr>
        <xdr:cNvPr id="64" name="直線コネクタ 63"/>
        <xdr:cNvCxnSpPr/>
      </xdr:nvCxnSpPr>
      <xdr:spPr>
        <a:xfrm>
          <a:off x="2019300" y="6268987"/>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51547</xdr:rowOff>
    </xdr:from>
    <xdr:to>
      <xdr:col>4</xdr:col>
      <xdr:colOff>206375</xdr:colOff>
      <xdr:row>36</xdr:row>
      <xdr:rowOff>153147</xdr:rowOff>
    </xdr:to>
    <xdr:sp macro="" textlink="">
      <xdr:nvSpPr>
        <xdr:cNvPr id="65" name="フローチャート : 判断 64"/>
        <xdr:cNvSpPr/>
      </xdr:nvSpPr>
      <xdr:spPr>
        <a:xfrm>
          <a:off x="2857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144274</xdr:rowOff>
    </xdr:from>
    <xdr:ext cx="534377" cy="259045"/>
    <xdr:sp macro="" textlink="">
      <xdr:nvSpPr>
        <xdr:cNvPr id="66" name="テキスト ボックス 65"/>
        <xdr:cNvSpPr txBox="1"/>
      </xdr:nvSpPr>
      <xdr:spPr>
        <a:xfrm>
          <a:off x="2641111" y="63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96787</xdr:rowOff>
    </xdr:from>
    <xdr:to>
      <xdr:col>2</xdr:col>
      <xdr:colOff>638175</xdr:colOff>
      <xdr:row>36</xdr:row>
      <xdr:rowOff>98552</xdr:rowOff>
    </xdr:to>
    <xdr:cxnSp macro="">
      <xdr:nvCxnSpPr>
        <xdr:cNvPr id="67" name="直線コネクタ 66"/>
        <xdr:cNvCxnSpPr/>
      </xdr:nvCxnSpPr>
      <xdr:spPr>
        <a:xfrm flipV="1">
          <a:off x="1130300" y="6268987"/>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43779</xdr:rowOff>
    </xdr:from>
    <xdr:to>
      <xdr:col>3</xdr:col>
      <xdr:colOff>3175</xdr:colOff>
      <xdr:row>36</xdr:row>
      <xdr:rowOff>145379</xdr:rowOff>
    </xdr:to>
    <xdr:sp macro="" textlink="">
      <xdr:nvSpPr>
        <xdr:cNvPr id="68" name="フローチャート : 判断 67"/>
        <xdr:cNvSpPr/>
      </xdr:nvSpPr>
      <xdr:spPr>
        <a:xfrm>
          <a:off x="1968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161906</xdr:rowOff>
    </xdr:from>
    <xdr:ext cx="534377" cy="259045"/>
    <xdr:sp macro="" textlink="">
      <xdr:nvSpPr>
        <xdr:cNvPr id="69" name="テキスト ボックス 68"/>
        <xdr:cNvSpPr txBox="1"/>
      </xdr:nvSpPr>
      <xdr:spPr>
        <a:xfrm>
          <a:off x="1752111" y="5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35394</xdr:rowOff>
    </xdr:from>
    <xdr:to>
      <xdr:col>1</xdr:col>
      <xdr:colOff>485775</xdr:colOff>
      <xdr:row>36</xdr:row>
      <xdr:rowOff>136994</xdr:rowOff>
    </xdr:to>
    <xdr:sp macro="" textlink="">
      <xdr:nvSpPr>
        <xdr:cNvPr id="70" name="フローチャート : 判断 69"/>
        <xdr:cNvSpPr/>
      </xdr:nvSpPr>
      <xdr:spPr>
        <a:xfrm>
          <a:off x="1079500" y="620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153521</xdr:rowOff>
    </xdr:from>
    <xdr:ext cx="534377" cy="259045"/>
    <xdr:sp macro="" textlink="">
      <xdr:nvSpPr>
        <xdr:cNvPr id="71" name="テキスト ボックス 70"/>
        <xdr:cNvSpPr txBox="1"/>
      </xdr:nvSpPr>
      <xdr:spPr>
        <a:xfrm>
          <a:off x="863111" y="59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38832</xdr:rowOff>
    </xdr:from>
    <xdr:to>
      <xdr:col>6</xdr:col>
      <xdr:colOff>561975</xdr:colOff>
      <xdr:row>36</xdr:row>
      <xdr:rowOff>140432</xdr:rowOff>
    </xdr:to>
    <xdr:sp macro="" textlink="">
      <xdr:nvSpPr>
        <xdr:cNvPr id="77" name="円/楕円 76"/>
        <xdr:cNvSpPr/>
      </xdr:nvSpPr>
      <xdr:spPr>
        <a:xfrm>
          <a:off x="4584700" y="621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61709</xdr:rowOff>
    </xdr:from>
    <xdr:ext cx="534377" cy="259045"/>
    <xdr:sp macro="" textlink="">
      <xdr:nvSpPr>
        <xdr:cNvPr id="78" name="人件費該当値テキスト"/>
        <xdr:cNvSpPr txBox="1"/>
      </xdr:nvSpPr>
      <xdr:spPr>
        <a:xfrm>
          <a:off x="4686300" y="606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85,951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48154</xdr:rowOff>
    </xdr:from>
    <xdr:to>
      <xdr:col>5</xdr:col>
      <xdr:colOff>409575</xdr:colOff>
      <xdr:row>36</xdr:row>
      <xdr:rowOff>149754</xdr:rowOff>
    </xdr:to>
    <xdr:sp macro="" textlink="">
      <xdr:nvSpPr>
        <xdr:cNvPr id="79" name="円/楕円 78"/>
        <xdr:cNvSpPr/>
      </xdr:nvSpPr>
      <xdr:spPr>
        <a:xfrm>
          <a:off x="37465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140881</xdr:rowOff>
    </xdr:from>
    <xdr:ext cx="534377" cy="259045"/>
    <xdr:sp macro="" textlink="">
      <xdr:nvSpPr>
        <xdr:cNvPr id="80" name="テキスト ボックス 79"/>
        <xdr:cNvSpPr txBox="1"/>
      </xdr:nvSpPr>
      <xdr:spPr>
        <a:xfrm>
          <a:off x="3530111" y="631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83,912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47190</xdr:rowOff>
    </xdr:from>
    <xdr:to>
      <xdr:col>4</xdr:col>
      <xdr:colOff>206375</xdr:colOff>
      <xdr:row>36</xdr:row>
      <xdr:rowOff>148790</xdr:rowOff>
    </xdr:to>
    <xdr:sp macro="" textlink="">
      <xdr:nvSpPr>
        <xdr:cNvPr id="81" name="円/楕円 80"/>
        <xdr:cNvSpPr/>
      </xdr:nvSpPr>
      <xdr:spPr>
        <a:xfrm>
          <a:off x="2857500" y="62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165317</xdr:rowOff>
    </xdr:from>
    <xdr:ext cx="534377" cy="259045"/>
    <xdr:sp macro="" textlink="">
      <xdr:nvSpPr>
        <xdr:cNvPr id="82" name="テキスト ボックス 81"/>
        <xdr:cNvSpPr txBox="1"/>
      </xdr:nvSpPr>
      <xdr:spPr>
        <a:xfrm>
          <a:off x="2641111" y="599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84,123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45987</xdr:rowOff>
    </xdr:from>
    <xdr:to>
      <xdr:col>3</xdr:col>
      <xdr:colOff>3175</xdr:colOff>
      <xdr:row>36</xdr:row>
      <xdr:rowOff>147587</xdr:rowOff>
    </xdr:to>
    <xdr:sp macro="" textlink="">
      <xdr:nvSpPr>
        <xdr:cNvPr id="83" name="円/楕円 82"/>
        <xdr:cNvSpPr/>
      </xdr:nvSpPr>
      <xdr:spPr>
        <a:xfrm>
          <a:off x="1968500" y="62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138714</xdr:rowOff>
    </xdr:from>
    <xdr:ext cx="534377" cy="259045"/>
    <xdr:sp macro="" textlink="">
      <xdr:nvSpPr>
        <xdr:cNvPr id="84" name="テキスト ボックス 83"/>
        <xdr:cNvSpPr txBox="1"/>
      </xdr:nvSpPr>
      <xdr:spPr>
        <a:xfrm>
          <a:off x="1752111" y="63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84,386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47752</xdr:rowOff>
    </xdr:from>
    <xdr:to>
      <xdr:col>1</xdr:col>
      <xdr:colOff>485775</xdr:colOff>
      <xdr:row>36</xdr:row>
      <xdr:rowOff>149352</xdr:rowOff>
    </xdr:to>
    <xdr:sp macro="" textlink="">
      <xdr:nvSpPr>
        <xdr:cNvPr id="85" name="円/楕円 84"/>
        <xdr:cNvSpPr/>
      </xdr:nvSpPr>
      <xdr:spPr>
        <a:xfrm>
          <a:off x="1079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140479</xdr:rowOff>
    </xdr:from>
    <xdr:ext cx="534377" cy="259045"/>
    <xdr:sp macro="" textlink="">
      <xdr:nvSpPr>
        <xdr:cNvPr id="86" name="テキスト ボックス 85"/>
        <xdr:cNvSpPr txBox="1"/>
      </xdr:nvSpPr>
      <xdr:spPr>
        <a:xfrm>
          <a:off x="863111" y="631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98451</xdr:rowOff>
    </xdr:from>
    <xdr:to>
      <xdr:col>6</xdr:col>
      <xdr:colOff>510540</xdr:colOff>
      <xdr:row>58</xdr:row>
      <xdr:rowOff>104496</xdr:rowOff>
    </xdr:to>
    <xdr:cxnSp macro="">
      <xdr:nvCxnSpPr>
        <xdr:cNvPr id="111" name="直線コネクタ 110"/>
        <xdr:cNvCxnSpPr/>
      </xdr:nvCxnSpPr>
      <xdr:spPr>
        <a:xfrm flipV="1">
          <a:off x="4633595" y="8670951"/>
          <a:ext cx="1270" cy="137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108323</xdr:rowOff>
    </xdr:from>
    <xdr:ext cx="534377" cy="259045"/>
    <xdr:sp macro="" textlink="">
      <xdr:nvSpPr>
        <xdr:cNvPr id="112" name="物件費最小値テキスト"/>
        <xdr:cNvSpPr txBox="1"/>
      </xdr:nvSpPr>
      <xdr:spPr>
        <a:xfrm>
          <a:off x="4686300"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dr:col>6</xdr:col>
      <xdr:colOff>422275</xdr:colOff>
      <xdr:row>58</xdr:row>
      <xdr:rowOff>104496</xdr:rowOff>
    </xdr:from>
    <xdr:to>
      <xdr:col>6</xdr:col>
      <xdr:colOff>600075</xdr:colOff>
      <xdr:row>58</xdr:row>
      <xdr:rowOff>104496</xdr:rowOff>
    </xdr:to>
    <xdr:cxnSp macro="">
      <xdr:nvCxnSpPr>
        <xdr:cNvPr id="113" name="直線コネクタ 112"/>
        <xdr:cNvCxnSpPr/>
      </xdr:nvCxnSpPr>
      <xdr:spPr>
        <a:xfrm>
          <a:off x="4546600" y="1004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45128</xdr:rowOff>
    </xdr:from>
    <xdr:ext cx="599010" cy="259045"/>
    <xdr:sp macro="" textlink="">
      <xdr:nvSpPr>
        <xdr:cNvPr id="114" name="物件費最大値テキスト"/>
        <xdr:cNvSpPr txBox="1"/>
      </xdr:nvSpPr>
      <xdr:spPr>
        <a:xfrm>
          <a:off x="4686300" y="844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dr:col>6</xdr:col>
      <xdr:colOff>422275</xdr:colOff>
      <xdr:row>50</xdr:row>
      <xdr:rowOff>98451</xdr:rowOff>
    </xdr:from>
    <xdr:to>
      <xdr:col>6</xdr:col>
      <xdr:colOff>600075</xdr:colOff>
      <xdr:row>50</xdr:row>
      <xdr:rowOff>98451</xdr:rowOff>
    </xdr:to>
    <xdr:cxnSp macro="">
      <xdr:nvCxnSpPr>
        <xdr:cNvPr id="115" name="直線コネクタ 114"/>
        <xdr:cNvCxnSpPr/>
      </xdr:nvCxnSpPr>
      <xdr:spPr>
        <a:xfrm>
          <a:off x="4546600" y="867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15659</xdr:rowOff>
    </xdr:from>
    <xdr:to>
      <xdr:col>6</xdr:col>
      <xdr:colOff>511175</xdr:colOff>
      <xdr:row>58</xdr:row>
      <xdr:rowOff>18300</xdr:rowOff>
    </xdr:to>
    <xdr:cxnSp macro="">
      <xdr:nvCxnSpPr>
        <xdr:cNvPr id="116" name="直線コネクタ 115"/>
        <xdr:cNvCxnSpPr/>
      </xdr:nvCxnSpPr>
      <xdr:spPr>
        <a:xfrm flipV="1">
          <a:off x="3797300" y="9788309"/>
          <a:ext cx="838200" cy="17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110355</xdr:rowOff>
    </xdr:from>
    <xdr:ext cx="534377" cy="259045"/>
    <xdr:sp macro="" textlink="">
      <xdr:nvSpPr>
        <xdr:cNvPr id="117" name="物件費平均値テキスト"/>
        <xdr:cNvSpPr txBox="1"/>
      </xdr:nvSpPr>
      <xdr:spPr>
        <a:xfrm>
          <a:off x="4686300" y="9540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87478</xdr:rowOff>
    </xdr:from>
    <xdr:to>
      <xdr:col>6</xdr:col>
      <xdr:colOff>561975</xdr:colOff>
      <xdr:row>57</xdr:row>
      <xdr:rowOff>17628</xdr:rowOff>
    </xdr:to>
    <xdr:sp macro="" textlink="">
      <xdr:nvSpPr>
        <xdr:cNvPr id="118" name="フローチャート : 判断 117"/>
        <xdr:cNvSpPr/>
      </xdr:nvSpPr>
      <xdr:spPr>
        <a:xfrm>
          <a:off x="45847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18300</xdr:rowOff>
    </xdr:from>
    <xdr:to>
      <xdr:col>5</xdr:col>
      <xdr:colOff>358775</xdr:colOff>
      <xdr:row>58</xdr:row>
      <xdr:rowOff>57379</xdr:rowOff>
    </xdr:to>
    <xdr:cxnSp macro="">
      <xdr:nvCxnSpPr>
        <xdr:cNvPr id="119" name="直線コネクタ 118"/>
        <xdr:cNvCxnSpPr/>
      </xdr:nvCxnSpPr>
      <xdr:spPr>
        <a:xfrm flipV="1">
          <a:off x="2908300" y="9962400"/>
          <a:ext cx="889000" cy="3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0" name="フローチャート : 判断 119"/>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1" name="テキスト ボックス 120"/>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54661</xdr:rowOff>
    </xdr:from>
    <xdr:to>
      <xdr:col>4</xdr:col>
      <xdr:colOff>155575</xdr:colOff>
      <xdr:row>58</xdr:row>
      <xdr:rowOff>57379</xdr:rowOff>
    </xdr:to>
    <xdr:cxnSp macro="">
      <xdr:nvCxnSpPr>
        <xdr:cNvPr id="122" name="直線コネクタ 121"/>
        <xdr:cNvCxnSpPr/>
      </xdr:nvCxnSpPr>
      <xdr:spPr>
        <a:xfrm>
          <a:off x="2019300" y="9998761"/>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23" name="フローチャート : 判断 122"/>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24" name="テキスト ボックス 123"/>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136843</xdr:rowOff>
    </xdr:from>
    <xdr:to>
      <xdr:col>2</xdr:col>
      <xdr:colOff>638175</xdr:colOff>
      <xdr:row>58</xdr:row>
      <xdr:rowOff>54661</xdr:rowOff>
    </xdr:to>
    <xdr:cxnSp macro="">
      <xdr:nvCxnSpPr>
        <xdr:cNvPr id="125" name="直線コネクタ 124"/>
        <xdr:cNvCxnSpPr/>
      </xdr:nvCxnSpPr>
      <xdr:spPr>
        <a:xfrm>
          <a:off x="1130300" y="9909493"/>
          <a:ext cx="889000" cy="8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26" name="フローチャート : 判断 125"/>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27" name="テキスト ボックス 126"/>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28" name="フローチャート : 判断 127"/>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29" name="テキスト ボックス 128"/>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136309</xdr:rowOff>
    </xdr:from>
    <xdr:to>
      <xdr:col>6</xdr:col>
      <xdr:colOff>561975</xdr:colOff>
      <xdr:row>57</xdr:row>
      <xdr:rowOff>66459</xdr:rowOff>
    </xdr:to>
    <xdr:sp macro="" textlink="">
      <xdr:nvSpPr>
        <xdr:cNvPr id="135" name="円/楕円 134"/>
        <xdr:cNvSpPr/>
      </xdr:nvSpPr>
      <xdr:spPr>
        <a:xfrm>
          <a:off x="4584700" y="973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114736</xdr:rowOff>
    </xdr:from>
    <xdr:ext cx="534377" cy="259045"/>
    <xdr:sp macro="" textlink="">
      <xdr:nvSpPr>
        <xdr:cNvPr id="136" name="物件費該当値テキスト"/>
        <xdr:cNvSpPr txBox="1"/>
      </xdr:nvSpPr>
      <xdr:spPr>
        <a:xfrm>
          <a:off x="4686300" y="971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59,267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138950</xdr:rowOff>
    </xdr:from>
    <xdr:to>
      <xdr:col>5</xdr:col>
      <xdr:colOff>409575</xdr:colOff>
      <xdr:row>58</xdr:row>
      <xdr:rowOff>69100</xdr:rowOff>
    </xdr:to>
    <xdr:sp macro="" textlink="">
      <xdr:nvSpPr>
        <xdr:cNvPr id="137" name="円/楕円 136"/>
        <xdr:cNvSpPr/>
      </xdr:nvSpPr>
      <xdr:spPr>
        <a:xfrm>
          <a:off x="3746500" y="99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60227</xdr:rowOff>
    </xdr:from>
    <xdr:ext cx="534377" cy="259045"/>
    <xdr:sp macro="" textlink="">
      <xdr:nvSpPr>
        <xdr:cNvPr id="138" name="テキスト ボックス 137"/>
        <xdr:cNvSpPr txBox="1"/>
      </xdr:nvSpPr>
      <xdr:spPr>
        <a:xfrm>
          <a:off x="3530111" y="1000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6579</xdr:rowOff>
    </xdr:from>
    <xdr:to>
      <xdr:col>4</xdr:col>
      <xdr:colOff>206375</xdr:colOff>
      <xdr:row>58</xdr:row>
      <xdr:rowOff>108179</xdr:rowOff>
    </xdr:to>
    <xdr:sp macro="" textlink="">
      <xdr:nvSpPr>
        <xdr:cNvPr id="139" name="円/楕円 138"/>
        <xdr:cNvSpPr/>
      </xdr:nvSpPr>
      <xdr:spPr>
        <a:xfrm>
          <a:off x="2857500" y="99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99306</xdr:rowOff>
    </xdr:from>
    <xdr:ext cx="534377" cy="259045"/>
    <xdr:sp macro="" textlink="">
      <xdr:nvSpPr>
        <xdr:cNvPr id="140" name="テキスト ボックス 139"/>
        <xdr:cNvSpPr txBox="1"/>
      </xdr:nvSpPr>
      <xdr:spPr>
        <a:xfrm>
          <a:off x="2641111" y="100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3861</xdr:rowOff>
    </xdr:from>
    <xdr:to>
      <xdr:col>3</xdr:col>
      <xdr:colOff>3175</xdr:colOff>
      <xdr:row>58</xdr:row>
      <xdr:rowOff>105461</xdr:rowOff>
    </xdr:to>
    <xdr:sp macro="" textlink="">
      <xdr:nvSpPr>
        <xdr:cNvPr id="141" name="円/楕円 140"/>
        <xdr:cNvSpPr/>
      </xdr:nvSpPr>
      <xdr:spPr>
        <a:xfrm>
          <a:off x="1968500" y="99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96588</xdr:rowOff>
    </xdr:from>
    <xdr:ext cx="534377" cy="259045"/>
    <xdr:sp macro="" textlink="">
      <xdr:nvSpPr>
        <xdr:cNvPr id="142" name="テキスト ボックス 141"/>
        <xdr:cNvSpPr txBox="1"/>
      </xdr:nvSpPr>
      <xdr:spPr>
        <a:xfrm>
          <a:off x="17521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86043</xdr:rowOff>
    </xdr:from>
    <xdr:to>
      <xdr:col>1</xdr:col>
      <xdr:colOff>485775</xdr:colOff>
      <xdr:row>58</xdr:row>
      <xdr:rowOff>16193</xdr:rowOff>
    </xdr:to>
    <xdr:sp macro="" textlink="">
      <xdr:nvSpPr>
        <xdr:cNvPr id="143" name="円/楕円 142"/>
        <xdr:cNvSpPr/>
      </xdr:nvSpPr>
      <xdr:spPr>
        <a:xfrm>
          <a:off x="1079500" y="98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7320</xdr:rowOff>
    </xdr:from>
    <xdr:ext cx="534377" cy="259045"/>
    <xdr:sp macro="" textlink="">
      <xdr:nvSpPr>
        <xdr:cNvPr id="144" name="テキスト ボックス 143"/>
        <xdr:cNvSpPr txBox="1"/>
      </xdr:nvSpPr>
      <xdr:spPr>
        <a:xfrm>
          <a:off x="863111" y="99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166512</xdr:rowOff>
    </xdr:from>
    <xdr:to>
      <xdr:col>6</xdr:col>
      <xdr:colOff>510540</xdr:colOff>
      <xdr:row>79</xdr:row>
      <xdr:rowOff>44407</xdr:rowOff>
    </xdr:to>
    <xdr:cxnSp macro="">
      <xdr:nvCxnSpPr>
        <xdr:cNvPr id="170" name="直線コネクタ 169"/>
        <xdr:cNvCxnSpPr/>
      </xdr:nvCxnSpPr>
      <xdr:spPr>
        <a:xfrm flipV="1">
          <a:off x="4633595" y="12168012"/>
          <a:ext cx="1270" cy="142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48234</xdr:rowOff>
    </xdr:from>
    <xdr:ext cx="469744" cy="259045"/>
    <xdr:sp macro="" textlink="">
      <xdr:nvSpPr>
        <xdr:cNvPr id="171" name="維持補修費最小値テキスト"/>
        <xdr:cNvSpPr txBox="1"/>
      </xdr:nvSpPr>
      <xdr:spPr>
        <a:xfrm>
          <a:off x="4686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6</xdr:col>
      <xdr:colOff>422275</xdr:colOff>
      <xdr:row>79</xdr:row>
      <xdr:rowOff>44407</xdr:rowOff>
    </xdr:from>
    <xdr:to>
      <xdr:col>6</xdr:col>
      <xdr:colOff>600075</xdr:colOff>
      <xdr:row>79</xdr:row>
      <xdr:rowOff>44407</xdr:rowOff>
    </xdr:to>
    <xdr:cxnSp macro="">
      <xdr:nvCxnSpPr>
        <xdr:cNvPr id="172" name="直線コネクタ 171"/>
        <xdr:cNvCxnSpPr/>
      </xdr:nvCxnSpPr>
      <xdr:spPr>
        <a:xfrm>
          <a:off x="4546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113189</xdr:rowOff>
    </xdr:from>
    <xdr:ext cx="534377" cy="259045"/>
    <xdr:sp macro="" textlink="">
      <xdr:nvSpPr>
        <xdr:cNvPr id="173" name="維持補修費最大値テキスト"/>
        <xdr:cNvSpPr txBox="1"/>
      </xdr:nvSpPr>
      <xdr:spPr>
        <a:xfrm>
          <a:off x="4686300" y="119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dr:col>6</xdr:col>
      <xdr:colOff>422275</xdr:colOff>
      <xdr:row>70</xdr:row>
      <xdr:rowOff>166512</xdr:rowOff>
    </xdr:from>
    <xdr:to>
      <xdr:col>6</xdr:col>
      <xdr:colOff>600075</xdr:colOff>
      <xdr:row>70</xdr:row>
      <xdr:rowOff>166512</xdr:rowOff>
    </xdr:to>
    <xdr:cxnSp macro="">
      <xdr:nvCxnSpPr>
        <xdr:cNvPr id="174" name="直線コネクタ 173"/>
        <xdr:cNvCxnSpPr/>
      </xdr:nvCxnSpPr>
      <xdr:spPr>
        <a:xfrm>
          <a:off x="4546600" y="1216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19979</xdr:rowOff>
    </xdr:from>
    <xdr:to>
      <xdr:col>6</xdr:col>
      <xdr:colOff>511175</xdr:colOff>
      <xdr:row>78</xdr:row>
      <xdr:rowOff>60768</xdr:rowOff>
    </xdr:to>
    <xdr:cxnSp macro="">
      <xdr:nvCxnSpPr>
        <xdr:cNvPr id="175" name="直線コネクタ 174"/>
        <xdr:cNvCxnSpPr/>
      </xdr:nvCxnSpPr>
      <xdr:spPr>
        <a:xfrm>
          <a:off x="3797300" y="13393079"/>
          <a:ext cx="838200" cy="4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8642</xdr:rowOff>
    </xdr:from>
    <xdr:ext cx="469744" cy="259045"/>
    <xdr:sp macro="" textlink="">
      <xdr:nvSpPr>
        <xdr:cNvPr id="176" name="維持補修費平均値テキスト"/>
        <xdr:cNvSpPr txBox="1"/>
      </xdr:nvSpPr>
      <xdr:spPr>
        <a:xfrm>
          <a:off x="4686300" y="13381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30215</xdr:rowOff>
    </xdr:from>
    <xdr:to>
      <xdr:col>6</xdr:col>
      <xdr:colOff>561975</xdr:colOff>
      <xdr:row>78</xdr:row>
      <xdr:rowOff>131815</xdr:rowOff>
    </xdr:to>
    <xdr:sp macro="" textlink="">
      <xdr:nvSpPr>
        <xdr:cNvPr id="177" name="フローチャート : 判断 176"/>
        <xdr:cNvSpPr/>
      </xdr:nvSpPr>
      <xdr:spPr>
        <a:xfrm>
          <a:off x="45847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148909</xdr:rowOff>
    </xdr:from>
    <xdr:to>
      <xdr:col>5</xdr:col>
      <xdr:colOff>358775</xdr:colOff>
      <xdr:row>78</xdr:row>
      <xdr:rowOff>19979</xdr:rowOff>
    </xdr:to>
    <xdr:cxnSp macro="">
      <xdr:nvCxnSpPr>
        <xdr:cNvPr id="178" name="直線コネクタ 177"/>
        <xdr:cNvCxnSpPr/>
      </xdr:nvCxnSpPr>
      <xdr:spPr>
        <a:xfrm>
          <a:off x="2908300" y="13350559"/>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168811</xdr:rowOff>
    </xdr:from>
    <xdr:to>
      <xdr:col>5</xdr:col>
      <xdr:colOff>409575</xdr:colOff>
      <xdr:row>78</xdr:row>
      <xdr:rowOff>98961</xdr:rowOff>
    </xdr:to>
    <xdr:sp macro="" textlink="">
      <xdr:nvSpPr>
        <xdr:cNvPr id="179" name="フローチャート : 判断 178"/>
        <xdr:cNvSpPr/>
      </xdr:nvSpPr>
      <xdr:spPr>
        <a:xfrm>
          <a:off x="3746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90088</xdr:rowOff>
    </xdr:from>
    <xdr:ext cx="469744" cy="259045"/>
    <xdr:sp macro="" textlink="">
      <xdr:nvSpPr>
        <xdr:cNvPr id="180" name="テキスト ボックス 179"/>
        <xdr:cNvSpPr txBox="1"/>
      </xdr:nvSpPr>
      <xdr:spPr>
        <a:xfrm>
          <a:off x="3562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59102</xdr:rowOff>
    </xdr:from>
    <xdr:to>
      <xdr:col>4</xdr:col>
      <xdr:colOff>155575</xdr:colOff>
      <xdr:row>77</xdr:row>
      <xdr:rowOff>148909</xdr:rowOff>
    </xdr:to>
    <xdr:cxnSp macro="">
      <xdr:nvCxnSpPr>
        <xdr:cNvPr id="181" name="直線コネクタ 180"/>
        <xdr:cNvCxnSpPr/>
      </xdr:nvCxnSpPr>
      <xdr:spPr>
        <a:xfrm>
          <a:off x="2019300" y="13260752"/>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22541</xdr:rowOff>
    </xdr:from>
    <xdr:to>
      <xdr:col>4</xdr:col>
      <xdr:colOff>206375</xdr:colOff>
      <xdr:row>78</xdr:row>
      <xdr:rowOff>124141</xdr:rowOff>
    </xdr:to>
    <xdr:sp macro="" textlink="">
      <xdr:nvSpPr>
        <xdr:cNvPr id="182" name="フローチャート : 判断 181"/>
        <xdr:cNvSpPr/>
      </xdr:nvSpPr>
      <xdr:spPr>
        <a:xfrm>
          <a:off x="2857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115268</xdr:rowOff>
    </xdr:from>
    <xdr:ext cx="469744" cy="259045"/>
    <xdr:sp macro="" textlink="">
      <xdr:nvSpPr>
        <xdr:cNvPr id="183" name="テキスト ボックス 182"/>
        <xdr:cNvSpPr txBox="1"/>
      </xdr:nvSpPr>
      <xdr:spPr>
        <a:xfrm>
          <a:off x="2673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59102</xdr:rowOff>
    </xdr:from>
    <xdr:to>
      <xdr:col>2</xdr:col>
      <xdr:colOff>638175</xdr:colOff>
      <xdr:row>78</xdr:row>
      <xdr:rowOff>100512</xdr:rowOff>
    </xdr:to>
    <xdr:cxnSp macro="">
      <xdr:nvCxnSpPr>
        <xdr:cNvPr id="184" name="直線コネクタ 183"/>
        <xdr:cNvCxnSpPr/>
      </xdr:nvCxnSpPr>
      <xdr:spPr>
        <a:xfrm flipV="1">
          <a:off x="1130300" y="13260752"/>
          <a:ext cx="889000" cy="21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19927</xdr:rowOff>
    </xdr:from>
    <xdr:to>
      <xdr:col>3</xdr:col>
      <xdr:colOff>3175</xdr:colOff>
      <xdr:row>78</xdr:row>
      <xdr:rowOff>121527</xdr:rowOff>
    </xdr:to>
    <xdr:sp macro="" textlink="">
      <xdr:nvSpPr>
        <xdr:cNvPr id="185" name="フローチャート : 判断 184"/>
        <xdr:cNvSpPr/>
      </xdr:nvSpPr>
      <xdr:spPr>
        <a:xfrm>
          <a:off x="1968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112654</xdr:rowOff>
    </xdr:from>
    <xdr:ext cx="469744" cy="259045"/>
    <xdr:sp macro="" textlink="">
      <xdr:nvSpPr>
        <xdr:cNvPr id="186" name="テキスト ボックス 185"/>
        <xdr:cNvSpPr txBox="1"/>
      </xdr:nvSpPr>
      <xdr:spPr>
        <a:xfrm>
          <a:off x="1784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31325</xdr:rowOff>
    </xdr:from>
    <xdr:to>
      <xdr:col>1</xdr:col>
      <xdr:colOff>485775</xdr:colOff>
      <xdr:row>78</xdr:row>
      <xdr:rowOff>132925</xdr:rowOff>
    </xdr:to>
    <xdr:sp macro="" textlink="">
      <xdr:nvSpPr>
        <xdr:cNvPr id="187" name="フローチャート : 判断 186"/>
        <xdr:cNvSpPr/>
      </xdr:nvSpPr>
      <xdr:spPr>
        <a:xfrm>
          <a:off x="1079500" y="13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149452</xdr:rowOff>
    </xdr:from>
    <xdr:ext cx="469744" cy="259045"/>
    <xdr:sp macro="" textlink="">
      <xdr:nvSpPr>
        <xdr:cNvPr id="188" name="テキスト ボックス 187"/>
        <xdr:cNvSpPr txBox="1"/>
      </xdr:nvSpPr>
      <xdr:spPr>
        <a:xfrm>
          <a:off x="895427" y="1317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9968</xdr:rowOff>
    </xdr:from>
    <xdr:to>
      <xdr:col>6</xdr:col>
      <xdr:colOff>561975</xdr:colOff>
      <xdr:row>78</xdr:row>
      <xdr:rowOff>111568</xdr:rowOff>
    </xdr:to>
    <xdr:sp macro="" textlink="">
      <xdr:nvSpPr>
        <xdr:cNvPr id="194" name="円/楕円 193"/>
        <xdr:cNvSpPr/>
      </xdr:nvSpPr>
      <xdr:spPr>
        <a:xfrm>
          <a:off x="4584700" y="133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32845</xdr:rowOff>
    </xdr:from>
    <xdr:ext cx="469744" cy="259045"/>
    <xdr:sp macro="" textlink="">
      <xdr:nvSpPr>
        <xdr:cNvPr id="195" name="維持補修費該当値テキスト"/>
        <xdr:cNvSpPr txBox="1"/>
      </xdr:nvSpPr>
      <xdr:spPr>
        <a:xfrm>
          <a:off x="4686300" y="1323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140629</xdr:rowOff>
    </xdr:from>
    <xdr:to>
      <xdr:col>5</xdr:col>
      <xdr:colOff>409575</xdr:colOff>
      <xdr:row>78</xdr:row>
      <xdr:rowOff>70779</xdr:rowOff>
    </xdr:to>
    <xdr:sp macro="" textlink="">
      <xdr:nvSpPr>
        <xdr:cNvPr id="196" name="円/楕円 195"/>
        <xdr:cNvSpPr/>
      </xdr:nvSpPr>
      <xdr:spPr>
        <a:xfrm>
          <a:off x="3746500" y="133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87306</xdr:rowOff>
    </xdr:from>
    <xdr:ext cx="469744" cy="259045"/>
    <xdr:sp macro="" textlink="">
      <xdr:nvSpPr>
        <xdr:cNvPr id="197" name="テキスト ボックス 196"/>
        <xdr:cNvSpPr txBox="1"/>
      </xdr:nvSpPr>
      <xdr:spPr>
        <a:xfrm>
          <a:off x="3562427" y="1311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98109</xdr:rowOff>
    </xdr:from>
    <xdr:to>
      <xdr:col>4</xdr:col>
      <xdr:colOff>206375</xdr:colOff>
      <xdr:row>78</xdr:row>
      <xdr:rowOff>28259</xdr:rowOff>
    </xdr:to>
    <xdr:sp macro="" textlink="">
      <xdr:nvSpPr>
        <xdr:cNvPr id="198" name="円/楕円 197"/>
        <xdr:cNvSpPr/>
      </xdr:nvSpPr>
      <xdr:spPr>
        <a:xfrm>
          <a:off x="2857500" y="1329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44786</xdr:rowOff>
    </xdr:from>
    <xdr:ext cx="469744" cy="259045"/>
    <xdr:sp macro="" textlink="">
      <xdr:nvSpPr>
        <xdr:cNvPr id="199" name="テキスト ボックス 198"/>
        <xdr:cNvSpPr txBox="1"/>
      </xdr:nvSpPr>
      <xdr:spPr>
        <a:xfrm>
          <a:off x="2673427" y="1307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8302</xdr:rowOff>
    </xdr:from>
    <xdr:to>
      <xdr:col>3</xdr:col>
      <xdr:colOff>3175</xdr:colOff>
      <xdr:row>77</xdr:row>
      <xdr:rowOff>109902</xdr:rowOff>
    </xdr:to>
    <xdr:sp macro="" textlink="">
      <xdr:nvSpPr>
        <xdr:cNvPr id="200" name="円/楕円 199"/>
        <xdr:cNvSpPr/>
      </xdr:nvSpPr>
      <xdr:spPr>
        <a:xfrm>
          <a:off x="1968500" y="132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126429</xdr:rowOff>
    </xdr:from>
    <xdr:ext cx="534377" cy="259045"/>
    <xdr:sp macro="" textlink="">
      <xdr:nvSpPr>
        <xdr:cNvPr id="201" name="テキスト ボックス 200"/>
        <xdr:cNvSpPr txBox="1"/>
      </xdr:nvSpPr>
      <xdr:spPr>
        <a:xfrm>
          <a:off x="1752111" y="12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49712</xdr:rowOff>
    </xdr:from>
    <xdr:to>
      <xdr:col>1</xdr:col>
      <xdr:colOff>485775</xdr:colOff>
      <xdr:row>78</xdr:row>
      <xdr:rowOff>151312</xdr:rowOff>
    </xdr:to>
    <xdr:sp macro="" textlink="">
      <xdr:nvSpPr>
        <xdr:cNvPr id="202" name="円/楕円 201"/>
        <xdr:cNvSpPr/>
      </xdr:nvSpPr>
      <xdr:spPr>
        <a:xfrm>
          <a:off x="1079500" y="134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142439</xdr:rowOff>
    </xdr:from>
    <xdr:ext cx="469744" cy="259045"/>
    <xdr:sp macro="" textlink="">
      <xdr:nvSpPr>
        <xdr:cNvPr id="203" name="テキスト ボックス 202"/>
        <xdr:cNvSpPr txBox="1"/>
      </xdr:nvSpPr>
      <xdr:spPr>
        <a:xfrm>
          <a:off x="895427" y="1351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65884</xdr:rowOff>
    </xdr:from>
    <xdr:to>
      <xdr:col>6</xdr:col>
      <xdr:colOff>510540</xdr:colOff>
      <xdr:row>99</xdr:row>
      <xdr:rowOff>102493</xdr:rowOff>
    </xdr:to>
    <xdr:cxnSp macro="">
      <xdr:nvCxnSpPr>
        <xdr:cNvPr id="230" name="直線コネクタ 229"/>
        <xdr:cNvCxnSpPr/>
      </xdr:nvCxnSpPr>
      <xdr:spPr>
        <a:xfrm flipV="1">
          <a:off x="4633595" y="15496384"/>
          <a:ext cx="1270" cy="15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106320</xdr:rowOff>
    </xdr:from>
    <xdr:ext cx="534377" cy="259045"/>
    <xdr:sp macro="" textlink="">
      <xdr:nvSpPr>
        <xdr:cNvPr id="231" name="扶助費最小値テキスト"/>
        <xdr:cNvSpPr txBox="1"/>
      </xdr:nvSpPr>
      <xdr:spPr>
        <a:xfrm>
          <a:off x="4686300" y="170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dr:col>6</xdr:col>
      <xdr:colOff>422275</xdr:colOff>
      <xdr:row>99</xdr:row>
      <xdr:rowOff>102493</xdr:rowOff>
    </xdr:from>
    <xdr:to>
      <xdr:col>6</xdr:col>
      <xdr:colOff>600075</xdr:colOff>
      <xdr:row>99</xdr:row>
      <xdr:rowOff>102493</xdr:rowOff>
    </xdr:to>
    <xdr:cxnSp macro="">
      <xdr:nvCxnSpPr>
        <xdr:cNvPr id="232" name="直線コネクタ 231"/>
        <xdr:cNvCxnSpPr/>
      </xdr:nvCxnSpPr>
      <xdr:spPr>
        <a:xfrm>
          <a:off x="4546600" y="1707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12561</xdr:rowOff>
    </xdr:from>
    <xdr:ext cx="599010" cy="259045"/>
    <xdr:sp macro="" textlink="">
      <xdr:nvSpPr>
        <xdr:cNvPr id="233" name="扶助費最大値テキスト"/>
        <xdr:cNvSpPr txBox="1"/>
      </xdr:nvSpPr>
      <xdr:spPr>
        <a:xfrm>
          <a:off x="4686300" y="152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dr:col>6</xdr:col>
      <xdr:colOff>422275</xdr:colOff>
      <xdr:row>90</xdr:row>
      <xdr:rowOff>65884</xdr:rowOff>
    </xdr:from>
    <xdr:to>
      <xdr:col>6</xdr:col>
      <xdr:colOff>600075</xdr:colOff>
      <xdr:row>90</xdr:row>
      <xdr:rowOff>65884</xdr:rowOff>
    </xdr:to>
    <xdr:cxnSp macro="">
      <xdr:nvCxnSpPr>
        <xdr:cNvPr id="234" name="直線コネクタ 233"/>
        <xdr:cNvCxnSpPr/>
      </xdr:nvCxnSpPr>
      <xdr:spPr>
        <a:xfrm>
          <a:off x="4546600" y="154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93131</xdr:rowOff>
    </xdr:from>
    <xdr:to>
      <xdr:col>6</xdr:col>
      <xdr:colOff>511175</xdr:colOff>
      <xdr:row>98</xdr:row>
      <xdr:rowOff>111789</xdr:rowOff>
    </xdr:to>
    <xdr:cxnSp macro="">
      <xdr:nvCxnSpPr>
        <xdr:cNvPr id="235" name="直線コネクタ 234"/>
        <xdr:cNvCxnSpPr/>
      </xdr:nvCxnSpPr>
      <xdr:spPr>
        <a:xfrm flipV="1">
          <a:off x="3797300" y="16895231"/>
          <a:ext cx="8382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94066</xdr:rowOff>
    </xdr:from>
    <xdr:ext cx="599010" cy="259045"/>
    <xdr:sp macro="" textlink="">
      <xdr:nvSpPr>
        <xdr:cNvPr id="236" name="扶助費平均値テキスト"/>
        <xdr:cNvSpPr txBox="1"/>
      </xdr:nvSpPr>
      <xdr:spPr>
        <a:xfrm>
          <a:off x="4686300" y="16381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71189</xdr:rowOff>
    </xdr:from>
    <xdr:to>
      <xdr:col>6</xdr:col>
      <xdr:colOff>561975</xdr:colOff>
      <xdr:row>97</xdr:row>
      <xdr:rowOff>1339</xdr:rowOff>
    </xdr:to>
    <xdr:sp macro="" textlink="">
      <xdr:nvSpPr>
        <xdr:cNvPr id="237" name="フローチャート : 判断 236"/>
        <xdr:cNvSpPr/>
      </xdr:nvSpPr>
      <xdr:spPr>
        <a:xfrm>
          <a:off x="4584700" y="1653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111789</xdr:rowOff>
    </xdr:from>
    <xdr:to>
      <xdr:col>5</xdr:col>
      <xdr:colOff>358775</xdr:colOff>
      <xdr:row>98</xdr:row>
      <xdr:rowOff>145644</xdr:rowOff>
    </xdr:to>
    <xdr:cxnSp macro="">
      <xdr:nvCxnSpPr>
        <xdr:cNvPr id="238" name="直線コネクタ 237"/>
        <xdr:cNvCxnSpPr/>
      </xdr:nvCxnSpPr>
      <xdr:spPr>
        <a:xfrm flipV="1">
          <a:off x="2908300" y="16913889"/>
          <a:ext cx="889000" cy="3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109637</xdr:rowOff>
    </xdr:from>
    <xdr:to>
      <xdr:col>5</xdr:col>
      <xdr:colOff>409575</xdr:colOff>
      <xdr:row>98</xdr:row>
      <xdr:rowOff>39787</xdr:rowOff>
    </xdr:to>
    <xdr:sp macro="" textlink="">
      <xdr:nvSpPr>
        <xdr:cNvPr id="239" name="フローチャート : 判断 238"/>
        <xdr:cNvSpPr/>
      </xdr:nvSpPr>
      <xdr:spPr>
        <a:xfrm>
          <a:off x="3746500" y="167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56314</xdr:rowOff>
    </xdr:from>
    <xdr:ext cx="534377" cy="259045"/>
    <xdr:sp macro="" textlink="">
      <xdr:nvSpPr>
        <xdr:cNvPr id="240" name="テキスト ボックス 239"/>
        <xdr:cNvSpPr txBox="1"/>
      </xdr:nvSpPr>
      <xdr:spPr>
        <a:xfrm>
          <a:off x="3530111" y="1651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145644</xdr:rowOff>
    </xdr:from>
    <xdr:to>
      <xdr:col>4</xdr:col>
      <xdr:colOff>155575</xdr:colOff>
      <xdr:row>98</xdr:row>
      <xdr:rowOff>167904</xdr:rowOff>
    </xdr:to>
    <xdr:cxnSp macro="">
      <xdr:nvCxnSpPr>
        <xdr:cNvPr id="241" name="直線コネクタ 240"/>
        <xdr:cNvCxnSpPr/>
      </xdr:nvCxnSpPr>
      <xdr:spPr>
        <a:xfrm flipV="1">
          <a:off x="2019300" y="16947744"/>
          <a:ext cx="889000" cy="2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4090</xdr:rowOff>
    </xdr:from>
    <xdr:to>
      <xdr:col>4</xdr:col>
      <xdr:colOff>206375</xdr:colOff>
      <xdr:row>98</xdr:row>
      <xdr:rowOff>105690</xdr:rowOff>
    </xdr:to>
    <xdr:sp macro="" textlink="">
      <xdr:nvSpPr>
        <xdr:cNvPr id="242" name="フローチャート : 判断 241"/>
        <xdr:cNvSpPr/>
      </xdr:nvSpPr>
      <xdr:spPr>
        <a:xfrm>
          <a:off x="2857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122217</xdr:rowOff>
    </xdr:from>
    <xdr:ext cx="534377" cy="259045"/>
    <xdr:sp macro="" textlink="">
      <xdr:nvSpPr>
        <xdr:cNvPr id="243" name="テキスト ボックス 242"/>
        <xdr:cNvSpPr txBox="1"/>
      </xdr:nvSpPr>
      <xdr:spPr>
        <a:xfrm>
          <a:off x="2641111" y="165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167904</xdr:rowOff>
    </xdr:from>
    <xdr:to>
      <xdr:col>2</xdr:col>
      <xdr:colOff>638175</xdr:colOff>
      <xdr:row>99</xdr:row>
      <xdr:rowOff>8483</xdr:rowOff>
    </xdr:to>
    <xdr:cxnSp macro="">
      <xdr:nvCxnSpPr>
        <xdr:cNvPr id="244" name="直線コネクタ 243"/>
        <xdr:cNvCxnSpPr/>
      </xdr:nvCxnSpPr>
      <xdr:spPr>
        <a:xfrm flipV="1">
          <a:off x="1130300" y="16970004"/>
          <a:ext cx="889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25251</xdr:rowOff>
    </xdr:from>
    <xdr:to>
      <xdr:col>3</xdr:col>
      <xdr:colOff>3175</xdr:colOff>
      <xdr:row>98</xdr:row>
      <xdr:rowOff>126851</xdr:rowOff>
    </xdr:to>
    <xdr:sp macro="" textlink="">
      <xdr:nvSpPr>
        <xdr:cNvPr id="245" name="フローチャート : 判断 244"/>
        <xdr:cNvSpPr/>
      </xdr:nvSpPr>
      <xdr:spPr>
        <a:xfrm>
          <a:off x="1968500" y="1682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143378</xdr:rowOff>
    </xdr:from>
    <xdr:ext cx="534377" cy="259045"/>
    <xdr:sp macro="" textlink="">
      <xdr:nvSpPr>
        <xdr:cNvPr id="246" name="テキスト ボックス 245"/>
        <xdr:cNvSpPr txBox="1"/>
      </xdr:nvSpPr>
      <xdr:spPr>
        <a:xfrm>
          <a:off x="1752111" y="1660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24544</xdr:rowOff>
    </xdr:from>
    <xdr:to>
      <xdr:col>1</xdr:col>
      <xdr:colOff>485775</xdr:colOff>
      <xdr:row>98</xdr:row>
      <xdr:rowOff>126144</xdr:rowOff>
    </xdr:to>
    <xdr:sp macro="" textlink="">
      <xdr:nvSpPr>
        <xdr:cNvPr id="247" name="フローチャート : 判断 246"/>
        <xdr:cNvSpPr/>
      </xdr:nvSpPr>
      <xdr:spPr>
        <a:xfrm>
          <a:off x="1079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142671</xdr:rowOff>
    </xdr:from>
    <xdr:ext cx="534377" cy="259045"/>
    <xdr:sp macro="" textlink="">
      <xdr:nvSpPr>
        <xdr:cNvPr id="248" name="テキスト ボックス 247"/>
        <xdr:cNvSpPr txBox="1"/>
      </xdr:nvSpPr>
      <xdr:spPr>
        <a:xfrm>
          <a:off x="863111" y="166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42331</xdr:rowOff>
    </xdr:from>
    <xdr:to>
      <xdr:col>6</xdr:col>
      <xdr:colOff>561975</xdr:colOff>
      <xdr:row>98</xdr:row>
      <xdr:rowOff>143931</xdr:rowOff>
    </xdr:to>
    <xdr:sp macro="" textlink="">
      <xdr:nvSpPr>
        <xdr:cNvPr id="254" name="円/楕円 253"/>
        <xdr:cNvSpPr/>
      </xdr:nvSpPr>
      <xdr:spPr>
        <a:xfrm>
          <a:off x="4584700" y="168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20758</xdr:rowOff>
    </xdr:from>
    <xdr:ext cx="534377" cy="259045"/>
    <xdr:sp macro="" textlink="">
      <xdr:nvSpPr>
        <xdr:cNvPr id="255" name="扶助費該当値テキスト"/>
        <xdr:cNvSpPr txBox="1"/>
      </xdr:nvSpPr>
      <xdr:spPr>
        <a:xfrm>
          <a:off x="4686300" y="168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76,278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60989</xdr:rowOff>
    </xdr:from>
    <xdr:to>
      <xdr:col>5</xdr:col>
      <xdr:colOff>409575</xdr:colOff>
      <xdr:row>98</xdr:row>
      <xdr:rowOff>162589</xdr:rowOff>
    </xdr:to>
    <xdr:sp macro="" textlink="">
      <xdr:nvSpPr>
        <xdr:cNvPr id="256" name="円/楕円 255"/>
        <xdr:cNvSpPr/>
      </xdr:nvSpPr>
      <xdr:spPr>
        <a:xfrm>
          <a:off x="3746500" y="1686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153716</xdr:rowOff>
    </xdr:from>
    <xdr:ext cx="534377" cy="259045"/>
    <xdr:sp macro="" textlink="">
      <xdr:nvSpPr>
        <xdr:cNvPr id="257" name="テキスト ボックス 256"/>
        <xdr:cNvSpPr txBox="1"/>
      </xdr:nvSpPr>
      <xdr:spPr>
        <a:xfrm>
          <a:off x="3530111" y="1695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74,564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94844</xdr:rowOff>
    </xdr:from>
    <xdr:to>
      <xdr:col>4</xdr:col>
      <xdr:colOff>206375</xdr:colOff>
      <xdr:row>99</xdr:row>
      <xdr:rowOff>24994</xdr:rowOff>
    </xdr:to>
    <xdr:sp macro="" textlink="">
      <xdr:nvSpPr>
        <xdr:cNvPr id="258" name="円/楕円 257"/>
        <xdr:cNvSpPr/>
      </xdr:nvSpPr>
      <xdr:spPr>
        <a:xfrm>
          <a:off x="2857500" y="168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16121</xdr:rowOff>
    </xdr:from>
    <xdr:ext cx="534377" cy="259045"/>
    <xdr:sp macro="" textlink="">
      <xdr:nvSpPr>
        <xdr:cNvPr id="259" name="テキスト ボックス 258"/>
        <xdr:cNvSpPr txBox="1"/>
      </xdr:nvSpPr>
      <xdr:spPr>
        <a:xfrm>
          <a:off x="2641111" y="1698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71,454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117104</xdr:rowOff>
    </xdr:from>
    <xdr:to>
      <xdr:col>3</xdr:col>
      <xdr:colOff>3175</xdr:colOff>
      <xdr:row>99</xdr:row>
      <xdr:rowOff>47254</xdr:rowOff>
    </xdr:to>
    <xdr:sp macro="" textlink="">
      <xdr:nvSpPr>
        <xdr:cNvPr id="260" name="円/楕円 259"/>
        <xdr:cNvSpPr/>
      </xdr:nvSpPr>
      <xdr:spPr>
        <a:xfrm>
          <a:off x="1968500" y="1691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38381</xdr:rowOff>
    </xdr:from>
    <xdr:ext cx="534377" cy="259045"/>
    <xdr:sp macro="" textlink="">
      <xdr:nvSpPr>
        <xdr:cNvPr id="261" name="テキスト ボックス 260"/>
        <xdr:cNvSpPr txBox="1"/>
      </xdr:nvSpPr>
      <xdr:spPr>
        <a:xfrm>
          <a:off x="1752111" y="170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69,409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129133</xdr:rowOff>
    </xdr:from>
    <xdr:to>
      <xdr:col>1</xdr:col>
      <xdr:colOff>485775</xdr:colOff>
      <xdr:row>99</xdr:row>
      <xdr:rowOff>59283</xdr:rowOff>
    </xdr:to>
    <xdr:sp macro="" textlink="">
      <xdr:nvSpPr>
        <xdr:cNvPr id="262" name="円/楕円 261"/>
        <xdr:cNvSpPr/>
      </xdr:nvSpPr>
      <xdr:spPr>
        <a:xfrm>
          <a:off x="1079500" y="169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50410</xdr:rowOff>
    </xdr:from>
    <xdr:ext cx="534377" cy="259045"/>
    <xdr:sp macro="" textlink="">
      <xdr:nvSpPr>
        <xdr:cNvPr id="263" name="テキスト ボックス 262"/>
        <xdr:cNvSpPr txBox="1"/>
      </xdr:nvSpPr>
      <xdr:spPr>
        <a:xfrm>
          <a:off x="863111" y="170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169349</xdr:rowOff>
    </xdr:from>
    <xdr:to>
      <xdr:col>15</xdr:col>
      <xdr:colOff>180340</xdr:colOff>
      <xdr:row>38</xdr:row>
      <xdr:rowOff>81941</xdr:rowOff>
    </xdr:to>
    <xdr:cxnSp macro="">
      <xdr:nvCxnSpPr>
        <xdr:cNvPr id="287" name="直線コネクタ 286"/>
        <xdr:cNvCxnSpPr/>
      </xdr:nvCxnSpPr>
      <xdr:spPr>
        <a:xfrm flipV="1">
          <a:off x="10475595" y="5141399"/>
          <a:ext cx="1270" cy="14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85768</xdr:rowOff>
    </xdr:from>
    <xdr:ext cx="534377" cy="259045"/>
    <xdr:sp macro="" textlink="">
      <xdr:nvSpPr>
        <xdr:cNvPr id="288" name="補助費等最小値テキスト"/>
        <xdr:cNvSpPr txBox="1"/>
      </xdr:nvSpPr>
      <xdr:spPr>
        <a:xfrm>
          <a:off x="10528300" y="66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dr:col>15</xdr:col>
      <xdr:colOff>92075</xdr:colOff>
      <xdr:row>38</xdr:row>
      <xdr:rowOff>81941</xdr:rowOff>
    </xdr:from>
    <xdr:to>
      <xdr:col>15</xdr:col>
      <xdr:colOff>269875</xdr:colOff>
      <xdr:row>38</xdr:row>
      <xdr:rowOff>81941</xdr:rowOff>
    </xdr:to>
    <xdr:cxnSp macro="">
      <xdr:nvCxnSpPr>
        <xdr:cNvPr id="289" name="直線コネクタ 288"/>
        <xdr:cNvCxnSpPr/>
      </xdr:nvCxnSpPr>
      <xdr:spPr>
        <a:xfrm>
          <a:off x="10388600" y="659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116026</xdr:rowOff>
    </xdr:from>
    <xdr:ext cx="599010" cy="259045"/>
    <xdr:sp macro="" textlink="">
      <xdr:nvSpPr>
        <xdr:cNvPr id="290" name="補助費等最大値テキスト"/>
        <xdr:cNvSpPr txBox="1"/>
      </xdr:nvSpPr>
      <xdr:spPr>
        <a:xfrm>
          <a:off x="10528300" y="49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dr:col>15</xdr:col>
      <xdr:colOff>92075</xdr:colOff>
      <xdr:row>29</xdr:row>
      <xdr:rowOff>169349</xdr:rowOff>
    </xdr:from>
    <xdr:to>
      <xdr:col>15</xdr:col>
      <xdr:colOff>269875</xdr:colOff>
      <xdr:row>29</xdr:row>
      <xdr:rowOff>169349</xdr:rowOff>
    </xdr:to>
    <xdr:cxnSp macro="">
      <xdr:nvCxnSpPr>
        <xdr:cNvPr id="291" name="直線コネクタ 290"/>
        <xdr:cNvCxnSpPr/>
      </xdr:nvCxnSpPr>
      <xdr:spPr>
        <a:xfrm>
          <a:off x="10388600" y="514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29363</xdr:rowOff>
    </xdr:from>
    <xdr:to>
      <xdr:col>15</xdr:col>
      <xdr:colOff>180975</xdr:colOff>
      <xdr:row>37</xdr:row>
      <xdr:rowOff>70731</xdr:rowOff>
    </xdr:to>
    <xdr:cxnSp macro="">
      <xdr:nvCxnSpPr>
        <xdr:cNvPr id="292" name="直線コネクタ 291"/>
        <xdr:cNvCxnSpPr/>
      </xdr:nvCxnSpPr>
      <xdr:spPr>
        <a:xfrm flipV="1">
          <a:off x="9639300" y="6373013"/>
          <a:ext cx="838200" cy="4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85999</xdr:rowOff>
    </xdr:from>
    <xdr:ext cx="534377" cy="259045"/>
    <xdr:sp macro="" textlink="">
      <xdr:nvSpPr>
        <xdr:cNvPr id="293" name="補助費等平均値テキスト"/>
        <xdr:cNvSpPr txBox="1"/>
      </xdr:nvSpPr>
      <xdr:spPr>
        <a:xfrm>
          <a:off x="10528300" y="608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63122</xdr:rowOff>
    </xdr:from>
    <xdr:to>
      <xdr:col>15</xdr:col>
      <xdr:colOff>231775</xdr:colOff>
      <xdr:row>36</xdr:row>
      <xdr:rowOff>164722</xdr:rowOff>
    </xdr:to>
    <xdr:sp macro="" textlink="">
      <xdr:nvSpPr>
        <xdr:cNvPr id="294" name="フローチャート : 判断 293"/>
        <xdr:cNvSpPr/>
      </xdr:nvSpPr>
      <xdr:spPr>
        <a:xfrm>
          <a:off x="104267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70731</xdr:rowOff>
    </xdr:from>
    <xdr:to>
      <xdr:col>14</xdr:col>
      <xdr:colOff>28575</xdr:colOff>
      <xdr:row>37</xdr:row>
      <xdr:rowOff>79548</xdr:rowOff>
    </xdr:to>
    <xdr:cxnSp macro="">
      <xdr:nvCxnSpPr>
        <xdr:cNvPr id="295" name="直線コネクタ 294"/>
        <xdr:cNvCxnSpPr/>
      </xdr:nvCxnSpPr>
      <xdr:spPr>
        <a:xfrm flipV="1">
          <a:off x="8750300" y="6414381"/>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52438</xdr:rowOff>
    </xdr:from>
    <xdr:to>
      <xdr:col>14</xdr:col>
      <xdr:colOff>79375</xdr:colOff>
      <xdr:row>36</xdr:row>
      <xdr:rowOff>154038</xdr:rowOff>
    </xdr:to>
    <xdr:sp macro="" textlink="">
      <xdr:nvSpPr>
        <xdr:cNvPr id="296" name="フローチャート : 判断 295"/>
        <xdr:cNvSpPr/>
      </xdr:nvSpPr>
      <xdr:spPr>
        <a:xfrm>
          <a:off x="9588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170565</xdr:rowOff>
    </xdr:from>
    <xdr:ext cx="534377" cy="259045"/>
    <xdr:sp macro="" textlink="">
      <xdr:nvSpPr>
        <xdr:cNvPr id="297" name="テキスト ボックス 296"/>
        <xdr:cNvSpPr txBox="1"/>
      </xdr:nvSpPr>
      <xdr:spPr>
        <a:xfrm>
          <a:off x="9372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74625</xdr:rowOff>
    </xdr:from>
    <xdr:to>
      <xdr:col>12</xdr:col>
      <xdr:colOff>511175</xdr:colOff>
      <xdr:row>37</xdr:row>
      <xdr:rowOff>79548</xdr:rowOff>
    </xdr:to>
    <xdr:cxnSp macro="">
      <xdr:nvCxnSpPr>
        <xdr:cNvPr id="298" name="直線コネクタ 297"/>
        <xdr:cNvCxnSpPr/>
      </xdr:nvCxnSpPr>
      <xdr:spPr>
        <a:xfrm>
          <a:off x="7861300" y="6418275"/>
          <a:ext cx="88900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71503</xdr:rowOff>
    </xdr:from>
    <xdr:to>
      <xdr:col>12</xdr:col>
      <xdr:colOff>561975</xdr:colOff>
      <xdr:row>37</xdr:row>
      <xdr:rowOff>1653</xdr:rowOff>
    </xdr:to>
    <xdr:sp macro="" textlink="">
      <xdr:nvSpPr>
        <xdr:cNvPr id="299" name="フローチャート : 判断 298"/>
        <xdr:cNvSpPr/>
      </xdr:nvSpPr>
      <xdr:spPr>
        <a:xfrm>
          <a:off x="8699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18180</xdr:rowOff>
    </xdr:from>
    <xdr:ext cx="534377" cy="259045"/>
    <xdr:sp macro="" textlink="">
      <xdr:nvSpPr>
        <xdr:cNvPr id="300" name="テキスト ボックス 299"/>
        <xdr:cNvSpPr txBox="1"/>
      </xdr:nvSpPr>
      <xdr:spPr>
        <a:xfrm>
          <a:off x="8483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74625</xdr:rowOff>
    </xdr:from>
    <xdr:to>
      <xdr:col>11</xdr:col>
      <xdr:colOff>307975</xdr:colOff>
      <xdr:row>37</xdr:row>
      <xdr:rowOff>108679</xdr:rowOff>
    </xdr:to>
    <xdr:cxnSp macro="">
      <xdr:nvCxnSpPr>
        <xdr:cNvPr id="301" name="直線コネクタ 300"/>
        <xdr:cNvCxnSpPr/>
      </xdr:nvCxnSpPr>
      <xdr:spPr>
        <a:xfrm flipV="1">
          <a:off x="6972300" y="6418275"/>
          <a:ext cx="889000" cy="3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77158</xdr:rowOff>
    </xdr:from>
    <xdr:to>
      <xdr:col>11</xdr:col>
      <xdr:colOff>358775</xdr:colOff>
      <xdr:row>37</xdr:row>
      <xdr:rowOff>7308</xdr:rowOff>
    </xdr:to>
    <xdr:sp macro="" textlink="">
      <xdr:nvSpPr>
        <xdr:cNvPr id="302" name="フローチャート : 判断 301"/>
        <xdr:cNvSpPr/>
      </xdr:nvSpPr>
      <xdr:spPr>
        <a:xfrm>
          <a:off x="7810500" y="624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23835</xdr:rowOff>
    </xdr:from>
    <xdr:ext cx="534377" cy="259045"/>
    <xdr:sp macro="" textlink="">
      <xdr:nvSpPr>
        <xdr:cNvPr id="303" name="テキスト ボックス 302"/>
        <xdr:cNvSpPr txBox="1"/>
      </xdr:nvSpPr>
      <xdr:spPr>
        <a:xfrm>
          <a:off x="7594111" y="602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98775</xdr:rowOff>
    </xdr:from>
    <xdr:to>
      <xdr:col>10</xdr:col>
      <xdr:colOff>155575</xdr:colOff>
      <xdr:row>37</xdr:row>
      <xdr:rowOff>28925</xdr:rowOff>
    </xdr:to>
    <xdr:sp macro="" textlink="">
      <xdr:nvSpPr>
        <xdr:cNvPr id="304" name="フローチャート : 判断 303"/>
        <xdr:cNvSpPr/>
      </xdr:nvSpPr>
      <xdr:spPr>
        <a:xfrm>
          <a:off x="6921500" y="627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45452</xdr:rowOff>
    </xdr:from>
    <xdr:ext cx="534377" cy="259045"/>
    <xdr:sp macro="" textlink="">
      <xdr:nvSpPr>
        <xdr:cNvPr id="305" name="テキスト ボックス 304"/>
        <xdr:cNvSpPr txBox="1"/>
      </xdr:nvSpPr>
      <xdr:spPr>
        <a:xfrm>
          <a:off x="6705111" y="604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150013</xdr:rowOff>
    </xdr:from>
    <xdr:to>
      <xdr:col>15</xdr:col>
      <xdr:colOff>231775</xdr:colOff>
      <xdr:row>37</xdr:row>
      <xdr:rowOff>80163</xdr:rowOff>
    </xdr:to>
    <xdr:sp macro="" textlink="">
      <xdr:nvSpPr>
        <xdr:cNvPr id="311" name="円/楕円 310"/>
        <xdr:cNvSpPr/>
      </xdr:nvSpPr>
      <xdr:spPr>
        <a:xfrm>
          <a:off x="10426700" y="63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128440</xdr:rowOff>
    </xdr:from>
    <xdr:ext cx="534377" cy="259045"/>
    <xdr:sp macro="" textlink="">
      <xdr:nvSpPr>
        <xdr:cNvPr id="312" name="補助費等該当値テキスト"/>
        <xdr:cNvSpPr txBox="1"/>
      </xdr:nvSpPr>
      <xdr:spPr>
        <a:xfrm>
          <a:off x="10528300" y="630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46,980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19931</xdr:rowOff>
    </xdr:from>
    <xdr:to>
      <xdr:col>14</xdr:col>
      <xdr:colOff>79375</xdr:colOff>
      <xdr:row>37</xdr:row>
      <xdr:rowOff>121531</xdr:rowOff>
    </xdr:to>
    <xdr:sp macro="" textlink="">
      <xdr:nvSpPr>
        <xdr:cNvPr id="313" name="円/楕円 312"/>
        <xdr:cNvSpPr/>
      </xdr:nvSpPr>
      <xdr:spPr>
        <a:xfrm>
          <a:off x="9588500" y="636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112658</xdr:rowOff>
    </xdr:from>
    <xdr:ext cx="534377" cy="259045"/>
    <xdr:sp macro="" textlink="">
      <xdr:nvSpPr>
        <xdr:cNvPr id="314" name="テキスト ボックス 313"/>
        <xdr:cNvSpPr txBox="1"/>
      </xdr:nvSpPr>
      <xdr:spPr>
        <a:xfrm>
          <a:off x="9372111" y="645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28748</xdr:rowOff>
    </xdr:from>
    <xdr:to>
      <xdr:col>12</xdr:col>
      <xdr:colOff>561975</xdr:colOff>
      <xdr:row>37</xdr:row>
      <xdr:rowOff>130348</xdr:rowOff>
    </xdr:to>
    <xdr:sp macro="" textlink="">
      <xdr:nvSpPr>
        <xdr:cNvPr id="315" name="円/楕円 314"/>
        <xdr:cNvSpPr/>
      </xdr:nvSpPr>
      <xdr:spPr>
        <a:xfrm>
          <a:off x="8699500" y="637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121475</xdr:rowOff>
    </xdr:from>
    <xdr:ext cx="534377" cy="259045"/>
    <xdr:sp macro="" textlink="">
      <xdr:nvSpPr>
        <xdr:cNvPr id="316" name="テキスト ボックス 315"/>
        <xdr:cNvSpPr txBox="1"/>
      </xdr:nvSpPr>
      <xdr:spPr>
        <a:xfrm>
          <a:off x="8483111" y="646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23825</xdr:rowOff>
    </xdr:from>
    <xdr:to>
      <xdr:col>11</xdr:col>
      <xdr:colOff>358775</xdr:colOff>
      <xdr:row>37</xdr:row>
      <xdr:rowOff>125425</xdr:rowOff>
    </xdr:to>
    <xdr:sp macro="" textlink="">
      <xdr:nvSpPr>
        <xdr:cNvPr id="317" name="円/楕円 316"/>
        <xdr:cNvSpPr/>
      </xdr:nvSpPr>
      <xdr:spPr>
        <a:xfrm>
          <a:off x="7810500" y="63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116552</xdr:rowOff>
    </xdr:from>
    <xdr:ext cx="534377" cy="259045"/>
    <xdr:sp macro="" textlink="">
      <xdr:nvSpPr>
        <xdr:cNvPr id="318" name="テキスト ボックス 317"/>
        <xdr:cNvSpPr txBox="1"/>
      </xdr:nvSpPr>
      <xdr:spPr>
        <a:xfrm>
          <a:off x="7594111" y="646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57879</xdr:rowOff>
    </xdr:from>
    <xdr:to>
      <xdr:col>10</xdr:col>
      <xdr:colOff>155575</xdr:colOff>
      <xdr:row>37</xdr:row>
      <xdr:rowOff>159479</xdr:rowOff>
    </xdr:to>
    <xdr:sp macro="" textlink="">
      <xdr:nvSpPr>
        <xdr:cNvPr id="319" name="円/楕円 318"/>
        <xdr:cNvSpPr/>
      </xdr:nvSpPr>
      <xdr:spPr>
        <a:xfrm>
          <a:off x="6921500" y="64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150606</xdr:rowOff>
    </xdr:from>
    <xdr:ext cx="534377" cy="259045"/>
    <xdr:sp macro="" textlink="">
      <xdr:nvSpPr>
        <xdr:cNvPr id="320" name="テキスト ボックス 319"/>
        <xdr:cNvSpPr txBox="1"/>
      </xdr:nvSpPr>
      <xdr:spPr>
        <a:xfrm>
          <a:off x="6705111" y="649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85,336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119117</xdr:rowOff>
    </xdr:from>
    <xdr:to>
      <xdr:col>15</xdr:col>
      <xdr:colOff>180340</xdr:colOff>
      <xdr:row>58</xdr:row>
      <xdr:rowOff>164387</xdr:rowOff>
    </xdr:to>
    <xdr:cxnSp macro="">
      <xdr:nvCxnSpPr>
        <xdr:cNvPr id="344" name="直線コネクタ 343"/>
        <xdr:cNvCxnSpPr/>
      </xdr:nvCxnSpPr>
      <xdr:spPr>
        <a:xfrm flipV="1">
          <a:off x="10475595" y="8863067"/>
          <a:ext cx="1270" cy="124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168214</xdr:rowOff>
    </xdr:from>
    <xdr:ext cx="534377" cy="259045"/>
    <xdr:sp macro="" textlink="">
      <xdr:nvSpPr>
        <xdr:cNvPr id="345" name="普通建設事業費最小値テキスト"/>
        <xdr:cNvSpPr txBox="1"/>
      </xdr:nvSpPr>
      <xdr:spPr>
        <a:xfrm>
          <a:off x="10528300" y="101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dr:col>15</xdr:col>
      <xdr:colOff>92075</xdr:colOff>
      <xdr:row>58</xdr:row>
      <xdr:rowOff>164387</xdr:rowOff>
    </xdr:from>
    <xdr:to>
      <xdr:col>15</xdr:col>
      <xdr:colOff>269875</xdr:colOff>
      <xdr:row>58</xdr:row>
      <xdr:rowOff>164387</xdr:rowOff>
    </xdr:to>
    <xdr:cxnSp macro="">
      <xdr:nvCxnSpPr>
        <xdr:cNvPr id="346" name="直線コネクタ 345"/>
        <xdr:cNvCxnSpPr/>
      </xdr:nvCxnSpPr>
      <xdr:spPr>
        <a:xfrm>
          <a:off x="10388600" y="1010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65794</xdr:rowOff>
    </xdr:from>
    <xdr:ext cx="599010" cy="259045"/>
    <xdr:sp macro="" textlink="">
      <xdr:nvSpPr>
        <xdr:cNvPr id="347" name="普通建設事業費最大値テキスト"/>
        <xdr:cNvSpPr txBox="1"/>
      </xdr:nvSpPr>
      <xdr:spPr>
        <a:xfrm>
          <a:off x="10528300" y="86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dr:col>15</xdr:col>
      <xdr:colOff>92075</xdr:colOff>
      <xdr:row>51</xdr:row>
      <xdr:rowOff>119117</xdr:rowOff>
    </xdr:from>
    <xdr:to>
      <xdr:col>15</xdr:col>
      <xdr:colOff>269875</xdr:colOff>
      <xdr:row>51</xdr:row>
      <xdr:rowOff>119117</xdr:rowOff>
    </xdr:to>
    <xdr:cxnSp macro="">
      <xdr:nvCxnSpPr>
        <xdr:cNvPr id="348" name="直線コネクタ 347"/>
        <xdr:cNvCxnSpPr/>
      </xdr:nvCxnSpPr>
      <xdr:spPr>
        <a:xfrm>
          <a:off x="10388600" y="886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51122</xdr:rowOff>
    </xdr:from>
    <xdr:to>
      <xdr:col>15</xdr:col>
      <xdr:colOff>180975</xdr:colOff>
      <xdr:row>58</xdr:row>
      <xdr:rowOff>76930</xdr:rowOff>
    </xdr:to>
    <xdr:cxnSp macro="">
      <xdr:nvCxnSpPr>
        <xdr:cNvPr id="349" name="直線コネクタ 348"/>
        <xdr:cNvCxnSpPr/>
      </xdr:nvCxnSpPr>
      <xdr:spPr>
        <a:xfrm>
          <a:off x="9639300" y="9823772"/>
          <a:ext cx="838200" cy="19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22127</xdr:rowOff>
    </xdr:from>
    <xdr:ext cx="534377" cy="259045"/>
    <xdr:sp macro="" textlink="">
      <xdr:nvSpPr>
        <xdr:cNvPr id="350" name="普通建設事業費平均値テキスト"/>
        <xdr:cNvSpPr txBox="1"/>
      </xdr:nvSpPr>
      <xdr:spPr>
        <a:xfrm>
          <a:off x="10528300" y="9966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43700</xdr:rowOff>
    </xdr:from>
    <xdr:to>
      <xdr:col>15</xdr:col>
      <xdr:colOff>231775</xdr:colOff>
      <xdr:row>58</xdr:row>
      <xdr:rowOff>145300</xdr:rowOff>
    </xdr:to>
    <xdr:sp macro="" textlink="">
      <xdr:nvSpPr>
        <xdr:cNvPr id="351" name="フローチャート : 判断 350"/>
        <xdr:cNvSpPr/>
      </xdr:nvSpPr>
      <xdr:spPr>
        <a:xfrm>
          <a:off x="104267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51122</xdr:rowOff>
    </xdr:from>
    <xdr:to>
      <xdr:col>14</xdr:col>
      <xdr:colOff>28575</xdr:colOff>
      <xdr:row>58</xdr:row>
      <xdr:rowOff>12570</xdr:rowOff>
    </xdr:to>
    <xdr:cxnSp macro="">
      <xdr:nvCxnSpPr>
        <xdr:cNvPr id="352" name="直線コネクタ 351"/>
        <xdr:cNvCxnSpPr/>
      </xdr:nvCxnSpPr>
      <xdr:spPr>
        <a:xfrm flipV="1">
          <a:off x="8750300" y="9823772"/>
          <a:ext cx="889000" cy="13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3" name="フローチャート : 判断 352"/>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54727</xdr:rowOff>
    </xdr:from>
    <xdr:ext cx="599010" cy="259045"/>
    <xdr:sp macro="" textlink="">
      <xdr:nvSpPr>
        <xdr:cNvPr id="354" name="テキスト ボックス 353"/>
        <xdr:cNvSpPr txBox="1"/>
      </xdr:nvSpPr>
      <xdr:spPr>
        <a:xfrm>
          <a:off x="9339794" y="999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12570</xdr:rowOff>
    </xdr:from>
    <xdr:to>
      <xdr:col>12</xdr:col>
      <xdr:colOff>511175</xdr:colOff>
      <xdr:row>58</xdr:row>
      <xdr:rowOff>96817</xdr:rowOff>
    </xdr:to>
    <xdr:cxnSp macro="">
      <xdr:nvCxnSpPr>
        <xdr:cNvPr id="355" name="直線コネクタ 354"/>
        <xdr:cNvCxnSpPr/>
      </xdr:nvCxnSpPr>
      <xdr:spPr>
        <a:xfrm flipV="1">
          <a:off x="7861300" y="9956670"/>
          <a:ext cx="889000" cy="8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6" name="フローチャート : 判断 355"/>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84546</xdr:rowOff>
    </xdr:from>
    <xdr:ext cx="534377" cy="259045"/>
    <xdr:sp macro="" textlink="">
      <xdr:nvSpPr>
        <xdr:cNvPr id="357" name="テキスト ボックス 356"/>
        <xdr:cNvSpPr txBox="1"/>
      </xdr:nvSpPr>
      <xdr:spPr>
        <a:xfrm>
          <a:off x="8483111" y="10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96165</xdr:rowOff>
    </xdr:from>
    <xdr:to>
      <xdr:col>11</xdr:col>
      <xdr:colOff>307975</xdr:colOff>
      <xdr:row>58</xdr:row>
      <xdr:rowOff>96817</xdr:rowOff>
    </xdr:to>
    <xdr:cxnSp macro="">
      <xdr:nvCxnSpPr>
        <xdr:cNvPr id="358" name="直線コネクタ 357"/>
        <xdr:cNvCxnSpPr/>
      </xdr:nvCxnSpPr>
      <xdr:spPr>
        <a:xfrm>
          <a:off x="6972300" y="10040265"/>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59" name="フローチャート : 判断 358"/>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0" name="テキスト ボックス 359"/>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1" name="フローチャート : 判断 360"/>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2" name="テキスト ボックス 361"/>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26130</xdr:rowOff>
    </xdr:from>
    <xdr:to>
      <xdr:col>15</xdr:col>
      <xdr:colOff>231775</xdr:colOff>
      <xdr:row>58</xdr:row>
      <xdr:rowOff>127730</xdr:rowOff>
    </xdr:to>
    <xdr:sp macro="" textlink="">
      <xdr:nvSpPr>
        <xdr:cNvPr id="368" name="円/楕円 367"/>
        <xdr:cNvSpPr/>
      </xdr:nvSpPr>
      <xdr:spPr>
        <a:xfrm>
          <a:off x="10426700" y="99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156957</xdr:rowOff>
    </xdr:from>
    <xdr:ext cx="534377" cy="259045"/>
    <xdr:sp macro="" textlink="">
      <xdr:nvSpPr>
        <xdr:cNvPr id="369" name="普通建設事業費該当値テキスト"/>
        <xdr:cNvSpPr txBox="1"/>
      </xdr:nvSpPr>
      <xdr:spPr>
        <a:xfrm>
          <a:off x="10528300" y="97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72,950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322</xdr:rowOff>
    </xdr:from>
    <xdr:to>
      <xdr:col>14</xdr:col>
      <xdr:colOff>79375</xdr:colOff>
      <xdr:row>57</xdr:row>
      <xdr:rowOff>101922</xdr:rowOff>
    </xdr:to>
    <xdr:sp macro="" textlink="">
      <xdr:nvSpPr>
        <xdr:cNvPr id="370" name="円/楕円 369"/>
        <xdr:cNvSpPr/>
      </xdr:nvSpPr>
      <xdr:spPr>
        <a:xfrm>
          <a:off x="9588500" y="977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118449</xdr:rowOff>
    </xdr:from>
    <xdr:ext cx="599010" cy="259045"/>
    <xdr:sp macro="" textlink="">
      <xdr:nvSpPr>
        <xdr:cNvPr id="371" name="テキスト ボックス 370"/>
        <xdr:cNvSpPr txBox="1"/>
      </xdr:nvSpPr>
      <xdr:spPr>
        <a:xfrm>
          <a:off x="9339794" y="954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176,498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133220</xdr:rowOff>
    </xdr:from>
    <xdr:to>
      <xdr:col>12</xdr:col>
      <xdr:colOff>561975</xdr:colOff>
      <xdr:row>58</xdr:row>
      <xdr:rowOff>63370</xdr:rowOff>
    </xdr:to>
    <xdr:sp macro="" textlink="">
      <xdr:nvSpPr>
        <xdr:cNvPr id="372" name="円/楕円 371"/>
        <xdr:cNvSpPr/>
      </xdr:nvSpPr>
      <xdr:spPr>
        <a:xfrm>
          <a:off x="8699500" y="99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79897</xdr:rowOff>
    </xdr:from>
    <xdr:ext cx="599010" cy="259045"/>
    <xdr:sp macro="" textlink="">
      <xdr:nvSpPr>
        <xdr:cNvPr id="373" name="テキスト ボックス 372"/>
        <xdr:cNvSpPr txBox="1"/>
      </xdr:nvSpPr>
      <xdr:spPr>
        <a:xfrm>
          <a:off x="8450794" y="968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106,735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46017</xdr:rowOff>
    </xdr:from>
    <xdr:to>
      <xdr:col>11</xdr:col>
      <xdr:colOff>358775</xdr:colOff>
      <xdr:row>58</xdr:row>
      <xdr:rowOff>147617</xdr:rowOff>
    </xdr:to>
    <xdr:sp macro="" textlink="">
      <xdr:nvSpPr>
        <xdr:cNvPr id="374" name="円/楕円 373"/>
        <xdr:cNvSpPr/>
      </xdr:nvSpPr>
      <xdr:spPr>
        <a:xfrm>
          <a:off x="7810500" y="99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138744</xdr:rowOff>
    </xdr:from>
    <xdr:ext cx="534377" cy="259045"/>
    <xdr:sp macro="" textlink="">
      <xdr:nvSpPr>
        <xdr:cNvPr id="375" name="テキスト ボックス 374"/>
        <xdr:cNvSpPr txBox="1"/>
      </xdr:nvSpPr>
      <xdr:spPr>
        <a:xfrm>
          <a:off x="7594111" y="100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62,511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45365</xdr:rowOff>
    </xdr:from>
    <xdr:to>
      <xdr:col>10</xdr:col>
      <xdr:colOff>155575</xdr:colOff>
      <xdr:row>58</xdr:row>
      <xdr:rowOff>146965</xdr:rowOff>
    </xdr:to>
    <xdr:sp macro="" textlink="">
      <xdr:nvSpPr>
        <xdr:cNvPr id="376" name="円/楕円 375"/>
        <xdr:cNvSpPr/>
      </xdr:nvSpPr>
      <xdr:spPr>
        <a:xfrm>
          <a:off x="6921500" y="99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138092</xdr:rowOff>
    </xdr:from>
    <xdr:ext cx="534377" cy="259045"/>
    <xdr:sp macro="" textlink="">
      <xdr:nvSpPr>
        <xdr:cNvPr id="377" name="テキスト ボックス 376"/>
        <xdr:cNvSpPr txBox="1"/>
      </xdr:nvSpPr>
      <xdr:spPr>
        <a:xfrm>
          <a:off x="6705111" y="100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84516</xdr:rowOff>
    </xdr:from>
    <xdr:to>
      <xdr:col>15</xdr:col>
      <xdr:colOff>180340</xdr:colOff>
      <xdr:row>79</xdr:row>
      <xdr:rowOff>40309</xdr:rowOff>
    </xdr:to>
    <xdr:cxnSp macro="">
      <xdr:nvCxnSpPr>
        <xdr:cNvPr id="401" name="直線コネクタ 400"/>
        <xdr:cNvCxnSpPr/>
      </xdr:nvCxnSpPr>
      <xdr:spPr>
        <a:xfrm flipV="1">
          <a:off x="10475595" y="12086016"/>
          <a:ext cx="1270" cy="14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44136</xdr:rowOff>
    </xdr:from>
    <xdr:ext cx="469744" cy="259045"/>
    <xdr:sp macro="" textlink="">
      <xdr:nvSpPr>
        <xdr:cNvPr id="402" name="普通建設事業費 （ うち新規整備　）最小値テキスト"/>
        <xdr:cNvSpPr txBox="1"/>
      </xdr:nvSpPr>
      <xdr:spPr>
        <a:xfrm>
          <a:off x="10528300" y="1358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79</xdr:row>
      <xdr:rowOff>40309</xdr:rowOff>
    </xdr:from>
    <xdr:to>
      <xdr:col>15</xdr:col>
      <xdr:colOff>269875</xdr:colOff>
      <xdr:row>79</xdr:row>
      <xdr:rowOff>40309</xdr:rowOff>
    </xdr:to>
    <xdr:cxnSp macro="">
      <xdr:nvCxnSpPr>
        <xdr:cNvPr id="403" name="直線コネクタ 402"/>
        <xdr:cNvCxnSpPr/>
      </xdr:nvCxnSpPr>
      <xdr:spPr>
        <a:xfrm>
          <a:off x="10388600" y="135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31193</xdr:rowOff>
    </xdr:from>
    <xdr:ext cx="599010" cy="259045"/>
    <xdr:sp macro="" textlink="">
      <xdr:nvSpPr>
        <xdr:cNvPr id="404" name="普通建設事業費 （ うち新規整備　）最大値テキスト"/>
        <xdr:cNvSpPr txBox="1"/>
      </xdr:nvSpPr>
      <xdr:spPr>
        <a:xfrm>
          <a:off x="10528300" y="118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dr:col>15</xdr:col>
      <xdr:colOff>92075</xdr:colOff>
      <xdr:row>70</xdr:row>
      <xdr:rowOff>84516</xdr:rowOff>
    </xdr:from>
    <xdr:to>
      <xdr:col>15</xdr:col>
      <xdr:colOff>269875</xdr:colOff>
      <xdr:row>70</xdr:row>
      <xdr:rowOff>84516</xdr:rowOff>
    </xdr:to>
    <xdr:cxnSp macro="">
      <xdr:nvCxnSpPr>
        <xdr:cNvPr id="405" name="直線コネクタ 404"/>
        <xdr:cNvCxnSpPr/>
      </xdr:nvCxnSpPr>
      <xdr:spPr>
        <a:xfrm>
          <a:off x="10388600" y="1208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46583</xdr:rowOff>
    </xdr:from>
    <xdr:to>
      <xdr:col>15</xdr:col>
      <xdr:colOff>180975</xdr:colOff>
      <xdr:row>78</xdr:row>
      <xdr:rowOff>84173</xdr:rowOff>
    </xdr:to>
    <xdr:cxnSp macro="">
      <xdr:nvCxnSpPr>
        <xdr:cNvPr id="406" name="直線コネクタ 405"/>
        <xdr:cNvCxnSpPr/>
      </xdr:nvCxnSpPr>
      <xdr:spPr>
        <a:xfrm>
          <a:off x="9639300" y="13076783"/>
          <a:ext cx="838200" cy="38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35323</xdr:rowOff>
    </xdr:from>
    <xdr:ext cx="534377" cy="259045"/>
    <xdr:sp macro="" textlink="">
      <xdr:nvSpPr>
        <xdr:cNvPr id="407" name="普通建設事業費 （ うち新規整備　）平均値テキスト"/>
        <xdr:cNvSpPr txBox="1"/>
      </xdr:nvSpPr>
      <xdr:spPr>
        <a:xfrm>
          <a:off x="10528300" y="13408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56896</xdr:rowOff>
    </xdr:from>
    <xdr:to>
      <xdr:col>15</xdr:col>
      <xdr:colOff>231775</xdr:colOff>
      <xdr:row>78</xdr:row>
      <xdr:rowOff>158496</xdr:rowOff>
    </xdr:to>
    <xdr:sp macro="" textlink="">
      <xdr:nvSpPr>
        <xdr:cNvPr id="408" name="フローチャート : 判断 407"/>
        <xdr:cNvSpPr/>
      </xdr:nvSpPr>
      <xdr:spPr>
        <a:xfrm>
          <a:off x="104267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137858</xdr:rowOff>
    </xdr:from>
    <xdr:to>
      <xdr:col>14</xdr:col>
      <xdr:colOff>79375</xdr:colOff>
      <xdr:row>78</xdr:row>
      <xdr:rowOff>68008</xdr:rowOff>
    </xdr:to>
    <xdr:sp macro="" textlink="">
      <xdr:nvSpPr>
        <xdr:cNvPr id="409" name="フローチャート : 判断 408"/>
        <xdr:cNvSpPr/>
      </xdr:nvSpPr>
      <xdr:spPr>
        <a:xfrm>
          <a:off x="9588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59135</xdr:rowOff>
    </xdr:from>
    <xdr:ext cx="534377" cy="259045"/>
    <xdr:sp macro="" textlink="">
      <xdr:nvSpPr>
        <xdr:cNvPr id="410" name="テキスト ボックス 409"/>
        <xdr:cNvSpPr txBox="1"/>
      </xdr:nvSpPr>
      <xdr:spPr>
        <a:xfrm>
          <a:off x="9372111" y="1343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33373</xdr:rowOff>
    </xdr:from>
    <xdr:to>
      <xdr:col>15</xdr:col>
      <xdr:colOff>231775</xdr:colOff>
      <xdr:row>78</xdr:row>
      <xdr:rowOff>134973</xdr:rowOff>
    </xdr:to>
    <xdr:sp macro="" textlink="">
      <xdr:nvSpPr>
        <xdr:cNvPr id="416" name="円/楕円 415"/>
        <xdr:cNvSpPr/>
      </xdr:nvSpPr>
      <xdr:spPr>
        <a:xfrm>
          <a:off x="10426700" y="13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56250</xdr:rowOff>
    </xdr:from>
    <xdr:ext cx="534377" cy="259045"/>
    <xdr:sp macro="" textlink="">
      <xdr:nvSpPr>
        <xdr:cNvPr id="417" name="普通建設事業費 （ うち新規整備　）該当値テキスト"/>
        <xdr:cNvSpPr txBox="1"/>
      </xdr:nvSpPr>
      <xdr:spPr>
        <a:xfrm>
          <a:off x="10528300" y="1325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34,574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167233</xdr:rowOff>
    </xdr:from>
    <xdr:to>
      <xdr:col>14</xdr:col>
      <xdr:colOff>79375</xdr:colOff>
      <xdr:row>76</xdr:row>
      <xdr:rowOff>97383</xdr:rowOff>
    </xdr:to>
    <xdr:sp macro="" textlink="">
      <xdr:nvSpPr>
        <xdr:cNvPr id="418" name="円/楕円 417"/>
        <xdr:cNvSpPr/>
      </xdr:nvSpPr>
      <xdr:spPr>
        <a:xfrm>
          <a:off x="9588500" y="130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113911</xdr:rowOff>
    </xdr:from>
    <xdr:ext cx="599010" cy="259045"/>
    <xdr:sp macro="" textlink="">
      <xdr:nvSpPr>
        <xdr:cNvPr id="419" name="テキスト ボックス 418"/>
        <xdr:cNvSpPr txBox="1"/>
      </xdr:nvSpPr>
      <xdr:spPr>
        <a:xfrm>
          <a:off x="9339794" y="1280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1" name="テキスト ボックス 43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3" name="テキスト ボックス 43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5" name="テキスト ボックス 43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7" name="テキスト ボックス 43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98679</xdr:rowOff>
    </xdr:from>
    <xdr:to>
      <xdr:col>15</xdr:col>
      <xdr:colOff>180340</xdr:colOff>
      <xdr:row>98</xdr:row>
      <xdr:rowOff>100408</xdr:rowOff>
    </xdr:to>
    <xdr:cxnSp macro="">
      <xdr:nvCxnSpPr>
        <xdr:cNvPr id="441" name="直線コネクタ 440"/>
        <xdr:cNvCxnSpPr/>
      </xdr:nvCxnSpPr>
      <xdr:spPr>
        <a:xfrm flipV="1">
          <a:off x="10475595" y="15529179"/>
          <a:ext cx="1270" cy="13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104235</xdr:rowOff>
    </xdr:from>
    <xdr:ext cx="469744" cy="259045"/>
    <xdr:sp macro="" textlink="">
      <xdr:nvSpPr>
        <xdr:cNvPr id="442" name="普通建設事業費 （ うち更新整備　）最小値テキスト"/>
        <xdr:cNvSpPr txBox="1"/>
      </xdr:nvSpPr>
      <xdr:spPr>
        <a:xfrm>
          <a:off x="10528300" y="16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98</xdr:row>
      <xdr:rowOff>100408</xdr:rowOff>
    </xdr:from>
    <xdr:to>
      <xdr:col>15</xdr:col>
      <xdr:colOff>269875</xdr:colOff>
      <xdr:row>98</xdr:row>
      <xdr:rowOff>100408</xdr:rowOff>
    </xdr:to>
    <xdr:cxnSp macro="">
      <xdr:nvCxnSpPr>
        <xdr:cNvPr id="443" name="直線コネクタ 442"/>
        <xdr:cNvCxnSpPr/>
      </xdr:nvCxnSpPr>
      <xdr:spPr>
        <a:xfrm>
          <a:off x="10388600" y="1690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45356</xdr:rowOff>
    </xdr:from>
    <xdr:ext cx="599010" cy="259045"/>
    <xdr:sp macro="" textlink="">
      <xdr:nvSpPr>
        <xdr:cNvPr id="444" name="普通建設事業費 （ うち更新整備　）最大値テキスト"/>
        <xdr:cNvSpPr txBox="1"/>
      </xdr:nvSpPr>
      <xdr:spPr>
        <a:xfrm>
          <a:off x="10528300" y="1530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dr:col>15</xdr:col>
      <xdr:colOff>92075</xdr:colOff>
      <xdr:row>90</xdr:row>
      <xdr:rowOff>98679</xdr:rowOff>
    </xdr:from>
    <xdr:to>
      <xdr:col>15</xdr:col>
      <xdr:colOff>269875</xdr:colOff>
      <xdr:row>90</xdr:row>
      <xdr:rowOff>98679</xdr:rowOff>
    </xdr:to>
    <xdr:cxnSp macro="">
      <xdr:nvCxnSpPr>
        <xdr:cNvPr id="445" name="直線コネクタ 444"/>
        <xdr:cNvCxnSpPr/>
      </xdr:nvCxnSpPr>
      <xdr:spPr>
        <a:xfrm>
          <a:off x="10388600" y="1552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160072</xdr:rowOff>
    </xdr:from>
    <xdr:to>
      <xdr:col>15</xdr:col>
      <xdr:colOff>180975</xdr:colOff>
      <xdr:row>97</xdr:row>
      <xdr:rowOff>32925</xdr:rowOff>
    </xdr:to>
    <xdr:cxnSp macro="">
      <xdr:nvCxnSpPr>
        <xdr:cNvPr id="446" name="直線コネクタ 445"/>
        <xdr:cNvCxnSpPr/>
      </xdr:nvCxnSpPr>
      <xdr:spPr>
        <a:xfrm flipV="1">
          <a:off x="9639300" y="16619272"/>
          <a:ext cx="838200" cy="4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154195</xdr:rowOff>
    </xdr:from>
    <xdr:ext cx="534377" cy="259045"/>
    <xdr:sp macro="" textlink="">
      <xdr:nvSpPr>
        <xdr:cNvPr id="447" name="普通建設事業費 （ うち更新整備　）平均値テキスト"/>
        <xdr:cNvSpPr txBox="1"/>
      </xdr:nvSpPr>
      <xdr:spPr>
        <a:xfrm>
          <a:off x="10528300" y="1661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4318</xdr:rowOff>
    </xdr:from>
    <xdr:to>
      <xdr:col>15</xdr:col>
      <xdr:colOff>231775</xdr:colOff>
      <xdr:row>97</xdr:row>
      <xdr:rowOff>105918</xdr:rowOff>
    </xdr:to>
    <xdr:sp macro="" textlink="">
      <xdr:nvSpPr>
        <xdr:cNvPr id="448" name="フローチャート : 判断 447"/>
        <xdr:cNvSpPr/>
      </xdr:nvSpPr>
      <xdr:spPr>
        <a:xfrm>
          <a:off x="10426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100870</xdr:rowOff>
    </xdr:from>
    <xdr:to>
      <xdr:col>14</xdr:col>
      <xdr:colOff>79375</xdr:colOff>
      <xdr:row>97</xdr:row>
      <xdr:rowOff>31020</xdr:rowOff>
    </xdr:to>
    <xdr:sp macro="" textlink="">
      <xdr:nvSpPr>
        <xdr:cNvPr id="449" name="フローチャート : 判断 448"/>
        <xdr:cNvSpPr/>
      </xdr:nvSpPr>
      <xdr:spPr>
        <a:xfrm>
          <a:off x="9588500" y="165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47547</xdr:rowOff>
    </xdr:from>
    <xdr:ext cx="534377" cy="259045"/>
    <xdr:sp macro="" textlink="">
      <xdr:nvSpPr>
        <xdr:cNvPr id="450" name="テキスト ボックス 449"/>
        <xdr:cNvSpPr txBox="1"/>
      </xdr:nvSpPr>
      <xdr:spPr>
        <a:xfrm>
          <a:off x="9372111" y="1633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109272</xdr:rowOff>
    </xdr:from>
    <xdr:to>
      <xdr:col>15</xdr:col>
      <xdr:colOff>231775</xdr:colOff>
      <xdr:row>97</xdr:row>
      <xdr:rowOff>39422</xdr:rowOff>
    </xdr:to>
    <xdr:sp macro="" textlink="">
      <xdr:nvSpPr>
        <xdr:cNvPr id="456" name="円/楕円 455"/>
        <xdr:cNvSpPr/>
      </xdr:nvSpPr>
      <xdr:spPr>
        <a:xfrm>
          <a:off x="10426700" y="1656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132149</xdr:rowOff>
    </xdr:from>
    <xdr:ext cx="534377" cy="259045"/>
    <xdr:sp macro="" textlink="">
      <xdr:nvSpPr>
        <xdr:cNvPr id="457" name="普通建設事業費 （ うち更新整備　）該当値テキスト"/>
        <xdr:cNvSpPr txBox="1"/>
      </xdr:nvSpPr>
      <xdr:spPr>
        <a:xfrm>
          <a:off x="10528300" y="1641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35,272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153575</xdr:rowOff>
    </xdr:from>
    <xdr:to>
      <xdr:col>14</xdr:col>
      <xdr:colOff>79375</xdr:colOff>
      <xdr:row>97</xdr:row>
      <xdr:rowOff>83725</xdr:rowOff>
    </xdr:to>
    <xdr:sp macro="" textlink="">
      <xdr:nvSpPr>
        <xdr:cNvPr id="458" name="円/楕円 457"/>
        <xdr:cNvSpPr/>
      </xdr:nvSpPr>
      <xdr:spPr>
        <a:xfrm>
          <a:off x="9588500" y="166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74852</xdr:rowOff>
    </xdr:from>
    <xdr:ext cx="534377" cy="259045"/>
    <xdr:sp macro="" textlink="">
      <xdr:nvSpPr>
        <xdr:cNvPr id="459" name="テキスト ボックス 458"/>
        <xdr:cNvSpPr txBox="1"/>
      </xdr:nvSpPr>
      <xdr:spPr>
        <a:xfrm>
          <a:off x="9372111" y="1670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5" name="テキスト ボックス 47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7" name="テキスト ボックス 47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9" name="テキスト ボックス 47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108363</xdr:rowOff>
    </xdr:from>
    <xdr:to>
      <xdr:col>23</xdr:col>
      <xdr:colOff>516889</xdr:colOff>
      <xdr:row>39</xdr:row>
      <xdr:rowOff>44450</xdr:rowOff>
    </xdr:to>
    <xdr:cxnSp macro="">
      <xdr:nvCxnSpPr>
        <xdr:cNvPr id="483" name="直線コネクタ 482"/>
        <xdr:cNvCxnSpPr/>
      </xdr:nvCxnSpPr>
      <xdr:spPr>
        <a:xfrm flipV="1">
          <a:off x="16317595" y="5251863"/>
          <a:ext cx="1269" cy="147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55040</xdr:rowOff>
    </xdr:from>
    <xdr:ext cx="534377" cy="259045"/>
    <xdr:sp macro="" textlink="">
      <xdr:nvSpPr>
        <xdr:cNvPr id="486" name="災害復旧事業費最大値テキスト"/>
        <xdr:cNvSpPr txBox="1"/>
      </xdr:nvSpPr>
      <xdr:spPr>
        <a:xfrm>
          <a:off x="16370300" y="50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30</xdr:row>
      <xdr:rowOff>108363</xdr:rowOff>
    </xdr:from>
    <xdr:to>
      <xdr:col>23</xdr:col>
      <xdr:colOff>606425</xdr:colOff>
      <xdr:row>30</xdr:row>
      <xdr:rowOff>108363</xdr:rowOff>
    </xdr:to>
    <xdr:cxnSp macro="">
      <xdr:nvCxnSpPr>
        <xdr:cNvPr id="487" name="直線コネクタ 486"/>
        <xdr:cNvCxnSpPr/>
      </xdr:nvCxnSpPr>
      <xdr:spPr>
        <a:xfrm>
          <a:off x="16230600" y="525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12008</xdr:rowOff>
    </xdr:from>
    <xdr:to>
      <xdr:col>23</xdr:col>
      <xdr:colOff>517525</xdr:colOff>
      <xdr:row>39</xdr:row>
      <xdr:rowOff>44450</xdr:rowOff>
    </xdr:to>
    <xdr:cxnSp macro="">
      <xdr:nvCxnSpPr>
        <xdr:cNvPr id="488" name="直線コネクタ 487"/>
        <xdr:cNvCxnSpPr/>
      </xdr:nvCxnSpPr>
      <xdr:spPr>
        <a:xfrm>
          <a:off x="15481300" y="6698558"/>
          <a:ext cx="838200" cy="3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122807</xdr:rowOff>
    </xdr:from>
    <xdr:ext cx="469744" cy="259045"/>
    <xdr:sp macro="" textlink="">
      <xdr:nvSpPr>
        <xdr:cNvPr id="489" name="災害復旧事業費平均値テキスト"/>
        <xdr:cNvSpPr txBox="1"/>
      </xdr:nvSpPr>
      <xdr:spPr>
        <a:xfrm>
          <a:off x="16370300" y="6466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99930</xdr:rowOff>
    </xdr:from>
    <xdr:to>
      <xdr:col>23</xdr:col>
      <xdr:colOff>568325</xdr:colOff>
      <xdr:row>39</xdr:row>
      <xdr:rowOff>30080</xdr:rowOff>
    </xdr:to>
    <xdr:sp macro="" textlink="">
      <xdr:nvSpPr>
        <xdr:cNvPr id="490" name="フローチャート : 判断 489"/>
        <xdr:cNvSpPr/>
      </xdr:nvSpPr>
      <xdr:spPr>
        <a:xfrm>
          <a:off x="162687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12008</xdr:rowOff>
    </xdr:from>
    <xdr:to>
      <xdr:col>22</xdr:col>
      <xdr:colOff>365125</xdr:colOff>
      <xdr:row>39</xdr:row>
      <xdr:rowOff>23838</xdr:rowOff>
    </xdr:to>
    <xdr:cxnSp macro="">
      <xdr:nvCxnSpPr>
        <xdr:cNvPr id="491" name="直線コネクタ 490"/>
        <xdr:cNvCxnSpPr/>
      </xdr:nvCxnSpPr>
      <xdr:spPr>
        <a:xfrm flipV="1">
          <a:off x="14592300" y="6698558"/>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10585</xdr:rowOff>
    </xdr:from>
    <xdr:to>
      <xdr:col>22</xdr:col>
      <xdr:colOff>415925</xdr:colOff>
      <xdr:row>38</xdr:row>
      <xdr:rowOff>112185</xdr:rowOff>
    </xdr:to>
    <xdr:sp macro="" textlink="">
      <xdr:nvSpPr>
        <xdr:cNvPr id="492" name="フローチャート : 判断 491"/>
        <xdr:cNvSpPr/>
      </xdr:nvSpPr>
      <xdr:spPr>
        <a:xfrm>
          <a:off x="15430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128712</xdr:rowOff>
    </xdr:from>
    <xdr:ext cx="469744" cy="259045"/>
    <xdr:sp macro="" textlink="">
      <xdr:nvSpPr>
        <xdr:cNvPr id="493" name="テキスト ボックス 492"/>
        <xdr:cNvSpPr txBox="1"/>
      </xdr:nvSpPr>
      <xdr:spPr>
        <a:xfrm>
          <a:off x="15246427"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23838</xdr:rowOff>
    </xdr:from>
    <xdr:to>
      <xdr:col>21</xdr:col>
      <xdr:colOff>161925</xdr:colOff>
      <xdr:row>39</xdr:row>
      <xdr:rowOff>24581</xdr:rowOff>
    </xdr:to>
    <xdr:cxnSp macro="">
      <xdr:nvCxnSpPr>
        <xdr:cNvPr id="494" name="直線コネクタ 493"/>
        <xdr:cNvCxnSpPr/>
      </xdr:nvCxnSpPr>
      <xdr:spPr>
        <a:xfrm flipV="1">
          <a:off x="13703300" y="6710388"/>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14433</xdr:rowOff>
    </xdr:from>
    <xdr:to>
      <xdr:col>21</xdr:col>
      <xdr:colOff>212725</xdr:colOff>
      <xdr:row>38</xdr:row>
      <xdr:rowOff>116033</xdr:rowOff>
    </xdr:to>
    <xdr:sp macro="" textlink="">
      <xdr:nvSpPr>
        <xdr:cNvPr id="495" name="フローチャート : 判断 494"/>
        <xdr:cNvSpPr/>
      </xdr:nvSpPr>
      <xdr:spPr>
        <a:xfrm>
          <a:off x="14541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132561</xdr:rowOff>
    </xdr:from>
    <xdr:ext cx="469744" cy="259045"/>
    <xdr:sp macro="" textlink="">
      <xdr:nvSpPr>
        <xdr:cNvPr id="496" name="テキスト ボックス 495"/>
        <xdr:cNvSpPr txBox="1"/>
      </xdr:nvSpPr>
      <xdr:spPr>
        <a:xfrm>
          <a:off x="14357427" y="63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24581</xdr:rowOff>
    </xdr:from>
    <xdr:to>
      <xdr:col>19</xdr:col>
      <xdr:colOff>644525</xdr:colOff>
      <xdr:row>39</xdr:row>
      <xdr:rowOff>40297</xdr:rowOff>
    </xdr:to>
    <xdr:cxnSp macro="">
      <xdr:nvCxnSpPr>
        <xdr:cNvPr id="497" name="直線コネクタ 496"/>
        <xdr:cNvCxnSpPr/>
      </xdr:nvCxnSpPr>
      <xdr:spPr>
        <a:xfrm flipV="1">
          <a:off x="12814300" y="6711131"/>
          <a:ext cx="889000"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123095</xdr:rowOff>
    </xdr:from>
    <xdr:to>
      <xdr:col>20</xdr:col>
      <xdr:colOff>9525</xdr:colOff>
      <xdr:row>38</xdr:row>
      <xdr:rowOff>53245</xdr:rowOff>
    </xdr:to>
    <xdr:sp macro="" textlink="">
      <xdr:nvSpPr>
        <xdr:cNvPr id="498" name="フローチャート : 判断 497"/>
        <xdr:cNvSpPr/>
      </xdr:nvSpPr>
      <xdr:spPr>
        <a:xfrm>
          <a:off x="13652500" y="646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69772</xdr:rowOff>
    </xdr:from>
    <xdr:ext cx="534377" cy="259045"/>
    <xdr:sp macro="" textlink="">
      <xdr:nvSpPr>
        <xdr:cNvPr id="499" name="テキスト ボックス 498"/>
        <xdr:cNvSpPr txBox="1"/>
      </xdr:nvSpPr>
      <xdr:spPr>
        <a:xfrm>
          <a:off x="13436111" y="624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29273</xdr:rowOff>
    </xdr:from>
    <xdr:to>
      <xdr:col>18</xdr:col>
      <xdr:colOff>492125</xdr:colOff>
      <xdr:row>38</xdr:row>
      <xdr:rowOff>130873</xdr:rowOff>
    </xdr:to>
    <xdr:sp macro="" textlink="">
      <xdr:nvSpPr>
        <xdr:cNvPr id="500" name="フローチャート : 判断 499"/>
        <xdr:cNvSpPr/>
      </xdr:nvSpPr>
      <xdr:spPr>
        <a:xfrm>
          <a:off x="12763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147400</xdr:rowOff>
    </xdr:from>
    <xdr:ext cx="469744" cy="259045"/>
    <xdr:sp macro="" textlink="">
      <xdr:nvSpPr>
        <xdr:cNvPr id="501" name="テキスト ボックス 500"/>
        <xdr:cNvSpPr txBox="1"/>
      </xdr:nvSpPr>
      <xdr:spPr>
        <a:xfrm>
          <a:off x="12579427" y="631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7" name="円/楕円 50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132658</xdr:rowOff>
    </xdr:from>
    <xdr:to>
      <xdr:col>22</xdr:col>
      <xdr:colOff>415925</xdr:colOff>
      <xdr:row>39</xdr:row>
      <xdr:rowOff>62808</xdr:rowOff>
    </xdr:to>
    <xdr:sp macro="" textlink="">
      <xdr:nvSpPr>
        <xdr:cNvPr id="509" name="円/楕円 508"/>
        <xdr:cNvSpPr/>
      </xdr:nvSpPr>
      <xdr:spPr>
        <a:xfrm>
          <a:off x="15430500" y="66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53935</xdr:rowOff>
    </xdr:from>
    <xdr:ext cx="469744" cy="259045"/>
    <xdr:sp macro="" textlink="">
      <xdr:nvSpPr>
        <xdr:cNvPr id="510" name="テキスト ボックス 509"/>
        <xdr:cNvSpPr txBox="1"/>
      </xdr:nvSpPr>
      <xdr:spPr>
        <a:xfrm>
          <a:off x="15246427" y="674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144488</xdr:rowOff>
    </xdr:from>
    <xdr:to>
      <xdr:col>21</xdr:col>
      <xdr:colOff>212725</xdr:colOff>
      <xdr:row>39</xdr:row>
      <xdr:rowOff>74638</xdr:rowOff>
    </xdr:to>
    <xdr:sp macro="" textlink="">
      <xdr:nvSpPr>
        <xdr:cNvPr id="511" name="円/楕円 510"/>
        <xdr:cNvSpPr/>
      </xdr:nvSpPr>
      <xdr:spPr>
        <a:xfrm>
          <a:off x="14541500" y="66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65765</xdr:rowOff>
    </xdr:from>
    <xdr:ext cx="469744" cy="259045"/>
    <xdr:sp macro="" textlink="">
      <xdr:nvSpPr>
        <xdr:cNvPr id="512" name="テキスト ボックス 511"/>
        <xdr:cNvSpPr txBox="1"/>
      </xdr:nvSpPr>
      <xdr:spPr>
        <a:xfrm>
          <a:off x="14357427" y="675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145231</xdr:rowOff>
    </xdr:from>
    <xdr:to>
      <xdr:col>20</xdr:col>
      <xdr:colOff>9525</xdr:colOff>
      <xdr:row>39</xdr:row>
      <xdr:rowOff>75381</xdr:rowOff>
    </xdr:to>
    <xdr:sp macro="" textlink="">
      <xdr:nvSpPr>
        <xdr:cNvPr id="513" name="円/楕円 512"/>
        <xdr:cNvSpPr/>
      </xdr:nvSpPr>
      <xdr:spPr>
        <a:xfrm>
          <a:off x="13652500" y="666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66508</xdr:rowOff>
    </xdr:from>
    <xdr:ext cx="469744" cy="259045"/>
    <xdr:sp macro="" textlink="">
      <xdr:nvSpPr>
        <xdr:cNvPr id="514" name="テキスト ボックス 513"/>
        <xdr:cNvSpPr txBox="1"/>
      </xdr:nvSpPr>
      <xdr:spPr>
        <a:xfrm>
          <a:off x="13468427" y="675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160947</xdr:rowOff>
    </xdr:from>
    <xdr:to>
      <xdr:col>18</xdr:col>
      <xdr:colOff>492125</xdr:colOff>
      <xdr:row>39</xdr:row>
      <xdr:rowOff>91097</xdr:rowOff>
    </xdr:to>
    <xdr:sp macro="" textlink="">
      <xdr:nvSpPr>
        <xdr:cNvPr id="515" name="円/楕円 514"/>
        <xdr:cNvSpPr/>
      </xdr:nvSpPr>
      <xdr:spPr>
        <a:xfrm>
          <a:off x="12763500" y="66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82224</xdr:rowOff>
    </xdr:from>
    <xdr:ext cx="378565" cy="259045"/>
    <xdr:sp macro="" textlink="">
      <xdr:nvSpPr>
        <xdr:cNvPr id="516" name="テキスト ボックス 515"/>
        <xdr:cNvSpPr txBox="1"/>
      </xdr:nvSpPr>
      <xdr:spPr>
        <a:xfrm>
          <a:off x="12625017" y="6768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7" name="直線コネクタ 52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8" name="テキスト ボックス 52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9" name="直線コネクタ 52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0" name="テキスト ボックス 52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2" name="テキスト ボックス 53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3" name="直線コネクタ 53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34" name="テキスト ボックス 53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5" name="直線コネクタ 53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6" name="テキスト ボックス 53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8" name="テキスト ボックス 53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21590</xdr:rowOff>
    </xdr:from>
    <xdr:to>
      <xdr:col>23</xdr:col>
      <xdr:colOff>516889</xdr:colOff>
      <xdr:row>59</xdr:row>
      <xdr:rowOff>44450</xdr:rowOff>
    </xdr:to>
    <xdr:cxnSp macro="">
      <xdr:nvCxnSpPr>
        <xdr:cNvPr id="540" name="直線コネクタ 539"/>
        <xdr:cNvCxnSpPr/>
      </xdr:nvCxnSpPr>
      <xdr:spPr>
        <a:xfrm flipV="1">
          <a:off x="16317595" y="8765540"/>
          <a:ext cx="1269"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48277</xdr:rowOff>
    </xdr:from>
    <xdr:ext cx="249299" cy="259045"/>
    <xdr:sp macro="" textlink="">
      <xdr:nvSpPr>
        <xdr:cNvPr id="541" name="失業対策事業費最小値テキスト"/>
        <xdr:cNvSpPr txBox="1"/>
      </xdr:nvSpPr>
      <xdr:spPr>
        <a:xfrm>
          <a:off x="16370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2" name="直線コネクタ 54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139717</xdr:rowOff>
    </xdr:from>
    <xdr:ext cx="378565" cy="259045"/>
    <xdr:sp macro="" textlink="">
      <xdr:nvSpPr>
        <xdr:cNvPr id="543" name="失業対策事業費最大値テキスト"/>
        <xdr:cNvSpPr txBox="1"/>
      </xdr:nvSpPr>
      <xdr:spPr>
        <a:xfrm>
          <a:off x="16370300" y="854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428625</xdr:colOff>
      <xdr:row>51</xdr:row>
      <xdr:rowOff>21590</xdr:rowOff>
    </xdr:from>
    <xdr:to>
      <xdr:col>23</xdr:col>
      <xdr:colOff>606425</xdr:colOff>
      <xdr:row>51</xdr:row>
      <xdr:rowOff>21590</xdr:rowOff>
    </xdr:to>
    <xdr:cxnSp macro="">
      <xdr:nvCxnSpPr>
        <xdr:cNvPr id="544" name="直線コネクタ 543"/>
        <xdr:cNvCxnSpPr/>
      </xdr:nvCxnSpPr>
      <xdr:spPr>
        <a:xfrm>
          <a:off x="16230600" y="876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5" name="直線コネクタ 54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119397</xdr:rowOff>
    </xdr:from>
    <xdr:ext cx="249299" cy="259045"/>
    <xdr:sp macro="" textlink="">
      <xdr:nvSpPr>
        <xdr:cNvPr id="546" name="失業対策事業費平均値テキスト"/>
        <xdr:cNvSpPr txBox="1"/>
      </xdr:nvSpPr>
      <xdr:spPr>
        <a:xfrm>
          <a:off x="16370300" y="98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96520</xdr:rowOff>
    </xdr:from>
    <xdr:to>
      <xdr:col>23</xdr:col>
      <xdr:colOff>568325</xdr:colOff>
      <xdr:row>59</xdr:row>
      <xdr:rowOff>26670</xdr:rowOff>
    </xdr:to>
    <xdr:sp macro="" textlink="">
      <xdr:nvSpPr>
        <xdr:cNvPr id="547" name="フローチャート : 判断 546"/>
        <xdr:cNvSpPr/>
      </xdr:nvSpPr>
      <xdr:spPr>
        <a:xfrm>
          <a:off x="162687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8" name="直線コネクタ 54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142240</xdr:rowOff>
    </xdr:from>
    <xdr:to>
      <xdr:col>22</xdr:col>
      <xdr:colOff>415925</xdr:colOff>
      <xdr:row>59</xdr:row>
      <xdr:rowOff>72390</xdr:rowOff>
    </xdr:to>
    <xdr:sp macro="" textlink="">
      <xdr:nvSpPr>
        <xdr:cNvPr id="549" name="フローチャート : 判断 548"/>
        <xdr:cNvSpPr/>
      </xdr:nvSpPr>
      <xdr:spPr>
        <a:xfrm>
          <a:off x="15430500" y="100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88917</xdr:rowOff>
    </xdr:from>
    <xdr:ext cx="249299" cy="259045"/>
    <xdr:sp macro="" textlink="">
      <xdr:nvSpPr>
        <xdr:cNvPr id="550" name="テキスト ボックス 549"/>
        <xdr:cNvSpPr txBox="1"/>
      </xdr:nvSpPr>
      <xdr:spPr>
        <a:xfrm>
          <a:off x="15356649" y="9861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1" name="直線コネクタ 55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119380</xdr:rowOff>
    </xdr:from>
    <xdr:to>
      <xdr:col>21</xdr:col>
      <xdr:colOff>212725</xdr:colOff>
      <xdr:row>59</xdr:row>
      <xdr:rowOff>49530</xdr:rowOff>
    </xdr:to>
    <xdr:sp macro="" textlink="">
      <xdr:nvSpPr>
        <xdr:cNvPr id="552" name="フローチャート : 判断 551"/>
        <xdr:cNvSpPr/>
      </xdr:nvSpPr>
      <xdr:spPr>
        <a:xfrm>
          <a:off x="14541500" y="1006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66057</xdr:rowOff>
    </xdr:from>
    <xdr:ext cx="249299" cy="259045"/>
    <xdr:sp macro="" textlink="">
      <xdr:nvSpPr>
        <xdr:cNvPr id="553" name="テキスト ボックス 552"/>
        <xdr:cNvSpPr txBox="1"/>
      </xdr:nvSpPr>
      <xdr:spPr>
        <a:xfrm>
          <a:off x="14467649" y="9838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4" name="直線コネクタ 55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96520</xdr:rowOff>
    </xdr:from>
    <xdr:to>
      <xdr:col>20</xdr:col>
      <xdr:colOff>9525</xdr:colOff>
      <xdr:row>59</xdr:row>
      <xdr:rowOff>26670</xdr:rowOff>
    </xdr:to>
    <xdr:sp macro="" textlink="">
      <xdr:nvSpPr>
        <xdr:cNvPr id="555" name="フローチャート : 判断 554"/>
        <xdr:cNvSpPr/>
      </xdr:nvSpPr>
      <xdr:spPr>
        <a:xfrm>
          <a:off x="13652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43197</xdr:rowOff>
    </xdr:from>
    <xdr:ext cx="249299" cy="259045"/>
    <xdr:sp macro="" textlink="">
      <xdr:nvSpPr>
        <xdr:cNvPr id="556" name="テキスト ボックス 555"/>
        <xdr:cNvSpPr txBox="1"/>
      </xdr:nvSpPr>
      <xdr:spPr>
        <a:xfrm>
          <a:off x="13578649" y="981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138430</xdr:rowOff>
    </xdr:from>
    <xdr:to>
      <xdr:col>18</xdr:col>
      <xdr:colOff>492125</xdr:colOff>
      <xdr:row>58</xdr:row>
      <xdr:rowOff>68580</xdr:rowOff>
    </xdr:to>
    <xdr:sp macro="" textlink="">
      <xdr:nvSpPr>
        <xdr:cNvPr id="557" name="フローチャート : 判断 556"/>
        <xdr:cNvSpPr/>
      </xdr:nvSpPr>
      <xdr:spPr>
        <a:xfrm>
          <a:off x="12763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56</xdr:row>
      <xdr:rowOff>85107</xdr:rowOff>
    </xdr:from>
    <xdr:ext cx="313932" cy="259045"/>
    <xdr:sp macro="" textlink="">
      <xdr:nvSpPr>
        <xdr:cNvPr id="558" name="テキスト ボックス 557"/>
        <xdr:cNvSpPr txBox="1"/>
      </xdr:nvSpPr>
      <xdr:spPr>
        <a:xfrm>
          <a:off x="12657333" y="9686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4" name="円/楕円 56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80027</xdr:rowOff>
    </xdr:from>
    <xdr:ext cx="249299" cy="259045"/>
    <xdr:sp macro="" textlink="">
      <xdr:nvSpPr>
        <xdr:cNvPr id="565" name="失業対策事業費該当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6" name="円/楕円 56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7" name="テキスト ボックス 566"/>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8" name="円/楕円 56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9" name="テキスト ボックス 56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0" name="円/楕円 56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1" name="テキスト ボックス 57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2" name="円/楕円 57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3" name="テキスト ボックス 57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3810</xdr:rowOff>
    </xdr:from>
    <xdr:to>
      <xdr:col>23</xdr:col>
      <xdr:colOff>516889</xdr:colOff>
      <xdr:row>77</xdr:row>
      <xdr:rowOff>102336</xdr:rowOff>
    </xdr:to>
    <xdr:cxnSp macro="">
      <xdr:nvCxnSpPr>
        <xdr:cNvPr id="597" name="直線コネクタ 596"/>
        <xdr:cNvCxnSpPr/>
      </xdr:nvCxnSpPr>
      <xdr:spPr>
        <a:xfrm flipV="1">
          <a:off x="16317595" y="12005310"/>
          <a:ext cx="1269" cy="129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106163</xdr:rowOff>
    </xdr:from>
    <xdr:ext cx="534377" cy="259045"/>
    <xdr:sp macro="" textlink="">
      <xdr:nvSpPr>
        <xdr:cNvPr id="598" name="公債費最小値テキスト"/>
        <xdr:cNvSpPr txBox="1"/>
      </xdr:nvSpPr>
      <xdr:spPr>
        <a:xfrm>
          <a:off x="16370300" y="133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77</xdr:row>
      <xdr:rowOff>102336</xdr:rowOff>
    </xdr:from>
    <xdr:to>
      <xdr:col>23</xdr:col>
      <xdr:colOff>606425</xdr:colOff>
      <xdr:row>77</xdr:row>
      <xdr:rowOff>102336</xdr:rowOff>
    </xdr:to>
    <xdr:cxnSp macro="">
      <xdr:nvCxnSpPr>
        <xdr:cNvPr id="599" name="直線コネクタ 598"/>
        <xdr:cNvCxnSpPr/>
      </xdr:nvCxnSpPr>
      <xdr:spPr>
        <a:xfrm>
          <a:off x="16230600" y="1330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121937</xdr:rowOff>
    </xdr:from>
    <xdr:ext cx="599010" cy="259045"/>
    <xdr:sp macro="" textlink="">
      <xdr:nvSpPr>
        <xdr:cNvPr id="600" name="公債費最大値テキスト"/>
        <xdr:cNvSpPr txBox="1"/>
      </xdr:nvSpPr>
      <xdr:spPr>
        <a:xfrm>
          <a:off x="16370300" y="117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70</xdr:row>
      <xdr:rowOff>3810</xdr:rowOff>
    </xdr:from>
    <xdr:to>
      <xdr:col>23</xdr:col>
      <xdr:colOff>606425</xdr:colOff>
      <xdr:row>70</xdr:row>
      <xdr:rowOff>3810</xdr:rowOff>
    </xdr:to>
    <xdr:cxnSp macro="">
      <xdr:nvCxnSpPr>
        <xdr:cNvPr id="601" name="直線コネクタ 600"/>
        <xdr:cNvCxnSpPr/>
      </xdr:nvCxnSpPr>
      <xdr:spPr>
        <a:xfrm>
          <a:off x="16230600" y="1200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111875</xdr:rowOff>
    </xdr:from>
    <xdr:to>
      <xdr:col>23</xdr:col>
      <xdr:colOff>517525</xdr:colOff>
      <xdr:row>75</xdr:row>
      <xdr:rowOff>133756</xdr:rowOff>
    </xdr:to>
    <xdr:cxnSp macro="">
      <xdr:nvCxnSpPr>
        <xdr:cNvPr id="602" name="直線コネクタ 601"/>
        <xdr:cNvCxnSpPr/>
      </xdr:nvCxnSpPr>
      <xdr:spPr>
        <a:xfrm flipV="1">
          <a:off x="15481300" y="12970625"/>
          <a:ext cx="8382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9453</xdr:rowOff>
    </xdr:from>
    <xdr:ext cx="534377" cy="259045"/>
    <xdr:sp macro="" textlink="">
      <xdr:nvSpPr>
        <xdr:cNvPr id="603" name="公債費平均値テキスト"/>
        <xdr:cNvSpPr txBox="1"/>
      </xdr:nvSpPr>
      <xdr:spPr>
        <a:xfrm>
          <a:off x="16370300" y="12696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158026</xdr:rowOff>
    </xdr:from>
    <xdr:to>
      <xdr:col>23</xdr:col>
      <xdr:colOff>568325</xdr:colOff>
      <xdr:row>75</xdr:row>
      <xdr:rowOff>88176</xdr:rowOff>
    </xdr:to>
    <xdr:sp macro="" textlink="">
      <xdr:nvSpPr>
        <xdr:cNvPr id="604" name="フローチャート : 判断 603"/>
        <xdr:cNvSpPr/>
      </xdr:nvSpPr>
      <xdr:spPr>
        <a:xfrm>
          <a:off x="162687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133756</xdr:rowOff>
    </xdr:from>
    <xdr:to>
      <xdr:col>22</xdr:col>
      <xdr:colOff>365125</xdr:colOff>
      <xdr:row>76</xdr:row>
      <xdr:rowOff>53924</xdr:rowOff>
    </xdr:to>
    <xdr:cxnSp macro="">
      <xdr:nvCxnSpPr>
        <xdr:cNvPr id="605" name="直線コネクタ 604"/>
        <xdr:cNvCxnSpPr/>
      </xdr:nvCxnSpPr>
      <xdr:spPr>
        <a:xfrm flipV="1">
          <a:off x="14592300" y="12992506"/>
          <a:ext cx="889000" cy="9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161519</xdr:rowOff>
    </xdr:from>
    <xdr:to>
      <xdr:col>22</xdr:col>
      <xdr:colOff>415925</xdr:colOff>
      <xdr:row>74</xdr:row>
      <xdr:rowOff>91669</xdr:rowOff>
    </xdr:to>
    <xdr:sp macro="" textlink="">
      <xdr:nvSpPr>
        <xdr:cNvPr id="606" name="フローチャート : 判断 605"/>
        <xdr:cNvSpPr/>
      </xdr:nvSpPr>
      <xdr:spPr>
        <a:xfrm>
          <a:off x="15430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108196</xdr:rowOff>
    </xdr:from>
    <xdr:ext cx="534377" cy="259045"/>
    <xdr:sp macro="" textlink="">
      <xdr:nvSpPr>
        <xdr:cNvPr id="607" name="テキスト ボックス 606"/>
        <xdr:cNvSpPr txBox="1"/>
      </xdr:nvSpPr>
      <xdr:spPr>
        <a:xfrm>
          <a:off x="15214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126200</xdr:rowOff>
    </xdr:from>
    <xdr:to>
      <xdr:col>21</xdr:col>
      <xdr:colOff>161925</xdr:colOff>
      <xdr:row>76</xdr:row>
      <xdr:rowOff>53924</xdr:rowOff>
    </xdr:to>
    <xdr:cxnSp macro="">
      <xdr:nvCxnSpPr>
        <xdr:cNvPr id="608" name="直線コネクタ 607"/>
        <xdr:cNvCxnSpPr/>
      </xdr:nvCxnSpPr>
      <xdr:spPr>
        <a:xfrm>
          <a:off x="13703300" y="12984950"/>
          <a:ext cx="889000" cy="9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154686</xdr:rowOff>
    </xdr:from>
    <xdr:to>
      <xdr:col>21</xdr:col>
      <xdr:colOff>212725</xdr:colOff>
      <xdr:row>74</xdr:row>
      <xdr:rowOff>84836</xdr:rowOff>
    </xdr:to>
    <xdr:sp macro="" textlink="">
      <xdr:nvSpPr>
        <xdr:cNvPr id="609" name="フローチャート : 判断 608"/>
        <xdr:cNvSpPr/>
      </xdr:nvSpPr>
      <xdr:spPr>
        <a:xfrm>
          <a:off x="14541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101363</xdr:rowOff>
    </xdr:from>
    <xdr:ext cx="534377" cy="259045"/>
    <xdr:sp macro="" textlink="">
      <xdr:nvSpPr>
        <xdr:cNvPr id="610" name="テキスト ボックス 609"/>
        <xdr:cNvSpPr txBox="1"/>
      </xdr:nvSpPr>
      <xdr:spPr>
        <a:xfrm>
          <a:off x="14325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87008</xdr:rowOff>
    </xdr:from>
    <xdr:to>
      <xdr:col>19</xdr:col>
      <xdr:colOff>644525</xdr:colOff>
      <xdr:row>75</xdr:row>
      <xdr:rowOff>126200</xdr:rowOff>
    </xdr:to>
    <xdr:cxnSp macro="">
      <xdr:nvCxnSpPr>
        <xdr:cNvPr id="611" name="直線コネクタ 610"/>
        <xdr:cNvCxnSpPr/>
      </xdr:nvCxnSpPr>
      <xdr:spPr>
        <a:xfrm>
          <a:off x="12814300" y="12945758"/>
          <a:ext cx="889000" cy="3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151981</xdr:rowOff>
    </xdr:from>
    <xdr:to>
      <xdr:col>20</xdr:col>
      <xdr:colOff>9525</xdr:colOff>
      <xdr:row>74</xdr:row>
      <xdr:rowOff>82131</xdr:rowOff>
    </xdr:to>
    <xdr:sp macro="" textlink="">
      <xdr:nvSpPr>
        <xdr:cNvPr id="612" name="フローチャート : 判断 611"/>
        <xdr:cNvSpPr/>
      </xdr:nvSpPr>
      <xdr:spPr>
        <a:xfrm>
          <a:off x="13652500" y="1266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98658</xdr:rowOff>
    </xdr:from>
    <xdr:ext cx="534377" cy="259045"/>
    <xdr:sp macro="" textlink="">
      <xdr:nvSpPr>
        <xdr:cNvPr id="613" name="テキスト ボックス 612"/>
        <xdr:cNvSpPr txBox="1"/>
      </xdr:nvSpPr>
      <xdr:spPr>
        <a:xfrm>
          <a:off x="13436111" y="124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137313</xdr:rowOff>
    </xdr:from>
    <xdr:to>
      <xdr:col>18</xdr:col>
      <xdr:colOff>492125</xdr:colOff>
      <xdr:row>74</xdr:row>
      <xdr:rowOff>67463</xdr:rowOff>
    </xdr:to>
    <xdr:sp macro="" textlink="">
      <xdr:nvSpPr>
        <xdr:cNvPr id="614" name="フローチャート : 判断 613"/>
        <xdr:cNvSpPr/>
      </xdr:nvSpPr>
      <xdr:spPr>
        <a:xfrm>
          <a:off x="12763500" y="1265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83990</xdr:rowOff>
    </xdr:from>
    <xdr:ext cx="534377" cy="259045"/>
    <xdr:sp macro="" textlink="">
      <xdr:nvSpPr>
        <xdr:cNvPr id="615" name="テキスト ボックス 614"/>
        <xdr:cNvSpPr txBox="1"/>
      </xdr:nvSpPr>
      <xdr:spPr>
        <a:xfrm>
          <a:off x="12547111" y="1242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61075</xdr:rowOff>
    </xdr:from>
    <xdr:to>
      <xdr:col>23</xdr:col>
      <xdr:colOff>568325</xdr:colOff>
      <xdr:row>75</xdr:row>
      <xdr:rowOff>162675</xdr:rowOff>
    </xdr:to>
    <xdr:sp macro="" textlink="">
      <xdr:nvSpPr>
        <xdr:cNvPr id="621" name="円/楕円 620"/>
        <xdr:cNvSpPr/>
      </xdr:nvSpPr>
      <xdr:spPr>
        <a:xfrm>
          <a:off x="16268700" y="129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39502</xdr:rowOff>
    </xdr:from>
    <xdr:ext cx="534377" cy="259045"/>
    <xdr:sp macro="" textlink="">
      <xdr:nvSpPr>
        <xdr:cNvPr id="622" name="公債費該当値テキスト"/>
        <xdr:cNvSpPr txBox="1"/>
      </xdr:nvSpPr>
      <xdr:spPr>
        <a:xfrm>
          <a:off x="16370300" y="1289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48,691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82956</xdr:rowOff>
    </xdr:from>
    <xdr:to>
      <xdr:col>22</xdr:col>
      <xdr:colOff>415925</xdr:colOff>
      <xdr:row>76</xdr:row>
      <xdr:rowOff>13106</xdr:rowOff>
    </xdr:to>
    <xdr:sp macro="" textlink="">
      <xdr:nvSpPr>
        <xdr:cNvPr id="623" name="円/楕円 622"/>
        <xdr:cNvSpPr/>
      </xdr:nvSpPr>
      <xdr:spPr>
        <a:xfrm>
          <a:off x="15430500" y="129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4233</xdr:rowOff>
    </xdr:from>
    <xdr:ext cx="534377" cy="259045"/>
    <xdr:sp macro="" textlink="">
      <xdr:nvSpPr>
        <xdr:cNvPr id="624" name="テキスト ボックス 623"/>
        <xdr:cNvSpPr txBox="1"/>
      </xdr:nvSpPr>
      <xdr:spPr>
        <a:xfrm>
          <a:off x="15214111" y="1303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3124</xdr:rowOff>
    </xdr:from>
    <xdr:to>
      <xdr:col>21</xdr:col>
      <xdr:colOff>212725</xdr:colOff>
      <xdr:row>76</xdr:row>
      <xdr:rowOff>104724</xdr:rowOff>
    </xdr:to>
    <xdr:sp macro="" textlink="">
      <xdr:nvSpPr>
        <xdr:cNvPr id="625" name="円/楕円 624"/>
        <xdr:cNvSpPr/>
      </xdr:nvSpPr>
      <xdr:spPr>
        <a:xfrm>
          <a:off x="14541500" y="130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95851</xdr:rowOff>
    </xdr:from>
    <xdr:ext cx="534377" cy="259045"/>
    <xdr:sp macro="" textlink="">
      <xdr:nvSpPr>
        <xdr:cNvPr id="626" name="テキスト ボックス 625"/>
        <xdr:cNvSpPr txBox="1"/>
      </xdr:nvSpPr>
      <xdr:spPr>
        <a:xfrm>
          <a:off x="14325111" y="1312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75400</xdr:rowOff>
    </xdr:from>
    <xdr:to>
      <xdr:col>20</xdr:col>
      <xdr:colOff>9525</xdr:colOff>
      <xdr:row>76</xdr:row>
      <xdr:rowOff>5550</xdr:rowOff>
    </xdr:to>
    <xdr:sp macro="" textlink="">
      <xdr:nvSpPr>
        <xdr:cNvPr id="627" name="円/楕円 626"/>
        <xdr:cNvSpPr/>
      </xdr:nvSpPr>
      <xdr:spPr>
        <a:xfrm>
          <a:off x="13652500" y="129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168127</xdr:rowOff>
    </xdr:from>
    <xdr:ext cx="534377" cy="259045"/>
    <xdr:sp macro="" textlink="">
      <xdr:nvSpPr>
        <xdr:cNvPr id="628" name="テキスト ボックス 627"/>
        <xdr:cNvSpPr txBox="1"/>
      </xdr:nvSpPr>
      <xdr:spPr>
        <a:xfrm>
          <a:off x="13436111" y="1302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47,563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36208</xdr:rowOff>
    </xdr:from>
    <xdr:to>
      <xdr:col>18</xdr:col>
      <xdr:colOff>492125</xdr:colOff>
      <xdr:row>75</xdr:row>
      <xdr:rowOff>137808</xdr:rowOff>
    </xdr:to>
    <xdr:sp macro="" textlink="">
      <xdr:nvSpPr>
        <xdr:cNvPr id="629" name="円/楕円 628"/>
        <xdr:cNvSpPr/>
      </xdr:nvSpPr>
      <xdr:spPr>
        <a:xfrm>
          <a:off x="12763500" y="128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128934</xdr:rowOff>
    </xdr:from>
    <xdr:ext cx="534377" cy="259045"/>
    <xdr:sp macro="" textlink="">
      <xdr:nvSpPr>
        <xdr:cNvPr id="630" name="テキスト ボックス 629"/>
        <xdr:cNvSpPr txBox="1"/>
      </xdr:nvSpPr>
      <xdr:spPr>
        <a:xfrm>
          <a:off x="12547111" y="1298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4" name="テキスト ボックス 64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6" name="テキスト ボックス 64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8" name="テキスト ボックス 64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0" name="テキスト ボックス 64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58541</xdr:rowOff>
    </xdr:from>
    <xdr:to>
      <xdr:col>23</xdr:col>
      <xdr:colOff>516889</xdr:colOff>
      <xdr:row>99</xdr:row>
      <xdr:rowOff>96909</xdr:rowOff>
    </xdr:to>
    <xdr:cxnSp macro="">
      <xdr:nvCxnSpPr>
        <xdr:cNvPr id="656" name="直線コネクタ 655"/>
        <xdr:cNvCxnSpPr/>
      </xdr:nvCxnSpPr>
      <xdr:spPr>
        <a:xfrm flipV="1">
          <a:off x="16317595" y="15660491"/>
          <a:ext cx="1269" cy="140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109108</xdr:rowOff>
    </xdr:from>
    <xdr:ext cx="378565" cy="259045"/>
    <xdr:sp macro="" textlink="">
      <xdr:nvSpPr>
        <xdr:cNvPr id="657" name="積立金最小値テキスト"/>
        <xdr:cNvSpPr txBox="1"/>
      </xdr:nvSpPr>
      <xdr:spPr>
        <a:xfrm>
          <a:off x="16370300" y="1708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23</xdr:col>
      <xdr:colOff>428625</xdr:colOff>
      <xdr:row>99</xdr:row>
      <xdr:rowOff>96909</xdr:rowOff>
    </xdr:from>
    <xdr:to>
      <xdr:col>23</xdr:col>
      <xdr:colOff>606425</xdr:colOff>
      <xdr:row>99</xdr:row>
      <xdr:rowOff>96909</xdr:rowOff>
    </xdr:to>
    <xdr:cxnSp macro="">
      <xdr:nvCxnSpPr>
        <xdr:cNvPr id="658" name="直線コネクタ 657"/>
        <xdr:cNvCxnSpPr/>
      </xdr:nvCxnSpPr>
      <xdr:spPr>
        <a:xfrm>
          <a:off x="16230600" y="1707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5218</xdr:rowOff>
    </xdr:from>
    <xdr:ext cx="599010" cy="259045"/>
    <xdr:sp macro="" textlink="">
      <xdr:nvSpPr>
        <xdr:cNvPr id="659" name="積立金最大値テキスト"/>
        <xdr:cNvSpPr txBox="1"/>
      </xdr:nvSpPr>
      <xdr:spPr>
        <a:xfrm>
          <a:off x="16370300" y="1543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dr:col>23</xdr:col>
      <xdr:colOff>428625</xdr:colOff>
      <xdr:row>91</xdr:row>
      <xdr:rowOff>58541</xdr:rowOff>
    </xdr:from>
    <xdr:to>
      <xdr:col>23</xdr:col>
      <xdr:colOff>606425</xdr:colOff>
      <xdr:row>91</xdr:row>
      <xdr:rowOff>58541</xdr:rowOff>
    </xdr:to>
    <xdr:cxnSp macro="">
      <xdr:nvCxnSpPr>
        <xdr:cNvPr id="660" name="直線コネクタ 659"/>
        <xdr:cNvCxnSpPr/>
      </xdr:nvCxnSpPr>
      <xdr:spPr>
        <a:xfrm>
          <a:off x="16230600" y="1566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165457</xdr:rowOff>
    </xdr:from>
    <xdr:to>
      <xdr:col>23</xdr:col>
      <xdr:colOff>517525</xdr:colOff>
      <xdr:row>99</xdr:row>
      <xdr:rowOff>50867</xdr:rowOff>
    </xdr:to>
    <xdr:cxnSp macro="">
      <xdr:nvCxnSpPr>
        <xdr:cNvPr id="661" name="直線コネクタ 660"/>
        <xdr:cNvCxnSpPr/>
      </xdr:nvCxnSpPr>
      <xdr:spPr>
        <a:xfrm>
          <a:off x="15481300" y="16967557"/>
          <a:ext cx="838200" cy="5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153559</xdr:rowOff>
    </xdr:from>
    <xdr:ext cx="534377" cy="259045"/>
    <xdr:sp macro="" textlink="">
      <xdr:nvSpPr>
        <xdr:cNvPr id="662" name="積立金平均値テキスト"/>
        <xdr:cNvSpPr txBox="1"/>
      </xdr:nvSpPr>
      <xdr:spPr>
        <a:xfrm>
          <a:off x="16370300" y="1695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3682</xdr:rowOff>
    </xdr:from>
    <xdr:to>
      <xdr:col>23</xdr:col>
      <xdr:colOff>568325</xdr:colOff>
      <xdr:row>99</xdr:row>
      <xdr:rowOff>105282</xdr:rowOff>
    </xdr:to>
    <xdr:sp macro="" textlink="">
      <xdr:nvSpPr>
        <xdr:cNvPr id="663" name="フローチャート : 判断 662"/>
        <xdr:cNvSpPr/>
      </xdr:nvSpPr>
      <xdr:spPr>
        <a:xfrm>
          <a:off x="16268700" y="1697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144697</xdr:rowOff>
    </xdr:from>
    <xdr:to>
      <xdr:col>22</xdr:col>
      <xdr:colOff>365125</xdr:colOff>
      <xdr:row>98</xdr:row>
      <xdr:rowOff>165457</xdr:rowOff>
    </xdr:to>
    <xdr:cxnSp macro="">
      <xdr:nvCxnSpPr>
        <xdr:cNvPr id="664" name="直線コネクタ 663"/>
        <xdr:cNvCxnSpPr/>
      </xdr:nvCxnSpPr>
      <xdr:spPr>
        <a:xfrm>
          <a:off x="14592300" y="16946797"/>
          <a:ext cx="889000" cy="2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119033</xdr:rowOff>
    </xdr:from>
    <xdr:to>
      <xdr:col>22</xdr:col>
      <xdr:colOff>415925</xdr:colOff>
      <xdr:row>99</xdr:row>
      <xdr:rowOff>49183</xdr:rowOff>
    </xdr:to>
    <xdr:sp macro="" textlink="">
      <xdr:nvSpPr>
        <xdr:cNvPr id="665" name="フローチャート : 判断 664"/>
        <xdr:cNvSpPr/>
      </xdr:nvSpPr>
      <xdr:spPr>
        <a:xfrm>
          <a:off x="15430500" y="1692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40310</xdr:rowOff>
    </xdr:from>
    <xdr:ext cx="534377" cy="259045"/>
    <xdr:sp macro="" textlink="">
      <xdr:nvSpPr>
        <xdr:cNvPr id="666" name="テキスト ボックス 665"/>
        <xdr:cNvSpPr txBox="1"/>
      </xdr:nvSpPr>
      <xdr:spPr>
        <a:xfrm>
          <a:off x="15214111" y="1701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144697</xdr:rowOff>
    </xdr:from>
    <xdr:to>
      <xdr:col>21</xdr:col>
      <xdr:colOff>161925</xdr:colOff>
      <xdr:row>99</xdr:row>
      <xdr:rowOff>75898</xdr:rowOff>
    </xdr:to>
    <xdr:cxnSp macro="">
      <xdr:nvCxnSpPr>
        <xdr:cNvPr id="667" name="直線コネクタ 666"/>
        <xdr:cNvCxnSpPr/>
      </xdr:nvCxnSpPr>
      <xdr:spPr>
        <a:xfrm flipV="1">
          <a:off x="13703300" y="16946797"/>
          <a:ext cx="889000" cy="10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126681</xdr:rowOff>
    </xdr:from>
    <xdr:to>
      <xdr:col>21</xdr:col>
      <xdr:colOff>212725</xdr:colOff>
      <xdr:row>99</xdr:row>
      <xdr:rowOff>56831</xdr:rowOff>
    </xdr:to>
    <xdr:sp macro="" textlink="">
      <xdr:nvSpPr>
        <xdr:cNvPr id="668" name="フローチャート : 判断 667"/>
        <xdr:cNvSpPr/>
      </xdr:nvSpPr>
      <xdr:spPr>
        <a:xfrm>
          <a:off x="14541500" y="1692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47958</xdr:rowOff>
    </xdr:from>
    <xdr:ext cx="534377" cy="259045"/>
    <xdr:sp macro="" textlink="">
      <xdr:nvSpPr>
        <xdr:cNvPr id="669" name="テキスト ボックス 668"/>
        <xdr:cNvSpPr txBox="1"/>
      </xdr:nvSpPr>
      <xdr:spPr>
        <a:xfrm>
          <a:off x="14325111" y="17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57702</xdr:rowOff>
    </xdr:from>
    <xdr:to>
      <xdr:col>19</xdr:col>
      <xdr:colOff>644525</xdr:colOff>
      <xdr:row>99</xdr:row>
      <xdr:rowOff>75898</xdr:rowOff>
    </xdr:to>
    <xdr:cxnSp macro="">
      <xdr:nvCxnSpPr>
        <xdr:cNvPr id="670" name="直線コネクタ 669"/>
        <xdr:cNvCxnSpPr/>
      </xdr:nvCxnSpPr>
      <xdr:spPr>
        <a:xfrm>
          <a:off x="12814300" y="17031252"/>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37830</xdr:rowOff>
    </xdr:from>
    <xdr:to>
      <xdr:col>20</xdr:col>
      <xdr:colOff>9525</xdr:colOff>
      <xdr:row>98</xdr:row>
      <xdr:rowOff>139430</xdr:rowOff>
    </xdr:to>
    <xdr:sp macro="" textlink="">
      <xdr:nvSpPr>
        <xdr:cNvPr id="671" name="フローチャート : 判断 670"/>
        <xdr:cNvSpPr/>
      </xdr:nvSpPr>
      <xdr:spPr>
        <a:xfrm>
          <a:off x="13652500" y="1683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155957</xdr:rowOff>
    </xdr:from>
    <xdr:ext cx="534377" cy="259045"/>
    <xdr:sp macro="" textlink="">
      <xdr:nvSpPr>
        <xdr:cNvPr id="672" name="テキスト ボックス 671"/>
        <xdr:cNvSpPr txBox="1"/>
      </xdr:nvSpPr>
      <xdr:spPr>
        <a:xfrm>
          <a:off x="13436111" y="166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133395</xdr:rowOff>
    </xdr:from>
    <xdr:to>
      <xdr:col>18</xdr:col>
      <xdr:colOff>492125</xdr:colOff>
      <xdr:row>99</xdr:row>
      <xdr:rowOff>63545</xdr:rowOff>
    </xdr:to>
    <xdr:sp macro="" textlink="">
      <xdr:nvSpPr>
        <xdr:cNvPr id="673" name="フローチャート : 判断 672"/>
        <xdr:cNvSpPr/>
      </xdr:nvSpPr>
      <xdr:spPr>
        <a:xfrm>
          <a:off x="12763500" y="169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80072</xdr:rowOff>
    </xdr:from>
    <xdr:ext cx="534377" cy="259045"/>
    <xdr:sp macro="" textlink="">
      <xdr:nvSpPr>
        <xdr:cNvPr id="674" name="テキスト ボックス 673"/>
        <xdr:cNvSpPr txBox="1"/>
      </xdr:nvSpPr>
      <xdr:spPr>
        <a:xfrm>
          <a:off x="12547111" y="167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67</xdr:rowOff>
    </xdr:from>
    <xdr:to>
      <xdr:col>23</xdr:col>
      <xdr:colOff>568325</xdr:colOff>
      <xdr:row>99</xdr:row>
      <xdr:rowOff>101667</xdr:rowOff>
    </xdr:to>
    <xdr:sp macro="" textlink="">
      <xdr:nvSpPr>
        <xdr:cNvPr id="680" name="円/楕円 679"/>
        <xdr:cNvSpPr/>
      </xdr:nvSpPr>
      <xdr:spPr>
        <a:xfrm>
          <a:off x="16268700" y="1697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130894</xdr:rowOff>
    </xdr:from>
    <xdr:ext cx="534377" cy="259045"/>
    <xdr:sp macro="" textlink="">
      <xdr:nvSpPr>
        <xdr:cNvPr id="681" name="積立金該当値テキスト"/>
        <xdr:cNvSpPr txBox="1"/>
      </xdr:nvSpPr>
      <xdr:spPr>
        <a:xfrm>
          <a:off x="16370300" y="167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14,702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114657</xdr:rowOff>
    </xdr:from>
    <xdr:to>
      <xdr:col>22</xdr:col>
      <xdr:colOff>415925</xdr:colOff>
      <xdr:row>99</xdr:row>
      <xdr:rowOff>44807</xdr:rowOff>
    </xdr:to>
    <xdr:sp macro="" textlink="">
      <xdr:nvSpPr>
        <xdr:cNvPr id="682" name="円/楕円 681"/>
        <xdr:cNvSpPr/>
      </xdr:nvSpPr>
      <xdr:spPr>
        <a:xfrm>
          <a:off x="15430500" y="1691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61334</xdr:rowOff>
    </xdr:from>
    <xdr:ext cx="534377" cy="259045"/>
    <xdr:sp macro="" textlink="">
      <xdr:nvSpPr>
        <xdr:cNvPr id="683" name="テキスト ボックス 682"/>
        <xdr:cNvSpPr txBox="1"/>
      </xdr:nvSpPr>
      <xdr:spPr>
        <a:xfrm>
          <a:off x="15214111" y="1669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93897</xdr:rowOff>
    </xdr:from>
    <xdr:to>
      <xdr:col>21</xdr:col>
      <xdr:colOff>212725</xdr:colOff>
      <xdr:row>99</xdr:row>
      <xdr:rowOff>24047</xdr:rowOff>
    </xdr:to>
    <xdr:sp macro="" textlink="">
      <xdr:nvSpPr>
        <xdr:cNvPr id="684" name="円/楕円 683"/>
        <xdr:cNvSpPr/>
      </xdr:nvSpPr>
      <xdr:spPr>
        <a:xfrm>
          <a:off x="14541500" y="1689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40574</xdr:rowOff>
    </xdr:from>
    <xdr:ext cx="534377" cy="259045"/>
    <xdr:sp macro="" textlink="">
      <xdr:nvSpPr>
        <xdr:cNvPr id="685" name="テキスト ボックス 684"/>
        <xdr:cNvSpPr txBox="1"/>
      </xdr:nvSpPr>
      <xdr:spPr>
        <a:xfrm>
          <a:off x="14325111" y="1667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38,470</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25098</xdr:rowOff>
    </xdr:from>
    <xdr:to>
      <xdr:col>20</xdr:col>
      <xdr:colOff>9525</xdr:colOff>
      <xdr:row>99</xdr:row>
      <xdr:rowOff>126698</xdr:rowOff>
    </xdr:to>
    <xdr:sp macro="" textlink="">
      <xdr:nvSpPr>
        <xdr:cNvPr id="686" name="円/楕円 685"/>
        <xdr:cNvSpPr/>
      </xdr:nvSpPr>
      <xdr:spPr>
        <a:xfrm>
          <a:off x="13652500" y="169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117825</xdr:rowOff>
    </xdr:from>
    <xdr:ext cx="469744" cy="259045"/>
    <xdr:sp macro="" textlink="">
      <xdr:nvSpPr>
        <xdr:cNvPr id="687" name="テキスト ボックス 686"/>
        <xdr:cNvSpPr txBox="1"/>
      </xdr:nvSpPr>
      <xdr:spPr>
        <a:xfrm>
          <a:off x="13468427" y="1709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6902</xdr:rowOff>
    </xdr:from>
    <xdr:to>
      <xdr:col>18</xdr:col>
      <xdr:colOff>492125</xdr:colOff>
      <xdr:row>99</xdr:row>
      <xdr:rowOff>108502</xdr:rowOff>
    </xdr:to>
    <xdr:sp macro="" textlink="">
      <xdr:nvSpPr>
        <xdr:cNvPr id="688" name="円/楕円 687"/>
        <xdr:cNvSpPr/>
      </xdr:nvSpPr>
      <xdr:spPr>
        <a:xfrm>
          <a:off x="12763500" y="1698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99629</xdr:rowOff>
    </xdr:from>
    <xdr:ext cx="534377" cy="259045"/>
    <xdr:sp macro="" textlink="">
      <xdr:nvSpPr>
        <xdr:cNvPr id="689" name="テキスト ボックス 688"/>
        <xdr:cNvSpPr txBox="1"/>
      </xdr:nvSpPr>
      <xdr:spPr>
        <a:xfrm>
          <a:off x="12547111" y="1707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5695</xdr:rowOff>
    </xdr:from>
    <xdr:to>
      <xdr:col>32</xdr:col>
      <xdr:colOff>186689</xdr:colOff>
      <xdr:row>38</xdr:row>
      <xdr:rowOff>139700</xdr:rowOff>
    </xdr:to>
    <xdr:cxnSp macro="">
      <xdr:nvCxnSpPr>
        <xdr:cNvPr id="711" name="直線コネクタ 710"/>
        <xdr:cNvCxnSpPr/>
      </xdr:nvCxnSpPr>
      <xdr:spPr>
        <a:xfrm flipV="1">
          <a:off x="22159595" y="5320645"/>
          <a:ext cx="1269" cy="133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123822</xdr:rowOff>
    </xdr:from>
    <xdr:ext cx="534377" cy="259045"/>
    <xdr:sp macro="" textlink="">
      <xdr:nvSpPr>
        <xdr:cNvPr id="714" name="投資及び出資金最大値テキスト"/>
        <xdr:cNvSpPr txBox="1"/>
      </xdr:nvSpPr>
      <xdr:spPr>
        <a:xfrm>
          <a:off x="22212300" y="50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31</xdr:row>
      <xdr:rowOff>5695</xdr:rowOff>
    </xdr:from>
    <xdr:to>
      <xdr:col>32</xdr:col>
      <xdr:colOff>276225</xdr:colOff>
      <xdr:row>31</xdr:row>
      <xdr:rowOff>5695</xdr:rowOff>
    </xdr:to>
    <xdr:cxnSp macro="">
      <xdr:nvCxnSpPr>
        <xdr:cNvPr id="715" name="直線コネクタ 714"/>
        <xdr:cNvCxnSpPr/>
      </xdr:nvCxnSpPr>
      <xdr:spPr>
        <a:xfrm>
          <a:off x="22072600" y="532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37241</xdr:rowOff>
    </xdr:from>
    <xdr:to>
      <xdr:col>32</xdr:col>
      <xdr:colOff>187325</xdr:colOff>
      <xdr:row>38</xdr:row>
      <xdr:rowOff>139700</xdr:rowOff>
    </xdr:to>
    <xdr:cxnSp macro="">
      <xdr:nvCxnSpPr>
        <xdr:cNvPr id="716" name="直線コネクタ 715"/>
        <xdr:cNvCxnSpPr/>
      </xdr:nvCxnSpPr>
      <xdr:spPr>
        <a:xfrm flipV="1">
          <a:off x="21323300" y="6552341"/>
          <a:ext cx="838200" cy="10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156400</xdr:rowOff>
    </xdr:from>
    <xdr:ext cx="469744" cy="259045"/>
    <xdr:sp macro="" textlink="">
      <xdr:nvSpPr>
        <xdr:cNvPr id="717" name="投資及び出資金平均値テキスト"/>
        <xdr:cNvSpPr txBox="1"/>
      </xdr:nvSpPr>
      <xdr:spPr>
        <a:xfrm>
          <a:off x="22212300" y="6328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133523</xdr:rowOff>
    </xdr:from>
    <xdr:to>
      <xdr:col>32</xdr:col>
      <xdr:colOff>238125</xdr:colOff>
      <xdr:row>38</xdr:row>
      <xdr:rowOff>63673</xdr:rowOff>
    </xdr:to>
    <xdr:sp macro="" textlink="">
      <xdr:nvSpPr>
        <xdr:cNvPr id="718" name="フローチャート : 判断 717"/>
        <xdr:cNvSpPr/>
      </xdr:nvSpPr>
      <xdr:spPr>
        <a:xfrm>
          <a:off x="221107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20" name="フローチャート : 判断 719"/>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1" name="テキスト ボックス 720"/>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3" name="フローチャート : 判断 722"/>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4" name="テキスト ボックス 723"/>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6" name="フローチャート : 判断 725"/>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7" name="テキスト ボックス 726"/>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8" name="フローチャート : 判断 727"/>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9" name="テキスト ボックス 728"/>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157892</xdr:rowOff>
    </xdr:from>
    <xdr:to>
      <xdr:col>32</xdr:col>
      <xdr:colOff>238125</xdr:colOff>
      <xdr:row>38</xdr:row>
      <xdr:rowOff>88041</xdr:rowOff>
    </xdr:to>
    <xdr:sp macro="" textlink="">
      <xdr:nvSpPr>
        <xdr:cNvPr id="735" name="円/楕円 734"/>
        <xdr:cNvSpPr/>
      </xdr:nvSpPr>
      <xdr:spPr>
        <a:xfrm>
          <a:off x="22110700" y="65015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111950</xdr:rowOff>
    </xdr:from>
    <xdr:ext cx="469744" cy="259045"/>
    <xdr:sp macro="" textlink="">
      <xdr:nvSpPr>
        <xdr:cNvPr id="736" name="投資及び出資金該当値テキスト"/>
        <xdr:cNvSpPr txBox="1"/>
      </xdr:nvSpPr>
      <xdr:spPr>
        <a:xfrm>
          <a:off x="22212300" y="645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1" name="円/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2" name="テキスト ボックス 74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3" name="円/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4" name="テキスト ボックス 74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46006</xdr:rowOff>
    </xdr:from>
    <xdr:to>
      <xdr:col>32</xdr:col>
      <xdr:colOff>186689</xdr:colOff>
      <xdr:row>59</xdr:row>
      <xdr:rowOff>98878</xdr:rowOff>
    </xdr:to>
    <xdr:cxnSp macro="">
      <xdr:nvCxnSpPr>
        <xdr:cNvPr id="770" name="直線コネクタ 769"/>
        <xdr:cNvCxnSpPr/>
      </xdr:nvCxnSpPr>
      <xdr:spPr>
        <a:xfrm flipV="1">
          <a:off x="22159595" y="8789956"/>
          <a:ext cx="1269" cy="142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164133</xdr:rowOff>
    </xdr:from>
    <xdr:ext cx="534377" cy="259045"/>
    <xdr:sp macro="" textlink="">
      <xdr:nvSpPr>
        <xdr:cNvPr id="773" name="貸付金最大値テキスト"/>
        <xdr:cNvSpPr txBox="1"/>
      </xdr:nvSpPr>
      <xdr:spPr>
        <a:xfrm>
          <a:off x="22212300" y="8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dr:col>32</xdr:col>
      <xdr:colOff>98425</xdr:colOff>
      <xdr:row>51</xdr:row>
      <xdr:rowOff>46006</xdr:rowOff>
    </xdr:from>
    <xdr:to>
      <xdr:col>32</xdr:col>
      <xdr:colOff>276225</xdr:colOff>
      <xdr:row>51</xdr:row>
      <xdr:rowOff>46006</xdr:rowOff>
    </xdr:to>
    <xdr:cxnSp macro="">
      <xdr:nvCxnSpPr>
        <xdr:cNvPr id="774" name="直線コネクタ 773"/>
        <xdr:cNvCxnSpPr/>
      </xdr:nvCxnSpPr>
      <xdr:spPr>
        <a:xfrm>
          <a:off x="22072600" y="87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21481</xdr:rowOff>
    </xdr:from>
    <xdr:to>
      <xdr:col>32</xdr:col>
      <xdr:colOff>187325</xdr:colOff>
      <xdr:row>59</xdr:row>
      <xdr:rowOff>21873</xdr:rowOff>
    </xdr:to>
    <xdr:cxnSp macro="">
      <xdr:nvCxnSpPr>
        <xdr:cNvPr id="775" name="直線コネクタ 774"/>
        <xdr:cNvCxnSpPr/>
      </xdr:nvCxnSpPr>
      <xdr:spPr>
        <a:xfrm flipV="1">
          <a:off x="21323300" y="10137031"/>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33138</xdr:rowOff>
    </xdr:from>
    <xdr:ext cx="469744" cy="259045"/>
    <xdr:sp macro="" textlink="">
      <xdr:nvSpPr>
        <xdr:cNvPr id="776" name="貸付金平均値テキスト"/>
        <xdr:cNvSpPr txBox="1"/>
      </xdr:nvSpPr>
      <xdr:spPr>
        <a:xfrm>
          <a:off x="22212300" y="980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10261</xdr:rowOff>
    </xdr:from>
    <xdr:to>
      <xdr:col>32</xdr:col>
      <xdr:colOff>238125</xdr:colOff>
      <xdr:row>58</xdr:row>
      <xdr:rowOff>111861</xdr:rowOff>
    </xdr:to>
    <xdr:sp macro="" textlink="">
      <xdr:nvSpPr>
        <xdr:cNvPr id="777" name="フローチャート : 判断 776"/>
        <xdr:cNvSpPr/>
      </xdr:nvSpPr>
      <xdr:spPr>
        <a:xfrm>
          <a:off x="221107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21873</xdr:rowOff>
    </xdr:from>
    <xdr:to>
      <xdr:col>31</xdr:col>
      <xdr:colOff>34925</xdr:colOff>
      <xdr:row>59</xdr:row>
      <xdr:rowOff>22330</xdr:rowOff>
    </xdr:to>
    <xdr:cxnSp macro="">
      <xdr:nvCxnSpPr>
        <xdr:cNvPr id="778" name="直線コネクタ 777"/>
        <xdr:cNvCxnSpPr/>
      </xdr:nvCxnSpPr>
      <xdr:spPr>
        <a:xfrm flipV="1">
          <a:off x="20434300" y="1013742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165840</xdr:rowOff>
    </xdr:from>
    <xdr:to>
      <xdr:col>31</xdr:col>
      <xdr:colOff>85725</xdr:colOff>
      <xdr:row>58</xdr:row>
      <xdr:rowOff>95990</xdr:rowOff>
    </xdr:to>
    <xdr:sp macro="" textlink="">
      <xdr:nvSpPr>
        <xdr:cNvPr id="779" name="フローチャート : 判断 778"/>
        <xdr:cNvSpPr/>
      </xdr:nvSpPr>
      <xdr:spPr>
        <a:xfrm>
          <a:off x="21272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112517</xdr:rowOff>
    </xdr:from>
    <xdr:ext cx="469744" cy="259045"/>
    <xdr:sp macro="" textlink="">
      <xdr:nvSpPr>
        <xdr:cNvPr id="780" name="テキスト ボックス 779"/>
        <xdr:cNvSpPr txBox="1"/>
      </xdr:nvSpPr>
      <xdr:spPr>
        <a:xfrm>
          <a:off x="21088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22330</xdr:rowOff>
    </xdr:from>
    <xdr:to>
      <xdr:col>29</xdr:col>
      <xdr:colOff>517525</xdr:colOff>
      <xdr:row>59</xdr:row>
      <xdr:rowOff>22689</xdr:rowOff>
    </xdr:to>
    <xdr:cxnSp macro="">
      <xdr:nvCxnSpPr>
        <xdr:cNvPr id="781" name="直線コネクタ 780"/>
        <xdr:cNvCxnSpPr/>
      </xdr:nvCxnSpPr>
      <xdr:spPr>
        <a:xfrm flipV="1">
          <a:off x="19545300" y="10137880"/>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155292</xdr:rowOff>
    </xdr:from>
    <xdr:to>
      <xdr:col>29</xdr:col>
      <xdr:colOff>568325</xdr:colOff>
      <xdr:row>58</xdr:row>
      <xdr:rowOff>85442</xdr:rowOff>
    </xdr:to>
    <xdr:sp macro="" textlink="">
      <xdr:nvSpPr>
        <xdr:cNvPr id="782" name="フローチャート : 判断 781"/>
        <xdr:cNvSpPr/>
      </xdr:nvSpPr>
      <xdr:spPr>
        <a:xfrm>
          <a:off x="20383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101969</xdr:rowOff>
    </xdr:from>
    <xdr:ext cx="469744" cy="259045"/>
    <xdr:sp macro="" textlink="">
      <xdr:nvSpPr>
        <xdr:cNvPr id="783" name="テキスト ボックス 782"/>
        <xdr:cNvSpPr txBox="1"/>
      </xdr:nvSpPr>
      <xdr:spPr>
        <a:xfrm>
          <a:off x="20199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22689</xdr:rowOff>
    </xdr:from>
    <xdr:to>
      <xdr:col>28</xdr:col>
      <xdr:colOff>314325</xdr:colOff>
      <xdr:row>59</xdr:row>
      <xdr:rowOff>23408</xdr:rowOff>
    </xdr:to>
    <xdr:cxnSp macro="">
      <xdr:nvCxnSpPr>
        <xdr:cNvPr id="784" name="直線コネクタ 783"/>
        <xdr:cNvCxnSpPr/>
      </xdr:nvCxnSpPr>
      <xdr:spPr>
        <a:xfrm flipV="1">
          <a:off x="18656300" y="10138239"/>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151895</xdr:rowOff>
    </xdr:from>
    <xdr:to>
      <xdr:col>28</xdr:col>
      <xdr:colOff>365125</xdr:colOff>
      <xdr:row>58</xdr:row>
      <xdr:rowOff>82045</xdr:rowOff>
    </xdr:to>
    <xdr:sp macro="" textlink="">
      <xdr:nvSpPr>
        <xdr:cNvPr id="785" name="フローチャート : 判断 784"/>
        <xdr:cNvSpPr/>
      </xdr:nvSpPr>
      <xdr:spPr>
        <a:xfrm>
          <a:off x="19494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98572</xdr:rowOff>
    </xdr:from>
    <xdr:ext cx="469744" cy="259045"/>
    <xdr:sp macro="" textlink="">
      <xdr:nvSpPr>
        <xdr:cNvPr id="786" name="テキスト ボックス 785"/>
        <xdr:cNvSpPr txBox="1"/>
      </xdr:nvSpPr>
      <xdr:spPr>
        <a:xfrm>
          <a:off x="19310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139388</xdr:rowOff>
    </xdr:from>
    <xdr:to>
      <xdr:col>27</xdr:col>
      <xdr:colOff>161925</xdr:colOff>
      <xdr:row>58</xdr:row>
      <xdr:rowOff>69538</xdr:rowOff>
    </xdr:to>
    <xdr:sp macro="" textlink="">
      <xdr:nvSpPr>
        <xdr:cNvPr id="787" name="フローチャート : 判断 786"/>
        <xdr:cNvSpPr/>
      </xdr:nvSpPr>
      <xdr:spPr>
        <a:xfrm>
          <a:off x="18605500" y="991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86065</xdr:rowOff>
    </xdr:from>
    <xdr:ext cx="469744" cy="259045"/>
    <xdr:sp macro="" textlink="">
      <xdr:nvSpPr>
        <xdr:cNvPr id="788" name="テキスト ボックス 787"/>
        <xdr:cNvSpPr txBox="1"/>
      </xdr:nvSpPr>
      <xdr:spPr>
        <a:xfrm>
          <a:off x="18421427" y="968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142131</xdr:rowOff>
    </xdr:from>
    <xdr:to>
      <xdr:col>32</xdr:col>
      <xdr:colOff>238125</xdr:colOff>
      <xdr:row>59</xdr:row>
      <xdr:rowOff>72281</xdr:rowOff>
    </xdr:to>
    <xdr:sp macro="" textlink="">
      <xdr:nvSpPr>
        <xdr:cNvPr id="794" name="円/楕円 793"/>
        <xdr:cNvSpPr/>
      </xdr:nvSpPr>
      <xdr:spPr>
        <a:xfrm>
          <a:off x="22110700" y="100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57058</xdr:rowOff>
    </xdr:from>
    <xdr:ext cx="469744" cy="259045"/>
    <xdr:sp macro="" textlink="">
      <xdr:nvSpPr>
        <xdr:cNvPr id="795" name="貸付金該当値テキスト"/>
        <xdr:cNvSpPr txBox="1"/>
      </xdr:nvSpPr>
      <xdr:spPr>
        <a:xfrm>
          <a:off x="22212300" y="1000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142523</xdr:rowOff>
    </xdr:from>
    <xdr:to>
      <xdr:col>31</xdr:col>
      <xdr:colOff>85725</xdr:colOff>
      <xdr:row>59</xdr:row>
      <xdr:rowOff>72673</xdr:rowOff>
    </xdr:to>
    <xdr:sp macro="" textlink="">
      <xdr:nvSpPr>
        <xdr:cNvPr id="796" name="円/楕円 795"/>
        <xdr:cNvSpPr/>
      </xdr:nvSpPr>
      <xdr:spPr>
        <a:xfrm>
          <a:off x="21272500" y="1008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63800</xdr:rowOff>
    </xdr:from>
    <xdr:ext cx="469744" cy="259045"/>
    <xdr:sp macro="" textlink="">
      <xdr:nvSpPr>
        <xdr:cNvPr id="797" name="テキスト ボックス 796"/>
        <xdr:cNvSpPr txBox="1"/>
      </xdr:nvSpPr>
      <xdr:spPr>
        <a:xfrm>
          <a:off x="21088427" y="1017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142980</xdr:rowOff>
    </xdr:from>
    <xdr:to>
      <xdr:col>29</xdr:col>
      <xdr:colOff>568325</xdr:colOff>
      <xdr:row>59</xdr:row>
      <xdr:rowOff>73130</xdr:rowOff>
    </xdr:to>
    <xdr:sp macro="" textlink="">
      <xdr:nvSpPr>
        <xdr:cNvPr id="798" name="円/楕円 797"/>
        <xdr:cNvSpPr/>
      </xdr:nvSpPr>
      <xdr:spPr>
        <a:xfrm>
          <a:off x="20383500" y="1008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64257</xdr:rowOff>
    </xdr:from>
    <xdr:ext cx="469744" cy="259045"/>
    <xdr:sp macro="" textlink="">
      <xdr:nvSpPr>
        <xdr:cNvPr id="799" name="テキスト ボックス 798"/>
        <xdr:cNvSpPr txBox="1"/>
      </xdr:nvSpPr>
      <xdr:spPr>
        <a:xfrm>
          <a:off x="20199427" y="1017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143339</xdr:rowOff>
    </xdr:from>
    <xdr:to>
      <xdr:col>28</xdr:col>
      <xdr:colOff>365125</xdr:colOff>
      <xdr:row>59</xdr:row>
      <xdr:rowOff>73489</xdr:rowOff>
    </xdr:to>
    <xdr:sp macro="" textlink="">
      <xdr:nvSpPr>
        <xdr:cNvPr id="800" name="円/楕円 799"/>
        <xdr:cNvSpPr/>
      </xdr:nvSpPr>
      <xdr:spPr>
        <a:xfrm>
          <a:off x="19494500" y="100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64616</xdr:rowOff>
    </xdr:from>
    <xdr:ext cx="469744" cy="259045"/>
    <xdr:sp macro="" textlink="">
      <xdr:nvSpPr>
        <xdr:cNvPr id="801" name="テキスト ボックス 800"/>
        <xdr:cNvSpPr txBox="1"/>
      </xdr:nvSpPr>
      <xdr:spPr>
        <a:xfrm>
          <a:off x="19310427" y="1018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144058</xdr:rowOff>
    </xdr:from>
    <xdr:to>
      <xdr:col>27</xdr:col>
      <xdr:colOff>161925</xdr:colOff>
      <xdr:row>59</xdr:row>
      <xdr:rowOff>74208</xdr:rowOff>
    </xdr:to>
    <xdr:sp macro="" textlink="">
      <xdr:nvSpPr>
        <xdr:cNvPr id="802" name="円/楕円 801"/>
        <xdr:cNvSpPr/>
      </xdr:nvSpPr>
      <xdr:spPr>
        <a:xfrm>
          <a:off x="18605500" y="100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65335</xdr:rowOff>
    </xdr:from>
    <xdr:ext cx="469744" cy="259045"/>
    <xdr:sp macro="" textlink="">
      <xdr:nvSpPr>
        <xdr:cNvPr id="803" name="テキスト ボックス 802"/>
        <xdr:cNvSpPr txBox="1"/>
      </xdr:nvSpPr>
      <xdr:spPr>
        <a:xfrm>
          <a:off x="18421427" y="1018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57,026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8" name="テキスト ボックス 81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0" name="テキスト ボックス 81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2" name="テキスト ボックス 82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54177</xdr:rowOff>
    </xdr:from>
    <xdr:to>
      <xdr:col>32</xdr:col>
      <xdr:colOff>186689</xdr:colOff>
      <xdr:row>79</xdr:row>
      <xdr:rowOff>79890</xdr:rowOff>
    </xdr:to>
    <xdr:cxnSp macro="">
      <xdr:nvCxnSpPr>
        <xdr:cNvPr id="826" name="直線コネクタ 825"/>
        <xdr:cNvCxnSpPr/>
      </xdr:nvCxnSpPr>
      <xdr:spPr>
        <a:xfrm flipV="1">
          <a:off x="22159595" y="12227127"/>
          <a:ext cx="1269" cy="139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83717</xdr:rowOff>
    </xdr:from>
    <xdr:ext cx="534377" cy="259045"/>
    <xdr:sp macro="" textlink="">
      <xdr:nvSpPr>
        <xdr:cNvPr id="827" name="繰出金最小値テキスト"/>
        <xdr:cNvSpPr txBox="1"/>
      </xdr:nvSpPr>
      <xdr:spPr>
        <a:xfrm>
          <a:off x="22212300" y="136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dr:col>32</xdr:col>
      <xdr:colOff>98425</xdr:colOff>
      <xdr:row>79</xdr:row>
      <xdr:rowOff>79890</xdr:rowOff>
    </xdr:from>
    <xdr:to>
      <xdr:col>32</xdr:col>
      <xdr:colOff>276225</xdr:colOff>
      <xdr:row>79</xdr:row>
      <xdr:rowOff>79890</xdr:rowOff>
    </xdr:to>
    <xdr:cxnSp macro="">
      <xdr:nvCxnSpPr>
        <xdr:cNvPr id="828" name="直線コネクタ 827"/>
        <xdr:cNvCxnSpPr/>
      </xdr:nvCxnSpPr>
      <xdr:spPr>
        <a:xfrm>
          <a:off x="22072600" y="136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854</xdr:rowOff>
    </xdr:from>
    <xdr:ext cx="599010" cy="259045"/>
    <xdr:sp macro="" textlink="">
      <xdr:nvSpPr>
        <xdr:cNvPr id="829" name="繰出金最大値テキスト"/>
        <xdr:cNvSpPr txBox="1"/>
      </xdr:nvSpPr>
      <xdr:spPr>
        <a:xfrm>
          <a:off x="22212300" y="1200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dr:col>32</xdr:col>
      <xdr:colOff>98425</xdr:colOff>
      <xdr:row>71</xdr:row>
      <xdr:rowOff>54177</xdr:rowOff>
    </xdr:from>
    <xdr:to>
      <xdr:col>32</xdr:col>
      <xdr:colOff>276225</xdr:colOff>
      <xdr:row>71</xdr:row>
      <xdr:rowOff>54177</xdr:rowOff>
    </xdr:to>
    <xdr:cxnSp macro="">
      <xdr:nvCxnSpPr>
        <xdr:cNvPr id="830" name="直線コネクタ 829"/>
        <xdr:cNvCxnSpPr/>
      </xdr:nvCxnSpPr>
      <xdr:spPr>
        <a:xfrm>
          <a:off x="22072600" y="1222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59992</xdr:rowOff>
    </xdr:from>
    <xdr:to>
      <xdr:col>32</xdr:col>
      <xdr:colOff>187325</xdr:colOff>
      <xdr:row>78</xdr:row>
      <xdr:rowOff>88951</xdr:rowOff>
    </xdr:to>
    <xdr:cxnSp macro="">
      <xdr:nvCxnSpPr>
        <xdr:cNvPr id="831" name="直線コネクタ 830"/>
        <xdr:cNvCxnSpPr/>
      </xdr:nvCxnSpPr>
      <xdr:spPr>
        <a:xfrm flipV="1">
          <a:off x="21323300" y="13433092"/>
          <a:ext cx="838200" cy="2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169978</xdr:rowOff>
    </xdr:from>
    <xdr:ext cx="534377" cy="259045"/>
    <xdr:sp macro="" textlink="">
      <xdr:nvSpPr>
        <xdr:cNvPr id="832" name="繰出金平均値テキスト"/>
        <xdr:cNvSpPr txBox="1"/>
      </xdr:nvSpPr>
      <xdr:spPr>
        <a:xfrm>
          <a:off x="22212300" y="1337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20101</xdr:rowOff>
    </xdr:from>
    <xdr:to>
      <xdr:col>32</xdr:col>
      <xdr:colOff>238125</xdr:colOff>
      <xdr:row>78</xdr:row>
      <xdr:rowOff>121701</xdr:rowOff>
    </xdr:to>
    <xdr:sp macro="" textlink="">
      <xdr:nvSpPr>
        <xdr:cNvPr id="833" name="フローチャート : 判断 832"/>
        <xdr:cNvSpPr/>
      </xdr:nvSpPr>
      <xdr:spPr>
        <a:xfrm>
          <a:off x="22110700" y="1339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88951</xdr:rowOff>
    </xdr:from>
    <xdr:to>
      <xdr:col>31</xdr:col>
      <xdr:colOff>34925</xdr:colOff>
      <xdr:row>78</xdr:row>
      <xdr:rowOff>125363</xdr:rowOff>
    </xdr:to>
    <xdr:cxnSp macro="">
      <xdr:nvCxnSpPr>
        <xdr:cNvPr id="834" name="直線コネクタ 833"/>
        <xdr:cNvCxnSpPr/>
      </xdr:nvCxnSpPr>
      <xdr:spPr>
        <a:xfrm flipV="1">
          <a:off x="20434300" y="13462051"/>
          <a:ext cx="889000" cy="3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8844</xdr:rowOff>
    </xdr:from>
    <xdr:to>
      <xdr:col>31</xdr:col>
      <xdr:colOff>85725</xdr:colOff>
      <xdr:row>78</xdr:row>
      <xdr:rowOff>110444</xdr:rowOff>
    </xdr:to>
    <xdr:sp macro="" textlink="">
      <xdr:nvSpPr>
        <xdr:cNvPr id="835" name="フローチャート : 判断 834"/>
        <xdr:cNvSpPr/>
      </xdr:nvSpPr>
      <xdr:spPr>
        <a:xfrm>
          <a:off x="21272500" y="1338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126971</xdr:rowOff>
    </xdr:from>
    <xdr:ext cx="534377" cy="259045"/>
    <xdr:sp macro="" textlink="">
      <xdr:nvSpPr>
        <xdr:cNvPr id="836" name="テキスト ボックス 835"/>
        <xdr:cNvSpPr txBox="1"/>
      </xdr:nvSpPr>
      <xdr:spPr>
        <a:xfrm>
          <a:off x="21056111" y="1315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118962</xdr:rowOff>
    </xdr:from>
    <xdr:to>
      <xdr:col>29</xdr:col>
      <xdr:colOff>517525</xdr:colOff>
      <xdr:row>78</xdr:row>
      <xdr:rowOff>125363</xdr:rowOff>
    </xdr:to>
    <xdr:cxnSp macro="">
      <xdr:nvCxnSpPr>
        <xdr:cNvPr id="837" name="直線コネクタ 836"/>
        <xdr:cNvCxnSpPr/>
      </xdr:nvCxnSpPr>
      <xdr:spPr>
        <a:xfrm>
          <a:off x="19545300" y="1349206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15794</xdr:rowOff>
    </xdr:from>
    <xdr:to>
      <xdr:col>29</xdr:col>
      <xdr:colOff>568325</xdr:colOff>
      <xdr:row>78</xdr:row>
      <xdr:rowOff>117394</xdr:rowOff>
    </xdr:to>
    <xdr:sp macro="" textlink="">
      <xdr:nvSpPr>
        <xdr:cNvPr id="838" name="フローチャート : 判断 837"/>
        <xdr:cNvSpPr/>
      </xdr:nvSpPr>
      <xdr:spPr>
        <a:xfrm>
          <a:off x="20383500" y="1338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133921</xdr:rowOff>
    </xdr:from>
    <xdr:ext cx="534377" cy="259045"/>
    <xdr:sp macro="" textlink="">
      <xdr:nvSpPr>
        <xdr:cNvPr id="839" name="テキスト ボックス 838"/>
        <xdr:cNvSpPr txBox="1"/>
      </xdr:nvSpPr>
      <xdr:spPr>
        <a:xfrm>
          <a:off x="20167111" y="1316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118962</xdr:rowOff>
    </xdr:from>
    <xdr:to>
      <xdr:col>28</xdr:col>
      <xdr:colOff>314325</xdr:colOff>
      <xdr:row>78</xdr:row>
      <xdr:rowOff>124375</xdr:rowOff>
    </xdr:to>
    <xdr:cxnSp macro="">
      <xdr:nvCxnSpPr>
        <xdr:cNvPr id="840" name="直線コネクタ 839"/>
        <xdr:cNvCxnSpPr/>
      </xdr:nvCxnSpPr>
      <xdr:spPr>
        <a:xfrm flipV="1">
          <a:off x="18656300" y="13492062"/>
          <a:ext cx="889000" cy="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30662</xdr:rowOff>
    </xdr:from>
    <xdr:to>
      <xdr:col>28</xdr:col>
      <xdr:colOff>365125</xdr:colOff>
      <xdr:row>78</xdr:row>
      <xdr:rowOff>132262</xdr:rowOff>
    </xdr:to>
    <xdr:sp macro="" textlink="">
      <xdr:nvSpPr>
        <xdr:cNvPr id="841" name="フローチャート : 判断 840"/>
        <xdr:cNvSpPr/>
      </xdr:nvSpPr>
      <xdr:spPr>
        <a:xfrm>
          <a:off x="19494500" y="1340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148789</xdr:rowOff>
    </xdr:from>
    <xdr:ext cx="534377" cy="259045"/>
    <xdr:sp macro="" textlink="">
      <xdr:nvSpPr>
        <xdr:cNvPr id="842" name="テキスト ボックス 841"/>
        <xdr:cNvSpPr txBox="1"/>
      </xdr:nvSpPr>
      <xdr:spPr>
        <a:xfrm>
          <a:off x="19278111" y="1317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49270</xdr:rowOff>
    </xdr:from>
    <xdr:to>
      <xdr:col>27</xdr:col>
      <xdr:colOff>161925</xdr:colOff>
      <xdr:row>78</xdr:row>
      <xdr:rowOff>150870</xdr:rowOff>
    </xdr:to>
    <xdr:sp macro="" textlink="">
      <xdr:nvSpPr>
        <xdr:cNvPr id="843" name="フローチャート : 判断 842"/>
        <xdr:cNvSpPr/>
      </xdr:nvSpPr>
      <xdr:spPr>
        <a:xfrm>
          <a:off x="18605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167397</xdr:rowOff>
    </xdr:from>
    <xdr:ext cx="534377" cy="259045"/>
    <xdr:sp macro="" textlink="">
      <xdr:nvSpPr>
        <xdr:cNvPr id="844" name="テキスト ボックス 843"/>
        <xdr:cNvSpPr txBox="1"/>
      </xdr:nvSpPr>
      <xdr:spPr>
        <a:xfrm>
          <a:off x="18389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9192</xdr:rowOff>
    </xdr:from>
    <xdr:to>
      <xdr:col>32</xdr:col>
      <xdr:colOff>238125</xdr:colOff>
      <xdr:row>78</xdr:row>
      <xdr:rowOff>110792</xdr:rowOff>
    </xdr:to>
    <xdr:sp macro="" textlink="">
      <xdr:nvSpPr>
        <xdr:cNvPr id="850" name="円/楕円 849"/>
        <xdr:cNvSpPr/>
      </xdr:nvSpPr>
      <xdr:spPr>
        <a:xfrm>
          <a:off x="22110700" y="133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32069</xdr:rowOff>
    </xdr:from>
    <xdr:ext cx="534377" cy="259045"/>
    <xdr:sp macro="" textlink="">
      <xdr:nvSpPr>
        <xdr:cNvPr id="851" name="繰出金該当値テキスト"/>
        <xdr:cNvSpPr txBox="1"/>
      </xdr:nvSpPr>
      <xdr:spPr>
        <a:xfrm>
          <a:off x="22212300" y="1323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58,717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38151</xdr:rowOff>
    </xdr:from>
    <xdr:to>
      <xdr:col>31</xdr:col>
      <xdr:colOff>85725</xdr:colOff>
      <xdr:row>78</xdr:row>
      <xdr:rowOff>139751</xdr:rowOff>
    </xdr:to>
    <xdr:sp macro="" textlink="">
      <xdr:nvSpPr>
        <xdr:cNvPr id="852" name="円/楕円 851"/>
        <xdr:cNvSpPr/>
      </xdr:nvSpPr>
      <xdr:spPr>
        <a:xfrm>
          <a:off x="21272500" y="134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130878</xdr:rowOff>
    </xdr:from>
    <xdr:ext cx="534377" cy="259045"/>
    <xdr:sp macro="" textlink="">
      <xdr:nvSpPr>
        <xdr:cNvPr id="853" name="テキスト ボックス 852"/>
        <xdr:cNvSpPr txBox="1"/>
      </xdr:nvSpPr>
      <xdr:spPr>
        <a:xfrm>
          <a:off x="21056111" y="1350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74563</xdr:rowOff>
    </xdr:from>
    <xdr:to>
      <xdr:col>29</xdr:col>
      <xdr:colOff>568325</xdr:colOff>
      <xdr:row>79</xdr:row>
      <xdr:rowOff>4713</xdr:rowOff>
    </xdr:to>
    <xdr:sp macro="" textlink="">
      <xdr:nvSpPr>
        <xdr:cNvPr id="854" name="円/楕円 853"/>
        <xdr:cNvSpPr/>
      </xdr:nvSpPr>
      <xdr:spPr>
        <a:xfrm>
          <a:off x="20383500" y="134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167290</xdr:rowOff>
    </xdr:from>
    <xdr:ext cx="534377" cy="259045"/>
    <xdr:sp macro="" textlink="">
      <xdr:nvSpPr>
        <xdr:cNvPr id="855" name="テキスト ボックス 854"/>
        <xdr:cNvSpPr txBox="1"/>
      </xdr:nvSpPr>
      <xdr:spPr>
        <a:xfrm>
          <a:off x="20167111" y="1354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51,568</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68162</xdr:rowOff>
    </xdr:from>
    <xdr:to>
      <xdr:col>28</xdr:col>
      <xdr:colOff>365125</xdr:colOff>
      <xdr:row>78</xdr:row>
      <xdr:rowOff>169762</xdr:rowOff>
    </xdr:to>
    <xdr:sp macro="" textlink="">
      <xdr:nvSpPr>
        <xdr:cNvPr id="856" name="円/楕円 855"/>
        <xdr:cNvSpPr/>
      </xdr:nvSpPr>
      <xdr:spPr>
        <a:xfrm>
          <a:off x="19494500" y="134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160889</xdr:rowOff>
    </xdr:from>
    <xdr:ext cx="534377" cy="259045"/>
    <xdr:sp macro="" textlink="">
      <xdr:nvSpPr>
        <xdr:cNvPr id="857" name="テキスト ボックス 856"/>
        <xdr:cNvSpPr txBox="1"/>
      </xdr:nvSpPr>
      <xdr:spPr>
        <a:xfrm>
          <a:off x="19278111" y="1353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73575</xdr:rowOff>
    </xdr:from>
    <xdr:to>
      <xdr:col>27</xdr:col>
      <xdr:colOff>161925</xdr:colOff>
      <xdr:row>79</xdr:row>
      <xdr:rowOff>3725</xdr:rowOff>
    </xdr:to>
    <xdr:sp macro="" textlink="">
      <xdr:nvSpPr>
        <xdr:cNvPr id="858" name="円/楕円 857"/>
        <xdr:cNvSpPr/>
      </xdr:nvSpPr>
      <xdr:spPr>
        <a:xfrm>
          <a:off x="18605500" y="134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166302</xdr:rowOff>
    </xdr:from>
    <xdr:ext cx="534377" cy="259045"/>
    <xdr:sp macro="" textlink="">
      <xdr:nvSpPr>
        <xdr:cNvPr id="859" name="テキスト ボックス 858"/>
        <xdr:cNvSpPr txBox="1"/>
      </xdr:nvSpPr>
      <xdr:spPr>
        <a:xfrm>
          <a:off x="18389111" y="135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70" name="直線コネクタ 86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1" name="テキスト ボックス 87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2" name="直線コネクタ 87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3" name="テキスト ボックス 872"/>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4" name="直線コネクタ 87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5" name="テキスト ボックス 874"/>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6" name="直線コネクタ 87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7" name="テキスト ボックス 876"/>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8" name="直線コネクタ 87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9" name="テキスト ボックス 87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80" name="直線コネクタ 87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1" name="テキスト ボックス 88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3" name="テキスト ボックス 88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5" name="直線コネクタ 88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7" name="直線コネクタ 88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9" name="直線コネクタ 88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90" name="直線コネクタ 88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2" name="フローチャート : 判断 89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3" name="直線コネクタ 89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4" name="フローチャート : 判断 893"/>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5" name="テキスト ボックス 894"/>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6" name="直線コネクタ 89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7" name="フローチャート : 判断 896"/>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8" name="テキスト ボックス 897"/>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9" name="直線コネクタ 89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900" name="フローチャート : 判断 899"/>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1" name="テキスト ボックス 900"/>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2" name="フローチャート : 判断 901"/>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3" name="テキスト ボックス 902"/>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9" name="円/楕円 90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1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1" name="円/楕円 91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2" name="テキスト ボックス 91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3" name="円/楕円 91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4" name="テキスト ボックス 913"/>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5" name="円/楕円 91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6" name="テキスト ボックス 91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7" name="円/楕円 91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8" name="テキスト ボックス 91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普通建設事業費は住民一人当たりのコストが前年度より１０３，５４８円減少し７２，９５０円と</a:t>
          </a:r>
          <a:r>
            <a:rPr kumimoji="1" lang="ja-JP" altLang="en-US" sz="1300">
              <a:solidFill>
                <a:schemeClr val="dk1"/>
              </a:solidFill>
              <a:effectLst/>
              <a:latin typeface="+mn-lt"/>
              <a:ea typeface="+mn-ea"/>
              <a:cs typeface="+mn-cs"/>
            </a:rPr>
            <a:t>なったが</a:t>
          </a:r>
          <a:r>
            <a:rPr kumimoji="1" lang="ja-JP" altLang="ja-JP" sz="1300">
              <a:solidFill>
                <a:schemeClr val="dk1"/>
              </a:solidFill>
              <a:effectLst/>
              <a:latin typeface="+mn-lt"/>
              <a:ea typeface="+mn-ea"/>
              <a:cs typeface="+mn-cs"/>
            </a:rPr>
            <a:t>、平成２５年度以降類似団体平均と比べて高い状況となっている。</a:t>
          </a:r>
          <a:endParaRPr lang="ja-JP" altLang="ja-JP" sz="1300">
            <a:effectLst/>
          </a:endParaRPr>
        </a:p>
        <a:p>
          <a:r>
            <a:rPr kumimoji="1" lang="ja-JP" altLang="ja-JP" sz="1300">
              <a:solidFill>
                <a:schemeClr val="dk1"/>
              </a:solidFill>
              <a:effectLst/>
              <a:latin typeface="+mn-lt"/>
              <a:ea typeface="+mn-ea"/>
              <a:cs typeface="+mn-cs"/>
            </a:rPr>
            <a:t>　これは、合併特例事業債を活用した大規模な建設事業の実施によるもので、平成２６年度が市役所庁舎整備事業により普通建設事業費がピークとなった。今後も、合併特例事業債を活用した小・中学校大規模改修事業などを予定しており、普通建設事業費は合併特例事業債の発行可能期間である平成３１年度までは高く推移することが予想されるが、事業実施の適正化を図り、財政の健全化に努める。</a:t>
          </a:r>
          <a:endParaRPr lang="ja-JP" altLang="ja-JP" sz="1300">
            <a:effectLst/>
          </a:endParaRPr>
        </a:p>
        <a:p>
          <a:r>
            <a:rPr kumimoji="1" lang="ja-JP" altLang="en-US" sz="12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物件</a:t>
          </a:r>
          <a:r>
            <a:rPr kumimoji="1" lang="ja-JP" altLang="ja-JP" sz="1300">
              <a:solidFill>
                <a:schemeClr val="dk1"/>
              </a:solidFill>
              <a:effectLst/>
              <a:latin typeface="+mn-lt"/>
              <a:ea typeface="+mn-ea"/>
              <a:cs typeface="+mn-cs"/>
            </a:rPr>
            <a:t>費は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類似団体平均では前年度比で減少している</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に対して、</a:t>
          </a:r>
          <a:r>
            <a:rPr kumimoji="1" lang="ja-JP" altLang="en-US" sz="1300">
              <a:solidFill>
                <a:schemeClr val="dk1"/>
              </a:solidFill>
              <a:effectLst/>
              <a:latin typeface="+mn-lt"/>
              <a:ea typeface="+mn-ea"/>
              <a:cs typeface="+mn-cs"/>
            </a:rPr>
            <a:t>当市では</a:t>
          </a:r>
          <a:r>
            <a:rPr kumimoji="1" lang="ja-JP" altLang="ja-JP" sz="1300">
              <a:solidFill>
                <a:schemeClr val="dk1"/>
              </a:solidFill>
              <a:effectLst/>
              <a:latin typeface="+mn-lt"/>
              <a:ea typeface="+mn-ea"/>
              <a:cs typeface="+mn-cs"/>
            </a:rPr>
            <a:t>住民一人当たりのコストが前年度より１３，</a:t>
          </a:r>
          <a:r>
            <a:rPr kumimoji="1" lang="ja-JP" altLang="en-US" sz="1300">
              <a:solidFill>
                <a:schemeClr val="dk1"/>
              </a:solidFill>
              <a:effectLst/>
              <a:latin typeface="+mn-lt"/>
              <a:ea typeface="+mn-ea"/>
              <a:cs typeface="+mn-cs"/>
            </a:rPr>
            <a:t>７０</a:t>
          </a:r>
          <a:r>
            <a:rPr kumimoji="1" lang="ja-JP" altLang="ja-JP" sz="1300">
              <a:solidFill>
                <a:schemeClr val="dk1"/>
              </a:solidFill>
              <a:effectLst/>
              <a:latin typeface="+mn-lt"/>
              <a:ea typeface="+mn-ea"/>
              <a:cs typeface="+mn-cs"/>
            </a:rPr>
            <a:t>８円</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５９</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２６７</a:t>
          </a:r>
          <a:r>
            <a:rPr kumimoji="1" lang="ja-JP" altLang="ja-JP" sz="1300">
              <a:solidFill>
                <a:schemeClr val="dk1"/>
              </a:solidFill>
              <a:effectLst/>
              <a:latin typeface="+mn-lt"/>
              <a:ea typeface="+mn-ea"/>
              <a:cs typeface="+mn-cs"/>
            </a:rPr>
            <a:t>円と</a:t>
          </a:r>
          <a:r>
            <a:rPr kumimoji="1" lang="ja-JP" altLang="en-US" sz="1300">
              <a:solidFill>
                <a:schemeClr val="dk1"/>
              </a:solidFill>
              <a:effectLst/>
              <a:latin typeface="+mn-lt"/>
              <a:ea typeface="+mn-ea"/>
              <a:cs typeface="+mn-cs"/>
            </a:rPr>
            <a:t>、大幅に増加している。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これは、平成２４年度から実施している新庁舎建設事業において、新庁舎備品の購入に係る経費や同事業に関連して旧庁舎の解体に係る経費を支出していることが主な要因である。本事業は平成２７年度までで終了しているため、平成２８年度は、コスト数値は減少すると予想され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秋田県潟上市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33,761
33,722
97.73
16,945,528
16,021,727
842,071
9,764,683
19,294,168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57.6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151740</xdr:rowOff>
    </xdr:from>
    <xdr:to>
      <xdr:col>6</xdr:col>
      <xdr:colOff>510540</xdr:colOff>
      <xdr:row>37</xdr:row>
      <xdr:rowOff>132309</xdr:rowOff>
    </xdr:to>
    <xdr:cxnSp macro="">
      <xdr:nvCxnSpPr>
        <xdr:cNvPr id="55" name="直線コネクタ 54"/>
        <xdr:cNvCxnSpPr/>
      </xdr:nvCxnSpPr>
      <xdr:spPr>
        <a:xfrm flipV="1">
          <a:off x="4633595" y="5295240"/>
          <a:ext cx="1270" cy="118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136136</xdr:rowOff>
    </xdr:from>
    <xdr:ext cx="469744" cy="259045"/>
    <xdr:sp macro="" textlink="">
      <xdr:nvSpPr>
        <xdr:cNvPr id="56" name="議会費最小値テキスト"/>
        <xdr:cNvSpPr txBox="1"/>
      </xdr:nvSpPr>
      <xdr:spPr>
        <a:xfrm>
          <a:off x="4686300" y="64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6</xdr:col>
      <xdr:colOff>422275</xdr:colOff>
      <xdr:row>37</xdr:row>
      <xdr:rowOff>132309</xdr:rowOff>
    </xdr:from>
    <xdr:to>
      <xdr:col>6</xdr:col>
      <xdr:colOff>600075</xdr:colOff>
      <xdr:row>37</xdr:row>
      <xdr:rowOff>132309</xdr:rowOff>
    </xdr:to>
    <xdr:cxnSp macro="">
      <xdr:nvCxnSpPr>
        <xdr:cNvPr id="57" name="直線コネクタ 56"/>
        <xdr:cNvCxnSpPr/>
      </xdr:nvCxnSpPr>
      <xdr:spPr>
        <a:xfrm>
          <a:off x="4546600" y="6475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98417</xdr:rowOff>
    </xdr:from>
    <xdr:ext cx="534377" cy="259045"/>
    <xdr:sp macro="" textlink="">
      <xdr:nvSpPr>
        <xdr:cNvPr id="58" name="議会費最大値テキスト"/>
        <xdr:cNvSpPr txBox="1"/>
      </xdr:nvSpPr>
      <xdr:spPr>
        <a:xfrm>
          <a:off x="4686300" y="50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dr:col>6</xdr:col>
      <xdr:colOff>422275</xdr:colOff>
      <xdr:row>30</xdr:row>
      <xdr:rowOff>151740</xdr:rowOff>
    </xdr:from>
    <xdr:to>
      <xdr:col>6</xdr:col>
      <xdr:colOff>600075</xdr:colOff>
      <xdr:row>30</xdr:row>
      <xdr:rowOff>151740</xdr:rowOff>
    </xdr:to>
    <xdr:cxnSp macro="">
      <xdr:nvCxnSpPr>
        <xdr:cNvPr id="59" name="直線コネクタ 58"/>
        <xdr:cNvCxnSpPr/>
      </xdr:nvCxnSpPr>
      <xdr:spPr>
        <a:xfrm>
          <a:off x="4546600" y="529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69824</xdr:rowOff>
    </xdr:from>
    <xdr:to>
      <xdr:col>6</xdr:col>
      <xdr:colOff>511175</xdr:colOff>
      <xdr:row>36</xdr:row>
      <xdr:rowOff>91237</xdr:rowOff>
    </xdr:to>
    <xdr:cxnSp macro="">
      <xdr:nvCxnSpPr>
        <xdr:cNvPr id="60" name="直線コネクタ 59"/>
        <xdr:cNvCxnSpPr/>
      </xdr:nvCxnSpPr>
      <xdr:spPr>
        <a:xfrm>
          <a:off x="3797300" y="6242024"/>
          <a:ext cx="8382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83862</xdr:rowOff>
    </xdr:from>
    <xdr:ext cx="469744" cy="259045"/>
    <xdr:sp macro="" textlink="">
      <xdr:nvSpPr>
        <xdr:cNvPr id="61" name="議会費平均値テキスト"/>
        <xdr:cNvSpPr txBox="1"/>
      </xdr:nvSpPr>
      <xdr:spPr>
        <a:xfrm>
          <a:off x="4686300" y="6256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105435</xdr:rowOff>
    </xdr:from>
    <xdr:to>
      <xdr:col>6</xdr:col>
      <xdr:colOff>561975</xdr:colOff>
      <xdr:row>37</xdr:row>
      <xdr:rowOff>35585</xdr:rowOff>
    </xdr:to>
    <xdr:sp macro="" textlink="">
      <xdr:nvSpPr>
        <xdr:cNvPr id="62" name="フローチャート : 判断 61"/>
        <xdr:cNvSpPr/>
      </xdr:nvSpPr>
      <xdr:spPr>
        <a:xfrm>
          <a:off x="45847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69824</xdr:rowOff>
    </xdr:from>
    <xdr:to>
      <xdr:col>5</xdr:col>
      <xdr:colOff>358775</xdr:colOff>
      <xdr:row>36</xdr:row>
      <xdr:rowOff>112878</xdr:rowOff>
    </xdr:to>
    <xdr:cxnSp macro="">
      <xdr:nvCxnSpPr>
        <xdr:cNvPr id="63" name="直線コネクタ 62"/>
        <xdr:cNvCxnSpPr/>
      </xdr:nvCxnSpPr>
      <xdr:spPr>
        <a:xfrm flipV="1">
          <a:off x="2908300" y="6242024"/>
          <a:ext cx="889000" cy="4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104597</xdr:rowOff>
    </xdr:from>
    <xdr:to>
      <xdr:col>5</xdr:col>
      <xdr:colOff>409575</xdr:colOff>
      <xdr:row>37</xdr:row>
      <xdr:rowOff>34747</xdr:rowOff>
    </xdr:to>
    <xdr:sp macro="" textlink="">
      <xdr:nvSpPr>
        <xdr:cNvPr id="64" name="フローチャート : 判断 63"/>
        <xdr:cNvSpPr/>
      </xdr:nvSpPr>
      <xdr:spPr>
        <a:xfrm>
          <a:off x="3746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25874</xdr:rowOff>
    </xdr:from>
    <xdr:ext cx="469744" cy="259045"/>
    <xdr:sp macro="" textlink="">
      <xdr:nvSpPr>
        <xdr:cNvPr id="65" name="テキスト ボックス 64"/>
        <xdr:cNvSpPr txBox="1"/>
      </xdr:nvSpPr>
      <xdr:spPr>
        <a:xfrm>
          <a:off x="3562427"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86132</xdr:rowOff>
    </xdr:from>
    <xdr:to>
      <xdr:col>4</xdr:col>
      <xdr:colOff>155575</xdr:colOff>
      <xdr:row>36</xdr:row>
      <xdr:rowOff>112878</xdr:rowOff>
    </xdr:to>
    <xdr:cxnSp macro="">
      <xdr:nvCxnSpPr>
        <xdr:cNvPr id="66" name="直線コネクタ 65"/>
        <xdr:cNvCxnSpPr/>
      </xdr:nvCxnSpPr>
      <xdr:spPr>
        <a:xfrm>
          <a:off x="2019300" y="6258332"/>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110084</xdr:rowOff>
    </xdr:from>
    <xdr:to>
      <xdr:col>4</xdr:col>
      <xdr:colOff>206375</xdr:colOff>
      <xdr:row>37</xdr:row>
      <xdr:rowOff>40234</xdr:rowOff>
    </xdr:to>
    <xdr:sp macro="" textlink="">
      <xdr:nvSpPr>
        <xdr:cNvPr id="67" name="フローチャート : 判断 66"/>
        <xdr:cNvSpPr/>
      </xdr:nvSpPr>
      <xdr:spPr>
        <a:xfrm>
          <a:off x="2857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31361</xdr:rowOff>
    </xdr:from>
    <xdr:ext cx="469744" cy="259045"/>
    <xdr:sp macro="" textlink="">
      <xdr:nvSpPr>
        <xdr:cNvPr id="68" name="テキスト ボックス 67"/>
        <xdr:cNvSpPr txBox="1"/>
      </xdr:nvSpPr>
      <xdr:spPr>
        <a:xfrm>
          <a:off x="2673427" y="63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31420</xdr:rowOff>
    </xdr:from>
    <xdr:to>
      <xdr:col>2</xdr:col>
      <xdr:colOff>638175</xdr:colOff>
      <xdr:row>36</xdr:row>
      <xdr:rowOff>86132</xdr:rowOff>
    </xdr:to>
    <xdr:cxnSp macro="">
      <xdr:nvCxnSpPr>
        <xdr:cNvPr id="69" name="直線コネクタ 68"/>
        <xdr:cNvCxnSpPr/>
      </xdr:nvCxnSpPr>
      <xdr:spPr>
        <a:xfrm>
          <a:off x="1130300" y="6203620"/>
          <a:ext cx="889000" cy="5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95301</xdr:rowOff>
    </xdr:from>
    <xdr:to>
      <xdr:col>3</xdr:col>
      <xdr:colOff>3175</xdr:colOff>
      <xdr:row>37</xdr:row>
      <xdr:rowOff>25451</xdr:rowOff>
    </xdr:to>
    <xdr:sp macro="" textlink="">
      <xdr:nvSpPr>
        <xdr:cNvPr id="70" name="フローチャート : 判断 69"/>
        <xdr:cNvSpPr/>
      </xdr:nvSpPr>
      <xdr:spPr>
        <a:xfrm>
          <a:off x="1968500" y="626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16578</xdr:rowOff>
    </xdr:from>
    <xdr:ext cx="469744" cy="259045"/>
    <xdr:sp macro="" textlink="">
      <xdr:nvSpPr>
        <xdr:cNvPr id="71" name="テキスト ボックス 70"/>
        <xdr:cNvSpPr txBox="1"/>
      </xdr:nvSpPr>
      <xdr:spPr>
        <a:xfrm>
          <a:off x="1784427" y="636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38989</xdr:rowOff>
    </xdr:from>
    <xdr:to>
      <xdr:col>1</xdr:col>
      <xdr:colOff>485775</xdr:colOff>
      <xdr:row>36</xdr:row>
      <xdr:rowOff>140589</xdr:rowOff>
    </xdr:to>
    <xdr:sp macro="" textlink="">
      <xdr:nvSpPr>
        <xdr:cNvPr id="72" name="フローチャート : 判断 71"/>
        <xdr:cNvSpPr/>
      </xdr:nvSpPr>
      <xdr:spPr>
        <a:xfrm>
          <a:off x="1079500" y="62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131716</xdr:rowOff>
    </xdr:from>
    <xdr:ext cx="469744" cy="259045"/>
    <xdr:sp macro="" textlink="">
      <xdr:nvSpPr>
        <xdr:cNvPr id="73" name="テキスト ボックス 72"/>
        <xdr:cNvSpPr txBox="1"/>
      </xdr:nvSpPr>
      <xdr:spPr>
        <a:xfrm>
          <a:off x="895427"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40437</xdr:rowOff>
    </xdr:from>
    <xdr:to>
      <xdr:col>6</xdr:col>
      <xdr:colOff>561975</xdr:colOff>
      <xdr:row>36</xdr:row>
      <xdr:rowOff>142037</xdr:rowOff>
    </xdr:to>
    <xdr:sp macro="" textlink="">
      <xdr:nvSpPr>
        <xdr:cNvPr id="79" name="円/楕円 78"/>
        <xdr:cNvSpPr/>
      </xdr:nvSpPr>
      <xdr:spPr>
        <a:xfrm>
          <a:off x="45847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63314</xdr:rowOff>
    </xdr:from>
    <xdr:ext cx="469744" cy="259045"/>
    <xdr:sp macro="" textlink="">
      <xdr:nvSpPr>
        <xdr:cNvPr id="80" name="議会費該当値テキスト"/>
        <xdr:cNvSpPr txBox="1"/>
      </xdr:nvSpPr>
      <xdr:spPr>
        <a:xfrm>
          <a:off x="4686300" y="60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19024</xdr:rowOff>
    </xdr:from>
    <xdr:to>
      <xdr:col>5</xdr:col>
      <xdr:colOff>409575</xdr:colOff>
      <xdr:row>36</xdr:row>
      <xdr:rowOff>120624</xdr:rowOff>
    </xdr:to>
    <xdr:sp macro="" textlink="">
      <xdr:nvSpPr>
        <xdr:cNvPr id="81" name="円/楕円 80"/>
        <xdr:cNvSpPr/>
      </xdr:nvSpPr>
      <xdr:spPr>
        <a:xfrm>
          <a:off x="3746500" y="61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137151</xdr:rowOff>
    </xdr:from>
    <xdr:ext cx="469744" cy="259045"/>
    <xdr:sp macro="" textlink="">
      <xdr:nvSpPr>
        <xdr:cNvPr id="82" name="テキスト ボックス 81"/>
        <xdr:cNvSpPr txBox="1"/>
      </xdr:nvSpPr>
      <xdr:spPr>
        <a:xfrm>
          <a:off x="3562427" y="596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62078</xdr:rowOff>
    </xdr:from>
    <xdr:to>
      <xdr:col>4</xdr:col>
      <xdr:colOff>206375</xdr:colOff>
      <xdr:row>36</xdr:row>
      <xdr:rowOff>163678</xdr:rowOff>
    </xdr:to>
    <xdr:sp macro="" textlink="">
      <xdr:nvSpPr>
        <xdr:cNvPr id="83" name="円/楕円 82"/>
        <xdr:cNvSpPr/>
      </xdr:nvSpPr>
      <xdr:spPr>
        <a:xfrm>
          <a:off x="2857500" y="62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8755</xdr:rowOff>
    </xdr:from>
    <xdr:ext cx="469744" cy="259045"/>
    <xdr:sp macro="" textlink="">
      <xdr:nvSpPr>
        <xdr:cNvPr id="84" name="テキスト ボックス 83"/>
        <xdr:cNvSpPr txBox="1"/>
      </xdr:nvSpPr>
      <xdr:spPr>
        <a:xfrm>
          <a:off x="2673427" y="600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35332</xdr:rowOff>
    </xdr:from>
    <xdr:to>
      <xdr:col>3</xdr:col>
      <xdr:colOff>3175</xdr:colOff>
      <xdr:row>36</xdr:row>
      <xdr:rowOff>136932</xdr:rowOff>
    </xdr:to>
    <xdr:sp macro="" textlink="">
      <xdr:nvSpPr>
        <xdr:cNvPr id="85" name="円/楕円 84"/>
        <xdr:cNvSpPr/>
      </xdr:nvSpPr>
      <xdr:spPr>
        <a:xfrm>
          <a:off x="1968500" y="62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153459</xdr:rowOff>
    </xdr:from>
    <xdr:ext cx="469744" cy="259045"/>
    <xdr:sp macro="" textlink="">
      <xdr:nvSpPr>
        <xdr:cNvPr id="86" name="テキスト ボックス 85"/>
        <xdr:cNvSpPr txBox="1"/>
      </xdr:nvSpPr>
      <xdr:spPr>
        <a:xfrm>
          <a:off x="1784427" y="598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152070</xdr:rowOff>
    </xdr:from>
    <xdr:to>
      <xdr:col>1</xdr:col>
      <xdr:colOff>485775</xdr:colOff>
      <xdr:row>36</xdr:row>
      <xdr:rowOff>82220</xdr:rowOff>
    </xdr:to>
    <xdr:sp macro="" textlink="">
      <xdr:nvSpPr>
        <xdr:cNvPr id="87" name="円/楕円 86"/>
        <xdr:cNvSpPr/>
      </xdr:nvSpPr>
      <xdr:spPr>
        <a:xfrm>
          <a:off x="1079500" y="61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98747</xdr:rowOff>
    </xdr:from>
    <xdr:ext cx="469744" cy="259045"/>
    <xdr:sp macro="" textlink="">
      <xdr:nvSpPr>
        <xdr:cNvPr id="88" name="テキスト ボックス 87"/>
        <xdr:cNvSpPr txBox="1"/>
      </xdr:nvSpPr>
      <xdr:spPr>
        <a:xfrm>
          <a:off x="895427" y="59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97240</xdr:rowOff>
    </xdr:from>
    <xdr:to>
      <xdr:col>6</xdr:col>
      <xdr:colOff>510540</xdr:colOff>
      <xdr:row>58</xdr:row>
      <xdr:rowOff>56506</xdr:rowOff>
    </xdr:to>
    <xdr:cxnSp macro="">
      <xdr:nvCxnSpPr>
        <xdr:cNvPr id="110" name="直線コネクタ 109"/>
        <xdr:cNvCxnSpPr/>
      </xdr:nvCxnSpPr>
      <xdr:spPr>
        <a:xfrm flipV="1">
          <a:off x="4633595" y="8841190"/>
          <a:ext cx="1270" cy="11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60333</xdr:rowOff>
    </xdr:from>
    <xdr:ext cx="534377" cy="259045"/>
    <xdr:sp macro="" textlink="">
      <xdr:nvSpPr>
        <xdr:cNvPr id="111" name="総務費最小値テキスト"/>
        <xdr:cNvSpPr txBox="1"/>
      </xdr:nvSpPr>
      <xdr:spPr>
        <a:xfrm>
          <a:off x="4686300" y="1000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dr:col>6</xdr:col>
      <xdr:colOff>422275</xdr:colOff>
      <xdr:row>58</xdr:row>
      <xdr:rowOff>56506</xdr:rowOff>
    </xdr:from>
    <xdr:to>
      <xdr:col>6</xdr:col>
      <xdr:colOff>600075</xdr:colOff>
      <xdr:row>58</xdr:row>
      <xdr:rowOff>56506</xdr:rowOff>
    </xdr:to>
    <xdr:cxnSp macro="">
      <xdr:nvCxnSpPr>
        <xdr:cNvPr id="112" name="直線コネクタ 111"/>
        <xdr:cNvCxnSpPr/>
      </xdr:nvCxnSpPr>
      <xdr:spPr>
        <a:xfrm>
          <a:off x="4546600" y="1000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43917</xdr:rowOff>
    </xdr:from>
    <xdr:ext cx="599010" cy="259045"/>
    <xdr:sp macro="" textlink="">
      <xdr:nvSpPr>
        <xdr:cNvPr id="113" name="総務費最大値テキスト"/>
        <xdr:cNvSpPr txBox="1"/>
      </xdr:nvSpPr>
      <xdr:spPr>
        <a:xfrm>
          <a:off x="4686300" y="861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dr:col>6</xdr:col>
      <xdr:colOff>422275</xdr:colOff>
      <xdr:row>51</xdr:row>
      <xdr:rowOff>97240</xdr:rowOff>
    </xdr:from>
    <xdr:to>
      <xdr:col>6</xdr:col>
      <xdr:colOff>600075</xdr:colOff>
      <xdr:row>51</xdr:row>
      <xdr:rowOff>97240</xdr:rowOff>
    </xdr:to>
    <xdr:cxnSp macro="">
      <xdr:nvCxnSpPr>
        <xdr:cNvPr id="114" name="直線コネクタ 113"/>
        <xdr:cNvCxnSpPr/>
      </xdr:nvCxnSpPr>
      <xdr:spPr>
        <a:xfrm>
          <a:off x="4546600" y="884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25306</xdr:rowOff>
    </xdr:from>
    <xdr:to>
      <xdr:col>6</xdr:col>
      <xdr:colOff>511175</xdr:colOff>
      <xdr:row>57</xdr:row>
      <xdr:rowOff>98344</xdr:rowOff>
    </xdr:to>
    <xdr:cxnSp macro="">
      <xdr:nvCxnSpPr>
        <xdr:cNvPr id="115" name="直線コネクタ 114"/>
        <xdr:cNvCxnSpPr/>
      </xdr:nvCxnSpPr>
      <xdr:spPr>
        <a:xfrm>
          <a:off x="3797300" y="9626506"/>
          <a:ext cx="838200" cy="24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83269</xdr:rowOff>
    </xdr:from>
    <xdr:ext cx="534377" cy="259045"/>
    <xdr:sp macro="" textlink="">
      <xdr:nvSpPr>
        <xdr:cNvPr id="116" name="総務費平均値テキスト"/>
        <xdr:cNvSpPr txBox="1"/>
      </xdr:nvSpPr>
      <xdr:spPr>
        <a:xfrm>
          <a:off x="4686300" y="985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104842</xdr:rowOff>
    </xdr:from>
    <xdr:to>
      <xdr:col>6</xdr:col>
      <xdr:colOff>561975</xdr:colOff>
      <xdr:row>58</xdr:row>
      <xdr:rowOff>34992</xdr:rowOff>
    </xdr:to>
    <xdr:sp macro="" textlink="">
      <xdr:nvSpPr>
        <xdr:cNvPr id="117" name="フローチャート : 判断 116"/>
        <xdr:cNvSpPr/>
      </xdr:nvSpPr>
      <xdr:spPr>
        <a:xfrm>
          <a:off x="45847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25306</xdr:rowOff>
    </xdr:from>
    <xdr:to>
      <xdr:col>5</xdr:col>
      <xdr:colOff>358775</xdr:colOff>
      <xdr:row>57</xdr:row>
      <xdr:rowOff>105886</xdr:rowOff>
    </xdr:to>
    <xdr:cxnSp macro="">
      <xdr:nvCxnSpPr>
        <xdr:cNvPr id="118" name="直線コネクタ 117"/>
        <xdr:cNvCxnSpPr/>
      </xdr:nvCxnSpPr>
      <xdr:spPr>
        <a:xfrm flipV="1">
          <a:off x="2908300" y="9626506"/>
          <a:ext cx="889000" cy="25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55273</xdr:rowOff>
    </xdr:from>
    <xdr:to>
      <xdr:col>5</xdr:col>
      <xdr:colOff>409575</xdr:colOff>
      <xdr:row>57</xdr:row>
      <xdr:rowOff>156873</xdr:rowOff>
    </xdr:to>
    <xdr:sp macro="" textlink="">
      <xdr:nvSpPr>
        <xdr:cNvPr id="119" name="フローチャート : 判断 118"/>
        <xdr:cNvSpPr/>
      </xdr:nvSpPr>
      <xdr:spPr>
        <a:xfrm>
          <a:off x="3746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148000</xdr:rowOff>
    </xdr:from>
    <xdr:ext cx="534377" cy="259045"/>
    <xdr:sp macro="" textlink="">
      <xdr:nvSpPr>
        <xdr:cNvPr id="120" name="テキスト ボックス 119"/>
        <xdr:cNvSpPr txBox="1"/>
      </xdr:nvSpPr>
      <xdr:spPr>
        <a:xfrm>
          <a:off x="3530111" y="992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105886</xdr:rowOff>
    </xdr:from>
    <xdr:to>
      <xdr:col>4</xdr:col>
      <xdr:colOff>155575</xdr:colOff>
      <xdr:row>58</xdr:row>
      <xdr:rowOff>14777</xdr:rowOff>
    </xdr:to>
    <xdr:cxnSp macro="">
      <xdr:nvCxnSpPr>
        <xdr:cNvPr id="121" name="直線コネクタ 120"/>
        <xdr:cNvCxnSpPr/>
      </xdr:nvCxnSpPr>
      <xdr:spPr>
        <a:xfrm flipV="1">
          <a:off x="2019300" y="9878536"/>
          <a:ext cx="889000" cy="8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70239</xdr:rowOff>
    </xdr:from>
    <xdr:to>
      <xdr:col>4</xdr:col>
      <xdr:colOff>206375</xdr:colOff>
      <xdr:row>58</xdr:row>
      <xdr:rowOff>389</xdr:rowOff>
    </xdr:to>
    <xdr:sp macro="" textlink="">
      <xdr:nvSpPr>
        <xdr:cNvPr id="122" name="フローチャート : 判断 121"/>
        <xdr:cNvSpPr/>
      </xdr:nvSpPr>
      <xdr:spPr>
        <a:xfrm>
          <a:off x="2857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162966</xdr:rowOff>
    </xdr:from>
    <xdr:ext cx="534377" cy="259045"/>
    <xdr:sp macro="" textlink="">
      <xdr:nvSpPr>
        <xdr:cNvPr id="123" name="テキスト ボックス 122"/>
        <xdr:cNvSpPr txBox="1"/>
      </xdr:nvSpPr>
      <xdr:spPr>
        <a:xfrm>
          <a:off x="2641111" y="99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7873</xdr:rowOff>
    </xdr:from>
    <xdr:to>
      <xdr:col>2</xdr:col>
      <xdr:colOff>638175</xdr:colOff>
      <xdr:row>58</xdr:row>
      <xdr:rowOff>14777</xdr:rowOff>
    </xdr:to>
    <xdr:cxnSp macro="">
      <xdr:nvCxnSpPr>
        <xdr:cNvPr id="124" name="直線コネクタ 123"/>
        <xdr:cNvCxnSpPr/>
      </xdr:nvCxnSpPr>
      <xdr:spPr>
        <a:xfrm>
          <a:off x="1130300" y="9951973"/>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8120</xdr:rowOff>
    </xdr:from>
    <xdr:to>
      <xdr:col>3</xdr:col>
      <xdr:colOff>3175</xdr:colOff>
      <xdr:row>57</xdr:row>
      <xdr:rowOff>109720</xdr:rowOff>
    </xdr:to>
    <xdr:sp macro="" textlink="">
      <xdr:nvSpPr>
        <xdr:cNvPr id="125" name="フローチャート : 判断 124"/>
        <xdr:cNvSpPr/>
      </xdr:nvSpPr>
      <xdr:spPr>
        <a:xfrm>
          <a:off x="1968500" y="978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126247</xdr:rowOff>
    </xdr:from>
    <xdr:ext cx="599010" cy="259045"/>
    <xdr:sp macro="" textlink="">
      <xdr:nvSpPr>
        <xdr:cNvPr id="126" name="テキスト ボックス 125"/>
        <xdr:cNvSpPr txBox="1"/>
      </xdr:nvSpPr>
      <xdr:spPr>
        <a:xfrm>
          <a:off x="1719794" y="955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79852</xdr:rowOff>
    </xdr:from>
    <xdr:to>
      <xdr:col>1</xdr:col>
      <xdr:colOff>485775</xdr:colOff>
      <xdr:row>58</xdr:row>
      <xdr:rowOff>10002</xdr:rowOff>
    </xdr:to>
    <xdr:sp macro="" textlink="">
      <xdr:nvSpPr>
        <xdr:cNvPr id="127" name="フローチャート : 判断 126"/>
        <xdr:cNvSpPr/>
      </xdr:nvSpPr>
      <xdr:spPr>
        <a:xfrm>
          <a:off x="1079500" y="98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26529</xdr:rowOff>
    </xdr:from>
    <xdr:ext cx="534377" cy="259045"/>
    <xdr:sp macro="" textlink="">
      <xdr:nvSpPr>
        <xdr:cNvPr id="128" name="テキスト ボックス 127"/>
        <xdr:cNvSpPr txBox="1"/>
      </xdr:nvSpPr>
      <xdr:spPr>
        <a:xfrm>
          <a:off x="863111" y="962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47544</xdr:rowOff>
    </xdr:from>
    <xdr:to>
      <xdr:col>6</xdr:col>
      <xdr:colOff>561975</xdr:colOff>
      <xdr:row>57</xdr:row>
      <xdr:rowOff>149144</xdr:rowOff>
    </xdr:to>
    <xdr:sp macro="" textlink="">
      <xdr:nvSpPr>
        <xdr:cNvPr id="134" name="円/楕円 133"/>
        <xdr:cNvSpPr/>
      </xdr:nvSpPr>
      <xdr:spPr>
        <a:xfrm>
          <a:off x="4584700" y="982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70421</xdr:rowOff>
    </xdr:from>
    <xdr:ext cx="534377" cy="259045"/>
    <xdr:sp macro="" textlink="">
      <xdr:nvSpPr>
        <xdr:cNvPr id="135" name="総務費該当値テキスト"/>
        <xdr:cNvSpPr txBox="1"/>
      </xdr:nvSpPr>
      <xdr:spPr>
        <a:xfrm>
          <a:off x="4686300" y="967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93,091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145956</xdr:rowOff>
    </xdr:from>
    <xdr:to>
      <xdr:col>5</xdr:col>
      <xdr:colOff>409575</xdr:colOff>
      <xdr:row>56</xdr:row>
      <xdr:rowOff>76106</xdr:rowOff>
    </xdr:to>
    <xdr:sp macro="" textlink="">
      <xdr:nvSpPr>
        <xdr:cNvPr id="136" name="円/楕円 135"/>
        <xdr:cNvSpPr/>
      </xdr:nvSpPr>
      <xdr:spPr>
        <a:xfrm>
          <a:off x="3746500" y="95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92633</xdr:rowOff>
    </xdr:from>
    <xdr:ext cx="599010" cy="259045"/>
    <xdr:sp macro="" textlink="">
      <xdr:nvSpPr>
        <xdr:cNvPr id="137" name="テキスト ボックス 136"/>
        <xdr:cNvSpPr txBox="1"/>
      </xdr:nvSpPr>
      <xdr:spPr>
        <a:xfrm>
          <a:off x="3497794" y="935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200,041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55086</xdr:rowOff>
    </xdr:from>
    <xdr:to>
      <xdr:col>4</xdr:col>
      <xdr:colOff>206375</xdr:colOff>
      <xdr:row>57</xdr:row>
      <xdr:rowOff>156686</xdr:rowOff>
    </xdr:to>
    <xdr:sp macro="" textlink="">
      <xdr:nvSpPr>
        <xdr:cNvPr id="138" name="円/楕円 137"/>
        <xdr:cNvSpPr/>
      </xdr:nvSpPr>
      <xdr:spPr>
        <a:xfrm>
          <a:off x="2857500" y="982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1763</xdr:rowOff>
    </xdr:from>
    <xdr:ext cx="534377" cy="259045"/>
    <xdr:sp macro="" textlink="">
      <xdr:nvSpPr>
        <xdr:cNvPr id="139" name="テキスト ボックス 138"/>
        <xdr:cNvSpPr txBox="1"/>
      </xdr:nvSpPr>
      <xdr:spPr>
        <a:xfrm>
          <a:off x="2641111" y="96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89,792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135427</xdr:rowOff>
    </xdr:from>
    <xdr:to>
      <xdr:col>3</xdr:col>
      <xdr:colOff>3175</xdr:colOff>
      <xdr:row>58</xdr:row>
      <xdr:rowOff>65577</xdr:rowOff>
    </xdr:to>
    <xdr:sp macro="" textlink="">
      <xdr:nvSpPr>
        <xdr:cNvPr id="140" name="円/楕円 139"/>
        <xdr:cNvSpPr/>
      </xdr:nvSpPr>
      <xdr:spPr>
        <a:xfrm>
          <a:off x="1968500" y="990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56704</xdr:rowOff>
    </xdr:from>
    <xdr:ext cx="534377" cy="259045"/>
    <xdr:sp macro="" textlink="">
      <xdr:nvSpPr>
        <xdr:cNvPr id="141" name="テキスト ボックス 140"/>
        <xdr:cNvSpPr txBox="1"/>
      </xdr:nvSpPr>
      <xdr:spPr>
        <a:xfrm>
          <a:off x="1752111" y="1000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128523</xdr:rowOff>
    </xdr:from>
    <xdr:to>
      <xdr:col>1</xdr:col>
      <xdr:colOff>485775</xdr:colOff>
      <xdr:row>58</xdr:row>
      <xdr:rowOff>58673</xdr:rowOff>
    </xdr:to>
    <xdr:sp macro="" textlink="">
      <xdr:nvSpPr>
        <xdr:cNvPr id="142" name="円/楕円 141"/>
        <xdr:cNvSpPr/>
      </xdr:nvSpPr>
      <xdr:spPr>
        <a:xfrm>
          <a:off x="1079500" y="99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49800</xdr:rowOff>
    </xdr:from>
    <xdr:ext cx="534377" cy="259045"/>
    <xdr:sp macro="" textlink="">
      <xdr:nvSpPr>
        <xdr:cNvPr id="143" name="テキスト ボックス 142"/>
        <xdr:cNvSpPr txBox="1"/>
      </xdr:nvSpPr>
      <xdr:spPr>
        <a:xfrm>
          <a:off x="863111" y="999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47879</xdr:rowOff>
    </xdr:from>
    <xdr:to>
      <xdr:col>6</xdr:col>
      <xdr:colOff>510540</xdr:colOff>
      <xdr:row>78</xdr:row>
      <xdr:rowOff>85567</xdr:rowOff>
    </xdr:to>
    <xdr:cxnSp macro="">
      <xdr:nvCxnSpPr>
        <xdr:cNvPr id="168" name="直線コネクタ 167"/>
        <xdr:cNvCxnSpPr/>
      </xdr:nvCxnSpPr>
      <xdr:spPr>
        <a:xfrm flipV="1">
          <a:off x="4633595" y="12049379"/>
          <a:ext cx="1270" cy="140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89394</xdr:rowOff>
    </xdr:from>
    <xdr:ext cx="599010" cy="259045"/>
    <xdr:sp macro="" textlink="">
      <xdr:nvSpPr>
        <xdr:cNvPr id="169" name="民生費最小値テキスト"/>
        <xdr:cNvSpPr txBox="1"/>
      </xdr:nvSpPr>
      <xdr:spPr>
        <a:xfrm>
          <a:off x="4686300" y="134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dr:col>6</xdr:col>
      <xdr:colOff>422275</xdr:colOff>
      <xdr:row>78</xdr:row>
      <xdr:rowOff>85567</xdr:rowOff>
    </xdr:from>
    <xdr:to>
      <xdr:col>6</xdr:col>
      <xdr:colOff>600075</xdr:colOff>
      <xdr:row>78</xdr:row>
      <xdr:rowOff>85567</xdr:rowOff>
    </xdr:to>
    <xdr:cxnSp macro="">
      <xdr:nvCxnSpPr>
        <xdr:cNvPr id="170" name="直線コネクタ 169"/>
        <xdr:cNvCxnSpPr/>
      </xdr:nvCxnSpPr>
      <xdr:spPr>
        <a:xfrm>
          <a:off x="4546600" y="134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166006</xdr:rowOff>
    </xdr:from>
    <xdr:ext cx="599010" cy="259045"/>
    <xdr:sp macro="" textlink="">
      <xdr:nvSpPr>
        <xdr:cNvPr id="171" name="民生費最大値テキスト"/>
        <xdr:cNvSpPr txBox="1"/>
      </xdr:nvSpPr>
      <xdr:spPr>
        <a:xfrm>
          <a:off x="4686300" y="118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dr:col>6</xdr:col>
      <xdr:colOff>422275</xdr:colOff>
      <xdr:row>70</xdr:row>
      <xdr:rowOff>47879</xdr:rowOff>
    </xdr:from>
    <xdr:to>
      <xdr:col>6</xdr:col>
      <xdr:colOff>600075</xdr:colOff>
      <xdr:row>70</xdr:row>
      <xdr:rowOff>47879</xdr:rowOff>
    </xdr:to>
    <xdr:cxnSp macro="">
      <xdr:nvCxnSpPr>
        <xdr:cNvPr id="172" name="直線コネクタ 171"/>
        <xdr:cNvCxnSpPr/>
      </xdr:nvCxnSpPr>
      <xdr:spPr>
        <a:xfrm>
          <a:off x="4546600" y="1204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23037</xdr:rowOff>
    </xdr:from>
    <xdr:to>
      <xdr:col>6</xdr:col>
      <xdr:colOff>511175</xdr:colOff>
      <xdr:row>77</xdr:row>
      <xdr:rowOff>41180</xdr:rowOff>
    </xdr:to>
    <xdr:cxnSp macro="">
      <xdr:nvCxnSpPr>
        <xdr:cNvPr id="173" name="直線コネクタ 172"/>
        <xdr:cNvCxnSpPr/>
      </xdr:nvCxnSpPr>
      <xdr:spPr>
        <a:xfrm flipV="1">
          <a:off x="3797300" y="13224687"/>
          <a:ext cx="83820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127916</xdr:rowOff>
    </xdr:from>
    <xdr:ext cx="599010" cy="259045"/>
    <xdr:sp macro="" textlink="">
      <xdr:nvSpPr>
        <xdr:cNvPr id="174" name="民生費平均値テキスト"/>
        <xdr:cNvSpPr txBox="1"/>
      </xdr:nvSpPr>
      <xdr:spPr>
        <a:xfrm>
          <a:off x="4686300" y="12815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105039</xdr:rowOff>
    </xdr:from>
    <xdr:to>
      <xdr:col>6</xdr:col>
      <xdr:colOff>561975</xdr:colOff>
      <xdr:row>76</xdr:row>
      <xdr:rowOff>35189</xdr:rowOff>
    </xdr:to>
    <xdr:sp macro="" textlink="">
      <xdr:nvSpPr>
        <xdr:cNvPr id="175" name="フローチャート : 判断 174"/>
        <xdr:cNvSpPr/>
      </xdr:nvSpPr>
      <xdr:spPr>
        <a:xfrm>
          <a:off x="45847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41180</xdr:rowOff>
    </xdr:from>
    <xdr:to>
      <xdr:col>5</xdr:col>
      <xdr:colOff>358775</xdr:colOff>
      <xdr:row>77</xdr:row>
      <xdr:rowOff>113373</xdr:rowOff>
    </xdr:to>
    <xdr:cxnSp macro="">
      <xdr:nvCxnSpPr>
        <xdr:cNvPr id="176" name="直線コネクタ 175"/>
        <xdr:cNvCxnSpPr/>
      </xdr:nvCxnSpPr>
      <xdr:spPr>
        <a:xfrm flipV="1">
          <a:off x="2908300" y="13242830"/>
          <a:ext cx="889000" cy="7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77" name="フローチャート : 判断 176"/>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78" name="テキスト ボックス 177"/>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113373</xdr:rowOff>
    </xdr:from>
    <xdr:to>
      <xdr:col>4</xdr:col>
      <xdr:colOff>155575</xdr:colOff>
      <xdr:row>77</xdr:row>
      <xdr:rowOff>140050</xdr:rowOff>
    </xdr:to>
    <xdr:cxnSp macro="">
      <xdr:nvCxnSpPr>
        <xdr:cNvPr id="179" name="直線コネクタ 178"/>
        <xdr:cNvCxnSpPr/>
      </xdr:nvCxnSpPr>
      <xdr:spPr>
        <a:xfrm flipV="1">
          <a:off x="2019300" y="13315023"/>
          <a:ext cx="889000" cy="2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0" name="フローチャート : 判断 179"/>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1" name="テキスト ボックス 180"/>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120352</xdr:rowOff>
    </xdr:from>
    <xdr:to>
      <xdr:col>2</xdr:col>
      <xdr:colOff>638175</xdr:colOff>
      <xdr:row>77</xdr:row>
      <xdr:rowOff>140050</xdr:rowOff>
    </xdr:to>
    <xdr:cxnSp macro="">
      <xdr:nvCxnSpPr>
        <xdr:cNvPr id="182" name="直線コネクタ 181"/>
        <xdr:cNvCxnSpPr/>
      </xdr:nvCxnSpPr>
      <xdr:spPr>
        <a:xfrm>
          <a:off x="1130300" y="13322002"/>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3" name="フローチャート : 判断 182"/>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4" name="テキスト ボックス 183"/>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5" name="フローチャート : 判断 184"/>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6" name="テキスト ボックス 185"/>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143687</xdr:rowOff>
    </xdr:from>
    <xdr:to>
      <xdr:col>6</xdr:col>
      <xdr:colOff>561975</xdr:colOff>
      <xdr:row>77</xdr:row>
      <xdr:rowOff>73837</xdr:rowOff>
    </xdr:to>
    <xdr:sp macro="" textlink="">
      <xdr:nvSpPr>
        <xdr:cNvPr id="192" name="円/楕円 191"/>
        <xdr:cNvSpPr/>
      </xdr:nvSpPr>
      <xdr:spPr>
        <a:xfrm>
          <a:off x="4584700" y="131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122114</xdr:rowOff>
    </xdr:from>
    <xdr:ext cx="599010" cy="259045"/>
    <xdr:sp macro="" textlink="">
      <xdr:nvSpPr>
        <xdr:cNvPr id="193" name="民生費該当値テキスト"/>
        <xdr:cNvSpPr txBox="1"/>
      </xdr:nvSpPr>
      <xdr:spPr>
        <a:xfrm>
          <a:off x="4686300" y="1315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147,810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161830</xdr:rowOff>
    </xdr:from>
    <xdr:to>
      <xdr:col>5</xdr:col>
      <xdr:colOff>409575</xdr:colOff>
      <xdr:row>77</xdr:row>
      <xdr:rowOff>91980</xdr:rowOff>
    </xdr:to>
    <xdr:sp macro="" textlink="">
      <xdr:nvSpPr>
        <xdr:cNvPr id="194" name="円/楕円 193"/>
        <xdr:cNvSpPr/>
      </xdr:nvSpPr>
      <xdr:spPr>
        <a:xfrm>
          <a:off x="3746500" y="131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83107</xdr:rowOff>
    </xdr:from>
    <xdr:ext cx="599010" cy="259045"/>
    <xdr:sp macro="" textlink="">
      <xdr:nvSpPr>
        <xdr:cNvPr id="195" name="テキスト ボックス 194"/>
        <xdr:cNvSpPr txBox="1"/>
      </xdr:nvSpPr>
      <xdr:spPr>
        <a:xfrm>
          <a:off x="3497794" y="1328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62573</xdr:rowOff>
    </xdr:from>
    <xdr:to>
      <xdr:col>4</xdr:col>
      <xdr:colOff>206375</xdr:colOff>
      <xdr:row>77</xdr:row>
      <xdr:rowOff>164173</xdr:rowOff>
    </xdr:to>
    <xdr:sp macro="" textlink="">
      <xdr:nvSpPr>
        <xdr:cNvPr id="196" name="円/楕円 195"/>
        <xdr:cNvSpPr/>
      </xdr:nvSpPr>
      <xdr:spPr>
        <a:xfrm>
          <a:off x="2857500" y="132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155300</xdr:rowOff>
    </xdr:from>
    <xdr:ext cx="599010" cy="259045"/>
    <xdr:sp macro="" textlink="">
      <xdr:nvSpPr>
        <xdr:cNvPr id="197" name="テキスト ボックス 196"/>
        <xdr:cNvSpPr txBox="1"/>
      </xdr:nvSpPr>
      <xdr:spPr>
        <a:xfrm>
          <a:off x="2608794" y="1335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89250</xdr:rowOff>
    </xdr:from>
    <xdr:to>
      <xdr:col>3</xdr:col>
      <xdr:colOff>3175</xdr:colOff>
      <xdr:row>78</xdr:row>
      <xdr:rowOff>19400</xdr:rowOff>
    </xdr:to>
    <xdr:sp macro="" textlink="">
      <xdr:nvSpPr>
        <xdr:cNvPr id="198" name="円/楕円 197"/>
        <xdr:cNvSpPr/>
      </xdr:nvSpPr>
      <xdr:spPr>
        <a:xfrm>
          <a:off x="1968500" y="132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10527</xdr:rowOff>
    </xdr:from>
    <xdr:ext cx="599010" cy="259045"/>
    <xdr:sp macro="" textlink="">
      <xdr:nvSpPr>
        <xdr:cNvPr id="199" name="テキスト ボックス 198"/>
        <xdr:cNvSpPr txBox="1"/>
      </xdr:nvSpPr>
      <xdr:spPr>
        <a:xfrm>
          <a:off x="1719794" y="1338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132,454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69552</xdr:rowOff>
    </xdr:from>
    <xdr:to>
      <xdr:col>1</xdr:col>
      <xdr:colOff>485775</xdr:colOff>
      <xdr:row>77</xdr:row>
      <xdr:rowOff>171152</xdr:rowOff>
    </xdr:to>
    <xdr:sp macro="" textlink="">
      <xdr:nvSpPr>
        <xdr:cNvPr id="200" name="円/楕円 199"/>
        <xdr:cNvSpPr/>
      </xdr:nvSpPr>
      <xdr:spPr>
        <a:xfrm>
          <a:off x="1079500" y="132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162279</xdr:rowOff>
    </xdr:from>
    <xdr:ext cx="599010" cy="259045"/>
    <xdr:sp macro="" textlink="">
      <xdr:nvSpPr>
        <xdr:cNvPr id="201" name="テキスト ボックス 200"/>
        <xdr:cNvSpPr txBox="1"/>
      </xdr:nvSpPr>
      <xdr:spPr>
        <a:xfrm>
          <a:off x="830794" y="1336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46027</xdr:rowOff>
    </xdr:from>
    <xdr:to>
      <xdr:col>6</xdr:col>
      <xdr:colOff>510540</xdr:colOff>
      <xdr:row>98</xdr:row>
      <xdr:rowOff>47200</xdr:rowOff>
    </xdr:to>
    <xdr:cxnSp macro="">
      <xdr:nvCxnSpPr>
        <xdr:cNvPr id="225" name="直線コネクタ 224"/>
        <xdr:cNvCxnSpPr/>
      </xdr:nvCxnSpPr>
      <xdr:spPr>
        <a:xfrm flipV="1">
          <a:off x="4633595" y="15647977"/>
          <a:ext cx="1270" cy="120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51027</xdr:rowOff>
    </xdr:from>
    <xdr:ext cx="534377" cy="259045"/>
    <xdr:sp macro="" textlink="">
      <xdr:nvSpPr>
        <xdr:cNvPr id="226" name="衛生費最小値テキスト"/>
        <xdr:cNvSpPr txBox="1"/>
      </xdr:nvSpPr>
      <xdr:spPr>
        <a:xfrm>
          <a:off x="4686300" y="16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6</xdr:col>
      <xdr:colOff>422275</xdr:colOff>
      <xdr:row>98</xdr:row>
      <xdr:rowOff>47200</xdr:rowOff>
    </xdr:from>
    <xdr:to>
      <xdr:col>6</xdr:col>
      <xdr:colOff>600075</xdr:colOff>
      <xdr:row>98</xdr:row>
      <xdr:rowOff>47200</xdr:rowOff>
    </xdr:to>
    <xdr:cxnSp macro="">
      <xdr:nvCxnSpPr>
        <xdr:cNvPr id="227" name="直線コネクタ 226"/>
        <xdr:cNvCxnSpPr/>
      </xdr:nvCxnSpPr>
      <xdr:spPr>
        <a:xfrm>
          <a:off x="4546600" y="168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164154</xdr:rowOff>
    </xdr:from>
    <xdr:ext cx="599010" cy="259045"/>
    <xdr:sp macro="" textlink="">
      <xdr:nvSpPr>
        <xdr:cNvPr id="228" name="衛生費最大値テキスト"/>
        <xdr:cNvSpPr txBox="1"/>
      </xdr:nvSpPr>
      <xdr:spPr>
        <a:xfrm>
          <a:off x="4686300" y="154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dr:col>6</xdr:col>
      <xdr:colOff>422275</xdr:colOff>
      <xdr:row>91</xdr:row>
      <xdr:rowOff>46027</xdr:rowOff>
    </xdr:from>
    <xdr:to>
      <xdr:col>6</xdr:col>
      <xdr:colOff>600075</xdr:colOff>
      <xdr:row>91</xdr:row>
      <xdr:rowOff>46027</xdr:rowOff>
    </xdr:to>
    <xdr:cxnSp macro="">
      <xdr:nvCxnSpPr>
        <xdr:cNvPr id="229" name="直線コネクタ 228"/>
        <xdr:cNvCxnSpPr/>
      </xdr:nvCxnSpPr>
      <xdr:spPr>
        <a:xfrm>
          <a:off x="4546600" y="156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27961</xdr:rowOff>
    </xdr:from>
    <xdr:to>
      <xdr:col>6</xdr:col>
      <xdr:colOff>511175</xdr:colOff>
      <xdr:row>98</xdr:row>
      <xdr:rowOff>28586</xdr:rowOff>
    </xdr:to>
    <xdr:cxnSp macro="">
      <xdr:nvCxnSpPr>
        <xdr:cNvPr id="230" name="直線コネクタ 229"/>
        <xdr:cNvCxnSpPr/>
      </xdr:nvCxnSpPr>
      <xdr:spPr>
        <a:xfrm>
          <a:off x="3797300" y="16830061"/>
          <a:ext cx="8382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161977</xdr:rowOff>
    </xdr:from>
    <xdr:ext cx="534377" cy="259045"/>
    <xdr:sp macro="" textlink="">
      <xdr:nvSpPr>
        <xdr:cNvPr id="231" name="衛生費平均値テキスト"/>
        <xdr:cNvSpPr txBox="1"/>
      </xdr:nvSpPr>
      <xdr:spPr>
        <a:xfrm>
          <a:off x="4686300" y="16449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139100</xdr:rowOff>
    </xdr:from>
    <xdr:to>
      <xdr:col>6</xdr:col>
      <xdr:colOff>561975</xdr:colOff>
      <xdr:row>97</xdr:row>
      <xdr:rowOff>69250</xdr:rowOff>
    </xdr:to>
    <xdr:sp macro="" textlink="">
      <xdr:nvSpPr>
        <xdr:cNvPr id="232" name="フローチャート : 判断 231"/>
        <xdr:cNvSpPr/>
      </xdr:nvSpPr>
      <xdr:spPr>
        <a:xfrm>
          <a:off x="45847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38095</xdr:rowOff>
    </xdr:from>
    <xdr:to>
      <xdr:col>5</xdr:col>
      <xdr:colOff>358775</xdr:colOff>
      <xdr:row>98</xdr:row>
      <xdr:rowOff>27961</xdr:rowOff>
    </xdr:to>
    <xdr:cxnSp macro="">
      <xdr:nvCxnSpPr>
        <xdr:cNvPr id="233" name="直線コネクタ 232"/>
        <xdr:cNvCxnSpPr/>
      </xdr:nvCxnSpPr>
      <xdr:spPr>
        <a:xfrm>
          <a:off x="2908300" y="16668745"/>
          <a:ext cx="889000" cy="16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125895</xdr:rowOff>
    </xdr:from>
    <xdr:to>
      <xdr:col>5</xdr:col>
      <xdr:colOff>409575</xdr:colOff>
      <xdr:row>97</xdr:row>
      <xdr:rowOff>56045</xdr:rowOff>
    </xdr:to>
    <xdr:sp macro="" textlink="">
      <xdr:nvSpPr>
        <xdr:cNvPr id="234" name="フローチャート : 判断 233"/>
        <xdr:cNvSpPr/>
      </xdr:nvSpPr>
      <xdr:spPr>
        <a:xfrm>
          <a:off x="3746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72572</xdr:rowOff>
    </xdr:from>
    <xdr:ext cx="534377" cy="259045"/>
    <xdr:sp macro="" textlink="">
      <xdr:nvSpPr>
        <xdr:cNvPr id="235" name="テキスト ボックス 234"/>
        <xdr:cNvSpPr txBox="1"/>
      </xdr:nvSpPr>
      <xdr:spPr>
        <a:xfrm>
          <a:off x="3530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38095</xdr:rowOff>
    </xdr:from>
    <xdr:to>
      <xdr:col>4</xdr:col>
      <xdr:colOff>155575</xdr:colOff>
      <xdr:row>97</xdr:row>
      <xdr:rowOff>89964</xdr:rowOff>
    </xdr:to>
    <xdr:cxnSp macro="">
      <xdr:nvCxnSpPr>
        <xdr:cNvPr id="236" name="直線コネクタ 235"/>
        <xdr:cNvCxnSpPr/>
      </xdr:nvCxnSpPr>
      <xdr:spPr>
        <a:xfrm flipV="1">
          <a:off x="2019300" y="16668745"/>
          <a:ext cx="889000" cy="5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151704</xdr:rowOff>
    </xdr:from>
    <xdr:to>
      <xdr:col>4</xdr:col>
      <xdr:colOff>206375</xdr:colOff>
      <xdr:row>97</xdr:row>
      <xdr:rowOff>81854</xdr:rowOff>
    </xdr:to>
    <xdr:sp macro="" textlink="">
      <xdr:nvSpPr>
        <xdr:cNvPr id="237" name="フローチャート : 判断 236"/>
        <xdr:cNvSpPr/>
      </xdr:nvSpPr>
      <xdr:spPr>
        <a:xfrm>
          <a:off x="2857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98381</xdr:rowOff>
    </xdr:from>
    <xdr:ext cx="534377" cy="259045"/>
    <xdr:sp macro="" textlink="">
      <xdr:nvSpPr>
        <xdr:cNvPr id="238" name="テキスト ボックス 237"/>
        <xdr:cNvSpPr txBox="1"/>
      </xdr:nvSpPr>
      <xdr:spPr>
        <a:xfrm>
          <a:off x="2641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89964</xdr:rowOff>
    </xdr:from>
    <xdr:to>
      <xdr:col>2</xdr:col>
      <xdr:colOff>638175</xdr:colOff>
      <xdr:row>98</xdr:row>
      <xdr:rowOff>30993</xdr:rowOff>
    </xdr:to>
    <xdr:cxnSp macro="">
      <xdr:nvCxnSpPr>
        <xdr:cNvPr id="239" name="直線コネクタ 238"/>
        <xdr:cNvCxnSpPr/>
      </xdr:nvCxnSpPr>
      <xdr:spPr>
        <a:xfrm flipV="1">
          <a:off x="1130300" y="16720614"/>
          <a:ext cx="889000" cy="11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155635</xdr:rowOff>
    </xdr:from>
    <xdr:to>
      <xdr:col>3</xdr:col>
      <xdr:colOff>3175</xdr:colOff>
      <xdr:row>97</xdr:row>
      <xdr:rowOff>85785</xdr:rowOff>
    </xdr:to>
    <xdr:sp macro="" textlink="">
      <xdr:nvSpPr>
        <xdr:cNvPr id="240" name="フローチャート : 判断 239"/>
        <xdr:cNvSpPr/>
      </xdr:nvSpPr>
      <xdr:spPr>
        <a:xfrm>
          <a:off x="1968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102312</xdr:rowOff>
    </xdr:from>
    <xdr:ext cx="534377" cy="259045"/>
    <xdr:sp macro="" textlink="">
      <xdr:nvSpPr>
        <xdr:cNvPr id="241" name="テキスト ボックス 240"/>
        <xdr:cNvSpPr txBox="1"/>
      </xdr:nvSpPr>
      <xdr:spPr>
        <a:xfrm>
          <a:off x="1752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154791</xdr:rowOff>
    </xdr:from>
    <xdr:to>
      <xdr:col>1</xdr:col>
      <xdr:colOff>485775</xdr:colOff>
      <xdr:row>97</xdr:row>
      <xdr:rowOff>84941</xdr:rowOff>
    </xdr:to>
    <xdr:sp macro="" textlink="">
      <xdr:nvSpPr>
        <xdr:cNvPr id="242" name="フローチャート : 判断 241"/>
        <xdr:cNvSpPr/>
      </xdr:nvSpPr>
      <xdr:spPr>
        <a:xfrm>
          <a:off x="1079500" y="1661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101468</xdr:rowOff>
    </xdr:from>
    <xdr:ext cx="534377" cy="259045"/>
    <xdr:sp macro="" textlink="">
      <xdr:nvSpPr>
        <xdr:cNvPr id="243" name="テキスト ボックス 242"/>
        <xdr:cNvSpPr txBox="1"/>
      </xdr:nvSpPr>
      <xdr:spPr>
        <a:xfrm>
          <a:off x="863111" y="1638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149236</xdr:rowOff>
    </xdr:from>
    <xdr:to>
      <xdr:col>6</xdr:col>
      <xdr:colOff>561975</xdr:colOff>
      <xdr:row>98</xdr:row>
      <xdr:rowOff>79386</xdr:rowOff>
    </xdr:to>
    <xdr:sp macro="" textlink="">
      <xdr:nvSpPr>
        <xdr:cNvPr id="249" name="円/楕円 248"/>
        <xdr:cNvSpPr/>
      </xdr:nvSpPr>
      <xdr:spPr>
        <a:xfrm>
          <a:off x="4584700" y="167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64163</xdr:rowOff>
    </xdr:from>
    <xdr:ext cx="534377" cy="259045"/>
    <xdr:sp macro="" textlink="">
      <xdr:nvSpPr>
        <xdr:cNvPr id="250" name="衛生費該当値テキスト"/>
        <xdr:cNvSpPr txBox="1"/>
      </xdr:nvSpPr>
      <xdr:spPr>
        <a:xfrm>
          <a:off x="4686300" y="166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24,582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148611</xdr:rowOff>
    </xdr:from>
    <xdr:to>
      <xdr:col>5</xdr:col>
      <xdr:colOff>409575</xdr:colOff>
      <xdr:row>98</xdr:row>
      <xdr:rowOff>78761</xdr:rowOff>
    </xdr:to>
    <xdr:sp macro="" textlink="">
      <xdr:nvSpPr>
        <xdr:cNvPr id="251" name="円/楕円 250"/>
        <xdr:cNvSpPr/>
      </xdr:nvSpPr>
      <xdr:spPr>
        <a:xfrm>
          <a:off x="3746500" y="167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69888</xdr:rowOff>
    </xdr:from>
    <xdr:ext cx="534377" cy="259045"/>
    <xdr:sp macro="" textlink="">
      <xdr:nvSpPr>
        <xdr:cNvPr id="252" name="テキスト ボックス 251"/>
        <xdr:cNvSpPr txBox="1"/>
      </xdr:nvSpPr>
      <xdr:spPr>
        <a:xfrm>
          <a:off x="3530111"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158745</xdr:rowOff>
    </xdr:from>
    <xdr:to>
      <xdr:col>4</xdr:col>
      <xdr:colOff>206375</xdr:colOff>
      <xdr:row>97</xdr:row>
      <xdr:rowOff>88895</xdr:rowOff>
    </xdr:to>
    <xdr:sp macro="" textlink="">
      <xdr:nvSpPr>
        <xdr:cNvPr id="253" name="円/楕円 252"/>
        <xdr:cNvSpPr/>
      </xdr:nvSpPr>
      <xdr:spPr>
        <a:xfrm>
          <a:off x="2857500" y="166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80022</xdr:rowOff>
    </xdr:from>
    <xdr:ext cx="534377" cy="259045"/>
    <xdr:sp macro="" textlink="">
      <xdr:nvSpPr>
        <xdr:cNvPr id="254" name="テキスト ボックス 253"/>
        <xdr:cNvSpPr txBox="1"/>
      </xdr:nvSpPr>
      <xdr:spPr>
        <a:xfrm>
          <a:off x="2641111" y="167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39164</xdr:rowOff>
    </xdr:from>
    <xdr:to>
      <xdr:col>3</xdr:col>
      <xdr:colOff>3175</xdr:colOff>
      <xdr:row>97</xdr:row>
      <xdr:rowOff>140764</xdr:rowOff>
    </xdr:to>
    <xdr:sp macro="" textlink="">
      <xdr:nvSpPr>
        <xdr:cNvPr id="255" name="円/楕円 254"/>
        <xdr:cNvSpPr/>
      </xdr:nvSpPr>
      <xdr:spPr>
        <a:xfrm>
          <a:off x="1968500" y="1666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131891</xdr:rowOff>
    </xdr:from>
    <xdr:ext cx="534377" cy="259045"/>
    <xdr:sp macro="" textlink="">
      <xdr:nvSpPr>
        <xdr:cNvPr id="256" name="テキスト ボックス 255"/>
        <xdr:cNvSpPr txBox="1"/>
      </xdr:nvSpPr>
      <xdr:spPr>
        <a:xfrm>
          <a:off x="1752111" y="1676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151643</xdr:rowOff>
    </xdr:from>
    <xdr:to>
      <xdr:col>1</xdr:col>
      <xdr:colOff>485775</xdr:colOff>
      <xdr:row>98</xdr:row>
      <xdr:rowOff>81793</xdr:rowOff>
    </xdr:to>
    <xdr:sp macro="" textlink="">
      <xdr:nvSpPr>
        <xdr:cNvPr id="257" name="円/楕円 256"/>
        <xdr:cNvSpPr/>
      </xdr:nvSpPr>
      <xdr:spPr>
        <a:xfrm>
          <a:off x="1079500" y="1678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72920</xdr:rowOff>
    </xdr:from>
    <xdr:ext cx="534377" cy="259045"/>
    <xdr:sp macro="" textlink="">
      <xdr:nvSpPr>
        <xdr:cNvPr id="258" name="テキスト ボックス 257"/>
        <xdr:cNvSpPr txBox="1"/>
      </xdr:nvSpPr>
      <xdr:spPr>
        <a:xfrm>
          <a:off x="863111" y="1687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150178</xdr:rowOff>
    </xdr:from>
    <xdr:to>
      <xdr:col>15</xdr:col>
      <xdr:colOff>180340</xdr:colOff>
      <xdr:row>39</xdr:row>
      <xdr:rowOff>44450</xdr:rowOff>
    </xdr:to>
    <xdr:cxnSp macro="">
      <xdr:nvCxnSpPr>
        <xdr:cNvPr id="282" name="直線コネクタ 281"/>
        <xdr:cNvCxnSpPr/>
      </xdr:nvCxnSpPr>
      <xdr:spPr>
        <a:xfrm flipV="1">
          <a:off x="10475595" y="5293678"/>
          <a:ext cx="1270" cy="143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96855</xdr:rowOff>
    </xdr:from>
    <xdr:ext cx="469744" cy="259045"/>
    <xdr:sp macro="" textlink="">
      <xdr:nvSpPr>
        <xdr:cNvPr id="285" name="労働費最大値テキスト"/>
        <xdr:cNvSpPr txBox="1"/>
      </xdr:nvSpPr>
      <xdr:spPr>
        <a:xfrm>
          <a:off x="10528300" y="50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dr:col>15</xdr:col>
      <xdr:colOff>92075</xdr:colOff>
      <xdr:row>30</xdr:row>
      <xdr:rowOff>150178</xdr:rowOff>
    </xdr:from>
    <xdr:to>
      <xdr:col>15</xdr:col>
      <xdr:colOff>269875</xdr:colOff>
      <xdr:row>30</xdr:row>
      <xdr:rowOff>150178</xdr:rowOff>
    </xdr:to>
    <xdr:cxnSp macro="">
      <xdr:nvCxnSpPr>
        <xdr:cNvPr id="286" name="直線コネクタ 285"/>
        <xdr:cNvCxnSpPr/>
      </xdr:nvCxnSpPr>
      <xdr:spPr>
        <a:xfrm>
          <a:off x="10388600" y="5293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11303</xdr:rowOff>
    </xdr:from>
    <xdr:to>
      <xdr:col>15</xdr:col>
      <xdr:colOff>180975</xdr:colOff>
      <xdr:row>39</xdr:row>
      <xdr:rowOff>11874</xdr:rowOff>
    </xdr:to>
    <xdr:cxnSp macro="">
      <xdr:nvCxnSpPr>
        <xdr:cNvPr id="287" name="直線コネクタ 286"/>
        <xdr:cNvCxnSpPr/>
      </xdr:nvCxnSpPr>
      <xdr:spPr>
        <a:xfrm>
          <a:off x="9639300" y="6697853"/>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46245</xdr:rowOff>
    </xdr:from>
    <xdr:ext cx="378565" cy="259045"/>
    <xdr:sp macro="" textlink="">
      <xdr:nvSpPr>
        <xdr:cNvPr id="288" name="労働費平均値テキスト"/>
        <xdr:cNvSpPr txBox="1"/>
      </xdr:nvSpPr>
      <xdr:spPr>
        <a:xfrm>
          <a:off x="10528300" y="63898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23368</xdr:rowOff>
    </xdr:from>
    <xdr:to>
      <xdr:col>15</xdr:col>
      <xdr:colOff>231775</xdr:colOff>
      <xdr:row>38</xdr:row>
      <xdr:rowOff>124968</xdr:rowOff>
    </xdr:to>
    <xdr:sp macro="" textlink="">
      <xdr:nvSpPr>
        <xdr:cNvPr id="289" name="フローチャート : 判断 288"/>
        <xdr:cNvSpPr/>
      </xdr:nvSpPr>
      <xdr:spPr>
        <a:xfrm>
          <a:off x="104267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115697</xdr:rowOff>
    </xdr:from>
    <xdr:to>
      <xdr:col>14</xdr:col>
      <xdr:colOff>28575</xdr:colOff>
      <xdr:row>39</xdr:row>
      <xdr:rowOff>11303</xdr:rowOff>
    </xdr:to>
    <xdr:cxnSp macro="">
      <xdr:nvCxnSpPr>
        <xdr:cNvPr id="290" name="直線コネクタ 289"/>
        <xdr:cNvCxnSpPr/>
      </xdr:nvCxnSpPr>
      <xdr:spPr>
        <a:xfrm>
          <a:off x="8750300" y="6630797"/>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1" name="フローチャート : 判断 290"/>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292" name="テキスト ボックス 291"/>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11874</xdr:rowOff>
    </xdr:from>
    <xdr:to>
      <xdr:col>12</xdr:col>
      <xdr:colOff>511175</xdr:colOff>
      <xdr:row>38</xdr:row>
      <xdr:rowOff>115697</xdr:rowOff>
    </xdr:to>
    <xdr:cxnSp macro="">
      <xdr:nvCxnSpPr>
        <xdr:cNvPr id="293" name="直線コネクタ 292"/>
        <xdr:cNvCxnSpPr/>
      </xdr:nvCxnSpPr>
      <xdr:spPr>
        <a:xfrm>
          <a:off x="7861300" y="6526974"/>
          <a:ext cx="889000" cy="10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294" name="フローチャート : 判断 293"/>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295" name="テキスト ボックス 294"/>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49213</xdr:rowOff>
    </xdr:from>
    <xdr:to>
      <xdr:col>11</xdr:col>
      <xdr:colOff>307975</xdr:colOff>
      <xdr:row>38</xdr:row>
      <xdr:rowOff>11874</xdr:rowOff>
    </xdr:to>
    <xdr:cxnSp macro="">
      <xdr:nvCxnSpPr>
        <xdr:cNvPr id="296" name="直線コネクタ 295"/>
        <xdr:cNvCxnSpPr/>
      </xdr:nvCxnSpPr>
      <xdr:spPr>
        <a:xfrm>
          <a:off x="6972300" y="6392863"/>
          <a:ext cx="889000" cy="1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297" name="フローチャート : 判断 296"/>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298" name="テキスト ボックス 297"/>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299" name="フローチャート : 判断 298"/>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0" name="テキスト ボックス 299"/>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132524</xdr:rowOff>
    </xdr:from>
    <xdr:to>
      <xdr:col>15</xdr:col>
      <xdr:colOff>231775</xdr:colOff>
      <xdr:row>39</xdr:row>
      <xdr:rowOff>62674</xdr:rowOff>
    </xdr:to>
    <xdr:sp macro="" textlink="">
      <xdr:nvSpPr>
        <xdr:cNvPr id="306" name="円/楕円 305"/>
        <xdr:cNvSpPr/>
      </xdr:nvSpPr>
      <xdr:spPr>
        <a:xfrm>
          <a:off x="10426700" y="66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47451</xdr:rowOff>
    </xdr:from>
    <xdr:ext cx="378565" cy="259045"/>
    <xdr:sp macro="" textlink="">
      <xdr:nvSpPr>
        <xdr:cNvPr id="307" name="労働費該当値テキスト"/>
        <xdr:cNvSpPr txBox="1"/>
      </xdr:nvSpPr>
      <xdr:spPr>
        <a:xfrm>
          <a:off x="10528300" y="6562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131953</xdr:rowOff>
    </xdr:from>
    <xdr:to>
      <xdr:col>14</xdr:col>
      <xdr:colOff>79375</xdr:colOff>
      <xdr:row>39</xdr:row>
      <xdr:rowOff>62103</xdr:rowOff>
    </xdr:to>
    <xdr:sp macro="" textlink="">
      <xdr:nvSpPr>
        <xdr:cNvPr id="308" name="円/楕円 307"/>
        <xdr:cNvSpPr/>
      </xdr:nvSpPr>
      <xdr:spPr>
        <a:xfrm>
          <a:off x="9588500" y="66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53230</xdr:rowOff>
    </xdr:from>
    <xdr:ext cx="378565" cy="259045"/>
    <xdr:sp macro="" textlink="">
      <xdr:nvSpPr>
        <xdr:cNvPr id="309" name="テキスト ボックス 308"/>
        <xdr:cNvSpPr txBox="1"/>
      </xdr:nvSpPr>
      <xdr:spPr>
        <a:xfrm>
          <a:off x="9450017" y="673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64897</xdr:rowOff>
    </xdr:from>
    <xdr:to>
      <xdr:col>12</xdr:col>
      <xdr:colOff>561975</xdr:colOff>
      <xdr:row>38</xdr:row>
      <xdr:rowOff>166497</xdr:rowOff>
    </xdr:to>
    <xdr:sp macro="" textlink="">
      <xdr:nvSpPr>
        <xdr:cNvPr id="310" name="円/楕円 309"/>
        <xdr:cNvSpPr/>
      </xdr:nvSpPr>
      <xdr:spPr>
        <a:xfrm>
          <a:off x="86995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157624</xdr:rowOff>
    </xdr:from>
    <xdr:ext cx="378565" cy="259045"/>
    <xdr:sp macro="" textlink="">
      <xdr:nvSpPr>
        <xdr:cNvPr id="311" name="テキスト ボックス 310"/>
        <xdr:cNvSpPr txBox="1"/>
      </xdr:nvSpPr>
      <xdr:spPr>
        <a:xfrm>
          <a:off x="8561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132524</xdr:rowOff>
    </xdr:from>
    <xdr:to>
      <xdr:col>11</xdr:col>
      <xdr:colOff>358775</xdr:colOff>
      <xdr:row>38</xdr:row>
      <xdr:rowOff>62674</xdr:rowOff>
    </xdr:to>
    <xdr:sp macro="" textlink="">
      <xdr:nvSpPr>
        <xdr:cNvPr id="312" name="円/楕円 311"/>
        <xdr:cNvSpPr/>
      </xdr:nvSpPr>
      <xdr:spPr>
        <a:xfrm>
          <a:off x="7810500" y="64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53801</xdr:rowOff>
    </xdr:from>
    <xdr:ext cx="469744" cy="259045"/>
    <xdr:sp macro="" textlink="">
      <xdr:nvSpPr>
        <xdr:cNvPr id="313" name="テキスト ボックス 312"/>
        <xdr:cNvSpPr txBox="1"/>
      </xdr:nvSpPr>
      <xdr:spPr>
        <a:xfrm>
          <a:off x="7626427" y="656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169863</xdr:rowOff>
    </xdr:from>
    <xdr:to>
      <xdr:col>10</xdr:col>
      <xdr:colOff>155575</xdr:colOff>
      <xdr:row>37</xdr:row>
      <xdr:rowOff>100013</xdr:rowOff>
    </xdr:to>
    <xdr:sp macro="" textlink="">
      <xdr:nvSpPr>
        <xdr:cNvPr id="314" name="円/楕円 313"/>
        <xdr:cNvSpPr/>
      </xdr:nvSpPr>
      <xdr:spPr>
        <a:xfrm>
          <a:off x="6921500" y="63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91140</xdr:rowOff>
    </xdr:from>
    <xdr:ext cx="469744" cy="259045"/>
    <xdr:sp macro="" textlink="">
      <xdr:nvSpPr>
        <xdr:cNvPr id="315" name="テキスト ボックス 314"/>
        <xdr:cNvSpPr txBox="1"/>
      </xdr:nvSpPr>
      <xdr:spPr>
        <a:xfrm>
          <a:off x="6737427" y="64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98514</xdr:rowOff>
    </xdr:from>
    <xdr:to>
      <xdr:col>15</xdr:col>
      <xdr:colOff>180340</xdr:colOff>
      <xdr:row>59</xdr:row>
      <xdr:rowOff>23775</xdr:rowOff>
    </xdr:to>
    <xdr:cxnSp macro="">
      <xdr:nvCxnSpPr>
        <xdr:cNvPr id="339" name="直線コネクタ 338"/>
        <xdr:cNvCxnSpPr/>
      </xdr:nvCxnSpPr>
      <xdr:spPr>
        <a:xfrm flipV="1">
          <a:off x="10475595" y="8842464"/>
          <a:ext cx="1270" cy="129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27602</xdr:rowOff>
    </xdr:from>
    <xdr:ext cx="469744" cy="259045"/>
    <xdr:sp macro="" textlink="">
      <xdr:nvSpPr>
        <xdr:cNvPr id="340" name="農林水産業費最小値テキスト"/>
        <xdr:cNvSpPr txBox="1"/>
      </xdr:nvSpPr>
      <xdr:spPr>
        <a:xfrm>
          <a:off x="10528300" y="101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dr:col>15</xdr:col>
      <xdr:colOff>92075</xdr:colOff>
      <xdr:row>59</xdr:row>
      <xdr:rowOff>23775</xdr:rowOff>
    </xdr:from>
    <xdr:to>
      <xdr:col>15</xdr:col>
      <xdr:colOff>269875</xdr:colOff>
      <xdr:row>59</xdr:row>
      <xdr:rowOff>23775</xdr:rowOff>
    </xdr:to>
    <xdr:cxnSp macro="">
      <xdr:nvCxnSpPr>
        <xdr:cNvPr id="341" name="直線コネクタ 340"/>
        <xdr:cNvCxnSpPr/>
      </xdr:nvCxnSpPr>
      <xdr:spPr>
        <a:xfrm>
          <a:off x="10388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45191</xdr:rowOff>
    </xdr:from>
    <xdr:ext cx="599010" cy="259045"/>
    <xdr:sp macro="" textlink="">
      <xdr:nvSpPr>
        <xdr:cNvPr id="342" name="農林水産業費最大値テキスト"/>
        <xdr:cNvSpPr txBox="1"/>
      </xdr:nvSpPr>
      <xdr:spPr>
        <a:xfrm>
          <a:off x="10528300" y="86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dr:col>15</xdr:col>
      <xdr:colOff>92075</xdr:colOff>
      <xdr:row>51</xdr:row>
      <xdr:rowOff>98514</xdr:rowOff>
    </xdr:from>
    <xdr:to>
      <xdr:col>15</xdr:col>
      <xdr:colOff>269875</xdr:colOff>
      <xdr:row>51</xdr:row>
      <xdr:rowOff>98514</xdr:rowOff>
    </xdr:to>
    <xdr:cxnSp macro="">
      <xdr:nvCxnSpPr>
        <xdr:cNvPr id="343" name="直線コネクタ 342"/>
        <xdr:cNvCxnSpPr/>
      </xdr:nvCxnSpPr>
      <xdr:spPr>
        <a:xfrm>
          <a:off x="10388600" y="884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29883</xdr:rowOff>
    </xdr:from>
    <xdr:to>
      <xdr:col>15</xdr:col>
      <xdr:colOff>180975</xdr:colOff>
      <xdr:row>58</xdr:row>
      <xdr:rowOff>37770</xdr:rowOff>
    </xdr:to>
    <xdr:cxnSp macro="">
      <xdr:nvCxnSpPr>
        <xdr:cNvPr id="344" name="直線コネクタ 343"/>
        <xdr:cNvCxnSpPr/>
      </xdr:nvCxnSpPr>
      <xdr:spPr>
        <a:xfrm flipV="1">
          <a:off x="9639300" y="9973983"/>
          <a:ext cx="8382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169981</xdr:rowOff>
    </xdr:from>
    <xdr:ext cx="534377" cy="259045"/>
    <xdr:sp macro="" textlink="">
      <xdr:nvSpPr>
        <xdr:cNvPr id="345" name="農林水産業費平均値テキスト"/>
        <xdr:cNvSpPr txBox="1"/>
      </xdr:nvSpPr>
      <xdr:spPr>
        <a:xfrm>
          <a:off x="10528300" y="9771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147104</xdr:rowOff>
    </xdr:from>
    <xdr:to>
      <xdr:col>15</xdr:col>
      <xdr:colOff>231775</xdr:colOff>
      <xdr:row>58</xdr:row>
      <xdr:rowOff>77254</xdr:rowOff>
    </xdr:to>
    <xdr:sp macro="" textlink="">
      <xdr:nvSpPr>
        <xdr:cNvPr id="346" name="フローチャート : 判断 345"/>
        <xdr:cNvSpPr/>
      </xdr:nvSpPr>
      <xdr:spPr>
        <a:xfrm>
          <a:off x="104267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109220</xdr:rowOff>
    </xdr:from>
    <xdr:to>
      <xdr:col>14</xdr:col>
      <xdr:colOff>28575</xdr:colOff>
      <xdr:row>58</xdr:row>
      <xdr:rowOff>37770</xdr:rowOff>
    </xdr:to>
    <xdr:cxnSp macro="">
      <xdr:nvCxnSpPr>
        <xdr:cNvPr id="347" name="直線コネクタ 346"/>
        <xdr:cNvCxnSpPr/>
      </xdr:nvCxnSpPr>
      <xdr:spPr>
        <a:xfrm>
          <a:off x="8750300" y="9881870"/>
          <a:ext cx="889000" cy="10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137744</xdr:rowOff>
    </xdr:from>
    <xdr:to>
      <xdr:col>14</xdr:col>
      <xdr:colOff>79375</xdr:colOff>
      <xdr:row>57</xdr:row>
      <xdr:rowOff>67894</xdr:rowOff>
    </xdr:to>
    <xdr:sp macro="" textlink="">
      <xdr:nvSpPr>
        <xdr:cNvPr id="348" name="フローチャート : 判断 347"/>
        <xdr:cNvSpPr/>
      </xdr:nvSpPr>
      <xdr:spPr>
        <a:xfrm>
          <a:off x="9588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84421</xdr:rowOff>
    </xdr:from>
    <xdr:ext cx="534377" cy="259045"/>
    <xdr:sp macro="" textlink="">
      <xdr:nvSpPr>
        <xdr:cNvPr id="349" name="テキスト ボックス 348"/>
        <xdr:cNvSpPr txBox="1"/>
      </xdr:nvSpPr>
      <xdr:spPr>
        <a:xfrm>
          <a:off x="9372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109220</xdr:rowOff>
    </xdr:from>
    <xdr:to>
      <xdr:col>12</xdr:col>
      <xdr:colOff>511175</xdr:colOff>
      <xdr:row>58</xdr:row>
      <xdr:rowOff>29807</xdr:rowOff>
    </xdr:to>
    <xdr:cxnSp macro="">
      <xdr:nvCxnSpPr>
        <xdr:cNvPr id="350" name="直線コネクタ 349"/>
        <xdr:cNvCxnSpPr/>
      </xdr:nvCxnSpPr>
      <xdr:spPr>
        <a:xfrm flipV="1">
          <a:off x="7861300" y="9881870"/>
          <a:ext cx="889000" cy="9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140259</xdr:rowOff>
    </xdr:from>
    <xdr:to>
      <xdr:col>12</xdr:col>
      <xdr:colOff>561975</xdr:colOff>
      <xdr:row>57</xdr:row>
      <xdr:rowOff>70409</xdr:rowOff>
    </xdr:to>
    <xdr:sp macro="" textlink="">
      <xdr:nvSpPr>
        <xdr:cNvPr id="351" name="フローチャート : 判断 350"/>
        <xdr:cNvSpPr/>
      </xdr:nvSpPr>
      <xdr:spPr>
        <a:xfrm>
          <a:off x="8699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86936</xdr:rowOff>
    </xdr:from>
    <xdr:ext cx="534377" cy="259045"/>
    <xdr:sp macro="" textlink="">
      <xdr:nvSpPr>
        <xdr:cNvPr id="352" name="テキスト ボックス 351"/>
        <xdr:cNvSpPr txBox="1"/>
      </xdr:nvSpPr>
      <xdr:spPr>
        <a:xfrm>
          <a:off x="8483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29807</xdr:rowOff>
    </xdr:from>
    <xdr:to>
      <xdr:col>11</xdr:col>
      <xdr:colOff>307975</xdr:colOff>
      <xdr:row>58</xdr:row>
      <xdr:rowOff>32194</xdr:rowOff>
    </xdr:to>
    <xdr:cxnSp macro="">
      <xdr:nvCxnSpPr>
        <xdr:cNvPr id="353" name="直線コネクタ 352"/>
        <xdr:cNvCxnSpPr/>
      </xdr:nvCxnSpPr>
      <xdr:spPr>
        <a:xfrm flipV="1">
          <a:off x="6972300" y="9973907"/>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4343</xdr:rowOff>
    </xdr:from>
    <xdr:to>
      <xdr:col>11</xdr:col>
      <xdr:colOff>358775</xdr:colOff>
      <xdr:row>57</xdr:row>
      <xdr:rowOff>105943</xdr:rowOff>
    </xdr:to>
    <xdr:sp macro="" textlink="">
      <xdr:nvSpPr>
        <xdr:cNvPr id="354" name="フローチャート : 判断 353"/>
        <xdr:cNvSpPr/>
      </xdr:nvSpPr>
      <xdr:spPr>
        <a:xfrm>
          <a:off x="7810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122470</xdr:rowOff>
    </xdr:from>
    <xdr:ext cx="534377" cy="259045"/>
    <xdr:sp macro="" textlink="">
      <xdr:nvSpPr>
        <xdr:cNvPr id="355" name="テキスト ボックス 354"/>
        <xdr:cNvSpPr txBox="1"/>
      </xdr:nvSpPr>
      <xdr:spPr>
        <a:xfrm>
          <a:off x="7594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28042</xdr:rowOff>
    </xdr:from>
    <xdr:to>
      <xdr:col>10</xdr:col>
      <xdr:colOff>155575</xdr:colOff>
      <xdr:row>57</xdr:row>
      <xdr:rowOff>129642</xdr:rowOff>
    </xdr:to>
    <xdr:sp macro="" textlink="">
      <xdr:nvSpPr>
        <xdr:cNvPr id="356" name="フローチャート : 判断 355"/>
        <xdr:cNvSpPr/>
      </xdr:nvSpPr>
      <xdr:spPr>
        <a:xfrm>
          <a:off x="6921500" y="98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146169</xdr:rowOff>
    </xdr:from>
    <xdr:ext cx="534377" cy="259045"/>
    <xdr:sp macro="" textlink="">
      <xdr:nvSpPr>
        <xdr:cNvPr id="357" name="テキスト ボックス 356"/>
        <xdr:cNvSpPr txBox="1"/>
      </xdr:nvSpPr>
      <xdr:spPr>
        <a:xfrm>
          <a:off x="6705111" y="95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150533</xdr:rowOff>
    </xdr:from>
    <xdr:to>
      <xdr:col>15</xdr:col>
      <xdr:colOff>231775</xdr:colOff>
      <xdr:row>58</xdr:row>
      <xdr:rowOff>80683</xdr:rowOff>
    </xdr:to>
    <xdr:sp macro="" textlink="">
      <xdr:nvSpPr>
        <xdr:cNvPr id="363" name="円/楕円 362"/>
        <xdr:cNvSpPr/>
      </xdr:nvSpPr>
      <xdr:spPr>
        <a:xfrm>
          <a:off x="10426700" y="992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128960</xdr:rowOff>
    </xdr:from>
    <xdr:ext cx="534377" cy="259045"/>
    <xdr:sp macro="" textlink="">
      <xdr:nvSpPr>
        <xdr:cNvPr id="364" name="農林水産業費該当値テキスト"/>
        <xdr:cNvSpPr txBox="1"/>
      </xdr:nvSpPr>
      <xdr:spPr>
        <a:xfrm>
          <a:off x="10528300" y="990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14,647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158420</xdr:rowOff>
    </xdr:from>
    <xdr:to>
      <xdr:col>14</xdr:col>
      <xdr:colOff>79375</xdr:colOff>
      <xdr:row>58</xdr:row>
      <xdr:rowOff>88570</xdr:rowOff>
    </xdr:to>
    <xdr:sp macro="" textlink="">
      <xdr:nvSpPr>
        <xdr:cNvPr id="365" name="円/楕円 364"/>
        <xdr:cNvSpPr/>
      </xdr:nvSpPr>
      <xdr:spPr>
        <a:xfrm>
          <a:off x="9588500" y="99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79697</xdr:rowOff>
    </xdr:from>
    <xdr:ext cx="534377" cy="259045"/>
    <xdr:sp macro="" textlink="">
      <xdr:nvSpPr>
        <xdr:cNvPr id="366" name="テキスト ボックス 365"/>
        <xdr:cNvSpPr txBox="1"/>
      </xdr:nvSpPr>
      <xdr:spPr>
        <a:xfrm>
          <a:off x="9372111" y="1002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58420</xdr:rowOff>
    </xdr:from>
    <xdr:to>
      <xdr:col>12</xdr:col>
      <xdr:colOff>561975</xdr:colOff>
      <xdr:row>57</xdr:row>
      <xdr:rowOff>160020</xdr:rowOff>
    </xdr:to>
    <xdr:sp macro="" textlink="">
      <xdr:nvSpPr>
        <xdr:cNvPr id="367" name="円/楕円 366"/>
        <xdr:cNvSpPr/>
      </xdr:nvSpPr>
      <xdr:spPr>
        <a:xfrm>
          <a:off x="86995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151147</xdr:rowOff>
    </xdr:from>
    <xdr:ext cx="534377" cy="259045"/>
    <xdr:sp macro="" textlink="">
      <xdr:nvSpPr>
        <xdr:cNvPr id="368" name="テキスト ボックス 367"/>
        <xdr:cNvSpPr txBox="1"/>
      </xdr:nvSpPr>
      <xdr:spPr>
        <a:xfrm>
          <a:off x="8483111" y="992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150457</xdr:rowOff>
    </xdr:from>
    <xdr:to>
      <xdr:col>11</xdr:col>
      <xdr:colOff>358775</xdr:colOff>
      <xdr:row>58</xdr:row>
      <xdr:rowOff>80607</xdr:rowOff>
    </xdr:to>
    <xdr:sp macro="" textlink="">
      <xdr:nvSpPr>
        <xdr:cNvPr id="369" name="円/楕円 368"/>
        <xdr:cNvSpPr/>
      </xdr:nvSpPr>
      <xdr:spPr>
        <a:xfrm>
          <a:off x="7810500" y="992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71734</xdr:rowOff>
    </xdr:from>
    <xdr:ext cx="534377" cy="259045"/>
    <xdr:sp macro="" textlink="">
      <xdr:nvSpPr>
        <xdr:cNvPr id="370" name="テキスト ボックス 369"/>
        <xdr:cNvSpPr txBox="1"/>
      </xdr:nvSpPr>
      <xdr:spPr>
        <a:xfrm>
          <a:off x="7594111" y="100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152844</xdr:rowOff>
    </xdr:from>
    <xdr:to>
      <xdr:col>10</xdr:col>
      <xdr:colOff>155575</xdr:colOff>
      <xdr:row>58</xdr:row>
      <xdr:rowOff>82994</xdr:rowOff>
    </xdr:to>
    <xdr:sp macro="" textlink="">
      <xdr:nvSpPr>
        <xdr:cNvPr id="371" name="円/楕円 370"/>
        <xdr:cNvSpPr/>
      </xdr:nvSpPr>
      <xdr:spPr>
        <a:xfrm>
          <a:off x="6921500" y="99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74121</xdr:rowOff>
    </xdr:from>
    <xdr:ext cx="534377" cy="259045"/>
    <xdr:sp macro="" textlink="">
      <xdr:nvSpPr>
        <xdr:cNvPr id="372" name="テキスト ボックス 371"/>
        <xdr:cNvSpPr txBox="1"/>
      </xdr:nvSpPr>
      <xdr:spPr>
        <a:xfrm>
          <a:off x="6705111" y="1001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67988</xdr:rowOff>
    </xdr:from>
    <xdr:to>
      <xdr:col>15</xdr:col>
      <xdr:colOff>180340</xdr:colOff>
      <xdr:row>78</xdr:row>
      <xdr:rowOff>45127</xdr:rowOff>
    </xdr:to>
    <xdr:cxnSp macro="">
      <xdr:nvCxnSpPr>
        <xdr:cNvPr id="394" name="直線コネクタ 393"/>
        <xdr:cNvCxnSpPr/>
      </xdr:nvCxnSpPr>
      <xdr:spPr>
        <a:xfrm flipV="1">
          <a:off x="10475595" y="12069488"/>
          <a:ext cx="127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48954</xdr:rowOff>
    </xdr:from>
    <xdr:ext cx="469744" cy="259045"/>
    <xdr:sp macro="" textlink="">
      <xdr:nvSpPr>
        <xdr:cNvPr id="395" name="商工費最小値テキスト"/>
        <xdr:cNvSpPr txBox="1"/>
      </xdr:nvSpPr>
      <xdr:spPr>
        <a:xfrm>
          <a:off x="10528300" y="1342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dr:col>15</xdr:col>
      <xdr:colOff>92075</xdr:colOff>
      <xdr:row>78</xdr:row>
      <xdr:rowOff>45127</xdr:rowOff>
    </xdr:from>
    <xdr:to>
      <xdr:col>15</xdr:col>
      <xdr:colOff>269875</xdr:colOff>
      <xdr:row>78</xdr:row>
      <xdr:rowOff>45127</xdr:rowOff>
    </xdr:to>
    <xdr:cxnSp macro="">
      <xdr:nvCxnSpPr>
        <xdr:cNvPr id="396" name="直線コネクタ 395"/>
        <xdr:cNvCxnSpPr/>
      </xdr:nvCxnSpPr>
      <xdr:spPr>
        <a:xfrm>
          <a:off x="10388600" y="1341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14665</xdr:rowOff>
    </xdr:from>
    <xdr:ext cx="534377" cy="259045"/>
    <xdr:sp macro="" textlink="">
      <xdr:nvSpPr>
        <xdr:cNvPr id="397" name="商工費最大値テキスト"/>
        <xdr:cNvSpPr txBox="1"/>
      </xdr:nvSpPr>
      <xdr:spPr>
        <a:xfrm>
          <a:off x="10528300" y="11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dr:col>15</xdr:col>
      <xdr:colOff>92075</xdr:colOff>
      <xdr:row>70</xdr:row>
      <xdr:rowOff>67988</xdr:rowOff>
    </xdr:from>
    <xdr:to>
      <xdr:col>15</xdr:col>
      <xdr:colOff>269875</xdr:colOff>
      <xdr:row>70</xdr:row>
      <xdr:rowOff>67988</xdr:rowOff>
    </xdr:to>
    <xdr:cxnSp macro="">
      <xdr:nvCxnSpPr>
        <xdr:cNvPr id="398" name="直線コネクタ 397"/>
        <xdr:cNvCxnSpPr/>
      </xdr:nvCxnSpPr>
      <xdr:spPr>
        <a:xfrm>
          <a:off x="10388600" y="1206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29491</xdr:rowOff>
    </xdr:from>
    <xdr:to>
      <xdr:col>15</xdr:col>
      <xdr:colOff>180975</xdr:colOff>
      <xdr:row>77</xdr:row>
      <xdr:rowOff>59759</xdr:rowOff>
    </xdr:to>
    <xdr:cxnSp macro="">
      <xdr:nvCxnSpPr>
        <xdr:cNvPr id="399" name="直線コネクタ 398"/>
        <xdr:cNvCxnSpPr/>
      </xdr:nvCxnSpPr>
      <xdr:spPr>
        <a:xfrm>
          <a:off x="9639300" y="13231141"/>
          <a:ext cx="838200" cy="3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83797</xdr:rowOff>
    </xdr:from>
    <xdr:ext cx="534377" cy="259045"/>
    <xdr:sp macro="" textlink="">
      <xdr:nvSpPr>
        <xdr:cNvPr id="400" name="商工費平均値テキスト"/>
        <xdr:cNvSpPr txBox="1"/>
      </xdr:nvSpPr>
      <xdr:spPr>
        <a:xfrm>
          <a:off x="10528300" y="1294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60919</xdr:rowOff>
    </xdr:from>
    <xdr:to>
      <xdr:col>15</xdr:col>
      <xdr:colOff>231775</xdr:colOff>
      <xdr:row>76</xdr:row>
      <xdr:rowOff>162519</xdr:rowOff>
    </xdr:to>
    <xdr:sp macro="" textlink="">
      <xdr:nvSpPr>
        <xdr:cNvPr id="401" name="フローチャート : 判断 400"/>
        <xdr:cNvSpPr/>
      </xdr:nvSpPr>
      <xdr:spPr>
        <a:xfrm>
          <a:off x="104267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29491</xdr:rowOff>
    </xdr:from>
    <xdr:to>
      <xdr:col>14</xdr:col>
      <xdr:colOff>28575</xdr:colOff>
      <xdr:row>77</xdr:row>
      <xdr:rowOff>127974</xdr:rowOff>
    </xdr:to>
    <xdr:cxnSp macro="">
      <xdr:nvCxnSpPr>
        <xdr:cNvPr id="402" name="直線コネクタ 401"/>
        <xdr:cNvCxnSpPr/>
      </xdr:nvCxnSpPr>
      <xdr:spPr>
        <a:xfrm flipV="1">
          <a:off x="8750300" y="13231141"/>
          <a:ext cx="889000" cy="9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74476</xdr:rowOff>
    </xdr:from>
    <xdr:to>
      <xdr:col>14</xdr:col>
      <xdr:colOff>79375</xdr:colOff>
      <xdr:row>77</xdr:row>
      <xdr:rowOff>4626</xdr:rowOff>
    </xdr:to>
    <xdr:sp macro="" textlink="">
      <xdr:nvSpPr>
        <xdr:cNvPr id="403" name="フローチャート : 判断 402"/>
        <xdr:cNvSpPr/>
      </xdr:nvSpPr>
      <xdr:spPr>
        <a:xfrm>
          <a:off x="9588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21152</xdr:rowOff>
    </xdr:from>
    <xdr:ext cx="534377" cy="259045"/>
    <xdr:sp macro="" textlink="">
      <xdr:nvSpPr>
        <xdr:cNvPr id="404" name="テキスト ボックス 403"/>
        <xdr:cNvSpPr txBox="1"/>
      </xdr:nvSpPr>
      <xdr:spPr>
        <a:xfrm>
          <a:off x="9372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127974</xdr:rowOff>
    </xdr:from>
    <xdr:to>
      <xdr:col>12</xdr:col>
      <xdr:colOff>511175</xdr:colOff>
      <xdr:row>77</xdr:row>
      <xdr:rowOff>146810</xdr:rowOff>
    </xdr:to>
    <xdr:cxnSp macro="">
      <xdr:nvCxnSpPr>
        <xdr:cNvPr id="405" name="直線コネクタ 404"/>
        <xdr:cNvCxnSpPr/>
      </xdr:nvCxnSpPr>
      <xdr:spPr>
        <a:xfrm flipV="1">
          <a:off x="7861300" y="13329624"/>
          <a:ext cx="889000" cy="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101130</xdr:rowOff>
    </xdr:from>
    <xdr:to>
      <xdr:col>12</xdr:col>
      <xdr:colOff>561975</xdr:colOff>
      <xdr:row>77</xdr:row>
      <xdr:rowOff>31280</xdr:rowOff>
    </xdr:to>
    <xdr:sp macro="" textlink="">
      <xdr:nvSpPr>
        <xdr:cNvPr id="406" name="フローチャート : 判断 405"/>
        <xdr:cNvSpPr/>
      </xdr:nvSpPr>
      <xdr:spPr>
        <a:xfrm>
          <a:off x="869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47807</xdr:rowOff>
    </xdr:from>
    <xdr:ext cx="534377" cy="259045"/>
    <xdr:sp macro="" textlink="">
      <xdr:nvSpPr>
        <xdr:cNvPr id="407" name="テキスト ボックス 406"/>
        <xdr:cNvSpPr txBox="1"/>
      </xdr:nvSpPr>
      <xdr:spPr>
        <a:xfrm>
          <a:off x="848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146810</xdr:rowOff>
    </xdr:from>
    <xdr:to>
      <xdr:col>11</xdr:col>
      <xdr:colOff>307975</xdr:colOff>
      <xdr:row>77</xdr:row>
      <xdr:rowOff>148227</xdr:rowOff>
    </xdr:to>
    <xdr:cxnSp macro="">
      <xdr:nvCxnSpPr>
        <xdr:cNvPr id="408" name="直線コネクタ 407"/>
        <xdr:cNvCxnSpPr/>
      </xdr:nvCxnSpPr>
      <xdr:spPr>
        <a:xfrm flipV="1">
          <a:off x="6972300" y="13348460"/>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126527</xdr:rowOff>
    </xdr:from>
    <xdr:to>
      <xdr:col>11</xdr:col>
      <xdr:colOff>358775</xdr:colOff>
      <xdr:row>77</xdr:row>
      <xdr:rowOff>56677</xdr:rowOff>
    </xdr:to>
    <xdr:sp macro="" textlink="">
      <xdr:nvSpPr>
        <xdr:cNvPr id="409" name="フローチャート : 判断 408"/>
        <xdr:cNvSpPr/>
      </xdr:nvSpPr>
      <xdr:spPr>
        <a:xfrm>
          <a:off x="7810500" y="1315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73205</xdr:rowOff>
    </xdr:from>
    <xdr:ext cx="534377" cy="259045"/>
    <xdr:sp macro="" textlink="">
      <xdr:nvSpPr>
        <xdr:cNvPr id="410" name="テキスト ボックス 409"/>
        <xdr:cNvSpPr txBox="1"/>
      </xdr:nvSpPr>
      <xdr:spPr>
        <a:xfrm>
          <a:off x="7594111" y="1293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128837</xdr:rowOff>
    </xdr:from>
    <xdr:to>
      <xdr:col>10</xdr:col>
      <xdr:colOff>155575</xdr:colOff>
      <xdr:row>77</xdr:row>
      <xdr:rowOff>58987</xdr:rowOff>
    </xdr:to>
    <xdr:sp macro="" textlink="">
      <xdr:nvSpPr>
        <xdr:cNvPr id="411" name="フローチャート : 判断 410"/>
        <xdr:cNvSpPr/>
      </xdr:nvSpPr>
      <xdr:spPr>
        <a:xfrm>
          <a:off x="6921500" y="1315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75513</xdr:rowOff>
    </xdr:from>
    <xdr:ext cx="534377" cy="259045"/>
    <xdr:sp macro="" textlink="">
      <xdr:nvSpPr>
        <xdr:cNvPr id="412" name="テキスト ボックス 411"/>
        <xdr:cNvSpPr txBox="1"/>
      </xdr:nvSpPr>
      <xdr:spPr>
        <a:xfrm>
          <a:off x="6705111" y="1293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8959</xdr:rowOff>
    </xdr:from>
    <xdr:to>
      <xdr:col>15</xdr:col>
      <xdr:colOff>231775</xdr:colOff>
      <xdr:row>77</xdr:row>
      <xdr:rowOff>110559</xdr:rowOff>
    </xdr:to>
    <xdr:sp macro="" textlink="">
      <xdr:nvSpPr>
        <xdr:cNvPr id="418" name="円/楕円 417"/>
        <xdr:cNvSpPr/>
      </xdr:nvSpPr>
      <xdr:spPr>
        <a:xfrm>
          <a:off x="10426700" y="132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158836</xdr:rowOff>
    </xdr:from>
    <xdr:ext cx="534377" cy="259045"/>
    <xdr:sp macro="" textlink="">
      <xdr:nvSpPr>
        <xdr:cNvPr id="419" name="商工費該当値テキスト"/>
        <xdr:cNvSpPr txBox="1"/>
      </xdr:nvSpPr>
      <xdr:spPr>
        <a:xfrm>
          <a:off x="10528300"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150141</xdr:rowOff>
    </xdr:from>
    <xdr:to>
      <xdr:col>14</xdr:col>
      <xdr:colOff>79375</xdr:colOff>
      <xdr:row>77</xdr:row>
      <xdr:rowOff>80291</xdr:rowOff>
    </xdr:to>
    <xdr:sp macro="" textlink="">
      <xdr:nvSpPr>
        <xdr:cNvPr id="420" name="円/楕円 419"/>
        <xdr:cNvSpPr/>
      </xdr:nvSpPr>
      <xdr:spPr>
        <a:xfrm>
          <a:off x="9588500" y="1318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71418</xdr:rowOff>
    </xdr:from>
    <xdr:ext cx="534377" cy="259045"/>
    <xdr:sp macro="" textlink="">
      <xdr:nvSpPr>
        <xdr:cNvPr id="421" name="テキスト ボックス 420"/>
        <xdr:cNvSpPr txBox="1"/>
      </xdr:nvSpPr>
      <xdr:spPr>
        <a:xfrm>
          <a:off x="9372111" y="1327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77174</xdr:rowOff>
    </xdr:from>
    <xdr:to>
      <xdr:col>12</xdr:col>
      <xdr:colOff>561975</xdr:colOff>
      <xdr:row>78</xdr:row>
      <xdr:rowOff>7324</xdr:rowOff>
    </xdr:to>
    <xdr:sp macro="" textlink="">
      <xdr:nvSpPr>
        <xdr:cNvPr id="422" name="円/楕円 421"/>
        <xdr:cNvSpPr/>
      </xdr:nvSpPr>
      <xdr:spPr>
        <a:xfrm>
          <a:off x="8699500" y="1327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169901</xdr:rowOff>
    </xdr:from>
    <xdr:ext cx="469744" cy="259045"/>
    <xdr:sp macro="" textlink="">
      <xdr:nvSpPr>
        <xdr:cNvPr id="423" name="テキスト ボックス 422"/>
        <xdr:cNvSpPr txBox="1"/>
      </xdr:nvSpPr>
      <xdr:spPr>
        <a:xfrm>
          <a:off x="8515427" y="1337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96010</xdr:rowOff>
    </xdr:from>
    <xdr:to>
      <xdr:col>11</xdr:col>
      <xdr:colOff>358775</xdr:colOff>
      <xdr:row>78</xdr:row>
      <xdr:rowOff>26160</xdr:rowOff>
    </xdr:to>
    <xdr:sp macro="" textlink="">
      <xdr:nvSpPr>
        <xdr:cNvPr id="424" name="円/楕円 423"/>
        <xdr:cNvSpPr/>
      </xdr:nvSpPr>
      <xdr:spPr>
        <a:xfrm>
          <a:off x="7810500" y="13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17287</xdr:rowOff>
    </xdr:from>
    <xdr:ext cx="469744" cy="259045"/>
    <xdr:sp macro="" textlink="">
      <xdr:nvSpPr>
        <xdr:cNvPr id="425" name="テキスト ボックス 424"/>
        <xdr:cNvSpPr txBox="1"/>
      </xdr:nvSpPr>
      <xdr:spPr>
        <a:xfrm>
          <a:off x="7626427" y="1339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97427</xdr:rowOff>
    </xdr:from>
    <xdr:to>
      <xdr:col>10</xdr:col>
      <xdr:colOff>155575</xdr:colOff>
      <xdr:row>78</xdr:row>
      <xdr:rowOff>27577</xdr:rowOff>
    </xdr:to>
    <xdr:sp macro="" textlink="">
      <xdr:nvSpPr>
        <xdr:cNvPr id="426" name="円/楕円 425"/>
        <xdr:cNvSpPr/>
      </xdr:nvSpPr>
      <xdr:spPr>
        <a:xfrm>
          <a:off x="69215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18704</xdr:rowOff>
    </xdr:from>
    <xdr:ext cx="469744" cy="259045"/>
    <xdr:sp macro="" textlink="">
      <xdr:nvSpPr>
        <xdr:cNvPr id="427" name="テキスト ボックス 426"/>
        <xdr:cNvSpPr txBox="1"/>
      </xdr:nvSpPr>
      <xdr:spPr>
        <a:xfrm>
          <a:off x="6737427" y="1339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134962</xdr:rowOff>
    </xdr:from>
    <xdr:to>
      <xdr:col>15</xdr:col>
      <xdr:colOff>180340</xdr:colOff>
      <xdr:row>99</xdr:row>
      <xdr:rowOff>12334</xdr:rowOff>
    </xdr:to>
    <xdr:cxnSp macro="">
      <xdr:nvCxnSpPr>
        <xdr:cNvPr id="451" name="直線コネクタ 450"/>
        <xdr:cNvCxnSpPr/>
      </xdr:nvCxnSpPr>
      <xdr:spPr>
        <a:xfrm flipV="1">
          <a:off x="10475595" y="15565462"/>
          <a:ext cx="1270" cy="142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16161</xdr:rowOff>
    </xdr:from>
    <xdr:ext cx="534377" cy="259045"/>
    <xdr:sp macro="" textlink="">
      <xdr:nvSpPr>
        <xdr:cNvPr id="452" name="土木費最小値テキスト"/>
        <xdr:cNvSpPr txBox="1"/>
      </xdr:nvSpPr>
      <xdr:spPr>
        <a:xfrm>
          <a:off x="10528300" y="169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dr:col>15</xdr:col>
      <xdr:colOff>92075</xdr:colOff>
      <xdr:row>99</xdr:row>
      <xdr:rowOff>12334</xdr:rowOff>
    </xdr:from>
    <xdr:to>
      <xdr:col>15</xdr:col>
      <xdr:colOff>269875</xdr:colOff>
      <xdr:row>99</xdr:row>
      <xdr:rowOff>12334</xdr:rowOff>
    </xdr:to>
    <xdr:cxnSp macro="">
      <xdr:nvCxnSpPr>
        <xdr:cNvPr id="453" name="直線コネクタ 452"/>
        <xdr:cNvCxnSpPr/>
      </xdr:nvCxnSpPr>
      <xdr:spPr>
        <a:xfrm>
          <a:off x="10388600" y="169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81639</xdr:rowOff>
    </xdr:from>
    <xdr:ext cx="599010" cy="259045"/>
    <xdr:sp macro="" textlink="">
      <xdr:nvSpPr>
        <xdr:cNvPr id="454" name="土木費最大値テキスト"/>
        <xdr:cNvSpPr txBox="1"/>
      </xdr:nvSpPr>
      <xdr:spPr>
        <a:xfrm>
          <a:off x="10528300" y="15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dr:col>15</xdr:col>
      <xdr:colOff>92075</xdr:colOff>
      <xdr:row>90</xdr:row>
      <xdr:rowOff>134962</xdr:rowOff>
    </xdr:from>
    <xdr:to>
      <xdr:col>15</xdr:col>
      <xdr:colOff>269875</xdr:colOff>
      <xdr:row>90</xdr:row>
      <xdr:rowOff>134962</xdr:rowOff>
    </xdr:to>
    <xdr:cxnSp macro="">
      <xdr:nvCxnSpPr>
        <xdr:cNvPr id="455" name="直線コネクタ 454"/>
        <xdr:cNvCxnSpPr/>
      </xdr:nvCxnSpPr>
      <xdr:spPr>
        <a:xfrm>
          <a:off x="10388600" y="1556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129766</xdr:rowOff>
    </xdr:from>
    <xdr:to>
      <xdr:col>15</xdr:col>
      <xdr:colOff>180975</xdr:colOff>
      <xdr:row>98</xdr:row>
      <xdr:rowOff>134803</xdr:rowOff>
    </xdr:to>
    <xdr:cxnSp macro="">
      <xdr:nvCxnSpPr>
        <xdr:cNvPr id="456" name="直線コネクタ 455"/>
        <xdr:cNvCxnSpPr/>
      </xdr:nvCxnSpPr>
      <xdr:spPr>
        <a:xfrm flipV="1">
          <a:off x="9639300" y="16931866"/>
          <a:ext cx="8382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85343</xdr:rowOff>
    </xdr:from>
    <xdr:ext cx="534377" cy="259045"/>
    <xdr:sp macro="" textlink="">
      <xdr:nvSpPr>
        <xdr:cNvPr id="457" name="土木費平均値テキスト"/>
        <xdr:cNvSpPr txBox="1"/>
      </xdr:nvSpPr>
      <xdr:spPr>
        <a:xfrm>
          <a:off x="10528300" y="16715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62466</xdr:rowOff>
    </xdr:from>
    <xdr:to>
      <xdr:col>15</xdr:col>
      <xdr:colOff>231775</xdr:colOff>
      <xdr:row>98</xdr:row>
      <xdr:rowOff>164066</xdr:rowOff>
    </xdr:to>
    <xdr:sp macro="" textlink="">
      <xdr:nvSpPr>
        <xdr:cNvPr id="458" name="フローチャート : 判断 457"/>
        <xdr:cNvSpPr/>
      </xdr:nvSpPr>
      <xdr:spPr>
        <a:xfrm>
          <a:off x="104267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117335</xdr:rowOff>
    </xdr:from>
    <xdr:to>
      <xdr:col>14</xdr:col>
      <xdr:colOff>28575</xdr:colOff>
      <xdr:row>98</xdr:row>
      <xdr:rowOff>134803</xdr:rowOff>
    </xdr:to>
    <xdr:cxnSp macro="">
      <xdr:nvCxnSpPr>
        <xdr:cNvPr id="459" name="直線コネクタ 458"/>
        <xdr:cNvCxnSpPr/>
      </xdr:nvCxnSpPr>
      <xdr:spPr>
        <a:xfrm>
          <a:off x="8750300" y="16919435"/>
          <a:ext cx="889000" cy="1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29580</xdr:rowOff>
    </xdr:from>
    <xdr:to>
      <xdr:col>14</xdr:col>
      <xdr:colOff>79375</xdr:colOff>
      <xdr:row>98</xdr:row>
      <xdr:rowOff>131180</xdr:rowOff>
    </xdr:to>
    <xdr:sp macro="" textlink="">
      <xdr:nvSpPr>
        <xdr:cNvPr id="460" name="フローチャート : 判断 459"/>
        <xdr:cNvSpPr/>
      </xdr:nvSpPr>
      <xdr:spPr>
        <a:xfrm>
          <a:off x="9588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147707</xdr:rowOff>
    </xdr:from>
    <xdr:ext cx="534377" cy="259045"/>
    <xdr:sp macro="" textlink="">
      <xdr:nvSpPr>
        <xdr:cNvPr id="461" name="テキスト ボックス 460"/>
        <xdr:cNvSpPr txBox="1"/>
      </xdr:nvSpPr>
      <xdr:spPr>
        <a:xfrm>
          <a:off x="9372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117335</xdr:rowOff>
    </xdr:from>
    <xdr:to>
      <xdr:col>12</xdr:col>
      <xdr:colOff>511175</xdr:colOff>
      <xdr:row>98</xdr:row>
      <xdr:rowOff>139012</xdr:rowOff>
    </xdr:to>
    <xdr:cxnSp macro="">
      <xdr:nvCxnSpPr>
        <xdr:cNvPr id="462" name="直線コネクタ 461"/>
        <xdr:cNvCxnSpPr/>
      </xdr:nvCxnSpPr>
      <xdr:spPr>
        <a:xfrm flipV="1">
          <a:off x="7861300" y="16919435"/>
          <a:ext cx="889000" cy="2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49735</xdr:rowOff>
    </xdr:from>
    <xdr:to>
      <xdr:col>12</xdr:col>
      <xdr:colOff>561975</xdr:colOff>
      <xdr:row>98</xdr:row>
      <xdr:rowOff>151335</xdr:rowOff>
    </xdr:to>
    <xdr:sp macro="" textlink="">
      <xdr:nvSpPr>
        <xdr:cNvPr id="463" name="フローチャート : 判断 462"/>
        <xdr:cNvSpPr/>
      </xdr:nvSpPr>
      <xdr:spPr>
        <a:xfrm>
          <a:off x="8699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167862</xdr:rowOff>
    </xdr:from>
    <xdr:ext cx="534377" cy="259045"/>
    <xdr:sp macro="" textlink="">
      <xdr:nvSpPr>
        <xdr:cNvPr id="464" name="テキスト ボックス 463"/>
        <xdr:cNvSpPr txBox="1"/>
      </xdr:nvSpPr>
      <xdr:spPr>
        <a:xfrm>
          <a:off x="8483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120734</xdr:rowOff>
    </xdr:from>
    <xdr:to>
      <xdr:col>11</xdr:col>
      <xdr:colOff>307975</xdr:colOff>
      <xdr:row>98</xdr:row>
      <xdr:rowOff>139012</xdr:rowOff>
    </xdr:to>
    <xdr:cxnSp macro="">
      <xdr:nvCxnSpPr>
        <xdr:cNvPr id="465" name="直線コネクタ 464"/>
        <xdr:cNvCxnSpPr/>
      </xdr:nvCxnSpPr>
      <xdr:spPr>
        <a:xfrm>
          <a:off x="6972300" y="16922834"/>
          <a:ext cx="889000" cy="1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62861</xdr:rowOff>
    </xdr:from>
    <xdr:to>
      <xdr:col>11</xdr:col>
      <xdr:colOff>358775</xdr:colOff>
      <xdr:row>98</xdr:row>
      <xdr:rowOff>164461</xdr:rowOff>
    </xdr:to>
    <xdr:sp macro="" textlink="">
      <xdr:nvSpPr>
        <xdr:cNvPr id="466" name="フローチャート : 判断 465"/>
        <xdr:cNvSpPr/>
      </xdr:nvSpPr>
      <xdr:spPr>
        <a:xfrm>
          <a:off x="7810500" y="1686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9538</xdr:rowOff>
    </xdr:from>
    <xdr:ext cx="534377" cy="259045"/>
    <xdr:sp macro="" textlink="">
      <xdr:nvSpPr>
        <xdr:cNvPr id="467" name="テキスト ボックス 466"/>
        <xdr:cNvSpPr txBox="1"/>
      </xdr:nvSpPr>
      <xdr:spPr>
        <a:xfrm>
          <a:off x="7594111" y="166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67641</xdr:rowOff>
    </xdr:from>
    <xdr:to>
      <xdr:col>10</xdr:col>
      <xdr:colOff>155575</xdr:colOff>
      <xdr:row>98</xdr:row>
      <xdr:rowOff>169241</xdr:rowOff>
    </xdr:to>
    <xdr:sp macro="" textlink="">
      <xdr:nvSpPr>
        <xdr:cNvPr id="468" name="フローチャート : 判断 467"/>
        <xdr:cNvSpPr/>
      </xdr:nvSpPr>
      <xdr:spPr>
        <a:xfrm>
          <a:off x="6921500" y="1686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14318</xdr:rowOff>
    </xdr:from>
    <xdr:ext cx="534377" cy="259045"/>
    <xdr:sp macro="" textlink="">
      <xdr:nvSpPr>
        <xdr:cNvPr id="469" name="テキスト ボックス 468"/>
        <xdr:cNvSpPr txBox="1"/>
      </xdr:nvSpPr>
      <xdr:spPr>
        <a:xfrm>
          <a:off x="6705111" y="166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78966</xdr:rowOff>
    </xdr:from>
    <xdr:to>
      <xdr:col>15</xdr:col>
      <xdr:colOff>231775</xdr:colOff>
      <xdr:row>99</xdr:row>
      <xdr:rowOff>9116</xdr:rowOff>
    </xdr:to>
    <xdr:sp macro="" textlink="">
      <xdr:nvSpPr>
        <xdr:cNvPr id="475" name="円/楕円 474"/>
        <xdr:cNvSpPr/>
      </xdr:nvSpPr>
      <xdr:spPr>
        <a:xfrm>
          <a:off x="10426700" y="16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40894</xdr:rowOff>
    </xdr:from>
    <xdr:ext cx="534377" cy="259045"/>
    <xdr:sp macro="" textlink="">
      <xdr:nvSpPr>
        <xdr:cNvPr id="476" name="土木費該当値テキスト"/>
        <xdr:cNvSpPr txBox="1"/>
      </xdr:nvSpPr>
      <xdr:spPr>
        <a:xfrm>
          <a:off x="10528300" y="168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84003</xdr:rowOff>
    </xdr:from>
    <xdr:to>
      <xdr:col>14</xdr:col>
      <xdr:colOff>79375</xdr:colOff>
      <xdr:row>99</xdr:row>
      <xdr:rowOff>14153</xdr:rowOff>
    </xdr:to>
    <xdr:sp macro="" textlink="">
      <xdr:nvSpPr>
        <xdr:cNvPr id="477" name="円/楕円 476"/>
        <xdr:cNvSpPr/>
      </xdr:nvSpPr>
      <xdr:spPr>
        <a:xfrm>
          <a:off x="9588500" y="1688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5280</xdr:rowOff>
    </xdr:from>
    <xdr:ext cx="534377" cy="259045"/>
    <xdr:sp macro="" textlink="">
      <xdr:nvSpPr>
        <xdr:cNvPr id="478" name="テキスト ボックス 477"/>
        <xdr:cNvSpPr txBox="1"/>
      </xdr:nvSpPr>
      <xdr:spPr>
        <a:xfrm>
          <a:off x="9372111" y="1697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66535</xdr:rowOff>
    </xdr:from>
    <xdr:to>
      <xdr:col>12</xdr:col>
      <xdr:colOff>561975</xdr:colOff>
      <xdr:row>98</xdr:row>
      <xdr:rowOff>168135</xdr:rowOff>
    </xdr:to>
    <xdr:sp macro="" textlink="">
      <xdr:nvSpPr>
        <xdr:cNvPr id="479" name="円/楕円 478"/>
        <xdr:cNvSpPr/>
      </xdr:nvSpPr>
      <xdr:spPr>
        <a:xfrm>
          <a:off x="8699500" y="168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159262</xdr:rowOff>
    </xdr:from>
    <xdr:ext cx="534377" cy="259045"/>
    <xdr:sp macro="" textlink="">
      <xdr:nvSpPr>
        <xdr:cNvPr id="480" name="テキスト ボックス 479"/>
        <xdr:cNvSpPr txBox="1"/>
      </xdr:nvSpPr>
      <xdr:spPr>
        <a:xfrm>
          <a:off x="8483111" y="1696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88212</xdr:rowOff>
    </xdr:from>
    <xdr:to>
      <xdr:col>11</xdr:col>
      <xdr:colOff>358775</xdr:colOff>
      <xdr:row>99</xdr:row>
      <xdr:rowOff>18362</xdr:rowOff>
    </xdr:to>
    <xdr:sp macro="" textlink="">
      <xdr:nvSpPr>
        <xdr:cNvPr id="481" name="円/楕円 480"/>
        <xdr:cNvSpPr/>
      </xdr:nvSpPr>
      <xdr:spPr>
        <a:xfrm>
          <a:off x="7810500" y="1689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9489</xdr:rowOff>
    </xdr:from>
    <xdr:ext cx="534377" cy="259045"/>
    <xdr:sp macro="" textlink="">
      <xdr:nvSpPr>
        <xdr:cNvPr id="482" name="テキスト ボックス 481"/>
        <xdr:cNvSpPr txBox="1"/>
      </xdr:nvSpPr>
      <xdr:spPr>
        <a:xfrm>
          <a:off x="7594111" y="169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69934</xdr:rowOff>
    </xdr:from>
    <xdr:to>
      <xdr:col>10</xdr:col>
      <xdr:colOff>155575</xdr:colOff>
      <xdr:row>99</xdr:row>
      <xdr:rowOff>84</xdr:rowOff>
    </xdr:to>
    <xdr:sp macro="" textlink="">
      <xdr:nvSpPr>
        <xdr:cNvPr id="483" name="円/楕円 482"/>
        <xdr:cNvSpPr/>
      </xdr:nvSpPr>
      <xdr:spPr>
        <a:xfrm>
          <a:off x="6921500" y="1687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162661</xdr:rowOff>
    </xdr:from>
    <xdr:ext cx="534377" cy="259045"/>
    <xdr:sp macro="" textlink="">
      <xdr:nvSpPr>
        <xdr:cNvPr id="484" name="テキスト ボックス 483"/>
        <xdr:cNvSpPr txBox="1"/>
      </xdr:nvSpPr>
      <xdr:spPr>
        <a:xfrm>
          <a:off x="6705111" y="169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150118</xdr:rowOff>
    </xdr:from>
    <xdr:to>
      <xdr:col>23</xdr:col>
      <xdr:colOff>516889</xdr:colOff>
      <xdr:row>38</xdr:row>
      <xdr:rowOff>105606</xdr:rowOff>
    </xdr:to>
    <xdr:cxnSp macro="">
      <xdr:nvCxnSpPr>
        <xdr:cNvPr id="510" name="直線コネクタ 509"/>
        <xdr:cNvCxnSpPr/>
      </xdr:nvCxnSpPr>
      <xdr:spPr>
        <a:xfrm flipV="1">
          <a:off x="16317595" y="5293618"/>
          <a:ext cx="1269" cy="13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109433</xdr:rowOff>
    </xdr:from>
    <xdr:ext cx="534377" cy="259045"/>
    <xdr:sp macro="" textlink="">
      <xdr:nvSpPr>
        <xdr:cNvPr id="511" name="消防費最小値テキスト"/>
        <xdr:cNvSpPr txBox="1"/>
      </xdr:nvSpPr>
      <xdr:spPr>
        <a:xfrm>
          <a:off x="16370300"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23</xdr:col>
      <xdr:colOff>428625</xdr:colOff>
      <xdr:row>38</xdr:row>
      <xdr:rowOff>105606</xdr:rowOff>
    </xdr:from>
    <xdr:to>
      <xdr:col>23</xdr:col>
      <xdr:colOff>606425</xdr:colOff>
      <xdr:row>38</xdr:row>
      <xdr:rowOff>105606</xdr:rowOff>
    </xdr:to>
    <xdr:cxnSp macro="">
      <xdr:nvCxnSpPr>
        <xdr:cNvPr id="512" name="直線コネクタ 511"/>
        <xdr:cNvCxnSpPr/>
      </xdr:nvCxnSpPr>
      <xdr:spPr>
        <a:xfrm>
          <a:off x="16230600" y="66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96795</xdr:rowOff>
    </xdr:from>
    <xdr:ext cx="534377" cy="259045"/>
    <xdr:sp macro="" textlink="">
      <xdr:nvSpPr>
        <xdr:cNvPr id="513" name="消防費最大値テキスト"/>
        <xdr:cNvSpPr txBox="1"/>
      </xdr:nvSpPr>
      <xdr:spPr>
        <a:xfrm>
          <a:off x="16370300" y="50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dr:col>23</xdr:col>
      <xdr:colOff>428625</xdr:colOff>
      <xdr:row>30</xdr:row>
      <xdr:rowOff>150118</xdr:rowOff>
    </xdr:from>
    <xdr:to>
      <xdr:col>23</xdr:col>
      <xdr:colOff>606425</xdr:colOff>
      <xdr:row>30</xdr:row>
      <xdr:rowOff>150118</xdr:rowOff>
    </xdr:to>
    <xdr:cxnSp macro="">
      <xdr:nvCxnSpPr>
        <xdr:cNvPr id="514" name="直線コネクタ 513"/>
        <xdr:cNvCxnSpPr/>
      </xdr:nvCxnSpPr>
      <xdr:spPr>
        <a:xfrm>
          <a:off x="16230600" y="529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93523</xdr:rowOff>
    </xdr:from>
    <xdr:to>
      <xdr:col>23</xdr:col>
      <xdr:colOff>517525</xdr:colOff>
      <xdr:row>37</xdr:row>
      <xdr:rowOff>43198</xdr:rowOff>
    </xdr:to>
    <xdr:cxnSp macro="">
      <xdr:nvCxnSpPr>
        <xdr:cNvPr id="515" name="直線コネクタ 514"/>
        <xdr:cNvCxnSpPr/>
      </xdr:nvCxnSpPr>
      <xdr:spPr>
        <a:xfrm flipV="1">
          <a:off x="15481300" y="6265723"/>
          <a:ext cx="838200" cy="12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127237</xdr:rowOff>
    </xdr:from>
    <xdr:ext cx="534377" cy="259045"/>
    <xdr:sp macro="" textlink="">
      <xdr:nvSpPr>
        <xdr:cNvPr id="516" name="消防費平均値テキスト"/>
        <xdr:cNvSpPr txBox="1"/>
      </xdr:nvSpPr>
      <xdr:spPr>
        <a:xfrm>
          <a:off x="16370300" y="6299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148810</xdr:rowOff>
    </xdr:from>
    <xdr:to>
      <xdr:col>23</xdr:col>
      <xdr:colOff>568325</xdr:colOff>
      <xdr:row>37</xdr:row>
      <xdr:rowOff>78960</xdr:rowOff>
    </xdr:to>
    <xdr:sp macro="" textlink="">
      <xdr:nvSpPr>
        <xdr:cNvPr id="517" name="フローチャート : 判断 516"/>
        <xdr:cNvSpPr/>
      </xdr:nvSpPr>
      <xdr:spPr>
        <a:xfrm>
          <a:off x="162687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43198</xdr:rowOff>
    </xdr:from>
    <xdr:to>
      <xdr:col>22</xdr:col>
      <xdr:colOff>365125</xdr:colOff>
      <xdr:row>37</xdr:row>
      <xdr:rowOff>55216</xdr:rowOff>
    </xdr:to>
    <xdr:cxnSp macro="">
      <xdr:nvCxnSpPr>
        <xdr:cNvPr id="518" name="直線コネクタ 517"/>
        <xdr:cNvCxnSpPr/>
      </xdr:nvCxnSpPr>
      <xdr:spPr>
        <a:xfrm flipV="1">
          <a:off x="14592300" y="6386848"/>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19" name="フローチャート : 判断 518"/>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0" name="テキスト ボックス 519"/>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55216</xdr:rowOff>
    </xdr:from>
    <xdr:to>
      <xdr:col>21</xdr:col>
      <xdr:colOff>161925</xdr:colOff>
      <xdr:row>37</xdr:row>
      <xdr:rowOff>62302</xdr:rowOff>
    </xdr:to>
    <xdr:cxnSp macro="">
      <xdr:nvCxnSpPr>
        <xdr:cNvPr id="521" name="直線コネクタ 520"/>
        <xdr:cNvCxnSpPr/>
      </xdr:nvCxnSpPr>
      <xdr:spPr>
        <a:xfrm flipV="1">
          <a:off x="13703300" y="6398866"/>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2" name="フローチャート : 判断 521"/>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3" name="テキスト ボックス 522"/>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62286</xdr:rowOff>
    </xdr:from>
    <xdr:to>
      <xdr:col>19</xdr:col>
      <xdr:colOff>644525</xdr:colOff>
      <xdr:row>37</xdr:row>
      <xdr:rowOff>62302</xdr:rowOff>
    </xdr:to>
    <xdr:cxnSp macro="">
      <xdr:nvCxnSpPr>
        <xdr:cNvPr id="524" name="直線コネクタ 523"/>
        <xdr:cNvCxnSpPr/>
      </xdr:nvCxnSpPr>
      <xdr:spPr>
        <a:xfrm>
          <a:off x="12814300" y="6405936"/>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25" name="フローチャート : 判断 524"/>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26" name="テキスト ボックス 525"/>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27" name="フローチャート : 判断 526"/>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28" name="テキスト ボックス 527"/>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42723</xdr:rowOff>
    </xdr:from>
    <xdr:to>
      <xdr:col>23</xdr:col>
      <xdr:colOff>568325</xdr:colOff>
      <xdr:row>36</xdr:row>
      <xdr:rowOff>144323</xdr:rowOff>
    </xdr:to>
    <xdr:sp macro="" textlink="">
      <xdr:nvSpPr>
        <xdr:cNvPr id="534" name="円/楕円 533"/>
        <xdr:cNvSpPr/>
      </xdr:nvSpPr>
      <xdr:spPr>
        <a:xfrm>
          <a:off x="16268700" y="62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65600</xdr:rowOff>
    </xdr:from>
    <xdr:ext cx="534377" cy="259045"/>
    <xdr:sp macro="" textlink="">
      <xdr:nvSpPr>
        <xdr:cNvPr id="535" name="消防費該当値テキスト"/>
        <xdr:cNvSpPr txBox="1"/>
      </xdr:nvSpPr>
      <xdr:spPr>
        <a:xfrm>
          <a:off x="16370300" y="60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31,828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163848</xdr:rowOff>
    </xdr:from>
    <xdr:to>
      <xdr:col>22</xdr:col>
      <xdr:colOff>415925</xdr:colOff>
      <xdr:row>37</xdr:row>
      <xdr:rowOff>93998</xdr:rowOff>
    </xdr:to>
    <xdr:sp macro="" textlink="">
      <xdr:nvSpPr>
        <xdr:cNvPr id="536" name="円/楕円 535"/>
        <xdr:cNvSpPr/>
      </xdr:nvSpPr>
      <xdr:spPr>
        <a:xfrm>
          <a:off x="15430500" y="63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85125</xdr:rowOff>
    </xdr:from>
    <xdr:ext cx="534377" cy="259045"/>
    <xdr:sp macro="" textlink="">
      <xdr:nvSpPr>
        <xdr:cNvPr id="537" name="テキスト ボックス 536"/>
        <xdr:cNvSpPr txBox="1"/>
      </xdr:nvSpPr>
      <xdr:spPr>
        <a:xfrm>
          <a:off x="15214111" y="64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4416</xdr:rowOff>
    </xdr:from>
    <xdr:to>
      <xdr:col>21</xdr:col>
      <xdr:colOff>212725</xdr:colOff>
      <xdr:row>37</xdr:row>
      <xdr:rowOff>106016</xdr:rowOff>
    </xdr:to>
    <xdr:sp macro="" textlink="">
      <xdr:nvSpPr>
        <xdr:cNvPr id="538" name="円/楕円 537"/>
        <xdr:cNvSpPr/>
      </xdr:nvSpPr>
      <xdr:spPr>
        <a:xfrm>
          <a:off x="14541500" y="6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97143</xdr:rowOff>
    </xdr:from>
    <xdr:ext cx="534377" cy="259045"/>
    <xdr:sp macro="" textlink="">
      <xdr:nvSpPr>
        <xdr:cNvPr id="539" name="テキスト ボックス 538"/>
        <xdr:cNvSpPr txBox="1"/>
      </xdr:nvSpPr>
      <xdr:spPr>
        <a:xfrm>
          <a:off x="14325111" y="644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11502</xdr:rowOff>
    </xdr:from>
    <xdr:to>
      <xdr:col>20</xdr:col>
      <xdr:colOff>9525</xdr:colOff>
      <xdr:row>37</xdr:row>
      <xdr:rowOff>113102</xdr:rowOff>
    </xdr:to>
    <xdr:sp macro="" textlink="">
      <xdr:nvSpPr>
        <xdr:cNvPr id="540" name="円/楕円 539"/>
        <xdr:cNvSpPr/>
      </xdr:nvSpPr>
      <xdr:spPr>
        <a:xfrm>
          <a:off x="13652500" y="635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129629</xdr:rowOff>
    </xdr:from>
    <xdr:ext cx="534377" cy="259045"/>
    <xdr:sp macro="" textlink="">
      <xdr:nvSpPr>
        <xdr:cNvPr id="541" name="テキスト ボックス 540"/>
        <xdr:cNvSpPr txBox="1"/>
      </xdr:nvSpPr>
      <xdr:spPr>
        <a:xfrm>
          <a:off x="13436111" y="613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11486</xdr:rowOff>
    </xdr:from>
    <xdr:to>
      <xdr:col>18</xdr:col>
      <xdr:colOff>492125</xdr:colOff>
      <xdr:row>37</xdr:row>
      <xdr:rowOff>113086</xdr:rowOff>
    </xdr:to>
    <xdr:sp macro="" textlink="">
      <xdr:nvSpPr>
        <xdr:cNvPr id="542" name="円/楕円 541"/>
        <xdr:cNvSpPr/>
      </xdr:nvSpPr>
      <xdr:spPr>
        <a:xfrm>
          <a:off x="12763500" y="63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129613</xdr:rowOff>
    </xdr:from>
    <xdr:ext cx="534377" cy="259045"/>
    <xdr:sp macro="" textlink="">
      <xdr:nvSpPr>
        <xdr:cNvPr id="543" name="テキスト ボックス 542"/>
        <xdr:cNvSpPr txBox="1"/>
      </xdr:nvSpPr>
      <xdr:spPr>
        <a:xfrm>
          <a:off x="12547111" y="613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150273</xdr:rowOff>
    </xdr:from>
    <xdr:to>
      <xdr:col>23</xdr:col>
      <xdr:colOff>516889</xdr:colOff>
      <xdr:row>58</xdr:row>
      <xdr:rowOff>37821</xdr:rowOff>
    </xdr:to>
    <xdr:cxnSp macro="">
      <xdr:nvCxnSpPr>
        <xdr:cNvPr id="568" name="直線コネクタ 567"/>
        <xdr:cNvCxnSpPr/>
      </xdr:nvCxnSpPr>
      <xdr:spPr>
        <a:xfrm flipV="1">
          <a:off x="16317595" y="8722773"/>
          <a:ext cx="1269" cy="125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41648</xdr:rowOff>
    </xdr:from>
    <xdr:ext cx="534377" cy="259045"/>
    <xdr:sp macro="" textlink="">
      <xdr:nvSpPr>
        <xdr:cNvPr id="569" name="教育費最小値テキスト"/>
        <xdr:cNvSpPr txBox="1"/>
      </xdr:nvSpPr>
      <xdr:spPr>
        <a:xfrm>
          <a:off x="16370300"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dr:col>23</xdr:col>
      <xdr:colOff>428625</xdr:colOff>
      <xdr:row>58</xdr:row>
      <xdr:rowOff>37821</xdr:rowOff>
    </xdr:from>
    <xdr:to>
      <xdr:col>23</xdr:col>
      <xdr:colOff>606425</xdr:colOff>
      <xdr:row>58</xdr:row>
      <xdr:rowOff>37821</xdr:rowOff>
    </xdr:to>
    <xdr:cxnSp macro="">
      <xdr:nvCxnSpPr>
        <xdr:cNvPr id="570" name="直線コネクタ 569"/>
        <xdr:cNvCxnSpPr/>
      </xdr:nvCxnSpPr>
      <xdr:spPr>
        <a:xfrm>
          <a:off x="16230600" y="998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96950</xdr:rowOff>
    </xdr:from>
    <xdr:ext cx="534377" cy="259045"/>
    <xdr:sp macro="" textlink="">
      <xdr:nvSpPr>
        <xdr:cNvPr id="571" name="教育費最大値テキスト"/>
        <xdr:cNvSpPr txBox="1"/>
      </xdr:nvSpPr>
      <xdr:spPr>
        <a:xfrm>
          <a:off x="16370300" y="8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dr:col>23</xdr:col>
      <xdr:colOff>428625</xdr:colOff>
      <xdr:row>50</xdr:row>
      <xdr:rowOff>150273</xdr:rowOff>
    </xdr:from>
    <xdr:to>
      <xdr:col>23</xdr:col>
      <xdr:colOff>606425</xdr:colOff>
      <xdr:row>50</xdr:row>
      <xdr:rowOff>150273</xdr:rowOff>
    </xdr:to>
    <xdr:cxnSp macro="">
      <xdr:nvCxnSpPr>
        <xdr:cNvPr id="572" name="直線コネクタ 571"/>
        <xdr:cNvCxnSpPr/>
      </xdr:nvCxnSpPr>
      <xdr:spPr>
        <a:xfrm>
          <a:off x="16230600" y="872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132137</xdr:rowOff>
    </xdr:from>
    <xdr:to>
      <xdr:col>23</xdr:col>
      <xdr:colOff>517525</xdr:colOff>
      <xdr:row>55</xdr:row>
      <xdr:rowOff>164103</xdr:rowOff>
    </xdr:to>
    <xdr:cxnSp macro="">
      <xdr:nvCxnSpPr>
        <xdr:cNvPr id="573" name="直線コネクタ 572"/>
        <xdr:cNvCxnSpPr/>
      </xdr:nvCxnSpPr>
      <xdr:spPr>
        <a:xfrm flipV="1">
          <a:off x="15481300" y="9561887"/>
          <a:ext cx="838200" cy="3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155433</xdr:rowOff>
    </xdr:from>
    <xdr:ext cx="534377" cy="259045"/>
    <xdr:sp macro="" textlink="">
      <xdr:nvSpPr>
        <xdr:cNvPr id="574" name="教育費平均値テキスト"/>
        <xdr:cNvSpPr txBox="1"/>
      </xdr:nvSpPr>
      <xdr:spPr>
        <a:xfrm>
          <a:off x="16370300" y="958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5556</xdr:rowOff>
    </xdr:from>
    <xdr:to>
      <xdr:col>23</xdr:col>
      <xdr:colOff>568325</xdr:colOff>
      <xdr:row>56</xdr:row>
      <xdr:rowOff>107156</xdr:rowOff>
    </xdr:to>
    <xdr:sp macro="" textlink="">
      <xdr:nvSpPr>
        <xdr:cNvPr id="575" name="フローチャート : 判断 574"/>
        <xdr:cNvSpPr/>
      </xdr:nvSpPr>
      <xdr:spPr>
        <a:xfrm>
          <a:off x="162687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77788</xdr:rowOff>
    </xdr:from>
    <xdr:to>
      <xdr:col>22</xdr:col>
      <xdr:colOff>365125</xdr:colOff>
      <xdr:row>55</xdr:row>
      <xdr:rowOff>164103</xdr:rowOff>
    </xdr:to>
    <xdr:cxnSp macro="">
      <xdr:nvCxnSpPr>
        <xdr:cNvPr id="576" name="直線コネクタ 575"/>
        <xdr:cNvCxnSpPr/>
      </xdr:nvCxnSpPr>
      <xdr:spPr>
        <a:xfrm>
          <a:off x="14592300" y="9336088"/>
          <a:ext cx="889000" cy="25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75108</xdr:rowOff>
    </xdr:from>
    <xdr:to>
      <xdr:col>22</xdr:col>
      <xdr:colOff>415925</xdr:colOff>
      <xdr:row>55</xdr:row>
      <xdr:rowOff>5258</xdr:rowOff>
    </xdr:to>
    <xdr:sp macro="" textlink="">
      <xdr:nvSpPr>
        <xdr:cNvPr id="577" name="フローチャート : 判断 576"/>
        <xdr:cNvSpPr/>
      </xdr:nvSpPr>
      <xdr:spPr>
        <a:xfrm>
          <a:off x="15430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21785</xdr:rowOff>
    </xdr:from>
    <xdr:ext cx="534377" cy="259045"/>
    <xdr:sp macro="" textlink="">
      <xdr:nvSpPr>
        <xdr:cNvPr id="578" name="テキスト ボックス 577"/>
        <xdr:cNvSpPr txBox="1"/>
      </xdr:nvSpPr>
      <xdr:spPr>
        <a:xfrm>
          <a:off x="15214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77788</xdr:rowOff>
    </xdr:from>
    <xdr:to>
      <xdr:col>21</xdr:col>
      <xdr:colOff>161925</xdr:colOff>
      <xdr:row>55</xdr:row>
      <xdr:rowOff>72015</xdr:rowOff>
    </xdr:to>
    <xdr:cxnSp macro="">
      <xdr:nvCxnSpPr>
        <xdr:cNvPr id="579" name="直線コネクタ 578"/>
        <xdr:cNvCxnSpPr/>
      </xdr:nvCxnSpPr>
      <xdr:spPr>
        <a:xfrm flipV="1">
          <a:off x="13703300" y="9336088"/>
          <a:ext cx="889000" cy="16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4908</xdr:rowOff>
    </xdr:from>
    <xdr:to>
      <xdr:col>21</xdr:col>
      <xdr:colOff>212725</xdr:colOff>
      <xdr:row>55</xdr:row>
      <xdr:rowOff>106508</xdr:rowOff>
    </xdr:to>
    <xdr:sp macro="" textlink="">
      <xdr:nvSpPr>
        <xdr:cNvPr id="580" name="フローチャート : 判断 579"/>
        <xdr:cNvSpPr/>
      </xdr:nvSpPr>
      <xdr:spPr>
        <a:xfrm>
          <a:off x="14541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97635</xdr:rowOff>
    </xdr:from>
    <xdr:ext cx="534377" cy="259045"/>
    <xdr:sp macro="" textlink="">
      <xdr:nvSpPr>
        <xdr:cNvPr id="581" name="テキスト ボックス 580"/>
        <xdr:cNvSpPr txBox="1"/>
      </xdr:nvSpPr>
      <xdr:spPr>
        <a:xfrm>
          <a:off x="14325111" y="95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72015</xdr:rowOff>
    </xdr:from>
    <xdr:to>
      <xdr:col>19</xdr:col>
      <xdr:colOff>644525</xdr:colOff>
      <xdr:row>55</xdr:row>
      <xdr:rowOff>105563</xdr:rowOff>
    </xdr:to>
    <xdr:cxnSp macro="">
      <xdr:nvCxnSpPr>
        <xdr:cNvPr id="582" name="直線コネクタ 581"/>
        <xdr:cNvCxnSpPr/>
      </xdr:nvCxnSpPr>
      <xdr:spPr>
        <a:xfrm flipV="1">
          <a:off x="12814300" y="9501765"/>
          <a:ext cx="889000" cy="3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38932</xdr:rowOff>
    </xdr:from>
    <xdr:to>
      <xdr:col>20</xdr:col>
      <xdr:colOff>9525</xdr:colOff>
      <xdr:row>55</xdr:row>
      <xdr:rowOff>140532</xdr:rowOff>
    </xdr:to>
    <xdr:sp macro="" textlink="">
      <xdr:nvSpPr>
        <xdr:cNvPr id="583" name="フローチャート : 判断 582"/>
        <xdr:cNvSpPr/>
      </xdr:nvSpPr>
      <xdr:spPr>
        <a:xfrm>
          <a:off x="13652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131659</xdr:rowOff>
    </xdr:from>
    <xdr:ext cx="534377" cy="259045"/>
    <xdr:sp macro="" textlink="">
      <xdr:nvSpPr>
        <xdr:cNvPr id="584" name="テキスト ボックス 583"/>
        <xdr:cNvSpPr txBox="1"/>
      </xdr:nvSpPr>
      <xdr:spPr>
        <a:xfrm>
          <a:off x="13436111" y="956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73031</xdr:rowOff>
    </xdr:from>
    <xdr:to>
      <xdr:col>18</xdr:col>
      <xdr:colOff>492125</xdr:colOff>
      <xdr:row>56</xdr:row>
      <xdr:rowOff>3181</xdr:rowOff>
    </xdr:to>
    <xdr:sp macro="" textlink="">
      <xdr:nvSpPr>
        <xdr:cNvPr id="585" name="フローチャート : 判断 584"/>
        <xdr:cNvSpPr/>
      </xdr:nvSpPr>
      <xdr:spPr>
        <a:xfrm>
          <a:off x="12763500" y="950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165758</xdr:rowOff>
    </xdr:from>
    <xdr:ext cx="534377" cy="259045"/>
    <xdr:sp macro="" textlink="">
      <xdr:nvSpPr>
        <xdr:cNvPr id="586" name="テキスト ボックス 585"/>
        <xdr:cNvSpPr txBox="1"/>
      </xdr:nvSpPr>
      <xdr:spPr>
        <a:xfrm>
          <a:off x="12547111" y="959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81337</xdr:rowOff>
    </xdr:from>
    <xdr:to>
      <xdr:col>23</xdr:col>
      <xdr:colOff>568325</xdr:colOff>
      <xdr:row>56</xdr:row>
      <xdr:rowOff>11487</xdr:rowOff>
    </xdr:to>
    <xdr:sp macro="" textlink="">
      <xdr:nvSpPr>
        <xdr:cNvPr id="592" name="円/楕円 591"/>
        <xdr:cNvSpPr/>
      </xdr:nvSpPr>
      <xdr:spPr>
        <a:xfrm>
          <a:off x="16268700" y="95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104214</xdr:rowOff>
    </xdr:from>
    <xdr:ext cx="534377" cy="259045"/>
    <xdr:sp macro="" textlink="">
      <xdr:nvSpPr>
        <xdr:cNvPr id="593" name="教育費該当値テキスト"/>
        <xdr:cNvSpPr txBox="1"/>
      </xdr:nvSpPr>
      <xdr:spPr>
        <a:xfrm>
          <a:off x="16370300" y="93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51,397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113303</xdr:rowOff>
    </xdr:from>
    <xdr:to>
      <xdr:col>22</xdr:col>
      <xdr:colOff>415925</xdr:colOff>
      <xdr:row>56</xdr:row>
      <xdr:rowOff>43453</xdr:rowOff>
    </xdr:to>
    <xdr:sp macro="" textlink="">
      <xdr:nvSpPr>
        <xdr:cNvPr id="594" name="円/楕円 593"/>
        <xdr:cNvSpPr/>
      </xdr:nvSpPr>
      <xdr:spPr>
        <a:xfrm>
          <a:off x="15430500" y="95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34580</xdr:rowOff>
    </xdr:from>
    <xdr:ext cx="534377" cy="259045"/>
    <xdr:sp macro="" textlink="">
      <xdr:nvSpPr>
        <xdr:cNvPr id="595" name="テキスト ボックス 594"/>
        <xdr:cNvSpPr txBox="1"/>
      </xdr:nvSpPr>
      <xdr:spPr>
        <a:xfrm>
          <a:off x="15214111" y="963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26988</xdr:rowOff>
    </xdr:from>
    <xdr:to>
      <xdr:col>21</xdr:col>
      <xdr:colOff>212725</xdr:colOff>
      <xdr:row>54</xdr:row>
      <xdr:rowOff>128588</xdr:rowOff>
    </xdr:to>
    <xdr:sp macro="" textlink="">
      <xdr:nvSpPr>
        <xdr:cNvPr id="596" name="円/楕円 595"/>
        <xdr:cNvSpPr/>
      </xdr:nvSpPr>
      <xdr:spPr>
        <a:xfrm>
          <a:off x="14541500" y="928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145115</xdr:rowOff>
    </xdr:from>
    <xdr:ext cx="534377" cy="259045"/>
    <xdr:sp macro="" textlink="">
      <xdr:nvSpPr>
        <xdr:cNvPr id="597" name="テキスト ボックス 596"/>
        <xdr:cNvSpPr txBox="1"/>
      </xdr:nvSpPr>
      <xdr:spPr>
        <a:xfrm>
          <a:off x="14325111" y="906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63,250</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21215</xdr:rowOff>
    </xdr:from>
    <xdr:to>
      <xdr:col>20</xdr:col>
      <xdr:colOff>9525</xdr:colOff>
      <xdr:row>55</xdr:row>
      <xdr:rowOff>122815</xdr:rowOff>
    </xdr:to>
    <xdr:sp macro="" textlink="">
      <xdr:nvSpPr>
        <xdr:cNvPr id="598" name="円/楕円 597"/>
        <xdr:cNvSpPr/>
      </xdr:nvSpPr>
      <xdr:spPr>
        <a:xfrm>
          <a:off x="13652500" y="9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139342</xdr:rowOff>
    </xdr:from>
    <xdr:ext cx="534377" cy="259045"/>
    <xdr:sp macro="" textlink="">
      <xdr:nvSpPr>
        <xdr:cNvPr id="599" name="テキスト ボックス 598"/>
        <xdr:cNvSpPr txBox="1"/>
      </xdr:nvSpPr>
      <xdr:spPr>
        <a:xfrm>
          <a:off x="13436111" y="922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54763</xdr:rowOff>
    </xdr:from>
    <xdr:to>
      <xdr:col>18</xdr:col>
      <xdr:colOff>492125</xdr:colOff>
      <xdr:row>55</xdr:row>
      <xdr:rowOff>156363</xdr:rowOff>
    </xdr:to>
    <xdr:sp macro="" textlink="">
      <xdr:nvSpPr>
        <xdr:cNvPr id="600" name="円/楕円 599"/>
        <xdr:cNvSpPr/>
      </xdr:nvSpPr>
      <xdr:spPr>
        <a:xfrm>
          <a:off x="12763500" y="948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1440</xdr:rowOff>
    </xdr:from>
    <xdr:ext cx="534377" cy="259045"/>
    <xdr:sp macro="" textlink="">
      <xdr:nvSpPr>
        <xdr:cNvPr id="601" name="テキスト ボックス 600"/>
        <xdr:cNvSpPr txBox="1"/>
      </xdr:nvSpPr>
      <xdr:spPr>
        <a:xfrm>
          <a:off x="12547111" y="925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108362</xdr:rowOff>
    </xdr:from>
    <xdr:to>
      <xdr:col>23</xdr:col>
      <xdr:colOff>516889</xdr:colOff>
      <xdr:row>79</xdr:row>
      <xdr:rowOff>44450</xdr:rowOff>
    </xdr:to>
    <xdr:cxnSp macro="">
      <xdr:nvCxnSpPr>
        <xdr:cNvPr id="625" name="直線コネクタ 624"/>
        <xdr:cNvCxnSpPr/>
      </xdr:nvCxnSpPr>
      <xdr:spPr>
        <a:xfrm flipV="1">
          <a:off x="16317595" y="12109862"/>
          <a:ext cx="1269" cy="14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55039</xdr:rowOff>
    </xdr:from>
    <xdr:ext cx="534377" cy="259045"/>
    <xdr:sp macro="" textlink="">
      <xdr:nvSpPr>
        <xdr:cNvPr id="628" name="災害復旧費最大値テキスト"/>
        <xdr:cNvSpPr txBox="1"/>
      </xdr:nvSpPr>
      <xdr:spPr>
        <a:xfrm>
          <a:off x="16370300" y="11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70</xdr:row>
      <xdr:rowOff>108362</xdr:rowOff>
    </xdr:from>
    <xdr:to>
      <xdr:col>23</xdr:col>
      <xdr:colOff>606425</xdr:colOff>
      <xdr:row>70</xdr:row>
      <xdr:rowOff>108362</xdr:rowOff>
    </xdr:to>
    <xdr:cxnSp macro="">
      <xdr:nvCxnSpPr>
        <xdr:cNvPr id="629" name="直線コネクタ 628"/>
        <xdr:cNvCxnSpPr/>
      </xdr:nvCxnSpPr>
      <xdr:spPr>
        <a:xfrm>
          <a:off x="16230600" y="1210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12009</xdr:rowOff>
    </xdr:from>
    <xdr:to>
      <xdr:col>23</xdr:col>
      <xdr:colOff>517525</xdr:colOff>
      <xdr:row>79</xdr:row>
      <xdr:rowOff>44450</xdr:rowOff>
    </xdr:to>
    <xdr:cxnSp macro="">
      <xdr:nvCxnSpPr>
        <xdr:cNvPr id="630" name="直線コネクタ 629"/>
        <xdr:cNvCxnSpPr/>
      </xdr:nvCxnSpPr>
      <xdr:spPr>
        <a:xfrm>
          <a:off x="15481300" y="13556559"/>
          <a:ext cx="838200" cy="3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122807</xdr:rowOff>
    </xdr:from>
    <xdr:ext cx="469744" cy="259045"/>
    <xdr:sp macro="" textlink="">
      <xdr:nvSpPr>
        <xdr:cNvPr id="631" name="災害復旧費平均値テキスト"/>
        <xdr:cNvSpPr txBox="1"/>
      </xdr:nvSpPr>
      <xdr:spPr>
        <a:xfrm>
          <a:off x="16370300" y="13324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99930</xdr:rowOff>
    </xdr:from>
    <xdr:to>
      <xdr:col>23</xdr:col>
      <xdr:colOff>568325</xdr:colOff>
      <xdr:row>79</xdr:row>
      <xdr:rowOff>30080</xdr:rowOff>
    </xdr:to>
    <xdr:sp macro="" textlink="">
      <xdr:nvSpPr>
        <xdr:cNvPr id="632" name="フローチャート : 判断 631"/>
        <xdr:cNvSpPr/>
      </xdr:nvSpPr>
      <xdr:spPr>
        <a:xfrm>
          <a:off x="162687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12009</xdr:rowOff>
    </xdr:from>
    <xdr:to>
      <xdr:col>22</xdr:col>
      <xdr:colOff>365125</xdr:colOff>
      <xdr:row>79</xdr:row>
      <xdr:rowOff>23837</xdr:rowOff>
    </xdr:to>
    <xdr:cxnSp macro="">
      <xdr:nvCxnSpPr>
        <xdr:cNvPr id="633" name="直線コネクタ 632"/>
        <xdr:cNvCxnSpPr/>
      </xdr:nvCxnSpPr>
      <xdr:spPr>
        <a:xfrm flipV="1">
          <a:off x="14592300" y="13556559"/>
          <a:ext cx="889000" cy="1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10585</xdr:rowOff>
    </xdr:from>
    <xdr:to>
      <xdr:col>22</xdr:col>
      <xdr:colOff>415925</xdr:colOff>
      <xdr:row>78</xdr:row>
      <xdr:rowOff>112185</xdr:rowOff>
    </xdr:to>
    <xdr:sp macro="" textlink="">
      <xdr:nvSpPr>
        <xdr:cNvPr id="634" name="フローチャート : 判断 633"/>
        <xdr:cNvSpPr/>
      </xdr:nvSpPr>
      <xdr:spPr>
        <a:xfrm>
          <a:off x="15430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128712</xdr:rowOff>
    </xdr:from>
    <xdr:ext cx="469744" cy="259045"/>
    <xdr:sp macro="" textlink="">
      <xdr:nvSpPr>
        <xdr:cNvPr id="635" name="テキスト ボックス 634"/>
        <xdr:cNvSpPr txBox="1"/>
      </xdr:nvSpPr>
      <xdr:spPr>
        <a:xfrm>
          <a:off x="15246427"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23837</xdr:rowOff>
    </xdr:from>
    <xdr:to>
      <xdr:col>21</xdr:col>
      <xdr:colOff>161925</xdr:colOff>
      <xdr:row>79</xdr:row>
      <xdr:rowOff>24581</xdr:rowOff>
    </xdr:to>
    <xdr:cxnSp macro="">
      <xdr:nvCxnSpPr>
        <xdr:cNvPr id="636" name="直線コネクタ 635"/>
        <xdr:cNvCxnSpPr/>
      </xdr:nvCxnSpPr>
      <xdr:spPr>
        <a:xfrm flipV="1">
          <a:off x="13703300" y="13568387"/>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14433</xdr:rowOff>
    </xdr:from>
    <xdr:to>
      <xdr:col>21</xdr:col>
      <xdr:colOff>212725</xdr:colOff>
      <xdr:row>78</xdr:row>
      <xdr:rowOff>116033</xdr:rowOff>
    </xdr:to>
    <xdr:sp macro="" textlink="">
      <xdr:nvSpPr>
        <xdr:cNvPr id="637" name="フローチャート : 判断 636"/>
        <xdr:cNvSpPr/>
      </xdr:nvSpPr>
      <xdr:spPr>
        <a:xfrm>
          <a:off x="14541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132560</xdr:rowOff>
    </xdr:from>
    <xdr:ext cx="469744" cy="259045"/>
    <xdr:sp macro="" textlink="">
      <xdr:nvSpPr>
        <xdr:cNvPr id="638" name="テキスト ボックス 637"/>
        <xdr:cNvSpPr txBox="1"/>
      </xdr:nvSpPr>
      <xdr:spPr>
        <a:xfrm>
          <a:off x="14357427" y="13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24581</xdr:rowOff>
    </xdr:from>
    <xdr:to>
      <xdr:col>19</xdr:col>
      <xdr:colOff>644525</xdr:colOff>
      <xdr:row>79</xdr:row>
      <xdr:rowOff>40297</xdr:rowOff>
    </xdr:to>
    <xdr:cxnSp macro="">
      <xdr:nvCxnSpPr>
        <xdr:cNvPr id="639" name="直線コネクタ 638"/>
        <xdr:cNvCxnSpPr/>
      </xdr:nvCxnSpPr>
      <xdr:spPr>
        <a:xfrm flipV="1">
          <a:off x="12814300" y="13569131"/>
          <a:ext cx="889000"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123095</xdr:rowOff>
    </xdr:from>
    <xdr:to>
      <xdr:col>20</xdr:col>
      <xdr:colOff>9525</xdr:colOff>
      <xdr:row>78</xdr:row>
      <xdr:rowOff>53245</xdr:rowOff>
    </xdr:to>
    <xdr:sp macro="" textlink="">
      <xdr:nvSpPr>
        <xdr:cNvPr id="640" name="フローチャート : 判断 639"/>
        <xdr:cNvSpPr/>
      </xdr:nvSpPr>
      <xdr:spPr>
        <a:xfrm>
          <a:off x="13652500" y="133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69772</xdr:rowOff>
    </xdr:from>
    <xdr:ext cx="534377" cy="259045"/>
    <xdr:sp macro="" textlink="">
      <xdr:nvSpPr>
        <xdr:cNvPr id="641" name="テキスト ボックス 640"/>
        <xdr:cNvSpPr txBox="1"/>
      </xdr:nvSpPr>
      <xdr:spPr>
        <a:xfrm>
          <a:off x="13436111" y="130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42" name="フローチャート : 判断 641"/>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147362</xdr:rowOff>
    </xdr:from>
    <xdr:ext cx="469744" cy="259045"/>
    <xdr:sp macro="" textlink="">
      <xdr:nvSpPr>
        <xdr:cNvPr id="643" name="テキスト ボックス 642"/>
        <xdr:cNvSpPr txBox="1"/>
      </xdr:nvSpPr>
      <xdr:spPr>
        <a:xfrm>
          <a:off x="12579427" y="1317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132659</xdr:rowOff>
    </xdr:from>
    <xdr:to>
      <xdr:col>22</xdr:col>
      <xdr:colOff>415925</xdr:colOff>
      <xdr:row>79</xdr:row>
      <xdr:rowOff>62809</xdr:rowOff>
    </xdr:to>
    <xdr:sp macro="" textlink="">
      <xdr:nvSpPr>
        <xdr:cNvPr id="651" name="円/楕円 650"/>
        <xdr:cNvSpPr/>
      </xdr:nvSpPr>
      <xdr:spPr>
        <a:xfrm>
          <a:off x="15430500" y="1350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53936</xdr:rowOff>
    </xdr:from>
    <xdr:ext cx="469744" cy="259045"/>
    <xdr:sp macro="" textlink="">
      <xdr:nvSpPr>
        <xdr:cNvPr id="652" name="テキスト ボックス 651"/>
        <xdr:cNvSpPr txBox="1"/>
      </xdr:nvSpPr>
      <xdr:spPr>
        <a:xfrm>
          <a:off x="15246427" y="1359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144487</xdr:rowOff>
    </xdr:from>
    <xdr:to>
      <xdr:col>21</xdr:col>
      <xdr:colOff>212725</xdr:colOff>
      <xdr:row>79</xdr:row>
      <xdr:rowOff>74637</xdr:rowOff>
    </xdr:to>
    <xdr:sp macro="" textlink="">
      <xdr:nvSpPr>
        <xdr:cNvPr id="653" name="円/楕円 652"/>
        <xdr:cNvSpPr/>
      </xdr:nvSpPr>
      <xdr:spPr>
        <a:xfrm>
          <a:off x="14541500" y="135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65764</xdr:rowOff>
    </xdr:from>
    <xdr:ext cx="469744" cy="259045"/>
    <xdr:sp macro="" textlink="">
      <xdr:nvSpPr>
        <xdr:cNvPr id="654" name="テキスト ボックス 653"/>
        <xdr:cNvSpPr txBox="1"/>
      </xdr:nvSpPr>
      <xdr:spPr>
        <a:xfrm>
          <a:off x="14357427" y="1361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145231</xdr:rowOff>
    </xdr:from>
    <xdr:to>
      <xdr:col>20</xdr:col>
      <xdr:colOff>9525</xdr:colOff>
      <xdr:row>79</xdr:row>
      <xdr:rowOff>75381</xdr:rowOff>
    </xdr:to>
    <xdr:sp macro="" textlink="">
      <xdr:nvSpPr>
        <xdr:cNvPr id="655" name="円/楕円 654"/>
        <xdr:cNvSpPr/>
      </xdr:nvSpPr>
      <xdr:spPr>
        <a:xfrm>
          <a:off x="13652500" y="135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66508</xdr:rowOff>
    </xdr:from>
    <xdr:ext cx="469744" cy="259045"/>
    <xdr:sp macro="" textlink="">
      <xdr:nvSpPr>
        <xdr:cNvPr id="656" name="テキスト ボックス 655"/>
        <xdr:cNvSpPr txBox="1"/>
      </xdr:nvSpPr>
      <xdr:spPr>
        <a:xfrm>
          <a:off x="13468427" y="1361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160947</xdr:rowOff>
    </xdr:from>
    <xdr:to>
      <xdr:col>18</xdr:col>
      <xdr:colOff>492125</xdr:colOff>
      <xdr:row>79</xdr:row>
      <xdr:rowOff>91097</xdr:rowOff>
    </xdr:to>
    <xdr:sp macro="" textlink="">
      <xdr:nvSpPr>
        <xdr:cNvPr id="657" name="円/楕円 656"/>
        <xdr:cNvSpPr/>
      </xdr:nvSpPr>
      <xdr:spPr>
        <a:xfrm>
          <a:off x="12763500" y="1353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82224</xdr:rowOff>
    </xdr:from>
    <xdr:ext cx="378565" cy="259045"/>
    <xdr:sp macro="" textlink="">
      <xdr:nvSpPr>
        <xdr:cNvPr id="658" name="テキスト ボックス 657"/>
        <xdr:cNvSpPr txBox="1"/>
      </xdr:nvSpPr>
      <xdr:spPr>
        <a:xfrm>
          <a:off x="12625017" y="13626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3811</xdr:rowOff>
    </xdr:from>
    <xdr:to>
      <xdr:col>23</xdr:col>
      <xdr:colOff>516889</xdr:colOff>
      <xdr:row>97</xdr:row>
      <xdr:rowOff>102336</xdr:rowOff>
    </xdr:to>
    <xdr:cxnSp macro="">
      <xdr:nvCxnSpPr>
        <xdr:cNvPr id="682" name="直線コネクタ 681"/>
        <xdr:cNvCxnSpPr/>
      </xdr:nvCxnSpPr>
      <xdr:spPr>
        <a:xfrm flipV="1">
          <a:off x="16317595" y="15434311"/>
          <a:ext cx="1269" cy="129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106163</xdr:rowOff>
    </xdr:from>
    <xdr:ext cx="534377" cy="259045"/>
    <xdr:sp macro="" textlink="">
      <xdr:nvSpPr>
        <xdr:cNvPr id="683" name="公債費最小値テキスト"/>
        <xdr:cNvSpPr txBox="1"/>
      </xdr:nvSpPr>
      <xdr:spPr>
        <a:xfrm>
          <a:off x="16370300" y="167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97</xdr:row>
      <xdr:rowOff>102336</xdr:rowOff>
    </xdr:from>
    <xdr:to>
      <xdr:col>23</xdr:col>
      <xdr:colOff>606425</xdr:colOff>
      <xdr:row>97</xdr:row>
      <xdr:rowOff>102336</xdr:rowOff>
    </xdr:to>
    <xdr:cxnSp macro="">
      <xdr:nvCxnSpPr>
        <xdr:cNvPr id="684" name="直線コネクタ 683"/>
        <xdr:cNvCxnSpPr/>
      </xdr:nvCxnSpPr>
      <xdr:spPr>
        <a:xfrm>
          <a:off x="16230600" y="1673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121938</xdr:rowOff>
    </xdr:from>
    <xdr:ext cx="599010" cy="259045"/>
    <xdr:sp macro="" textlink="">
      <xdr:nvSpPr>
        <xdr:cNvPr id="685" name="公債費最大値テキスト"/>
        <xdr:cNvSpPr txBox="1"/>
      </xdr:nvSpPr>
      <xdr:spPr>
        <a:xfrm>
          <a:off x="16370300" y="152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90</xdr:row>
      <xdr:rowOff>3811</xdr:rowOff>
    </xdr:from>
    <xdr:to>
      <xdr:col>23</xdr:col>
      <xdr:colOff>606425</xdr:colOff>
      <xdr:row>90</xdr:row>
      <xdr:rowOff>3811</xdr:rowOff>
    </xdr:to>
    <xdr:cxnSp macro="">
      <xdr:nvCxnSpPr>
        <xdr:cNvPr id="686" name="直線コネクタ 685"/>
        <xdr:cNvCxnSpPr/>
      </xdr:nvCxnSpPr>
      <xdr:spPr>
        <a:xfrm>
          <a:off x="16230600" y="154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111874</xdr:rowOff>
    </xdr:from>
    <xdr:to>
      <xdr:col>23</xdr:col>
      <xdr:colOff>517525</xdr:colOff>
      <xdr:row>95</xdr:row>
      <xdr:rowOff>133756</xdr:rowOff>
    </xdr:to>
    <xdr:cxnSp macro="">
      <xdr:nvCxnSpPr>
        <xdr:cNvPr id="687" name="直線コネクタ 686"/>
        <xdr:cNvCxnSpPr/>
      </xdr:nvCxnSpPr>
      <xdr:spPr>
        <a:xfrm flipV="1">
          <a:off x="15481300" y="16399624"/>
          <a:ext cx="838200" cy="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9453</xdr:rowOff>
    </xdr:from>
    <xdr:ext cx="534377" cy="259045"/>
    <xdr:sp macro="" textlink="">
      <xdr:nvSpPr>
        <xdr:cNvPr id="688"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158026</xdr:rowOff>
    </xdr:from>
    <xdr:to>
      <xdr:col>23</xdr:col>
      <xdr:colOff>568325</xdr:colOff>
      <xdr:row>95</xdr:row>
      <xdr:rowOff>88176</xdr:rowOff>
    </xdr:to>
    <xdr:sp macro="" textlink="">
      <xdr:nvSpPr>
        <xdr:cNvPr id="689" name="フローチャート : 判断 688"/>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133756</xdr:rowOff>
    </xdr:from>
    <xdr:to>
      <xdr:col>22</xdr:col>
      <xdr:colOff>365125</xdr:colOff>
      <xdr:row>96</xdr:row>
      <xdr:rowOff>53924</xdr:rowOff>
    </xdr:to>
    <xdr:cxnSp macro="">
      <xdr:nvCxnSpPr>
        <xdr:cNvPr id="690" name="直線コネクタ 689"/>
        <xdr:cNvCxnSpPr/>
      </xdr:nvCxnSpPr>
      <xdr:spPr>
        <a:xfrm flipV="1">
          <a:off x="14592300" y="16421506"/>
          <a:ext cx="889000" cy="9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160998</xdr:rowOff>
    </xdr:from>
    <xdr:to>
      <xdr:col>22</xdr:col>
      <xdr:colOff>415925</xdr:colOff>
      <xdr:row>94</xdr:row>
      <xdr:rowOff>91148</xdr:rowOff>
    </xdr:to>
    <xdr:sp macro="" textlink="">
      <xdr:nvSpPr>
        <xdr:cNvPr id="691" name="フローチャート : 判断 690"/>
        <xdr:cNvSpPr/>
      </xdr:nvSpPr>
      <xdr:spPr>
        <a:xfrm>
          <a:off x="15430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107675</xdr:rowOff>
    </xdr:from>
    <xdr:ext cx="534377" cy="259045"/>
    <xdr:sp macro="" textlink="">
      <xdr:nvSpPr>
        <xdr:cNvPr id="692" name="テキスト ボックス 691"/>
        <xdr:cNvSpPr txBox="1"/>
      </xdr:nvSpPr>
      <xdr:spPr>
        <a:xfrm>
          <a:off x="15214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126200</xdr:rowOff>
    </xdr:from>
    <xdr:to>
      <xdr:col>21</xdr:col>
      <xdr:colOff>161925</xdr:colOff>
      <xdr:row>96</xdr:row>
      <xdr:rowOff>53924</xdr:rowOff>
    </xdr:to>
    <xdr:cxnSp macro="">
      <xdr:nvCxnSpPr>
        <xdr:cNvPr id="693" name="直線コネクタ 692"/>
        <xdr:cNvCxnSpPr/>
      </xdr:nvCxnSpPr>
      <xdr:spPr>
        <a:xfrm>
          <a:off x="13703300" y="16413950"/>
          <a:ext cx="889000" cy="9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154330</xdr:rowOff>
    </xdr:from>
    <xdr:to>
      <xdr:col>21</xdr:col>
      <xdr:colOff>212725</xdr:colOff>
      <xdr:row>94</xdr:row>
      <xdr:rowOff>84480</xdr:rowOff>
    </xdr:to>
    <xdr:sp macro="" textlink="">
      <xdr:nvSpPr>
        <xdr:cNvPr id="694" name="フローチャート : 判断 693"/>
        <xdr:cNvSpPr/>
      </xdr:nvSpPr>
      <xdr:spPr>
        <a:xfrm>
          <a:off x="14541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101007</xdr:rowOff>
    </xdr:from>
    <xdr:ext cx="534377" cy="259045"/>
    <xdr:sp macro="" textlink="">
      <xdr:nvSpPr>
        <xdr:cNvPr id="695" name="テキスト ボックス 694"/>
        <xdr:cNvSpPr txBox="1"/>
      </xdr:nvSpPr>
      <xdr:spPr>
        <a:xfrm>
          <a:off x="14325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87007</xdr:rowOff>
    </xdr:from>
    <xdr:to>
      <xdr:col>19</xdr:col>
      <xdr:colOff>644525</xdr:colOff>
      <xdr:row>95</xdr:row>
      <xdr:rowOff>126200</xdr:rowOff>
    </xdr:to>
    <xdr:cxnSp macro="">
      <xdr:nvCxnSpPr>
        <xdr:cNvPr id="696" name="直線コネクタ 695"/>
        <xdr:cNvCxnSpPr/>
      </xdr:nvCxnSpPr>
      <xdr:spPr>
        <a:xfrm>
          <a:off x="12814300" y="16374757"/>
          <a:ext cx="889000" cy="3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151842</xdr:rowOff>
    </xdr:from>
    <xdr:to>
      <xdr:col>20</xdr:col>
      <xdr:colOff>9525</xdr:colOff>
      <xdr:row>94</xdr:row>
      <xdr:rowOff>81992</xdr:rowOff>
    </xdr:to>
    <xdr:sp macro="" textlink="">
      <xdr:nvSpPr>
        <xdr:cNvPr id="697" name="フローチャート : 判断 696"/>
        <xdr:cNvSpPr/>
      </xdr:nvSpPr>
      <xdr:spPr>
        <a:xfrm>
          <a:off x="13652500" y="160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98519</xdr:rowOff>
    </xdr:from>
    <xdr:ext cx="534377" cy="259045"/>
    <xdr:sp macro="" textlink="">
      <xdr:nvSpPr>
        <xdr:cNvPr id="698" name="テキスト ボックス 697"/>
        <xdr:cNvSpPr txBox="1"/>
      </xdr:nvSpPr>
      <xdr:spPr>
        <a:xfrm>
          <a:off x="13436111" y="158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137161</xdr:rowOff>
    </xdr:from>
    <xdr:to>
      <xdr:col>18</xdr:col>
      <xdr:colOff>492125</xdr:colOff>
      <xdr:row>94</xdr:row>
      <xdr:rowOff>67311</xdr:rowOff>
    </xdr:to>
    <xdr:sp macro="" textlink="">
      <xdr:nvSpPr>
        <xdr:cNvPr id="699" name="フローチャート : 判断 698"/>
        <xdr:cNvSpPr/>
      </xdr:nvSpPr>
      <xdr:spPr>
        <a:xfrm>
          <a:off x="12763500" y="1608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83838</xdr:rowOff>
    </xdr:from>
    <xdr:ext cx="534377" cy="259045"/>
    <xdr:sp macro="" textlink="">
      <xdr:nvSpPr>
        <xdr:cNvPr id="700" name="テキスト ボックス 699"/>
        <xdr:cNvSpPr txBox="1"/>
      </xdr:nvSpPr>
      <xdr:spPr>
        <a:xfrm>
          <a:off x="12547111" y="158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61074</xdr:rowOff>
    </xdr:from>
    <xdr:to>
      <xdr:col>23</xdr:col>
      <xdr:colOff>568325</xdr:colOff>
      <xdr:row>95</xdr:row>
      <xdr:rowOff>162674</xdr:rowOff>
    </xdr:to>
    <xdr:sp macro="" textlink="">
      <xdr:nvSpPr>
        <xdr:cNvPr id="706" name="円/楕円 705"/>
        <xdr:cNvSpPr/>
      </xdr:nvSpPr>
      <xdr:spPr>
        <a:xfrm>
          <a:off x="16268700" y="1634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39501</xdr:rowOff>
    </xdr:from>
    <xdr:ext cx="534377" cy="259045"/>
    <xdr:sp macro="" textlink="">
      <xdr:nvSpPr>
        <xdr:cNvPr id="707" name="公債費該当値テキスト"/>
        <xdr:cNvSpPr txBox="1"/>
      </xdr:nvSpPr>
      <xdr:spPr>
        <a:xfrm>
          <a:off x="16370300" y="163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48,691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82956</xdr:rowOff>
    </xdr:from>
    <xdr:to>
      <xdr:col>22</xdr:col>
      <xdr:colOff>415925</xdr:colOff>
      <xdr:row>96</xdr:row>
      <xdr:rowOff>13106</xdr:rowOff>
    </xdr:to>
    <xdr:sp macro="" textlink="">
      <xdr:nvSpPr>
        <xdr:cNvPr id="708" name="円/楕円 707"/>
        <xdr:cNvSpPr/>
      </xdr:nvSpPr>
      <xdr:spPr>
        <a:xfrm>
          <a:off x="15430500" y="163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4233</xdr:rowOff>
    </xdr:from>
    <xdr:ext cx="534377" cy="259045"/>
    <xdr:sp macro="" textlink="">
      <xdr:nvSpPr>
        <xdr:cNvPr id="709" name="テキスト ボックス 708"/>
        <xdr:cNvSpPr txBox="1"/>
      </xdr:nvSpPr>
      <xdr:spPr>
        <a:xfrm>
          <a:off x="15214111" y="164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3124</xdr:rowOff>
    </xdr:from>
    <xdr:to>
      <xdr:col>21</xdr:col>
      <xdr:colOff>212725</xdr:colOff>
      <xdr:row>96</xdr:row>
      <xdr:rowOff>104724</xdr:rowOff>
    </xdr:to>
    <xdr:sp macro="" textlink="">
      <xdr:nvSpPr>
        <xdr:cNvPr id="710" name="円/楕円 709"/>
        <xdr:cNvSpPr/>
      </xdr:nvSpPr>
      <xdr:spPr>
        <a:xfrm>
          <a:off x="14541500" y="164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95851</xdr:rowOff>
    </xdr:from>
    <xdr:ext cx="534377" cy="259045"/>
    <xdr:sp macro="" textlink="">
      <xdr:nvSpPr>
        <xdr:cNvPr id="711" name="テキスト ボックス 710"/>
        <xdr:cNvSpPr txBox="1"/>
      </xdr:nvSpPr>
      <xdr:spPr>
        <a:xfrm>
          <a:off x="14325111" y="1655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75400</xdr:rowOff>
    </xdr:from>
    <xdr:to>
      <xdr:col>20</xdr:col>
      <xdr:colOff>9525</xdr:colOff>
      <xdr:row>96</xdr:row>
      <xdr:rowOff>5550</xdr:rowOff>
    </xdr:to>
    <xdr:sp macro="" textlink="">
      <xdr:nvSpPr>
        <xdr:cNvPr id="712" name="円/楕円 711"/>
        <xdr:cNvSpPr/>
      </xdr:nvSpPr>
      <xdr:spPr>
        <a:xfrm>
          <a:off x="13652500" y="163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168127</xdr:rowOff>
    </xdr:from>
    <xdr:ext cx="534377" cy="259045"/>
    <xdr:sp macro="" textlink="">
      <xdr:nvSpPr>
        <xdr:cNvPr id="713" name="テキスト ボックス 712"/>
        <xdr:cNvSpPr txBox="1"/>
      </xdr:nvSpPr>
      <xdr:spPr>
        <a:xfrm>
          <a:off x="13436111" y="1645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47,563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36207</xdr:rowOff>
    </xdr:from>
    <xdr:to>
      <xdr:col>18</xdr:col>
      <xdr:colOff>492125</xdr:colOff>
      <xdr:row>95</xdr:row>
      <xdr:rowOff>137807</xdr:rowOff>
    </xdr:to>
    <xdr:sp macro="" textlink="">
      <xdr:nvSpPr>
        <xdr:cNvPr id="714" name="円/楕円 713"/>
        <xdr:cNvSpPr/>
      </xdr:nvSpPr>
      <xdr:spPr>
        <a:xfrm>
          <a:off x="12763500" y="163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128934</xdr:rowOff>
    </xdr:from>
    <xdr:ext cx="534377" cy="259045"/>
    <xdr:sp macro="" textlink="">
      <xdr:nvSpPr>
        <xdr:cNvPr id="715" name="テキスト ボックス 714"/>
        <xdr:cNvSpPr txBox="1"/>
      </xdr:nvSpPr>
      <xdr:spPr>
        <a:xfrm>
          <a:off x="12547111" y="164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90322</xdr:rowOff>
    </xdr:from>
    <xdr:to>
      <xdr:col>32</xdr:col>
      <xdr:colOff>186689</xdr:colOff>
      <xdr:row>38</xdr:row>
      <xdr:rowOff>139700</xdr:rowOff>
    </xdr:to>
    <xdr:cxnSp macro="">
      <xdr:nvCxnSpPr>
        <xdr:cNvPr id="737" name="直線コネクタ 736"/>
        <xdr:cNvCxnSpPr/>
      </xdr:nvCxnSpPr>
      <xdr:spPr>
        <a:xfrm flipV="1">
          <a:off x="22159595" y="5576722"/>
          <a:ext cx="1269" cy="107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169638</xdr:rowOff>
    </xdr:from>
    <xdr:ext cx="249299" cy="259045"/>
    <xdr:sp macro="" textlink="">
      <xdr:nvSpPr>
        <xdr:cNvPr id="738" name="諸支出金最小値テキスト"/>
        <xdr:cNvSpPr txBox="1"/>
      </xdr:nvSpPr>
      <xdr:spPr>
        <a:xfrm>
          <a:off x="22212300" y="6684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36999</xdr:rowOff>
    </xdr:from>
    <xdr:ext cx="469744" cy="259045"/>
    <xdr:sp macro="" textlink="">
      <xdr:nvSpPr>
        <xdr:cNvPr id="740" name="諸支出金最大値テキスト"/>
        <xdr:cNvSpPr txBox="1"/>
      </xdr:nvSpPr>
      <xdr:spPr>
        <a:xfrm>
          <a:off x="22212300" y="53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dr:col>32</xdr:col>
      <xdr:colOff>98425</xdr:colOff>
      <xdr:row>32</xdr:row>
      <xdr:rowOff>90322</xdr:rowOff>
    </xdr:from>
    <xdr:to>
      <xdr:col>32</xdr:col>
      <xdr:colOff>276225</xdr:colOff>
      <xdr:row>32</xdr:row>
      <xdr:rowOff>90322</xdr:rowOff>
    </xdr:to>
    <xdr:cxnSp macro="">
      <xdr:nvCxnSpPr>
        <xdr:cNvPr id="741" name="直線コネクタ 740"/>
        <xdr:cNvCxnSpPr/>
      </xdr:nvCxnSpPr>
      <xdr:spPr>
        <a:xfrm>
          <a:off x="22072600" y="55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87088</xdr:rowOff>
    </xdr:from>
    <xdr:ext cx="313932" cy="259045"/>
    <xdr:sp macro="" textlink="">
      <xdr:nvSpPr>
        <xdr:cNvPr id="743" name="諸支出金平均値テキスト"/>
        <xdr:cNvSpPr txBox="1"/>
      </xdr:nvSpPr>
      <xdr:spPr>
        <a:xfrm>
          <a:off x="22212300" y="64307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64212</xdr:rowOff>
    </xdr:from>
    <xdr:to>
      <xdr:col>32</xdr:col>
      <xdr:colOff>238125</xdr:colOff>
      <xdr:row>38</xdr:row>
      <xdr:rowOff>165812</xdr:rowOff>
    </xdr:to>
    <xdr:sp macro="" textlink="">
      <xdr:nvSpPr>
        <xdr:cNvPr id="744" name="フローチャート : 判断 743"/>
        <xdr:cNvSpPr/>
      </xdr:nvSpPr>
      <xdr:spPr>
        <a:xfrm>
          <a:off x="221107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149708</xdr:rowOff>
    </xdr:from>
    <xdr:to>
      <xdr:col>31</xdr:col>
      <xdr:colOff>85725</xdr:colOff>
      <xdr:row>38</xdr:row>
      <xdr:rowOff>79857</xdr:rowOff>
    </xdr:to>
    <xdr:sp macro="" textlink="">
      <xdr:nvSpPr>
        <xdr:cNvPr id="746" name="フローチャート : 判断 745"/>
        <xdr:cNvSpPr/>
      </xdr:nvSpPr>
      <xdr:spPr>
        <a:xfrm>
          <a:off x="21272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96385</xdr:rowOff>
    </xdr:from>
    <xdr:ext cx="378565" cy="259045"/>
    <xdr:sp macro="" textlink="">
      <xdr:nvSpPr>
        <xdr:cNvPr id="747" name="テキスト ボックス 746"/>
        <xdr:cNvSpPr txBox="1"/>
      </xdr:nvSpPr>
      <xdr:spPr>
        <a:xfrm>
          <a:off x="21134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133706</xdr:rowOff>
    </xdr:from>
    <xdr:to>
      <xdr:col>29</xdr:col>
      <xdr:colOff>568325</xdr:colOff>
      <xdr:row>37</xdr:row>
      <xdr:rowOff>63856</xdr:rowOff>
    </xdr:to>
    <xdr:sp macro="" textlink="">
      <xdr:nvSpPr>
        <xdr:cNvPr id="749" name="フローチャート : 判断 748"/>
        <xdr:cNvSpPr/>
      </xdr:nvSpPr>
      <xdr:spPr>
        <a:xfrm>
          <a:off x="20383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80383</xdr:rowOff>
    </xdr:from>
    <xdr:ext cx="378565" cy="259045"/>
    <xdr:sp macro="" textlink="">
      <xdr:nvSpPr>
        <xdr:cNvPr id="750" name="テキスト ボックス 749"/>
        <xdr:cNvSpPr txBox="1"/>
      </xdr:nvSpPr>
      <xdr:spPr>
        <a:xfrm>
          <a:off x="20245017" y="608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30378</xdr:rowOff>
    </xdr:from>
    <xdr:to>
      <xdr:col>28</xdr:col>
      <xdr:colOff>365125</xdr:colOff>
      <xdr:row>37</xdr:row>
      <xdr:rowOff>131978</xdr:rowOff>
    </xdr:to>
    <xdr:sp macro="" textlink="">
      <xdr:nvSpPr>
        <xdr:cNvPr id="752" name="フローチャート : 判断 751"/>
        <xdr:cNvSpPr/>
      </xdr:nvSpPr>
      <xdr:spPr>
        <a:xfrm>
          <a:off x="19494500" y="637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148505</xdr:rowOff>
    </xdr:from>
    <xdr:ext cx="378565" cy="259045"/>
    <xdr:sp macro="" textlink="">
      <xdr:nvSpPr>
        <xdr:cNvPr id="753" name="テキスト ボックス 752"/>
        <xdr:cNvSpPr txBox="1"/>
      </xdr:nvSpPr>
      <xdr:spPr>
        <a:xfrm>
          <a:off x="19356017" y="61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141478</xdr:rowOff>
    </xdr:from>
    <xdr:to>
      <xdr:col>27</xdr:col>
      <xdr:colOff>161925</xdr:colOff>
      <xdr:row>37</xdr:row>
      <xdr:rowOff>71628</xdr:rowOff>
    </xdr:to>
    <xdr:sp macro="" textlink="">
      <xdr:nvSpPr>
        <xdr:cNvPr id="754" name="フローチャート : 判断 753"/>
        <xdr:cNvSpPr/>
      </xdr:nvSpPr>
      <xdr:spPr>
        <a:xfrm>
          <a:off x="18605500" y="631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88155</xdr:rowOff>
    </xdr:from>
    <xdr:ext cx="378565" cy="259045"/>
    <xdr:sp macro="" textlink="">
      <xdr:nvSpPr>
        <xdr:cNvPr id="755" name="テキスト ボックス 754"/>
        <xdr:cNvSpPr txBox="1"/>
      </xdr:nvSpPr>
      <xdr:spPr>
        <a:xfrm>
          <a:off x="18467017" y="608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42638</xdr:rowOff>
    </xdr:from>
    <xdr:ext cx="249299" cy="259045"/>
    <xdr:sp macro="" textlink="">
      <xdr:nvSpPr>
        <xdr:cNvPr id="762" name="諸支出金該当値テキスト"/>
        <xdr:cNvSpPr txBox="1"/>
      </xdr:nvSpPr>
      <xdr:spPr>
        <a:xfrm>
          <a:off x="22212300" y="6557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84" name="テキスト ボックス 783"/>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86" name="テキスト ボックス 785"/>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88" name="テキスト ボックス 787"/>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0" name="テキスト ボックス 789"/>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2" name="テキスト ボックス 791"/>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6" name="直線コネクタ 795"/>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7"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9"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1" name="直線コネクタ 80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2"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フローチャート : 判断 802"/>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4" name="直線コネクタ 80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05" name="フローチャート : 判断 804"/>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06" name="テキスト ボックス 805"/>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7" name="直線コネクタ 80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08" name="フローチャート : 判断 807"/>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09" name="テキスト ボックス 808"/>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0" name="直線コネクタ 80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11" name="フローチャート : 判断 810"/>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12" name="テキスト ボックス 811"/>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13" name="フローチャート : 判断 812"/>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14" name="テキスト ボックス 813"/>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0" name="円/楕円 81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1"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2" name="円/楕円 82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3" name="テキスト ボックス 82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4" name="円/楕円 82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25" name="テキスト ボックス 82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6" name="円/楕円 82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7" name="テキスト ボックス 82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8" name="円/楕円 82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9" name="テキスト ボックス 82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教育費は住民一人当たりのコストが前年度より１，６７８円増加し５１，３９７円となり、類似団体平均と比べて高い傾向にある。</a:t>
          </a:r>
          <a:endParaRPr lang="ja-JP" altLang="ja-JP" sz="1100">
            <a:effectLst/>
          </a:endParaRPr>
        </a:p>
        <a:p>
          <a:r>
            <a:rPr kumimoji="1" lang="ja-JP" altLang="ja-JP" sz="1100">
              <a:solidFill>
                <a:schemeClr val="dk1"/>
              </a:solidFill>
              <a:effectLst/>
              <a:latin typeface="+mn-lt"/>
              <a:ea typeface="+mn-ea"/>
              <a:cs typeface="+mn-cs"/>
            </a:rPr>
            <a:t>　これは、小・中学校大規模改修計画に基づき、平成２３年度以降毎年小学校または中学校１校の改修事業を実施しており、その普通建設事業費や物件費を支出していることが主な要因である。今後も、合併特例事業債を活用した小・中学校大規模改修事業を予定しており、高く推移することが予想される。</a:t>
          </a:r>
          <a:endParaRPr lang="ja-JP" altLang="ja-JP" sz="1100">
            <a:effectLst/>
          </a:endParaRPr>
        </a:p>
        <a:p>
          <a:r>
            <a:rPr kumimoji="1" lang="ja-JP" altLang="ja-JP" sz="1100">
              <a:solidFill>
                <a:schemeClr val="dk1"/>
              </a:solidFill>
              <a:effectLst/>
              <a:latin typeface="+mn-lt"/>
              <a:ea typeface="+mn-ea"/>
              <a:cs typeface="+mn-cs"/>
            </a:rPr>
            <a:t>　なお、小・中学校大規模改修計画では、小学校６校・中学校３校すべてを平成１７年３月の市町村合併から平成３０年度にかけて実施する予定であり、安全・安心な学習環境の整備を図っていく。</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消防費は</a:t>
          </a:r>
          <a:r>
            <a:rPr kumimoji="1" lang="ja-JP" altLang="ja-JP" sz="1100">
              <a:solidFill>
                <a:schemeClr val="dk1"/>
              </a:solidFill>
              <a:effectLst/>
              <a:latin typeface="+mn-lt"/>
              <a:ea typeface="+mn-ea"/>
              <a:cs typeface="+mn-cs"/>
            </a:rPr>
            <a:t>住民一人当たりのコストが前年度より</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４１</a:t>
          </a:r>
          <a:r>
            <a:rPr kumimoji="1" lang="ja-JP" altLang="ja-JP" sz="1100">
              <a:solidFill>
                <a:schemeClr val="dk1"/>
              </a:solidFill>
              <a:effectLst/>
              <a:latin typeface="+mn-lt"/>
              <a:ea typeface="+mn-ea"/>
              <a:cs typeface="+mn-cs"/>
            </a:rPr>
            <a:t>８円増加し</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８２８</a:t>
          </a:r>
          <a:r>
            <a:rPr kumimoji="1" lang="ja-JP" altLang="ja-JP" sz="1100">
              <a:solidFill>
                <a:schemeClr val="dk1"/>
              </a:solidFill>
              <a:effectLst/>
              <a:latin typeface="+mn-lt"/>
              <a:ea typeface="+mn-ea"/>
              <a:cs typeface="+mn-cs"/>
            </a:rPr>
            <a:t>円となり、類似団体平均と比べて</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高い傾向にある。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これは、平成２６年度から実施している防災行政無線デジタル化事業によって、市内各所に設置されている防災行政無線のデジタル化に係る普通建設事業費や物件費を支出していることが主な要因である。平成２８年度では、同事業において同規模の支出が見込まれることから、コストは高い数値で推移することが予想される。</a:t>
          </a:r>
          <a:endParaRPr lang="ja-JP" altLang="ja-JP" sz="1100">
            <a:effectLst/>
          </a:endParaRPr>
        </a:p>
        <a:p>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秋田県潟上市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は今後の収支バランスを確保するうえでの重要な財源ととらえており、平成２７年度では２７８百万円の積み増しを行い、年度末残高は２，４６５百万円、標準財政規模比は２５．２５％となった。しかしながら、平成２７年度より普通交付税の合併算定替の段階的縮減が開始となり、その影響が大きいことから、今後財政調整基金を有効に活用していきたい。</a:t>
          </a:r>
        </a:p>
        <a:p>
          <a:r>
            <a:rPr kumimoji="1" lang="ja-JP" altLang="en-US" sz="1100">
              <a:latin typeface="ＭＳ ゴシック" pitchFamily="49" charset="-128"/>
              <a:ea typeface="ＭＳ ゴシック" pitchFamily="49" charset="-128"/>
            </a:rPr>
            <a:t>・実質収支は８４２百万円、単年度収支は２４８百万円となった。</a:t>
          </a:r>
        </a:p>
        <a:p>
          <a:r>
            <a:rPr kumimoji="1" lang="ja-JP" altLang="en-US" sz="1100">
              <a:latin typeface="ＭＳ ゴシック" pitchFamily="49" charset="-128"/>
              <a:ea typeface="ＭＳ ゴシック" pitchFamily="49" charset="-128"/>
            </a:rPr>
            <a:t>・実質単年度収支は、単年度収支２４８百万円、地方債の繰上償還金１９０百万円、財政調整基金積立金２７７百万円により７１５百万円となり、前年度比で３．８９ポイントの上昇となった。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秋田県潟上市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・赤字額は、すべての会計において発生せず、連結実質赤字比率はない。引き続きこの状態を維持できるように健全な財政運営に努める。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・水道事業会計について、黒字額増加の主な要因としては、料金体系統一のための料金改定（平成３１年４月まで激変緩和措置あり）の影響によるものであり、</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引き続き健全な事業運営に努める。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16945528</v>
      </c>
      <c r="BO4" s="379"/>
      <c r="BP4" s="379"/>
      <c r="BQ4" s="379"/>
      <c r="BR4" s="379"/>
      <c r="BS4" s="379"/>
      <c r="BT4" s="379"/>
      <c r="BU4" s="380"/>
      <c r="BV4" s="378">
        <v>20158562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8.6</v>
      </c>
      <c r="CU4" s="385"/>
      <c r="CV4" s="385"/>
      <c r="CW4" s="385"/>
      <c r="CX4" s="385"/>
      <c r="CY4" s="385"/>
      <c r="CZ4" s="385"/>
      <c r="DA4" s="386"/>
      <c r="DB4" s="384">
        <v>6.1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16021727</v>
      </c>
      <c r="BO5" s="416"/>
      <c r="BP5" s="416"/>
      <c r="BQ5" s="416"/>
      <c r="BR5" s="416"/>
      <c r="BS5" s="416"/>
      <c r="BT5" s="416"/>
      <c r="BU5" s="417"/>
      <c r="BV5" s="415">
        <v>19286109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90.1</v>
      </c>
      <c r="CU5" s="413"/>
      <c r="CV5" s="413"/>
      <c r="CW5" s="413"/>
      <c r="CX5" s="413"/>
      <c r="CY5" s="413"/>
      <c r="CZ5" s="413"/>
      <c r="DA5" s="414"/>
      <c r="DB5" s="412">
        <v>90.5</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923801</v>
      </c>
      <c r="BO6" s="416"/>
      <c r="BP6" s="416"/>
      <c r="BQ6" s="416"/>
      <c r="BR6" s="416"/>
      <c r="BS6" s="416"/>
      <c r="BT6" s="416"/>
      <c r="BU6" s="417"/>
      <c r="BV6" s="415">
        <v>872453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95</v>
      </c>
      <c r="CU6" s="453"/>
      <c r="CV6" s="453"/>
      <c r="CW6" s="453"/>
      <c r="CX6" s="453"/>
      <c r="CY6" s="453"/>
      <c r="CZ6" s="453"/>
      <c r="DA6" s="454"/>
      <c r="DB6" s="452">
        <v>96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81730</v>
      </c>
      <c r="BO7" s="416"/>
      <c r="BP7" s="416"/>
      <c r="BQ7" s="416"/>
      <c r="BR7" s="416"/>
      <c r="BS7" s="416"/>
      <c r="BT7" s="416"/>
      <c r="BU7" s="417"/>
      <c r="BV7" s="415">
        <v>278237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9764683</v>
      </c>
      <c r="CU7" s="416"/>
      <c r="CV7" s="416"/>
      <c r="CW7" s="416"/>
      <c r="CX7" s="416"/>
      <c r="CY7" s="416"/>
      <c r="CZ7" s="416"/>
      <c r="DA7" s="417"/>
      <c r="DB7" s="415">
        <v>9671048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842071</v>
      </c>
      <c r="BO8" s="416"/>
      <c r="BP8" s="416"/>
      <c r="BQ8" s="416"/>
      <c r="BR8" s="416"/>
      <c r="BS8" s="416"/>
      <c r="BT8" s="416"/>
      <c r="BU8" s="417"/>
      <c r="BV8" s="415">
        <v>594216</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0.33</v>
      </c>
      <c r="CU8" s="456"/>
      <c r="CV8" s="456"/>
      <c r="CW8" s="456"/>
      <c r="CX8" s="456"/>
      <c r="CY8" s="456"/>
      <c r="CZ8" s="456"/>
      <c r="DA8" s="457"/>
      <c r="DB8" s="455">
        <v>0.33</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33083</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77</v>
      </c>
      <c r="AV9" s="448"/>
      <c r="AW9" s="448"/>
      <c r="AX9" s="448"/>
      <c r="AY9" s="449" t="s">
        <v>99</v>
      </c>
      <c r="AZ9" s="450"/>
      <c r="BA9" s="450"/>
      <c r="BB9" s="450"/>
      <c r="BC9" s="450"/>
      <c r="BD9" s="450"/>
      <c r="BE9" s="450"/>
      <c r="BF9" s="450"/>
      <c r="BG9" s="450"/>
      <c r="BH9" s="450"/>
      <c r="BI9" s="450"/>
      <c r="BJ9" s="450"/>
      <c r="BK9" s="450"/>
      <c r="BL9" s="450"/>
      <c r="BM9" s="451"/>
      <c r="BN9" s="415">
        <v>247855</v>
      </c>
      <c r="BO9" s="416"/>
      <c r="BP9" s="416"/>
      <c r="BQ9" s="416"/>
      <c r="BR9" s="416"/>
      <c r="BS9" s="416"/>
      <c r="BT9" s="416"/>
      <c r="BU9" s="417"/>
      <c r="BV9" s="415">
        <v>-63435</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13.8</v>
      </c>
      <c r="CU9" s="413"/>
      <c r="CV9" s="413"/>
      <c r="CW9" s="413"/>
      <c r="CX9" s="413"/>
      <c r="CY9" s="413"/>
      <c r="CZ9" s="413"/>
      <c r="DA9" s="414"/>
      <c r="DB9" s="412">
        <v>14.1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34442</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103</v>
      </c>
      <c r="AV10" s="448"/>
      <c r="AW10" s="448"/>
      <c r="AX10" s="448"/>
      <c r="AY10" s="449" t="s">
        <v>104</v>
      </c>
      <c r="AZ10" s="450"/>
      <c r="BA10" s="450"/>
      <c r="BB10" s="450"/>
      <c r="BC10" s="450"/>
      <c r="BD10" s="450"/>
      <c r="BE10" s="450"/>
      <c r="BF10" s="450"/>
      <c r="BG10" s="450"/>
      <c r="BH10" s="450"/>
      <c r="BI10" s="450"/>
      <c r="BJ10" s="450"/>
      <c r="BK10" s="450"/>
      <c r="BL10" s="450"/>
      <c r="BM10" s="451"/>
      <c r="BN10" s="415">
        <v>277518</v>
      </c>
      <c r="BO10" s="416"/>
      <c r="BP10" s="416"/>
      <c r="BQ10" s="416"/>
      <c r="BR10" s="416"/>
      <c r="BS10" s="416"/>
      <c r="BT10" s="416"/>
      <c r="BU10" s="417"/>
      <c r="BV10" s="415">
        <v>253255</v>
      </c>
      <c r="BW10" s="416"/>
      <c r="BX10" s="416"/>
      <c r="BY10" s="416"/>
      <c r="BZ10" s="416"/>
      <c r="CA10" s="416"/>
      <c r="CB10" s="416"/>
      <c r="CC10" s="41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106</v>
      </c>
      <c r="M11" s="470"/>
      <c r="N11" s="470"/>
      <c r="O11" s="470"/>
      <c r="P11" s="470"/>
      <c r="Q11" s="471"/>
      <c r="R11" s="472" t="s">
        <v>107</v>
      </c>
      <c r="S11" s="473"/>
      <c r="T11" s="473"/>
      <c r="U11" s="473"/>
      <c r="V11" s="474"/>
      <c r="W11" s="403"/>
      <c r="X11" s="404"/>
      <c r="Y11" s="404"/>
      <c r="Z11" s="404"/>
      <c r="AA11" s="404"/>
      <c r="AB11" s="404"/>
      <c r="AC11" s="404"/>
      <c r="AD11" s="404"/>
      <c r="AE11" s="404"/>
      <c r="AF11" s="404"/>
      <c r="AG11" s="404"/>
      <c r="AH11" s="404"/>
      <c r="AI11" s="404"/>
      <c r="AJ11" s="404"/>
      <c r="AK11" s="404"/>
      <c r="AL11" s="407"/>
      <c r="AM11" s="444" t="s">
        <v>108</v>
      </c>
      <c r="AN11" s="445"/>
      <c r="AO11" s="445"/>
      <c r="AP11" s="445"/>
      <c r="AQ11" s="445"/>
      <c r="AR11" s="445"/>
      <c r="AS11" s="445"/>
      <c r="AT11" s="446"/>
      <c r="AU11" s="447" t="s">
        <v>77</v>
      </c>
      <c r="AV11" s="448"/>
      <c r="AW11" s="448"/>
      <c r="AX11" s="448"/>
      <c r="AY11" s="449" t="s">
        <v>109</v>
      </c>
      <c r="AZ11" s="450"/>
      <c r="BA11" s="450"/>
      <c r="BB11" s="450"/>
      <c r="BC11" s="450"/>
      <c r="BD11" s="450"/>
      <c r="BE11" s="450"/>
      <c r="BF11" s="450"/>
      <c r="BG11" s="450"/>
      <c r="BH11" s="450"/>
      <c r="BI11" s="450"/>
      <c r="BJ11" s="450"/>
      <c r="BK11" s="450"/>
      <c r="BL11" s="450"/>
      <c r="BM11" s="451"/>
      <c r="BN11" s="415">
        <v>189941</v>
      </c>
      <c r="BO11" s="416"/>
      <c r="BP11" s="416"/>
      <c r="BQ11" s="416"/>
      <c r="BR11" s="416"/>
      <c r="BS11" s="416"/>
      <c r="BT11" s="416"/>
      <c r="BU11" s="417"/>
      <c r="BV11" s="415">
        <v>142645</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111</v>
      </c>
      <c r="CU11" s="456"/>
      <c r="CV11" s="456"/>
      <c r="CW11" s="456"/>
      <c r="CX11" s="456"/>
      <c r="CY11" s="456"/>
      <c r="CZ11" s="456"/>
      <c r="DA11" s="457"/>
      <c r="DB11" s="455" t="s">
        <v>111</v>
      </c>
      <c r="DC11" s="456"/>
      <c r="DD11" s="456"/>
      <c r="DE11" s="456"/>
      <c r="DF11" s="456"/>
      <c r="DG11" s="456"/>
      <c r="DH11" s="456"/>
      <c r="DI11" s="457"/>
      <c r="DJ11" s="137"/>
      <c r="DK11" s="137"/>
      <c r="DL11" s="137"/>
      <c r="DM11" s="137"/>
      <c r="DN11" s="137"/>
      <c r="DO11" s="137"/>
    </row>
    <row r="12" spans="1:119" ht="18.75" customHeight="1">
      <c r="A12" s="138"/>
      <c r="B12" s="475" t="s">
        <v>112</v>
      </c>
      <c r="C12" s="476"/>
      <c r="D12" s="476"/>
      <c r="E12" s="476"/>
      <c r="F12" s="476"/>
      <c r="G12" s="476"/>
      <c r="H12" s="476"/>
      <c r="I12" s="476"/>
      <c r="J12" s="476"/>
      <c r="K12" s="477"/>
      <c r="L12" s="484" t="s">
        <v>113</v>
      </c>
      <c r="M12" s="485"/>
      <c r="N12" s="485"/>
      <c r="O12" s="485"/>
      <c r="P12" s="485"/>
      <c r="Q12" s="486"/>
      <c r="R12" s="487">
        <v>33761</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t="s">
        <v>119</v>
      </c>
      <c r="BO12" s="416"/>
      <c r="BP12" s="416"/>
      <c r="BQ12" s="416"/>
      <c r="BR12" s="416"/>
      <c r="BS12" s="416"/>
      <c r="BT12" s="416"/>
      <c r="BU12" s="417"/>
      <c r="BV12" s="415" t="s">
        <v>119</v>
      </c>
      <c r="BW12" s="416"/>
      <c r="BX12" s="416"/>
      <c r="BY12" s="416"/>
      <c r="BZ12" s="416"/>
      <c r="CA12" s="416"/>
      <c r="CB12" s="416"/>
      <c r="CC12" s="417"/>
      <c r="CD12" s="418" t="s">
        <v>120</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121</v>
      </c>
      <c r="N13" s="504"/>
      <c r="O13" s="504"/>
      <c r="P13" s="504"/>
      <c r="Q13" s="505"/>
      <c r="R13" s="496">
        <v>33722</v>
      </c>
      <c r="S13" s="497"/>
      <c r="T13" s="497"/>
      <c r="U13" s="497"/>
      <c r="V13" s="498"/>
      <c r="W13" s="431" t="s">
        <v>122</v>
      </c>
      <c r="X13" s="432"/>
      <c r="Y13" s="432"/>
      <c r="Z13" s="432"/>
      <c r="AA13" s="432"/>
      <c r="AB13" s="422"/>
      <c r="AC13" s="466">
        <v>1035</v>
      </c>
      <c r="AD13" s="467"/>
      <c r="AE13" s="467"/>
      <c r="AF13" s="467"/>
      <c r="AG13" s="506"/>
      <c r="AH13" s="466">
        <v>1308</v>
      </c>
      <c r="AI13" s="467"/>
      <c r="AJ13" s="467"/>
      <c r="AK13" s="467"/>
      <c r="AL13" s="468"/>
      <c r="AM13" s="444" t="s">
        <v>123</v>
      </c>
      <c r="AN13" s="445"/>
      <c r="AO13" s="445"/>
      <c r="AP13" s="445"/>
      <c r="AQ13" s="445"/>
      <c r="AR13" s="445"/>
      <c r="AS13" s="445"/>
      <c r="AT13" s="446"/>
      <c r="AU13" s="447" t="s">
        <v>124</v>
      </c>
      <c r="AV13" s="448"/>
      <c r="AW13" s="448"/>
      <c r="AX13" s="448"/>
      <c r="AY13" s="449" t="s">
        <v>125</v>
      </c>
      <c r="AZ13" s="450"/>
      <c r="BA13" s="450"/>
      <c r="BB13" s="450"/>
      <c r="BC13" s="450"/>
      <c r="BD13" s="450"/>
      <c r="BE13" s="450"/>
      <c r="BF13" s="450"/>
      <c r="BG13" s="450"/>
      <c r="BH13" s="450"/>
      <c r="BI13" s="450"/>
      <c r="BJ13" s="450"/>
      <c r="BK13" s="450"/>
      <c r="BL13" s="450"/>
      <c r="BM13" s="451"/>
      <c r="BN13" s="415">
        <v>715314</v>
      </c>
      <c r="BO13" s="416"/>
      <c r="BP13" s="416"/>
      <c r="BQ13" s="416"/>
      <c r="BR13" s="416"/>
      <c r="BS13" s="416"/>
      <c r="BT13" s="416"/>
      <c r="BU13" s="417"/>
      <c r="BV13" s="415">
        <v>332465</v>
      </c>
      <c r="BW13" s="416"/>
      <c r="BX13" s="416"/>
      <c r="BY13" s="416"/>
      <c r="BZ13" s="416"/>
      <c r="CA13" s="416"/>
      <c r="CB13" s="416"/>
      <c r="CC13" s="417"/>
      <c r="CD13" s="418" t="s">
        <v>126</v>
      </c>
      <c r="CE13" s="419"/>
      <c r="CF13" s="419"/>
      <c r="CG13" s="419"/>
      <c r="CH13" s="419"/>
      <c r="CI13" s="419"/>
      <c r="CJ13" s="419"/>
      <c r="CK13" s="419"/>
      <c r="CL13" s="419"/>
      <c r="CM13" s="419"/>
      <c r="CN13" s="419"/>
      <c r="CO13" s="419"/>
      <c r="CP13" s="419"/>
      <c r="CQ13" s="419"/>
      <c r="CR13" s="419"/>
      <c r="CS13" s="420"/>
      <c r="CT13" s="412">
        <v>6.7</v>
      </c>
      <c r="CU13" s="413"/>
      <c r="CV13" s="413"/>
      <c r="CW13" s="413"/>
      <c r="CX13" s="413"/>
      <c r="CY13" s="413"/>
      <c r="CZ13" s="413"/>
      <c r="DA13" s="414"/>
      <c r="DB13" s="412">
        <v>7.7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127</v>
      </c>
      <c r="M14" s="494"/>
      <c r="N14" s="494"/>
      <c r="O14" s="494"/>
      <c r="P14" s="494"/>
      <c r="Q14" s="495"/>
      <c r="R14" s="496">
        <v>33928</v>
      </c>
      <c r="S14" s="497"/>
      <c r="T14" s="497"/>
      <c r="U14" s="497"/>
      <c r="V14" s="498"/>
      <c r="W14" s="405"/>
      <c r="X14" s="406"/>
      <c r="Y14" s="406"/>
      <c r="Z14" s="406"/>
      <c r="AA14" s="406"/>
      <c r="AB14" s="395"/>
      <c r="AC14" s="499">
        <v>6.7</v>
      </c>
      <c r="AD14" s="500"/>
      <c r="AE14" s="500"/>
      <c r="AF14" s="500"/>
      <c r="AG14" s="501"/>
      <c r="AH14" s="499">
        <v>7.8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128</v>
      </c>
      <c r="CE14" s="508"/>
      <c r="CF14" s="508"/>
      <c r="CG14" s="508"/>
      <c r="CH14" s="508"/>
      <c r="CI14" s="508"/>
      <c r="CJ14" s="508"/>
      <c r="CK14" s="508"/>
      <c r="CL14" s="508"/>
      <c r="CM14" s="508"/>
      <c r="CN14" s="508"/>
      <c r="CO14" s="508"/>
      <c r="CP14" s="508"/>
      <c r="CQ14" s="508"/>
      <c r="CR14" s="508"/>
      <c r="CS14" s="509"/>
      <c r="CT14" s="510">
        <v>57.6</v>
      </c>
      <c r="CU14" s="511"/>
      <c r="CV14" s="511"/>
      <c r="CW14" s="511"/>
      <c r="CX14" s="511"/>
      <c r="CY14" s="511"/>
      <c r="CZ14" s="511"/>
      <c r="DA14" s="512"/>
      <c r="DB14" s="510">
        <v>59.8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121</v>
      </c>
      <c r="N15" s="504"/>
      <c r="O15" s="504"/>
      <c r="P15" s="504"/>
      <c r="Q15" s="505"/>
      <c r="R15" s="496">
        <v>33895</v>
      </c>
      <c r="S15" s="497"/>
      <c r="T15" s="497"/>
      <c r="U15" s="497"/>
      <c r="V15" s="498"/>
      <c r="W15" s="431" t="s">
        <v>129</v>
      </c>
      <c r="X15" s="432"/>
      <c r="Y15" s="432"/>
      <c r="Z15" s="432"/>
      <c r="AA15" s="432"/>
      <c r="AB15" s="422"/>
      <c r="AC15" s="466">
        <v>4243</v>
      </c>
      <c r="AD15" s="467"/>
      <c r="AE15" s="467"/>
      <c r="AF15" s="467"/>
      <c r="AG15" s="506"/>
      <c r="AH15" s="466">
        <v>5034</v>
      </c>
      <c r="AI15" s="467"/>
      <c r="AJ15" s="467"/>
      <c r="AK15" s="467"/>
      <c r="AL15" s="468"/>
      <c r="AM15" s="444"/>
      <c r="AN15" s="445"/>
      <c r="AO15" s="445"/>
      <c r="AP15" s="445"/>
      <c r="AQ15" s="445"/>
      <c r="AR15" s="445"/>
      <c r="AS15" s="445"/>
      <c r="AT15" s="446"/>
      <c r="AU15" s="447"/>
      <c r="AV15" s="448"/>
      <c r="AW15" s="448"/>
      <c r="AX15" s="448"/>
      <c r="AY15" s="375" t="s">
        <v>130</v>
      </c>
      <c r="AZ15" s="376"/>
      <c r="BA15" s="376"/>
      <c r="BB15" s="376"/>
      <c r="BC15" s="376"/>
      <c r="BD15" s="376"/>
      <c r="BE15" s="376"/>
      <c r="BF15" s="376"/>
      <c r="BG15" s="376"/>
      <c r="BH15" s="376"/>
      <c r="BI15" s="376"/>
      <c r="BJ15" s="376"/>
      <c r="BK15" s="376"/>
      <c r="BL15" s="376"/>
      <c r="BM15" s="377"/>
      <c r="BN15" s="378">
        <v>2601772</v>
      </c>
      <c r="BO15" s="379"/>
      <c r="BP15" s="379"/>
      <c r="BQ15" s="379"/>
      <c r="BR15" s="379"/>
      <c r="BS15" s="379"/>
      <c r="BT15" s="379"/>
      <c r="BU15" s="380"/>
      <c r="BV15" s="378">
        <v>2431122</v>
      </c>
      <c r="BW15" s="379"/>
      <c r="BX15" s="379"/>
      <c r="BY15" s="379"/>
      <c r="BZ15" s="379"/>
      <c r="CA15" s="379"/>
      <c r="CB15" s="379"/>
      <c r="CC15" s="380"/>
      <c r="CD15" s="513" t="s">
        <v>131</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132</v>
      </c>
      <c r="M16" s="524"/>
      <c r="N16" s="524"/>
      <c r="O16" s="524"/>
      <c r="P16" s="524"/>
      <c r="Q16" s="525"/>
      <c r="R16" s="516" t="s">
        <v>133</v>
      </c>
      <c r="S16" s="517"/>
      <c r="T16" s="517"/>
      <c r="U16" s="517"/>
      <c r="V16" s="518"/>
      <c r="W16" s="405"/>
      <c r="X16" s="406"/>
      <c r="Y16" s="406"/>
      <c r="Z16" s="406"/>
      <c r="AA16" s="406"/>
      <c r="AB16" s="395"/>
      <c r="AC16" s="499">
        <v>27.4</v>
      </c>
      <c r="AD16" s="500"/>
      <c r="AE16" s="500"/>
      <c r="AF16" s="500"/>
      <c r="AG16" s="501"/>
      <c r="AH16" s="499">
        <v>30.2</v>
      </c>
      <c r="AI16" s="500"/>
      <c r="AJ16" s="500"/>
      <c r="AK16" s="500"/>
      <c r="AL16" s="502"/>
      <c r="AM16" s="444"/>
      <c r="AN16" s="445"/>
      <c r="AO16" s="445"/>
      <c r="AP16" s="445"/>
      <c r="AQ16" s="445"/>
      <c r="AR16" s="445"/>
      <c r="AS16" s="445"/>
      <c r="AT16" s="446"/>
      <c r="AU16" s="447"/>
      <c r="AV16" s="448"/>
      <c r="AW16" s="448"/>
      <c r="AX16" s="448"/>
      <c r="AY16" s="449" t="s">
        <v>134</v>
      </c>
      <c r="AZ16" s="450"/>
      <c r="BA16" s="450"/>
      <c r="BB16" s="450"/>
      <c r="BC16" s="450"/>
      <c r="BD16" s="450"/>
      <c r="BE16" s="450"/>
      <c r="BF16" s="450"/>
      <c r="BG16" s="450"/>
      <c r="BH16" s="450"/>
      <c r="BI16" s="450"/>
      <c r="BJ16" s="450"/>
      <c r="BK16" s="450"/>
      <c r="BL16" s="450"/>
      <c r="BM16" s="451"/>
      <c r="BN16" s="415">
        <v>7721851</v>
      </c>
      <c r="BO16" s="416"/>
      <c r="BP16" s="416"/>
      <c r="BQ16" s="416"/>
      <c r="BR16" s="416"/>
      <c r="BS16" s="416"/>
      <c r="BT16" s="416"/>
      <c r="BU16" s="417"/>
      <c r="BV16" s="415">
        <v>7272988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135</v>
      </c>
      <c r="N17" s="520"/>
      <c r="O17" s="520"/>
      <c r="P17" s="520"/>
      <c r="Q17" s="521"/>
      <c r="R17" s="516" t="s">
        <v>133</v>
      </c>
      <c r="S17" s="517"/>
      <c r="T17" s="517"/>
      <c r="U17" s="517"/>
      <c r="V17" s="518"/>
      <c r="W17" s="431" t="s">
        <v>136</v>
      </c>
      <c r="X17" s="432"/>
      <c r="Y17" s="432"/>
      <c r="Z17" s="432"/>
      <c r="AA17" s="432"/>
      <c r="AB17" s="422"/>
      <c r="AC17" s="466">
        <v>10195</v>
      </c>
      <c r="AD17" s="467"/>
      <c r="AE17" s="467"/>
      <c r="AF17" s="467"/>
      <c r="AG17" s="506"/>
      <c r="AH17" s="466">
        <v>10231</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3242054</v>
      </c>
      <c r="BO17" s="416"/>
      <c r="BP17" s="416"/>
      <c r="BQ17" s="416"/>
      <c r="BR17" s="416"/>
      <c r="BS17" s="416"/>
      <c r="BT17" s="416"/>
      <c r="BU17" s="417"/>
      <c r="BV17" s="415">
        <v>3077084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97.73</v>
      </c>
      <c r="M18" s="528"/>
      <c r="N18" s="528"/>
      <c r="O18" s="528"/>
      <c r="P18" s="528"/>
      <c r="Q18" s="528"/>
      <c r="R18" s="529"/>
      <c r="S18" s="529"/>
      <c r="T18" s="529"/>
      <c r="U18" s="529"/>
      <c r="V18" s="530"/>
      <c r="W18" s="433"/>
      <c r="X18" s="434"/>
      <c r="Y18" s="434"/>
      <c r="Z18" s="434"/>
      <c r="AA18" s="434"/>
      <c r="AB18" s="425"/>
      <c r="AC18" s="531">
        <v>65.900000000000006</v>
      </c>
      <c r="AD18" s="532"/>
      <c r="AE18" s="532"/>
      <c r="AF18" s="532"/>
      <c r="AG18" s="533"/>
      <c r="AH18" s="531">
        <v>61.3</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8899210</v>
      </c>
      <c r="BO18" s="416"/>
      <c r="BP18" s="416"/>
      <c r="BQ18" s="416"/>
      <c r="BR18" s="416"/>
      <c r="BS18" s="416"/>
      <c r="BT18" s="416"/>
      <c r="BU18" s="417"/>
      <c r="BV18" s="415">
        <v>8775906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339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11632172</v>
      </c>
      <c r="BO19" s="416"/>
      <c r="BP19" s="416"/>
      <c r="BQ19" s="416"/>
      <c r="BR19" s="416"/>
      <c r="BS19" s="416"/>
      <c r="BT19" s="416"/>
      <c r="BU19" s="417"/>
      <c r="BV19" s="415">
        <v>10996501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12023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19294168</v>
      </c>
      <c r="BO23" s="416"/>
      <c r="BP23" s="416"/>
      <c r="BQ23" s="416"/>
      <c r="BR23" s="416"/>
      <c r="BS23" s="416"/>
      <c r="BT23" s="416"/>
      <c r="BU23" s="417"/>
      <c r="BV23" s="415">
        <v>18496412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8600</v>
      </c>
      <c r="R24" s="467"/>
      <c r="S24" s="467"/>
      <c r="T24" s="467"/>
      <c r="U24" s="467"/>
      <c r="V24" s="506"/>
      <c r="W24" s="561"/>
      <c r="X24" s="549"/>
      <c r="Y24" s="550"/>
      <c r="Z24" s="465" t="s">
        <v>152</v>
      </c>
      <c r="AA24" s="445"/>
      <c r="AB24" s="445"/>
      <c r="AC24" s="445"/>
      <c r="AD24" s="445"/>
      <c r="AE24" s="445"/>
      <c r="AF24" s="445"/>
      <c r="AG24" s="446"/>
      <c r="AH24" s="466">
        <v>253</v>
      </c>
      <c r="AI24" s="467"/>
      <c r="AJ24" s="467"/>
      <c r="AK24" s="467"/>
      <c r="AL24" s="506"/>
      <c r="AM24" s="466">
        <v>727375</v>
      </c>
      <c r="AN24" s="467"/>
      <c r="AO24" s="467"/>
      <c r="AP24" s="467"/>
      <c r="AQ24" s="467"/>
      <c r="AR24" s="506"/>
      <c r="AS24" s="466">
        <v>2875</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5867287</v>
      </c>
      <c r="BO24" s="416"/>
      <c r="BP24" s="416"/>
      <c r="BQ24" s="416"/>
      <c r="BR24" s="416"/>
      <c r="BS24" s="416"/>
      <c r="BT24" s="416"/>
      <c r="BU24" s="417"/>
      <c r="BV24" s="415">
        <v>6060434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6500</v>
      </c>
      <c r="R25" s="467"/>
      <c r="S25" s="467"/>
      <c r="T25" s="467"/>
      <c r="U25" s="467"/>
      <c r="V25" s="506"/>
      <c r="W25" s="561"/>
      <c r="X25" s="549"/>
      <c r="Y25" s="550"/>
      <c r="Z25" s="465" t="s">
        <v>155</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797587</v>
      </c>
      <c r="BO25" s="379"/>
      <c r="BP25" s="379"/>
      <c r="BQ25" s="379"/>
      <c r="BR25" s="379"/>
      <c r="BS25" s="379"/>
      <c r="BT25" s="379"/>
      <c r="BU25" s="380"/>
      <c r="BV25" s="378">
        <v>555306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5650</v>
      </c>
      <c r="R26" s="467"/>
      <c r="S26" s="467"/>
      <c r="T26" s="467"/>
      <c r="U26" s="467"/>
      <c r="V26" s="506"/>
      <c r="W26" s="561"/>
      <c r="X26" s="549"/>
      <c r="Y26" s="550"/>
      <c r="Z26" s="465" t="s">
        <v>158</v>
      </c>
      <c r="AA26" s="571"/>
      <c r="AB26" s="571"/>
      <c r="AC26" s="571"/>
      <c r="AD26" s="571"/>
      <c r="AE26" s="571"/>
      <c r="AF26" s="571"/>
      <c r="AG26" s="572"/>
      <c r="AH26" s="466">
        <v>11</v>
      </c>
      <c r="AI26" s="467"/>
      <c r="AJ26" s="467"/>
      <c r="AK26" s="467"/>
      <c r="AL26" s="506"/>
      <c r="AM26" s="466">
        <v>28347</v>
      </c>
      <c r="AN26" s="467"/>
      <c r="AO26" s="467"/>
      <c r="AP26" s="467"/>
      <c r="AQ26" s="467"/>
      <c r="AR26" s="506"/>
      <c r="AS26" s="466">
        <v>2577</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4200</v>
      </c>
      <c r="R27" s="467"/>
      <c r="S27" s="467"/>
      <c r="T27" s="467"/>
      <c r="U27" s="467"/>
      <c r="V27" s="506"/>
      <c r="W27" s="561"/>
      <c r="X27" s="549"/>
      <c r="Y27" s="550"/>
      <c r="Z27" s="465" t="s">
        <v>161</v>
      </c>
      <c r="AA27" s="445"/>
      <c r="AB27" s="445"/>
      <c r="AC27" s="445"/>
      <c r="AD27" s="445"/>
      <c r="AE27" s="445"/>
      <c r="AF27" s="445"/>
      <c r="AG27" s="446"/>
      <c r="AH27" s="466">
        <v>9</v>
      </c>
      <c r="AI27" s="467"/>
      <c r="AJ27" s="467"/>
      <c r="AK27" s="467"/>
      <c r="AL27" s="506"/>
      <c r="AM27" s="466">
        <v>27090</v>
      </c>
      <c r="AN27" s="467"/>
      <c r="AO27" s="467"/>
      <c r="AP27" s="467"/>
      <c r="AQ27" s="467"/>
      <c r="AR27" s="506"/>
      <c r="AS27" s="466">
        <v>3010</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119</v>
      </c>
      <c r="BO27" s="585"/>
      <c r="BP27" s="585"/>
      <c r="BQ27" s="585"/>
      <c r="BR27" s="585"/>
      <c r="BS27" s="585"/>
      <c r="BT27" s="585"/>
      <c r="BU27" s="586"/>
      <c r="BV27" s="584" t="s">
        <v>119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3800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2465435</v>
      </c>
      <c r="BO28" s="379"/>
      <c r="BP28" s="379"/>
      <c r="BQ28" s="379"/>
      <c r="BR28" s="379"/>
      <c r="BS28" s="379"/>
      <c r="BT28" s="379"/>
      <c r="BU28" s="380"/>
      <c r="BV28" s="378">
        <v>2187917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18</v>
      </c>
      <c r="M29" s="467"/>
      <c r="N29" s="467"/>
      <c r="O29" s="467"/>
      <c r="P29" s="506"/>
      <c r="Q29" s="466">
        <v>3600</v>
      </c>
      <c r="R29" s="467"/>
      <c r="S29" s="467"/>
      <c r="T29" s="467"/>
      <c r="U29" s="467"/>
      <c r="V29" s="506"/>
      <c r="W29" s="562"/>
      <c r="X29" s="563"/>
      <c r="Y29" s="564"/>
      <c r="Z29" s="465" t="s">
        <v>168</v>
      </c>
      <c r="AA29" s="445"/>
      <c r="AB29" s="445"/>
      <c r="AC29" s="445"/>
      <c r="AD29" s="445"/>
      <c r="AE29" s="445"/>
      <c r="AF29" s="445"/>
      <c r="AG29" s="446"/>
      <c r="AH29" s="466">
        <v>262</v>
      </c>
      <c r="AI29" s="467"/>
      <c r="AJ29" s="467"/>
      <c r="AK29" s="467"/>
      <c r="AL29" s="506"/>
      <c r="AM29" s="466">
        <v>754465</v>
      </c>
      <c r="AN29" s="467"/>
      <c r="AO29" s="467"/>
      <c r="AP29" s="467"/>
      <c r="AQ29" s="467"/>
      <c r="AR29" s="506"/>
      <c r="AS29" s="466">
        <v>2880</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200049</v>
      </c>
      <c r="BO29" s="416"/>
      <c r="BP29" s="416"/>
      <c r="BQ29" s="416"/>
      <c r="BR29" s="416"/>
      <c r="BS29" s="416"/>
      <c r="BT29" s="416"/>
      <c r="BU29" s="417"/>
      <c r="BV29" s="415">
        <v>48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94.4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1799331</v>
      </c>
      <c r="BO30" s="585"/>
      <c r="BP30" s="585"/>
      <c r="BQ30" s="585"/>
      <c r="BR30" s="585"/>
      <c r="BS30" s="585"/>
      <c r="BT30" s="585"/>
      <c r="BU30" s="586"/>
      <c r="BV30" s="584">
        <v>2436204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潟上市下水道事業特別会計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男鹿地区消防一部事務組合（一般会計）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昭和総合開発株式会社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介護保険事業特別会計（保険事業勘定）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潟上市農業集落排水事業特別会計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湖東地区行政一部事務組合（一般会計）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天王グリーンランド株式会社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IF('各会計、関係団体の財政状況及び健全化判断比率'!B35="","",'各会計、関係団体の財政状況及び健全化判断比率'!B35)</f>
        <v>潟上市合併処理浄化槽事業特別会計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男鹿地区衛生処理一部事務組合（一般会計）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介護保険事業特別会計（サービス事業勘定）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秋田県市町村総合事務組合（一般会計）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秋田県市町村総合事務組合（交通災害共済事業等特別会計）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秋田県市町村会館管理組合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井川町・潟上市共有財産管理組合（一般会計）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秋田県後期高齢者医療広域連合（一般会計）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秋田県後期高齢者医療広域連合（後期高齢者医療特別会計）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525</v>
      </c>
      <c r="D34" s="1181"/>
      <c r="E34" s="1182"/>
      <c r="F34" s="32">
        <v>6.33</v>
      </c>
      <c r="G34" s="33">
        <v>5.23</v>
      </c>
      <c r="H34" s="33">
        <v>6.84</v>
      </c>
      <c r="I34" s="33">
        <v>6.14</v>
      </c>
      <c r="J34" s="34">
        <v>8.6199999999999992</v>
      </c>
      <c r="K34" s="22"/>
      <c r="L34" s="22"/>
      <c r="M34" s="22"/>
      <c r="N34" s="22"/>
      <c r="O34" s="22"/>
      <c r="P34" s="22"/>
    </row>
    <row r="35" spans="1:16" ht="39" customHeight="1">
      <c r="A35" s="22"/>
      <c r="B35" s="35"/>
      <c r="C35" s="1175" t="s">
        <v>526</v>
      </c>
      <c r="D35" s="1176"/>
      <c r="E35" s="1177"/>
      <c r="F35" s="36">
        <v>3.87</v>
      </c>
      <c r="G35" s="37">
        <v>2.5299999999999998</v>
      </c>
      <c r="H35" s="37">
        <v>2.76</v>
      </c>
      <c r="I35" s="37">
        <v>3.45</v>
      </c>
      <c r="J35" s="38">
        <v>4.0599999999999996</v>
      </c>
      <c r="K35" s="22"/>
      <c r="L35" s="22"/>
      <c r="M35" s="22"/>
      <c r="N35" s="22"/>
      <c r="O35" s="22"/>
      <c r="P35" s="22"/>
    </row>
    <row r="36" spans="1:16" ht="39" customHeight="1">
      <c r="A36" s="22"/>
      <c r="B36" s="35"/>
      <c r="C36" s="1175" t="s">
        <v>527</v>
      </c>
      <c r="D36" s="1176"/>
      <c r="E36" s="1177"/>
      <c r="F36" s="36">
        <v>3.31</v>
      </c>
      <c r="G36" s="37">
        <v>2.23</v>
      </c>
      <c r="H36" s="37">
        <v>3.14</v>
      </c>
      <c r="I36" s="37">
        <v>3.35</v>
      </c>
      <c r="J36" s="38">
        <v>2.06</v>
      </c>
      <c r="K36" s="22"/>
      <c r="L36" s="22"/>
      <c r="M36" s="22"/>
      <c r="N36" s="22"/>
      <c r="O36" s="22"/>
      <c r="P36" s="22"/>
    </row>
    <row r="37" spans="1:16" ht="39" customHeight="1">
      <c r="A37" s="22"/>
      <c r="B37" s="35"/>
      <c r="C37" s="1175" t="s">
        <v>528</v>
      </c>
      <c r="D37" s="1176"/>
      <c r="E37" s="1177"/>
      <c r="F37" s="36">
        <v>0.53</v>
      </c>
      <c r="G37" s="37">
        <v>0.74</v>
      </c>
      <c r="H37" s="37">
        <v>0.6</v>
      </c>
      <c r="I37" s="37">
        <v>0.95</v>
      </c>
      <c r="J37" s="38">
        <v>1.51</v>
      </c>
      <c r="K37" s="22"/>
      <c r="L37" s="22"/>
      <c r="M37" s="22"/>
      <c r="N37" s="22"/>
      <c r="O37" s="22"/>
      <c r="P37" s="22"/>
    </row>
    <row r="38" spans="1:16" ht="39" customHeight="1">
      <c r="A38" s="22"/>
      <c r="B38" s="35"/>
      <c r="C38" s="1175" t="s">
        <v>529</v>
      </c>
      <c r="D38" s="1176"/>
      <c r="E38" s="1177"/>
      <c r="F38" s="36">
        <v>0.48</v>
      </c>
      <c r="G38" s="37">
        <v>0.62</v>
      </c>
      <c r="H38" s="37">
        <v>0.36</v>
      </c>
      <c r="I38" s="37">
        <v>0.41</v>
      </c>
      <c r="J38" s="38">
        <v>0.66</v>
      </c>
      <c r="K38" s="22"/>
      <c r="L38" s="22"/>
      <c r="M38" s="22"/>
      <c r="N38" s="22"/>
      <c r="O38" s="22"/>
      <c r="P38" s="22"/>
    </row>
    <row r="39" spans="1:16" ht="39" customHeight="1">
      <c r="A39" s="22"/>
      <c r="B39" s="35"/>
      <c r="C39" s="1175" t="s">
        <v>530</v>
      </c>
      <c r="D39" s="1176"/>
      <c r="E39" s="1177"/>
      <c r="F39" s="36">
        <v>0.05</v>
      </c>
      <c r="G39" s="37">
        <v>0.13</v>
      </c>
      <c r="H39" s="37">
        <v>7.0000000000000007E-2</v>
      </c>
      <c r="I39" s="37">
        <v>0.08</v>
      </c>
      <c r="J39" s="38">
        <v>0.08</v>
      </c>
      <c r="K39" s="22"/>
      <c r="L39" s="22"/>
      <c r="M39" s="22"/>
      <c r="N39" s="22"/>
      <c r="O39" s="22"/>
      <c r="P39" s="22"/>
    </row>
    <row r="40" spans="1:16" ht="39" customHeight="1">
      <c r="A40" s="22"/>
      <c r="B40" s="35"/>
      <c r="C40" s="1175" t="s">
        <v>531</v>
      </c>
      <c r="D40" s="1176"/>
      <c r="E40" s="1177"/>
      <c r="F40" s="36">
        <v>0.01</v>
      </c>
      <c r="G40" s="37">
        <v>0.01</v>
      </c>
      <c r="H40" s="37">
        <v>0.01</v>
      </c>
      <c r="I40" s="37">
        <v>0.1</v>
      </c>
      <c r="J40" s="38">
        <v>0.01</v>
      </c>
      <c r="K40" s="22"/>
      <c r="L40" s="22"/>
      <c r="M40" s="22"/>
      <c r="N40" s="22"/>
      <c r="O40" s="22"/>
      <c r="P40" s="22"/>
    </row>
    <row r="41" spans="1:16" ht="39" customHeight="1">
      <c r="A41" s="22"/>
      <c r="B41" s="35"/>
      <c r="C41" s="1175" t="s">
        <v>532</v>
      </c>
      <c r="D41" s="1176"/>
      <c r="E41" s="1177"/>
      <c r="F41" s="36">
        <v>0</v>
      </c>
      <c r="G41" s="37">
        <v>0</v>
      </c>
      <c r="H41" s="37">
        <v>0</v>
      </c>
      <c r="I41" s="37">
        <v>0</v>
      </c>
      <c r="J41" s="38">
        <v>0</v>
      </c>
      <c r="K41" s="22"/>
      <c r="L41" s="22"/>
      <c r="M41" s="22"/>
      <c r="N41" s="22"/>
      <c r="O41" s="22"/>
      <c r="P41" s="22"/>
    </row>
    <row r="42" spans="1:16" ht="39" customHeight="1">
      <c r="A42" s="22"/>
      <c r="B42" s="39"/>
      <c r="C42" s="1175" t="s">
        <v>533</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534</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8" scale="86" orientation="landscape" horizontalDpi="300" verticalDpi="300"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10</v>
      </c>
      <c r="C45" s="1192"/>
      <c r="D45" s="58"/>
      <c r="E45" s="1197" t="s">
        <v>11</v>
      </c>
      <c r="F45" s="1197"/>
      <c r="G45" s="1197"/>
      <c r="H45" s="1197"/>
      <c r="I45" s="1197"/>
      <c r="J45" s="1198"/>
      <c r="K45" s="59">
        <v>1580</v>
      </c>
      <c r="L45" s="60">
        <v>1468</v>
      </c>
      <c r="M45" s="60">
        <v>1357</v>
      </c>
      <c r="N45" s="60">
        <v>1451</v>
      </c>
      <c r="O45" s="61">
        <v>1454</v>
      </c>
      <c r="P45" s="48"/>
      <c r="Q45" s="48"/>
      <c r="R45" s="48"/>
      <c r="S45" s="48"/>
      <c r="T45" s="48"/>
      <c r="U45" s="48"/>
    </row>
    <row r="46" spans="1:21" ht="30.75" customHeight="1">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14</v>
      </c>
      <c r="F48" s="1185"/>
      <c r="G48" s="1185"/>
      <c r="H48" s="1185"/>
      <c r="I48" s="1185"/>
      <c r="J48" s="1186"/>
      <c r="K48" s="63">
        <v>637</v>
      </c>
      <c r="L48" s="64">
        <v>601</v>
      </c>
      <c r="M48" s="64">
        <v>576</v>
      </c>
      <c r="N48" s="64">
        <v>593</v>
      </c>
      <c r="O48" s="65">
        <v>577</v>
      </c>
      <c r="P48" s="48"/>
      <c r="Q48" s="48"/>
      <c r="R48" s="48"/>
      <c r="S48" s="48"/>
      <c r="T48" s="48"/>
      <c r="U48" s="48"/>
    </row>
    <row r="49" spans="1:21" ht="30.75" customHeight="1">
      <c r="A49" s="48"/>
      <c r="B49" s="1193"/>
      <c r="C49" s="1194"/>
      <c r="D49" s="62"/>
      <c r="E49" s="1185" t="s">
        <v>15</v>
      </c>
      <c r="F49" s="1185"/>
      <c r="G49" s="1185"/>
      <c r="H49" s="1185"/>
      <c r="I49" s="1185"/>
      <c r="J49" s="1186"/>
      <c r="K49" s="63">
        <v>19</v>
      </c>
      <c r="L49" s="64">
        <v>22</v>
      </c>
      <c r="M49" s="64">
        <v>21</v>
      </c>
      <c r="N49" s="64">
        <v>25</v>
      </c>
      <c r="O49" s="65">
        <v>33</v>
      </c>
      <c r="P49" s="48"/>
      <c r="Q49" s="48"/>
      <c r="R49" s="48"/>
      <c r="S49" s="48"/>
      <c r="T49" s="48"/>
      <c r="U49" s="48"/>
    </row>
    <row r="50" spans="1:21" ht="30.75" customHeight="1">
      <c r="A50" s="48"/>
      <c r="B50" s="1193"/>
      <c r="C50" s="1194"/>
      <c r="D50" s="62"/>
      <c r="E50" s="1185" t="s">
        <v>16</v>
      </c>
      <c r="F50" s="1185"/>
      <c r="G50" s="1185"/>
      <c r="H50" s="1185"/>
      <c r="I50" s="1185"/>
      <c r="J50" s="1186"/>
      <c r="K50" s="63">
        <v>31</v>
      </c>
      <c r="L50" s="64">
        <v>61</v>
      </c>
      <c r="M50" s="64">
        <v>53</v>
      </c>
      <c r="N50" s="64">
        <v>57</v>
      </c>
      <c r="O50" s="65">
        <v>58</v>
      </c>
      <c r="P50" s="48"/>
      <c r="Q50" s="48"/>
      <c r="R50" s="48"/>
      <c r="S50" s="48"/>
      <c r="T50" s="48"/>
      <c r="U50" s="48"/>
    </row>
    <row r="51" spans="1:21" ht="30.75" customHeight="1">
      <c r="A51" s="48"/>
      <c r="B51" s="1195"/>
      <c r="C51" s="1196"/>
      <c r="D51" s="66"/>
      <c r="E51" s="1185" t="s">
        <v>17</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c r="A52" s="48"/>
      <c r="B52" s="1183" t="s">
        <v>18</v>
      </c>
      <c r="C52" s="1184"/>
      <c r="D52" s="66"/>
      <c r="E52" s="1185" t="s">
        <v>19</v>
      </c>
      <c r="F52" s="1185"/>
      <c r="G52" s="1185"/>
      <c r="H52" s="1185"/>
      <c r="I52" s="1185"/>
      <c r="J52" s="1186"/>
      <c r="K52" s="63">
        <v>1340</v>
      </c>
      <c r="L52" s="64">
        <v>1372</v>
      </c>
      <c r="M52" s="64">
        <v>1418</v>
      </c>
      <c r="N52" s="64">
        <v>1572</v>
      </c>
      <c r="O52" s="65">
        <v>1602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927</v>
      </c>
      <c r="L53" s="69">
        <v>780</v>
      </c>
      <c r="M53" s="69">
        <v>589</v>
      </c>
      <c r="N53" s="69">
        <v>554</v>
      </c>
      <c r="O53" s="70">
        <v>520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8" scale="87" orientation="landscape" horizontalDpi="300" verticalDpi="300" r:id="rId1"/>
  <headerFooter alignWithMargins="0">
    <oddFooter>&amp;C&amp;P / &amp;N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199" t="s">
        <v>23</v>
      </c>
      <c r="C41" s="1200"/>
      <c r="D41" s="81"/>
      <c r="E41" s="1205" t="s">
        <v>24</v>
      </c>
      <c r="F41" s="1205"/>
      <c r="G41" s="1205"/>
      <c r="H41" s="1206"/>
      <c r="I41" s="82">
        <v>12445</v>
      </c>
      <c r="J41" s="83">
        <v>12142</v>
      </c>
      <c r="K41" s="83">
        <v>13969</v>
      </c>
      <c r="L41" s="83">
        <v>18496</v>
      </c>
      <c r="M41" s="84">
        <v>19294</v>
      </c>
    </row>
    <row r="42" spans="2:13" ht="27.75" customHeight="1">
      <c r="B42" s="1201"/>
      <c r="C42" s="1202"/>
      <c r="D42" s="85"/>
      <c r="E42" s="1207" t="s">
        <v>25</v>
      </c>
      <c r="F42" s="1207"/>
      <c r="G42" s="1207"/>
      <c r="H42" s="1208"/>
      <c r="I42" s="86">
        <v>280</v>
      </c>
      <c r="J42" s="87">
        <v>220</v>
      </c>
      <c r="K42" s="87">
        <v>192</v>
      </c>
      <c r="L42" s="87">
        <v>137</v>
      </c>
      <c r="M42" s="88">
        <v>110</v>
      </c>
    </row>
    <row r="43" spans="2:13" ht="27.75" customHeight="1">
      <c r="B43" s="1201"/>
      <c r="C43" s="1202"/>
      <c r="D43" s="85"/>
      <c r="E43" s="1207" t="s">
        <v>26</v>
      </c>
      <c r="F43" s="1207"/>
      <c r="G43" s="1207"/>
      <c r="H43" s="1208"/>
      <c r="I43" s="86">
        <v>8900</v>
      </c>
      <c r="J43" s="87">
        <v>8124</v>
      </c>
      <c r="K43" s="87">
        <v>7348</v>
      </c>
      <c r="L43" s="87">
        <v>6952</v>
      </c>
      <c r="M43" s="88">
        <v>6601</v>
      </c>
    </row>
    <row r="44" spans="2:13" ht="27.75" customHeight="1">
      <c r="B44" s="1201"/>
      <c r="C44" s="1202"/>
      <c r="D44" s="85"/>
      <c r="E44" s="1207" t="s">
        <v>27</v>
      </c>
      <c r="F44" s="1207"/>
      <c r="G44" s="1207"/>
      <c r="H44" s="1208"/>
      <c r="I44" s="86">
        <v>105</v>
      </c>
      <c r="J44" s="87">
        <v>105</v>
      </c>
      <c r="K44" s="87">
        <v>189</v>
      </c>
      <c r="L44" s="87">
        <v>348</v>
      </c>
      <c r="M44" s="88">
        <v>375</v>
      </c>
    </row>
    <row r="45" spans="2:13" ht="27.75" customHeight="1">
      <c r="B45" s="1201"/>
      <c r="C45" s="1202"/>
      <c r="D45" s="85"/>
      <c r="E45" s="1207" t="s">
        <v>28</v>
      </c>
      <c r="F45" s="1207"/>
      <c r="G45" s="1207"/>
      <c r="H45" s="1208"/>
      <c r="I45" s="86">
        <v>2206</v>
      </c>
      <c r="J45" s="87">
        <v>2145</v>
      </c>
      <c r="K45" s="87">
        <v>1985</v>
      </c>
      <c r="L45" s="87">
        <v>1693</v>
      </c>
      <c r="M45" s="88">
        <v>1518</v>
      </c>
    </row>
    <row r="46" spans="2:13" ht="27.75" customHeight="1">
      <c r="B46" s="1201"/>
      <c r="C46" s="1202"/>
      <c r="D46" s="85"/>
      <c r="E46" s="1207" t="s">
        <v>29</v>
      </c>
      <c r="F46" s="1207"/>
      <c r="G46" s="1207"/>
      <c r="H46" s="1208"/>
      <c r="I46" s="86" t="s">
        <v>480</v>
      </c>
      <c r="J46" s="87" t="s">
        <v>480</v>
      </c>
      <c r="K46" s="87" t="s">
        <v>480</v>
      </c>
      <c r="L46" s="87" t="s">
        <v>480</v>
      </c>
      <c r="M46" s="88" t="s">
        <v>480</v>
      </c>
    </row>
    <row r="47" spans="2:13" ht="27.75" customHeight="1">
      <c r="B47" s="1201"/>
      <c r="C47" s="1202"/>
      <c r="D47" s="85"/>
      <c r="E47" s="1207" t="s">
        <v>30</v>
      </c>
      <c r="F47" s="1207"/>
      <c r="G47" s="1207"/>
      <c r="H47" s="1208"/>
      <c r="I47" s="86" t="s">
        <v>480</v>
      </c>
      <c r="J47" s="87" t="s">
        <v>480</v>
      </c>
      <c r="K47" s="87" t="s">
        <v>480</v>
      </c>
      <c r="L47" s="87" t="s">
        <v>480</v>
      </c>
      <c r="M47" s="88" t="s">
        <v>480</v>
      </c>
    </row>
    <row r="48" spans="2:13" ht="27.75" customHeight="1">
      <c r="B48" s="1203"/>
      <c r="C48" s="1204"/>
      <c r="D48" s="85"/>
      <c r="E48" s="1207" t="s">
        <v>31</v>
      </c>
      <c r="F48" s="1207"/>
      <c r="G48" s="1207"/>
      <c r="H48" s="1208"/>
      <c r="I48" s="86" t="s">
        <v>480</v>
      </c>
      <c r="J48" s="87" t="s">
        <v>480</v>
      </c>
      <c r="K48" s="87" t="s">
        <v>480</v>
      </c>
      <c r="L48" s="87" t="s">
        <v>480</v>
      </c>
      <c r="M48" s="88" t="s">
        <v>480</v>
      </c>
    </row>
    <row r="49" spans="2:13" ht="27.75" customHeight="1">
      <c r="B49" s="1209" t="s">
        <v>32</v>
      </c>
      <c r="C49" s="1210"/>
      <c r="D49" s="89"/>
      <c r="E49" s="1207" t="s">
        <v>33</v>
      </c>
      <c r="F49" s="1207"/>
      <c r="G49" s="1207"/>
      <c r="H49" s="1208"/>
      <c r="I49" s="86">
        <v>2706</v>
      </c>
      <c r="J49" s="87">
        <v>2906</v>
      </c>
      <c r="K49" s="87">
        <v>4193</v>
      </c>
      <c r="L49" s="87">
        <v>2952</v>
      </c>
      <c r="M49" s="88">
        <v>2922</v>
      </c>
    </row>
    <row r="50" spans="2:13" ht="27.75" customHeight="1">
      <c r="B50" s="1201"/>
      <c r="C50" s="1202"/>
      <c r="D50" s="85"/>
      <c r="E50" s="1207" t="s">
        <v>34</v>
      </c>
      <c r="F50" s="1207"/>
      <c r="G50" s="1207"/>
      <c r="H50" s="1208"/>
      <c r="I50" s="86">
        <v>233</v>
      </c>
      <c r="J50" s="87">
        <v>187</v>
      </c>
      <c r="K50" s="87">
        <v>145</v>
      </c>
      <c r="L50" s="87">
        <v>107</v>
      </c>
      <c r="M50" s="88">
        <v>78</v>
      </c>
    </row>
    <row r="51" spans="2:13" ht="27.75" customHeight="1">
      <c r="B51" s="1203"/>
      <c r="C51" s="1204"/>
      <c r="D51" s="85"/>
      <c r="E51" s="1207" t="s">
        <v>35</v>
      </c>
      <c r="F51" s="1207"/>
      <c r="G51" s="1207"/>
      <c r="H51" s="1208"/>
      <c r="I51" s="86">
        <v>15915</v>
      </c>
      <c r="J51" s="87">
        <v>15622</v>
      </c>
      <c r="K51" s="87">
        <v>16536</v>
      </c>
      <c r="L51" s="87">
        <v>19695</v>
      </c>
      <c r="M51" s="88">
        <v>20172</v>
      </c>
    </row>
    <row r="52" spans="2:13" ht="27.75" customHeight="1" thickBot="1">
      <c r="B52" s="1211" t="s">
        <v>36</v>
      </c>
      <c r="C52" s="1212"/>
      <c r="D52" s="90"/>
      <c r="E52" s="1213" t="s">
        <v>37</v>
      </c>
      <c r="F52" s="1213"/>
      <c r="G52" s="1213"/>
      <c r="H52" s="1214"/>
      <c r="I52" s="91">
        <v>5083</v>
      </c>
      <c r="J52" s="92">
        <v>4021</v>
      </c>
      <c r="K52" s="92">
        <v>2808</v>
      </c>
      <c r="L52" s="92">
        <v>4873</v>
      </c>
      <c r="M52" s="93">
        <v>4726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verticalCentered="1"/>
  <pageMargins left="0" right="0" top="0" bottom="0" header="0" footer="0"/>
  <pageSetup paperSize="8" scale="86" orientation="landscape" horizontalDpi="300" verticalDpi="300" r:id="rId1"/>
  <headerFooter alignWithMargins="0">
    <oddFooter>&amp;C&amp;P / &amp;N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36"/>
      <c r="H50" s="1237"/>
      <c r="I50" s="1237"/>
      <c r="J50" s="1238"/>
      <c r="K50" s="354" t="s">
        <v>520</v>
      </c>
      <c r="L50" s="354" t="s">
        <v>521</v>
      </c>
      <c r="M50" s="354" t="s">
        <v>522</v>
      </c>
      <c r="N50" s="354" t="s">
        <v>523</v>
      </c>
      <c r="O50" s="354" t="s">
        <v>524</v>
      </c>
    </row>
    <row r="51" spans="1:17">
      <c r="B51" s="248"/>
      <c r="C51" s="244"/>
      <c r="D51" s="244"/>
      <c r="E51" s="244"/>
      <c r="F51" s="244"/>
      <c r="G51" s="1239" t="s">
        <v>552</v>
      </c>
      <c r="H51" s="1240"/>
      <c r="I51" s="1245" t="s">
        <v>553</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554</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555</v>
      </c>
      <c r="H55" s="1220"/>
      <c r="I55" s="1225" t="s">
        <v>553</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556</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27" t="s">
        <v>560</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36"/>
      <c r="H72" s="1237"/>
      <c r="I72" s="1237"/>
      <c r="J72" s="1238"/>
      <c r="K72" s="354" t="s">
        <v>520</v>
      </c>
      <c r="L72" s="354" t="s">
        <v>521</v>
      </c>
      <c r="M72" s="354" t="s">
        <v>522</v>
      </c>
      <c r="N72" s="354" t="s">
        <v>523</v>
      </c>
      <c r="O72" s="354" t="s">
        <v>524</v>
      </c>
    </row>
    <row r="73" spans="2:30">
      <c r="B73" s="248"/>
      <c r="C73" s="244"/>
      <c r="D73" s="244"/>
      <c r="E73" s="244"/>
      <c r="F73" s="244"/>
      <c r="G73" s="1239" t="s">
        <v>552</v>
      </c>
      <c r="H73" s="1240"/>
      <c r="I73" s="1245" t="s">
        <v>553</v>
      </c>
      <c r="J73" s="1245"/>
      <c r="K73" s="1226">
        <v>61.5</v>
      </c>
      <c r="L73" s="1226">
        <v>48.8</v>
      </c>
      <c r="M73" s="1215">
        <v>34</v>
      </c>
      <c r="N73" s="1215">
        <v>59.8</v>
      </c>
      <c r="O73" s="1215">
        <v>57.6</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559</v>
      </c>
      <c r="J75" s="1225"/>
      <c r="K75" s="1247">
        <v>12.8</v>
      </c>
      <c r="L75" s="1247">
        <v>11.1</v>
      </c>
      <c r="M75" s="1247">
        <v>9.1999999999999993</v>
      </c>
      <c r="N75" s="1247">
        <v>7.7</v>
      </c>
      <c r="O75" s="1247">
        <v>6.7</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555</v>
      </c>
      <c r="H77" s="1220"/>
      <c r="I77" s="1225" t="s">
        <v>553</v>
      </c>
      <c r="J77" s="1225"/>
      <c r="K77" s="1226">
        <v>88.3</v>
      </c>
      <c r="L77" s="1226">
        <v>76.2</v>
      </c>
      <c r="M77" s="1215">
        <v>65.3</v>
      </c>
      <c r="N77" s="1215">
        <v>60.8</v>
      </c>
      <c r="O77" s="1215">
        <v>41.5</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559</v>
      </c>
      <c r="J79" s="1217"/>
      <c r="K79" s="1218">
        <v>13.8</v>
      </c>
      <c r="L79" s="1218">
        <v>12.8</v>
      </c>
      <c r="M79" s="1218">
        <v>12</v>
      </c>
      <c r="N79" s="1218">
        <v>11.1</v>
      </c>
      <c r="O79" s="1218">
        <v>9.6</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62853</v>
      </c>
      <c r="E3" s="116"/>
      <c r="F3" s="117">
        <v>67201</v>
      </c>
      <c r="G3" s="118"/>
      <c r="H3" s="119"/>
    </row>
    <row r="4" spans="1:8">
      <c r="A4" s="120"/>
      <c r="B4" s="121"/>
      <c r="C4" s="122"/>
      <c r="D4" s="123">
        <v>40086</v>
      </c>
      <c r="E4" s="124"/>
      <c r="F4" s="125">
        <v>35210</v>
      </c>
      <c r="G4" s="126"/>
      <c r="H4" s="127"/>
    </row>
    <row r="5" spans="1:8">
      <c r="A5" s="108" t="s">
        <v>514</v>
      </c>
      <c r="B5" s="113"/>
      <c r="C5" s="114"/>
      <c r="D5" s="115">
        <v>62511</v>
      </c>
      <c r="E5" s="116"/>
      <c r="F5" s="117">
        <v>75709</v>
      </c>
      <c r="G5" s="118"/>
      <c r="H5" s="119"/>
    </row>
    <row r="6" spans="1:8">
      <c r="A6" s="120"/>
      <c r="B6" s="121"/>
      <c r="C6" s="122"/>
      <c r="D6" s="123">
        <v>33818</v>
      </c>
      <c r="E6" s="124"/>
      <c r="F6" s="125">
        <v>35212</v>
      </c>
      <c r="G6" s="126"/>
      <c r="H6" s="127"/>
    </row>
    <row r="7" spans="1:8">
      <c r="A7" s="108" t="s">
        <v>515</v>
      </c>
      <c r="B7" s="113"/>
      <c r="C7" s="114"/>
      <c r="D7" s="115">
        <v>106735</v>
      </c>
      <c r="E7" s="116"/>
      <c r="F7" s="117">
        <v>90961</v>
      </c>
      <c r="G7" s="118"/>
      <c r="H7" s="119"/>
    </row>
    <row r="8" spans="1:8">
      <c r="A8" s="120"/>
      <c r="B8" s="121"/>
      <c r="C8" s="122"/>
      <c r="D8" s="123">
        <v>44781</v>
      </c>
      <c r="E8" s="124"/>
      <c r="F8" s="125">
        <v>37720</v>
      </c>
      <c r="G8" s="126"/>
      <c r="H8" s="127"/>
    </row>
    <row r="9" spans="1:8">
      <c r="A9" s="108" t="s">
        <v>516</v>
      </c>
      <c r="B9" s="113"/>
      <c r="C9" s="114"/>
      <c r="D9" s="115">
        <v>176498</v>
      </c>
      <c r="E9" s="116"/>
      <c r="F9" s="117">
        <v>106614</v>
      </c>
      <c r="G9" s="118"/>
      <c r="H9" s="119"/>
    </row>
    <row r="10" spans="1:8">
      <c r="A10" s="120"/>
      <c r="B10" s="121"/>
      <c r="C10" s="122"/>
      <c r="D10" s="123">
        <v>151177</v>
      </c>
      <c r="E10" s="124"/>
      <c r="F10" s="125">
        <v>45545</v>
      </c>
      <c r="G10" s="126"/>
      <c r="H10" s="127"/>
    </row>
    <row r="11" spans="1:8">
      <c r="A11" s="108" t="s">
        <v>517</v>
      </c>
      <c r="B11" s="113"/>
      <c r="C11" s="114"/>
      <c r="D11" s="115">
        <v>72950</v>
      </c>
      <c r="E11" s="116"/>
      <c r="F11" s="117">
        <v>63727</v>
      </c>
      <c r="G11" s="118"/>
      <c r="H11" s="119"/>
    </row>
    <row r="12" spans="1:8">
      <c r="A12" s="120"/>
      <c r="B12" s="121"/>
      <c r="C12" s="128"/>
      <c r="D12" s="123">
        <v>60090</v>
      </c>
      <c r="E12" s="124"/>
      <c r="F12" s="125">
        <v>34577</v>
      </c>
      <c r="G12" s="126"/>
      <c r="H12" s="127"/>
    </row>
    <row r="13" spans="1:8">
      <c r="A13" s="108"/>
      <c r="B13" s="113"/>
      <c r="C13" s="129"/>
      <c r="D13" s="130">
        <v>96309</v>
      </c>
      <c r="E13" s="131"/>
      <c r="F13" s="132">
        <v>80842</v>
      </c>
      <c r="G13" s="133"/>
      <c r="H13" s="119"/>
    </row>
    <row r="14" spans="1:8">
      <c r="A14" s="120"/>
      <c r="B14" s="121"/>
      <c r="C14" s="122"/>
      <c r="D14" s="123">
        <v>65990</v>
      </c>
      <c r="E14" s="124"/>
      <c r="F14" s="125">
        <v>37653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6.34</v>
      </c>
      <c r="C19" s="134">
        <f>ROUND(VALUE(SUBSTITUTE(実質収支比率等に係る経年分析!G$48,"▲","-")),2)</f>
        <v>5.24</v>
      </c>
      <c r="D19" s="134">
        <f>ROUND(VALUE(SUBSTITUTE(実質収支比率等に係る経年分析!H$48,"▲","-")),2)</f>
        <v>6.84</v>
      </c>
      <c r="E19" s="134">
        <f>ROUND(VALUE(SUBSTITUTE(実質収支比率等に係る経年分析!I$48,"▲","-")),2)</f>
        <v>6.14</v>
      </c>
      <c r="F19" s="134">
        <f>ROUND(VALUE(SUBSTITUTE(実質収支比率等に係る経年分析!J$48,"▲","-")),2)</f>
        <v>8.6199999999999992</v>
      </c>
    </row>
    <row r="20" spans="1:11">
      <c r="A20" s="134" t="s">
        <v>42</v>
      </c>
      <c r="B20" s="134">
        <f>ROUND(VALUE(SUBSTITUTE(実質収支比率等に係る経年分析!F$47,"▲","-")),2)</f>
        <v>14.49</v>
      </c>
      <c r="C20" s="134">
        <f>ROUND(VALUE(SUBSTITUTE(実質収支比率等に係る経年分析!G$47,"▲","-")),2)</f>
        <v>16.989999999999998</v>
      </c>
      <c r="D20" s="134">
        <f>ROUND(VALUE(SUBSTITUTE(実質収支比率等に係る経年分析!H$47,"▲","-")),2)</f>
        <v>20.13</v>
      </c>
      <c r="E20" s="134">
        <f>ROUND(VALUE(SUBSTITUTE(実質収支比率等に係る経年分析!I$47,"▲","-")),2)</f>
        <v>22.62</v>
      </c>
      <c r="F20" s="134">
        <f>ROUND(VALUE(SUBSTITUTE(実質収支比率等に係る経年分析!J$47,"▲","-")),2)</f>
        <v>25.25</v>
      </c>
    </row>
    <row r="21" spans="1:11">
      <c r="A21" s="134" t="s">
        <v>43</v>
      </c>
      <c r="B21" s="134">
        <f>IF(ISNUMBER(VALUE(SUBSTITUTE(実質収支比率等に係る経年分析!F$49,"▲","-"))),ROUND(VALUE(SUBSTITUTE(実質収支比率等に係る経年分析!F$49,"▲","-")),2),NA())</f>
        <v>4.8099999999999996</v>
      </c>
      <c r="C21" s="134">
        <f>IF(ISNUMBER(VALUE(SUBSTITUTE(実質収支比率等に係る経年分析!G$49,"▲","-"))),ROUND(VALUE(SUBSTITUTE(実質収支比率等に係る経年分析!G$49,"▲","-")),2),NA())</f>
        <v>3.12</v>
      </c>
      <c r="D21" s="134">
        <f>IF(ISNUMBER(VALUE(SUBSTITUTE(実質収支比率等に係る経年分析!H$49,"▲","-"))),ROUND(VALUE(SUBSTITUTE(実質収支比率等に係る経年分析!H$49,"▲","-")),2),NA())</f>
        <v>4.88</v>
      </c>
      <c r="E21" s="134">
        <f>IF(ISNUMBER(VALUE(SUBSTITUTE(実質収支比率等に係る経年分析!I$49,"▲","-"))),ROUND(VALUE(SUBSTITUTE(実質収支比率等に係る経年分析!I$49,"▲","-")),2),NA())</f>
        <v>3.44</v>
      </c>
      <c r="F21" s="134">
        <f>IF(ISNUMBER(VALUE(SUBSTITUTE(実質収支比率等に係る経年分析!J$49,"▲","-"))),ROUND(VALUE(SUBSTITUTE(実質収支比率等に係る経年分析!J$49,"▲","-")),2),NA())</f>
        <v>7.33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潟上市合併処理浄化槽事業特別会計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潟上市農業集落排水事業特別会計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潟上市下水道事業特別会計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0.66</v>
      </c>
    </row>
    <row r="33" spans="1:16">
      <c r="A33" s="135" t="str">
        <f>IF(連結実質赤字比率に係る赤字・黒字の構成分析!C$37="",NA(),連結実質赤字比率に係る赤字・黒字の構成分析!C$37)</f>
        <v>介護保険事業特別会計（保険事業勘定）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1.51</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2.5299999999999998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4.0599999999999996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8.6199999999999992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1340</v>
      </c>
      <c r="E42" s="136"/>
      <c r="F42" s="136"/>
      <c r="G42" s="136">
        <f>'実質公債費比率（分子）の構造'!L$52</f>
        <v>1372</v>
      </c>
      <c r="H42" s="136"/>
      <c r="I42" s="136"/>
      <c r="J42" s="136">
        <f>'実質公債費比率（分子）の構造'!M$52</f>
        <v>1418</v>
      </c>
      <c r="K42" s="136"/>
      <c r="L42" s="136"/>
      <c r="M42" s="136">
        <f>'実質公債費比率（分子）の構造'!N$52</f>
        <v>1572</v>
      </c>
      <c r="N42" s="136"/>
      <c r="O42" s="136"/>
      <c r="P42" s="136">
        <f>'実質公債費比率（分子）の構造'!O$52</f>
        <v>1602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31</v>
      </c>
      <c r="C44" s="136"/>
      <c r="D44" s="136"/>
      <c r="E44" s="136">
        <f>'実質公債費比率（分子）の構造'!L$50</f>
        <v>61</v>
      </c>
      <c r="F44" s="136"/>
      <c r="G44" s="136"/>
      <c r="H44" s="136">
        <f>'実質公債費比率（分子）の構造'!M$50</f>
        <v>53</v>
      </c>
      <c r="I44" s="136"/>
      <c r="J44" s="136"/>
      <c r="K44" s="136">
        <f>'実質公債費比率（分子）の構造'!N$50</f>
        <v>57</v>
      </c>
      <c r="L44" s="136"/>
      <c r="M44" s="136"/>
      <c r="N44" s="136">
        <f>'実質公債費比率（分子）の構造'!O$50</f>
        <v>58</v>
      </c>
      <c r="O44" s="136"/>
      <c r="P44" s="136"/>
    </row>
    <row r="45" spans="1:16">
      <c r="A45" s="136" t="s">
        <v>53</v>
      </c>
      <c r="B45" s="136">
        <f>'実質公債費比率（分子）の構造'!K$49</f>
        <v>19</v>
      </c>
      <c r="C45" s="136"/>
      <c r="D45" s="136"/>
      <c r="E45" s="136">
        <f>'実質公債費比率（分子）の構造'!L$49</f>
        <v>22</v>
      </c>
      <c r="F45" s="136"/>
      <c r="G45" s="136"/>
      <c r="H45" s="136">
        <f>'実質公債費比率（分子）の構造'!M$49</f>
        <v>21</v>
      </c>
      <c r="I45" s="136"/>
      <c r="J45" s="136"/>
      <c r="K45" s="136">
        <f>'実質公債費比率（分子）の構造'!N$49</f>
        <v>25</v>
      </c>
      <c r="L45" s="136"/>
      <c r="M45" s="136"/>
      <c r="N45" s="136">
        <f>'実質公債費比率（分子）の構造'!O$49</f>
        <v>33</v>
      </c>
      <c r="O45" s="136"/>
      <c r="P45" s="136"/>
    </row>
    <row r="46" spans="1:16">
      <c r="A46" s="136" t="s">
        <v>54</v>
      </c>
      <c r="B46" s="136">
        <f>'実質公債費比率（分子）の構造'!K$48</f>
        <v>637</v>
      </c>
      <c r="C46" s="136"/>
      <c r="D46" s="136"/>
      <c r="E46" s="136">
        <f>'実質公債費比率（分子）の構造'!L$48</f>
        <v>601</v>
      </c>
      <c r="F46" s="136"/>
      <c r="G46" s="136"/>
      <c r="H46" s="136">
        <f>'実質公債費比率（分子）の構造'!M$48</f>
        <v>576</v>
      </c>
      <c r="I46" s="136"/>
      <c r="J46" s="136"/>
      <c r="K46" s="136">
        <f>'実質公債費比率（分子）の構造'!N$48</f>
        <v>593</v>
      </c>
      <c r="L46" s="136"/>
      <c r="M46" s="136"/>
      <c r="N46" s="136">
        <f>'実質公債費比率（分子）の構造'!O$48</f>
        <v>577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1580</v>
      </c>
      <c r="C49" s="136"/>
      <c r="D49" s="136"/>
      <c r="E49" s="136">
        <f>'実質公債費比率（分子）の構造'!L$45</f>
        <v>1468</v>
      </c>
      <c r="F49" s="136"/>
      <c r="G49" s="136"/>
      <c r="H49" s="136">
        <f>'実質公債費比率（分子）の構造'!M$45</f>
        <v>1357</v>
      </c>
      <c r="I49" s="136"/>
      <c r="J49" s="136"/>
      <c r="K49" s="136">
        <f>'実質公債費比率（分子）の構造'!N$45</f>
        <v>1451</v>
      </c>
      <c r="L49" s="136"/>
      <c r="M49" s="136"/>
      <c r="N49" s="136">
        <f>'実質公債費比率（分子）の構造'!O$45</f>
        <v>1454</v>
      </c>
      <c r="O49" s="136"/>
      <c r="P49" s="136"/>
    </row>
    <row r="50" spans="1:16">
      <c r="A50" s="136" t="s">
        <v>58</v>
      </c>
      <c r="B50" s="136" t="e">
        <f>NA()</f>
        <v>#N/A</v>
      </c>
      <c r="C50" s="136">
        <f>IF(ISNUMBER('実質公債費比率（分子）の構造'!K$53),'実質公債費比率（分子）の構造'!K$53,NA())</f>
        <v>927</v>
      </c>
      <c r="D50" s="136" t="e">
        <f>NA()</f>
        <v>#N/A</v>
      </c>
      <c r="E50" s="136" t="e">
        <f>NA()</f>
        <v>#N/A</v>
      </c>
      <c r="F50" s="136">
        <f>IF(ISNUMBER('実質公債費比率（分子）の構造'!L$53),'実質公債費比率（分子）の構造'!L$53,NA())</f>
        <v>780</v>
      </c>
      <c r="G50" s="136" t="e">
        <f>NA()</f>
        <v>#N/A</v>
      </c>
      <c r="H50" s="136" t="e">
        <f>NA()</f>
        <v>#N/A</v>
      </c>
      <c r="I50" s="136">
        <f>IF(ISNUMBER('実質公債費比率（分子）の構造'!M$53),'実質公債費比率（分子）の構造'!M$53,NA())</f>
        <v>589</v>
      </c>
      <c r="J50" s="136" t="e">
        <f>NA()</f>
        <v>#N/A</v>
      </c>
      <c r="K50" s="136" t="e">
        <f>NA()</f>
        <v>#N/A</v>
      </c>
      <c r="L50" s="136">
        <f>IF(ISNUMBER('実質公債費比率（分子）の構造'!N$53),'実質公債費比率（分子）の構造'!N$53,NA())</f>
        <v>554</v>
      </c>
      <c r="M50" s="136" t="e">
        <f>NA()</f>
        <v>#N/A</v>
      </c>
      <c r="N50" s="136" t="e">
        <f>NA()</f>
        <v>#N/A</v>
      </c>
      <c r="O50" s="136">
        <f>IF(ISNUMBER('実質公債費比率（分子）の構造'!O$53),'実質公債費比率（分子）の構造'!O$53,NA())</f>
        <v>520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15915</v>
      </c>
      <c r="E56" s="135"/>
      <c r="F56" s="135"/>
      <c r="G56" s="135">
        <f>'将来負担比率（分子）の構造'!J$51</f>
        <v>15622</v>
      </c>
      <c r="H56" s="135"/>
      <c r="I56" s="135"/>
      <c r="J56" s="135">
        <f>'将来負担比率（分子）の構造'!K$51</f>
        <v>16536</v>
      </c>
      <c r="K56" s="135"/>
      <c r="L56" s="135"/>
      <c r="M56" s="135">
        <f>'将来負担比率（分子）の構造'!L$51</f>
        <v>19695</v>
      </c>
      <c r="N56" s="135"/>
      <c r="O56" s="135"/>
      <c r="P56" s="135">
        <f>'将来負担比率（分子）の構造'!M$51</f>
        <v>20172</v>
      </c>
    </row>
    <row r="57" spans="1:16">
      <c r="A57" s="135" t="s">
        <v>34</v>
      </c>
      <c r="B57" s="135"/>
      <c r="C57" s="135"/>
      <c r="D57" s="135">
        <f>'将来負担比率（分子）の構造'!I$50</f>
        <v>233</v>
      </c>
      <c r="E57" s="135"/>
      <c r="F57" s="135"/>
      <c r="G57" s="135">
        <f>'将来負担比率（分子）の構造'!J$50</f>
        <v>187</v>
      </c>
      <c r="H57" s="135"/>
      <c r="I57" s="135"/>
      <c r="J57" s="135">
        <f>'将来負担比率（分子）の構造'!K$50</f>
        <v>145</v>
      </c>
      <c r="K57" s="135"/>
      <c r="L57" s="135"/>
      <c r="M57" s="135">
        <f>'将来負担比率（分子）の構造'!L$50</f>
        <v>107</v>
      </c>
      <c r="N57" s="135"/>
      <c r="O57" s="135"/>
      <c r="P57" s="135">
        <f>'将来負担比率（分子）の構造'!M$50</f>
        <v>78</v>
      </c>
    </row>
    <row r="58" spans="1:16">
      <c r="A58" s="135" t="s">
        <v>33</v>
      </c>
      <c r="B58" s="135"/>
      <c r="C58" s="135"/>
      <c r="D58" s="135">
        <f>'将来負担比率（分子）の構造'!I$49</f>
        <v>2706</v>
      </c>
      <c r="E58" s="135"/>
      <c r="F58" s="135"/>
      <c r="G58" s="135">
        <f>'将来負担比率（分子）の構造'!J$49</f>
        <v>2906</v>
      </c>
      <c r="H58" s="135"/>
      <c r="I58" s="135"/>
      <c r="J58" s="135">
        <f>'将来負担比率（分子）の構造'!K$49</f>
        <v>4193</v>
      </c>
      <c r="K58" s="135"/>
      <c r="L58" s="135"/>
      <c r="M58" s="135">
        <f>'将来負担比率（分子）の構造'!L$49</f>
        <v>2952</v>
      </c>
      <c r="N58" s="135"/>
      <c r="O58" s="135"/>
      <c r="P58" s="135">
        <f>'将来負担比率（分子）の構造'!M$49</f>
        <v>2922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2206</v>
      </c>
      <c r="C62" s="135"/>
      <c r="D62" s="135"/>
      <c r="E62" s="135">
        <f>'将来負担比率（分子）の構造'!J$45</f>
        <v>2145</v>
      </c>
      <c r="F62" s="135"/>
      <c r="G62" s="135"/>
      <c r="H62" s="135">
        <f>'将来負担比率（分子）の構造'!K$45</f>
        <v>1985</v>
      </c>
      <c r="I62" s="135"/>
      <c r="J62" s="135"/>
      <c r="K62" s="135">
        <f>'将来負担比率（分子）の構造'!L$45</f>
        <v>1693</v>
      </c>
      <c r="L62" s="135"/>
      <c r="M62" s="135"/>
      <c r="N62" s="135">
        <f>'将来負担比率（分子）の構造'!M$45</f>
        <v>1518</v>
      </c>
      <c r="O62" s="135"/>
      <c r="P62" s="135"/>
    </row>
    <row r="63" spans="1:16">
      <c r="A63" s="135" t="s">
        <v>27</v>
      </c>
      <c r="B63" s="135">
        <f>'将来負担比率（分子）の構造'!I$44</f>
        <v>105</v>
      </c>
      <c r="C63" s="135"/>
      <c r="D63" s="135"/>
      <c r="E63" s="135">
        <f>'将来負担比率（分子）の構造'!J$44</f>
        <v>105</v>
      </c>
      <c r="F63" s="135"/>
      <c r="G63" s="135"/>
      <c r="H63" s="135">
        <f>'将来負担比率（分子）の構造'!K$44</f>
        <v>189</v>
      </c>
      <c r="I63" s="135"/>
      <c r="J63" s="135"/>
      <c r="K63" s="135">
        <f>'将来負担比率（分子）の構造'!L$44</f>
        <v>348</v>
      </c>
      <c r="L63" s="135"/>
      <c r="M63" s="135"/>
      <c r="N63" s="135">
        <f>'将来負担比率（分子）の構造'!M$44</f>
        <v>375</v>
      </c>
      <c r="O63" s="135"/>
      <c r="P63" s="135"/>
    </row>
    <row r="64" spans="1:16">
      <c r="A64" s="135" t="s">
        <v>26</v>
      </c>
      <c r="B64" s="135">
        <f>'将来負担比率（分子）の構造'!I$43</f>
        <v>8900</v>
      </c>
      <c r="C64" s="135"/>
      <c r="D64" s="135"/>
      <c r="E64" s="135">
        <f>'将来負担比率（分子）の構造'!J$43</f>
        <v>8124</v>
      </c>
      <c r="F64" s="135"/>
      <c r="G64" s="135"/>
      <c r="H64" s="135">
        <f>'将来負担比率（分子）の構造'!K$43</f>
        <v>7348</v>
      </c>
      <c r="I64" s="135"/>
      <c r="J64" s="135"/>
      <c r="K64" s="135">
        <f>'将来負担比率（分子）の構造'!L$43</f>
        <v>6952</v>
      </c>
      <c r="L64" s="135"/>
      <c r="M64" s="135"/>
      <c r="N64" s="135">
        <f>'将来負担比率（分子）の構造'!M$43</f>
        <v>6601</v>
      </c>
      <c r="O64" s="135"/>
      <c r="P64" s="135"/>
    </row>
    <row r="65" spans="1:16">
      <c r="A65" s="135" t="s">
        <v>25</v>
      </c>
      <c r="B65" s="135">
        <f>'将来負担比率（分子）の構造'!I$42</f>
        <v>280</v>
      </c>
      <c r="C65" s="135"/>
      <c r="D65" s="135"/>
      <c r="E65" s="135">
        <f>'将来負担比率（分子）の構造'!J$42</f>
        <v>220</v>
      </c>
      <c r="F65" s="135"/>
      <c r="G65" s="135"/>
      <c r="H65" s="135">
        <f>'将来負担比率（分子）の構造'!K$42</f>
        <v>192</v>
      </c>
      <c r="I65" s="135"/>
      <c r="J65" s="135"/>
      <c r="K65" s="135">
        <f>'将来負担比率（分子）の構造'!L$42</f>
        <v>137</v>
      </c>
      <c r="L65" s="135"/>
      <c r="M65" s="135"/>
      <c r="N65" s="135">
        <f>'将来負担比率（分子）の構造'!M$42</f>
        <v>110</v>
      </c>
      <c r="O65" s="135"/>
      <c r="P65" s="135"/>
    </row>
    <row r="66" spans="1:16">
      <c r="A66" s="135" t="s">
        <v>24</v>
      </c>
      <c r="B66" s="135">
        <f>'将来負担比率（分子）の構造'!I$41</f>
        <v>12445</v>
      </c>
      <c r="C66" s="135"/>
      <c r="D66" s="135"/>
      <c r="E66" s="135">
        <f>'将来負担比率（分子）の構造'!J$41</f>
        <v>12142</v>
      </c>
      <c r="F66" s="135"/>
      <c r="G66" s="135"/>
      <c r="H66" s="135">
        <f>'将来負担比率（分子）の構造'!K$41</f>
        <v>13969</v>
      </c>
      <c r="I66" s="135"/>
      <c r="J66" s="135"/>
      <c r="K66" s="135">
        <f>'将来負担比率（分子）の構造'!L$41</f>
        <v>18496</v>
      </c>
      <c r="L66" s="135"/>
      <c r="M66" s="135"/>
      <c r="N66" s="135">
        <f>'将来負担比率（分子）の構造'!M$41</f>
        <v>19294</v>
      </c>
      <c r="O66" s="135"/>
      <c r="P66" s="135"/>
    </row>
    <row r="67" spans="1:16">
      <c r="A67" s="135" t="s">
        <v>62</v>
      </c>
      <c r="B67" s="135" t="e">
        <f>NA()</f>
        <v>#N/A</v>
      </c>
      <c r="C67" s="135">
        <f>IF(ISNUMBER('将来負担比率（分子）の構造'!I$52), IF('将来負担比率（分子）の構造'!I$52 &lt; 0, 0, '将来負担比率（分子）の構造'!I$52), NA())</f>
        <v>5083</v>
      </c>
      <c r="D67" s="135" t="e">
        <f>NA()</f>
        <v>#N/A</v>
      </c>
      <c r="E67" s="135" t="e">
        <f>NA()</f>
        <v>#N/A</v>
      </c>
      <c r="F67" s="135">
        <f>IF(ISNUMBER('将来負担比率（分子）の構造'!J$52), IF('将来負担比率（分子）の構造'!J$52 &lt; 0, 0, '将来負担比率（分子）の構造'!J$52), NA())</f>
        <v>4021</v>
      </c>
      <c r="G67" s="135" t="e">
        <f>NA()</f>
        <v>#N/A</v>
      </c>
      <c r="H67" s="135" t="e">
        <f>NA()</f>
        <v>#N/A</v>
      </c>
      <c r="I67" s="135">
        <f>IF(ISNUMBER('将来負担比率（分子）の構造'!K$52), IF('将来負担比率（分子）の構造'!K$52 &lt; 0, 0, '将来負担比率（分子）の構造'!K$52), NA())</f>
        <v>2808</v>
      </c>
      <c r="J67" s="135" t="e">
        <f>NA()</f>
        <v>#N/A</v>
      </c>
      <c r="K67" s="135" t="e">
        <f>NA()</f>
        <v>#N/A</v>
      </c>
      <c r="L67" s="135">
        <f>IF(ISNUMBER('将来負担比率（分子）の構造'!L$52), IF('将来負担比率（分子）の構造'!L$52 &lt; 0, 0, '将来負担比率（分子）の構造'!L$52), NA())</f>
        <v>4873</v>
      </c>
      <c r="M67" s="135" t="e">
        <f>NA()</f>
        <v>#N/A</v>
      </c>
      <c r="N67" s="135" t="e">
        <f>NA()</f>
        <v>#N/A</v>
      </c>
      <c r="O67" s="135">
        <f>IF(ISNUMBER('将来負担比率（分子）の構造'!M$52), IF('将来負担比率（分子）の構造'!M$52 &lt; 0, 0, '将来負担比率（分子）の構造'!M$52), NA())</f>
        <v>4726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2567331</v>
      </c>
      <c r="S5" s="613"/>
      <c r="T5" s="613"/>
      <c r="U5" s="613"/>
      <c r="V5" s="613"/>
      <c r="W5" s="613"/>
      <c r="X5" s="613"/>
      <c r="Y5" s="614"/>
      <c r="Z5" s="615">
        <v>15.2</v>
      </c>
      <c r="AA5" s="615"/>
      <c r="AB5" s="615"/>
      <c r="AC5" s="615"/>
      <c r="AD5" s="616">
        <v>2567331</v>
      </c>
      <c r="AE5" s="616"/>
      <c r="AF5" s="616"/>
      <c r="AG5" s="616"/>
      <c r="AH5" s="616"/>
      <c r="AI5" s="616"/>
      <c r="AJ5" s="616"/>
      <c r="AK5" s="616"/>
      <c r="AL5" s="617">
        <v>27.4</v>
      </c>
      <c r="AM5" s="618"/>
      <c r="AN5" s="618"/>
      <c r="AO5" s="619"/>
      <c r="AP5" s="609" t="s">
        <v>207</v>
      </c>
      <c r="AQ5" s="610"/>
      <c r="AR5" s="610"/>
      <c r="AS5" s="610"/>
      <c r="AT5" s="610"/>
      <c r="AU5" s="610"/>
      <c r="AV5" s="610"/>
      <c r="AW5" s="610"/>
      <c r="AX5" s="610"/>
      <c r="AY5" s="610"/>
      <c r="AZ5" s="610"/>
      <c r="BA5" s="610"/>
      <c r="BB5" s="610"/>
      <c r="BC5" s="610"/>
      <c r="BD5" s="610"/>
      <c r="BE5" s="610"/>
      <c r="BF5" s="611"/>
      <c r="BG5" s="623">
        <v>2530210</v>
      </c>
      <c r="BH5" s="624"/>
      <c r="BI5" s="624"/>
      <c r="BJ5" s="624"/>
      <c r="BK5" s="624"/>
      <c r="BL5" s="624"/>
      <c r="BM5" s="624"/>
      <c r="BN5" s="625"/>
      <c r="BO5" s="626">
        <v>98.6</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137867</v>
      </c>
      <c r="S6" s="624"/>
      <c r="T6" s="624"/>
      <c r="U6" s="624"/>
      <c r="V6" s="624"/>
      <c r="W6" s="624"/>
      <c r="X6" s="624"/>
      <c r="Y6" s="625"/>
      <c r="Z6" s="626">
        <v>0.8</v>
      </c>
      <c r="AA6" s="626"/>
      <c r="AB6" s="626"/>
      <c r="AC6" s="626"/>
      <c r="AD6" s="627">
        <v>137867</v>
      </c>
      <c r="AE6" s="627"/>
      <c r="AF6" s="627"/>
      <c r="AG6" s="627"/>
      <c r="AH6" s="627"/>
      <c r="AI6" s="627"/>
      <c r="AJ6" s="627"/>
      <c r="AK6" s="627"/>
      <c r="AL6" s="628">
        <v>1.5</v>
      </c>
      <c r="AM6" s="629"/>
      <c r="AN6" s="629"/>
      <c r="AO6" s="630"/>
      <c r="AP6" s="620" t="s">
        <v>213</v>
      </c>
      <c r="AQ6" s="621"/>
      <c r="AR6" s="621"/>
      <c r="AS6" s="621"/>
      <c r="AT6" s="621"/>
      <c r="AU6" s="621"/>
      <c r="AV6" s="621"/>
      <c r="AW6" s="621"/>
      <c r="AX6" s="621"/>
      <c r="AY6" s="621"/>
      <c r="AZ6" s="621"/>
      <c r="BA6" s="621"/>
      <c r="BB6" s="621"/>
      <c r="BC6" s="621"/>
      <c r="BD6" s="621"/>
      <c r="BE6" s="621"/>
      <c r="BF6" s="622"/>
      <c r="BG6" s="623">
        <v>2530210</v>
      </c>
      <c r="BH6" s="624"/>
      <c r="BI6" s="624"/>
      <c r="BJ6" s="624"/>
      <c r="BK6" s="624"/>
      <c r="BL6" s="624"/>
      <c r="BM6" s="624"/>
      <c r="BN6" s="625"/>
      <c r="BO6" s="626">
        <v>98.6</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207153</v>
      </c>
      <c r="CS6" s="624"/>
      <c r="CT6" s="624"/>
      <c r="CU6" s="624"/>
      <c r="CV6" s="624"/>
      <c r="CW6" s="624"/>
      <c r="CX6" s="624"/>
      <c r="CY6" s="625"/>
      <c r="CZ6" s="626">
        <v>1.3</v>
      </c>
      <c r="DA6" s="626"/>
      <c r="DB6" s="626"/>
      <c r="DC6" s="626"/>
      <c r="DD6" s="632" t="s">
        <v>208</v>
      </c>
      <c r="DE6" s="624"/>
      <c r="DF6" s="624"/>
      <c r="DG6" s="624"/>
      <c r="DH6" s="624"/>
      <c r="DI6" s="624"/>
      <c r="DJ6" s="624"/>
      <c r="DK6" s="624"/>
      <c r="DL6" s="624"/>
      <c r="DM6" s="624"/>
      <c r="DN6" s="624"/>
      <c r="DO6" s="624"/>
      <c r="DP6" s="625"/>
      <c r="DQ6" s="632">
        <v>207153</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4804</v>
      </c>
      <c r="S7" s="624"/>
      <c r="T7" s="624"/>
      <c r="U7" s="624"/>
      <c r="V7" s="624"/>
      <c r="W7" s="624"/>
      <c r="X7" s="624"/>
      <c r="Y7" s="625"/>
      <c r="Z7" s="626">
        <v>0</v>
      </c>
      <c r="AA7" s="626"/>
      <c r="AB7" s="626"/>
      <c r="AC7" s="626"/>
      <c r="AD7" s="627">
        <v>4804</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1147011</v>
      </c>
      <c r="BH7" s="624"/>
      <c r="BI7" s="624"/>
      <c r="BJ7" s="624"/>
      <c r="BK7" s="624"/>
      <c r="BL7" s="624"/>
      <c r="BM7" s="624"/>
      <c r="BN7" s="625"/>
      <c r="BO7" s="626">
        <v>44.7</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3142833</v>
      </c>
      <c r="CS7" s="624"/>
      <c r="CT7" s="624"/>
      <c r="CU7" s="624"/>
      <c r="CV7" s="624"/>
      <c r="CW7" s="624"/>
      <c r="CX7" s="624"/>
      <c r="CY7" s="625"/>
      <c r="CZ7" s="626">
        <v>19.600000000000001</v>
      </c>
      <c r="DA7" s="626"/>
      <c r="DB7" s="626"/>
      <c r="DC7" s="626"/>
      <c r="DD7" s="632">
        <v>802926</v>
      </c>
      <c r="DE7" s="624"/>
      <c r="DF7" s="624"/>
      <c r="DG7" s="624"/>
      <c r="DH7" s="624"/>
      <c r="DI7" s="624"/>
      <c r="DJ7" s="624"/>
      <c r="DK7" s="624"/>
      <c r="DL7" s="624"/>
      <c r="DM7" s="624"/>
      <c r="DN7" s="624"/>
      <c r="DO7" s="624"/>
      <c r="DP7" s="625"/>
      <c r="DQ7" s="632">
        <v>1949219</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10298</v>
      </c>
      <c r="S8" s="624"/>
      <c r="T8" s="624"/>
      <c r="U8" s="624"/>
      <c r="V8" s="624"/>
      <c r="W8" s="624"/>
      <c r="X8" s="624"/>
      <c r="Y8" s="625"/>
      <c r="Z8" s="626">
        <v>0.1</v>
      </c>
      <c r="AA8" s="626"/>
      <c r="AB8" s="626"/>
      <c r="AC8" s="626"/>
      <c r="AD8" s="627">
        <v>10298</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52361</v>
      </c>
      <c r="BH8" s="624"/>
      <c r="BI8" s="624"/>
      <c r="BJ8" s="624"/>
      <c r="BK8" s="624"/>
      <c r="BL8" s="624"/>
      <c r="BM8" s="624"/>
      <c r="BN8" s="625"/>
      <c r="BO8" s="626">
        <v>2</v>
      </c>
      <c r="BP8" s="626"/>
      <c r="BQ8" s="626"/>
      <c r="BR8" s="626"/>
      <c r="BS8" s="632" t="s">
        <v>111</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4990200</v>
      </c>
      <c r="CS8" s="624"/>
      <c r="CT8" s="624"/>
      <c r="CU8" s="624"/>
      <c r="CV8" s="624"/>
      <c r="CW8" s="624"/>
      <c r="CX8" s="624"/>
      <c r="CY8" s="625"/>
      <c r="CZ8" s="626">
        <v>31.1</v>
      </c>
      <c r="DA8" s="626"/>
      <c r="DB8" s="626"/>
      <c r="DC8" s="626"/>
      <c r="DD8" s="632">
        <v>40458</v>
      </c>
      <c r="DE8" s="624"/>
      <c r="DF8" s="624"/>
      <c r="DG8" s="624"/>
      <c r="DH8" s="624"/>
      <c r="DI8" s="624"/>
      <c r="DJ8" s="624"/>
      <c r="DK8" s="624"/>
      <c r="DL8" s="624"/>
      <c r="DM8" s="624"/>
      <c r="DN8" s="624"/>
      <c r="DO8" s="624"/>
      <c r="DP8" s="625"/>
      <c r="DQ8" s="632">
        <v>2697753</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7100</v>
      </c>
      <c r="S9" s="624"/>
      <c r="T9" s="624"/>
      <c r="U9" s="624"/>
      <c r="V9" s="624"/>
      <c r="W9" s="624"/>
      <c r="X9" s="624"/>
      <c r="Y9" s="625"/>
      <c r="Z9" s="626">
        <v>0</v>
      </c>
      <c r="AA9" s="626"/>
      <c r="AB9" s="626"/>
      <c r="AC9" s="626"/>
      <c r="AD9" s="627">
        <v>7100</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978293</v>
      </c>
      <c r="BH9" s="624"/>
      <c r="BI9" s="624"/>
      <c r="BJ9" s="624"/>
      <c r="BK9" s="624"/>
      <c r="BL9" s="624"/>
      <c r="BM9" s="624"/>
      <c r="BN9" s="625"/>
      <c r="BO9" s="626">
        <v>38.1</v>
      </c>
      <c r="BP9" s="626"/>
      <c r="BQ9" s="626"/>
      <c r="BR9" s="626"/>
      <c r="BS9" s="632" t="s">
        <v>111</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829915</v>
      </c>
      <c r="CS9" s="624"/>
      <c r="CT9" s="624"/>
      <c r="CU9" s="624"/>
      <c r="CV9" s="624"/>
      <c r="CW9" s="624"/>
      <c r="CX9" s="624"/>
      <c r="CY9" s="625"/>
      <c r="CZ9" s="626">
        <v>5.2</v>
      </c>
      <c r="DA9" s="626"/>
      <c r="DB9" s="626"/>
      <c r="DC9" s="626"/>
      <c r="DD9" s="632">
        <v>14721</v>
      </c>
      <c r="DE9" s="624"/>
      <c r="DF9" s="624"/>
      <c r="DG9" s="624"/>
      <c r="DH9" s="624"/>
      <c r="DI9" s="624"/>
      <c r="DJ9" s="624"/>
      <c r="DK9" s="624"/>
      <c r="DL9" s="624"/>
      <c r="DM9" s="624"/>
      <c r="DN9" s="624"/>
      <c r="DO9" s="624"/>
      <c r="DP9" s="625"/>
      <c r="DQ9" s="632">
        <v>648226</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586058</v>
      </c>
      <c r="S10" s="624"/>
      <c r="T10" s="624"/>
      <c r="U10" s="624"/>
      <c r="V10" s="624"/>
      <c r="W10" s="624"/>
      <c r="X10" s="624"/>
      <c r="Y10" s="625"/>
      <c r="Z10" s="626">
        <v>3.5</v>
      </c>
      <c r="AA10" s="626"/>
      <c r="AB10" s="626"/>
      <c r="AC10" s="626"/>
      <c r="AD10" s="627">
        <v>586058</v>
      </c>
      <c r="AE10" s="627"/>
      <c r="AF10" s="627"/>
      <c r="AG10" s="627"/>
      <c r="AH10" s="627"/>
      <c r="AI10" s="627"/>
      <c r="AJ10" s="627"/>
      <c r="AK10" s="627"/>
      <c r="AL10" s="628">
        <v>6.3</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48986</v>
      </c>
      <c r="BH10" s="624"/>
      <c r="BI10" s="624"/>
      <c r="BJ10" s="624"/>
      <c r="BK10" s="624"/>
      <c r="BL10" s="624"/>
      <c r="BM10" s="624"/>
      <c r="BN10" s="625"/>
      <c r="BO10" s="626">
        <v>1.9</v>
      </c>
      <c r="BP10" s="626"/>
      <c r="BQ10" s="626"/>
      <c r="BR10" s="626"/>
      <c r="BS10" s="632" t="s">
        <v>111</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5766</v>
      </c>
      <c r="CS10" s="624"/>
      <c r="CT10" s="624"/>
      <c r="CU10" s="624"/>
      <c r="CV10" s="624"/>
      <c r="CW10" s="624"/>
      <c r="CX10" s="624"/>
      <c r="CY10" s="625"/>
      <c r="CZ10" s="626">
        <v>0</v>
      </c>
      <c r="DA10" s="626"/>
      <c r="DB10" s="626"/>
      <c r="DC10" s="626"/>
      <c r="DD10" s="632" t="s">
        <v>111</v>
      </c>
      <c r="DE10" s="624"/>
      <c r="DF10" s="624"/>
      <c r="DG10" s="624"/>
      <c r="DH10" s="624"/>
      <c r="DI10" s="624"/>
      <c r="DJ10" s="624"/>
      <c r="DK10" s="624"/>
      <c r="DL10" s="624"/>
      <c r="DM10" s="624"/>
      <c r="DN10" s="624"/>
      <c r="DO10" s="624"/>
      <c r="DP10" s="625"/>
      <c r="DQ10" s="632">
        <v>5662</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111</v>
      </c>
      <c r="S11" s="624"/>
      <c r="T11" s="624"/>
      <c r="U11" s="624"/>
      <c r="V11" s="624"/>
      <c r="W11" s="624"/>
      <c r="X11" s="624"/>
      <c r="Y11" s="625"/>
      <c r="Z11" s="626" t="s">
        <v>111</v>
      </c>
      <c r="AA11" s="626"/>
      <c r="AB11" s="626"/>
      <c r="AC11" s="626"/>
      <c r="AD11" s="627" t="s">
        <v>111</v>
      </c>
      <c r="AE11" s="627"/>
      <c r="AF11" s="627"/>
      <c r="AG11" s="627"/>
      <c r="AH11" s="627"/>
      <c r="AI11" s="627"/>
      <c r="AJ11" s="627"/>
      <c r="AK11" s="627"/>
      <c r="AL11" s="628" t="s">
        <v>111</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67371</v>
      </c>
      <c r="BH11" s="624"/>
      <c r="BI11" s="624"/>
      <c r="BJ11" s="624"/>
      <c r="BK11" s="624"/>
      <c r="BL11" s="624"/>
      <c r="BM11" s="624"/>
      <c r="BN11" s="625"/>
      <c r="BO11" s="626">
        <v>2.6</v>
      </c>
      <c r="BP11" s="626"/>
      <c r="BQ11" s="626"/>
      <c r="BR11" s="626"/>
      <c r="BS11" s="632" t="s">
        <v>111</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494503</v>
      </c>
      <c r="CS11" s="624"/>
      <c r="CT11" s="624"/>
      <c r="CU11" s="624"/>
      <c r="CV11" s="624"/>
      <c r="CW11" s="624"/>
      <c r="CX11" s="624"/>
      <c r="CY11" s="625"/>
      <c r="CZ11" s="626">
        <v>3.1</v>
      </c>
      <c r="DA11" s="626"/>
      <c r="DB11" s="626"/>
      <c r="DC11" s="626"/>
      <c r="DD11" s="632">
        <v>112589</v>
      </c>
      <c r="DE11" s="624"/>
      <c r="DF11" s="624"/>
      <c r="DG11" s="624"/>
      <c r="DH11" s="624"/>
      <c r="DI11" s="624"/>
      <c r="DJ11" s="624"/>
      <c r="DK11" s="624"/>
      <c r="DL11" s="624"/>
      <c r="DM11" s="624"/>
      <c r="DN11" s="624"/>
      <c r="DO11" s="624"/>
      <c r="DP11" s="625"/>
      <c r="DQ11" s="632">
        <v>265771</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111</v>
      </c>
      <c r="S12" s="624"/>
      <c r="T12" s="624"/>
      <c r="U12" s="624"/>
      <c r="V12" s="624"/>
      <c r="W12" s="624"/>
      <c r="X12" s="624"/>
      <c r="Y12" s="625"/>
      <c r="Z12" s="626" t="s">
        <v>111</v>
      </c>
      <c r="AA12" s="626"/>
      <c r="AB12" s="626"/>
      <c r="AC12" s="626"/>
      <c r="AD12" s="627" t="s">
        <v>111</v>
      </c>
      <c r="AE12" s="627"/>
      <c r="AF12" s="627"/>
      <c r="AG12" s="627"/>
      <c r="AH12" s="627"/>
      <c r="AI12" s="627"/>
      <c r="AJ12" s="627"/>
      <c r="AK12" s="627"/>
      <c r="AL12" s="628" t="s">
        <v>111</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1077791</v>
      </c>
      <c r="BH12" s="624"/>
      <c r="BI12" s="624"/>
      <c r="BJ12" s="624"/>
      <c r="BK12" s="624"/>
      <c r="BL12" s="624"/>
      <c r="BM12" s="624"/>
      <c r="BN12" s="625"/>
      <c r="BO12" s="626">
        <v>42</v>
      </c>
      <c r="BP12" s="626"/>
      <c r="BQ12" s="626"/>
      <c r="BR12" s="626"/>
      <c r="BS12" s="632" t="s">
        <v>111</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371275</v>
      </c>
      <c r="CS12" s="624"/>
      <c r="CT12" s="624"/>
      <c r="CU12" s="624"/>
      <c r="CV12" s="624"/>
      <c r="CW12" s="624"/>
      <c r="CX12" s="624"/>
      <c r="CY12" s="625"/>
      <c r="CZ12" s="626">
        <v>2.2999999999999998</v>
      </c>
      <c r="DA12" s="626"/>
      <c r="DB12" s="626"/>
      <c r="DC12" s="626"/>
      <c r="DD12" s="632">
        <v>35101</v>
      </c>
      <c r="DE12" s="624"/>
      <c r="DF12" s="624"/>
      <c r="DG12" s="624"/>
      <c r="DH12" s="624"/>
      <c r="DI12" s="624"/>
      <c r="DJ12" s="624"/>
      <c r="DK12" s="624"/>
      <c r="DL12" s="624"/>
      <c r="DM12" s="624"/>
      <c r="DN12" s="624"/>
      <c r="DO12" s="624"/>
      <c r="DP12" s="625"/>
      <c r="DQ12" s="632">
        <v>237833</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19030</v>
      </c>
      <c r="S13" s="624"/>
      <c r="T13" s="624"/>
      <c r="U13" s="624"/>
      <c r="V13" s="624"/>
      <c r="W13" s="624"/>
      <c r="X13" s="624"/>
      <c r="Y13" s="625"/>
      <c r="Z13" s="626">
        <v>0.1</v>
      </c>
      <c r="AA13" s="626"/>
      <c r="AB13" s="626"/>
      <c r="AC13" s="626"/>
      <c r="AD13" s="627">
        <v>19030</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1073549</v>
      </c>
      <c r="BH13" s="624"/>
      <c r="BI13" s="624"/>
      <c r="BJ13" s="624"/>
      <c r="BK13" s="624"/>
      <c r="BL13" s="624"/>
      <c r="BM13" s="624"/>
      <c r="BN13" s="625"/>
      <c r="BO13" s="626">
        <v>41.8</v>
      </c>
      <c r="BP13" s="626"/>
      <c r="BQ13" s="626"/>
      <c r="BR13" s="626"/>
      <c r="BS13" s="632" t="s">
        <v>111</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1526492</v>
      </c>
      <c r="CS13" s="624"/>
      <c r="CT13" s="624"/>
      <c r="CU13" s="624"/>
      <c r="CV13" s="624"/>
      <c r="CW13" s="624"/>
      <c r="CX13" s="624"/>
      <c r="CY13" s="625"/>
      <c r="CZ13" s="626">
        <v>9.5</v>
      </c>
      <c r="DA13" s="626"/>
      <c r="DB13" s="626"/>
      <c r="DC13" s="626"/>
      <c r="DD13" s="632">
        <v>666562</v>
      </c>
      <c r="DE13" s="624"/>
      <c r="DF13" s="624"/>
      <c r="DG13" s="624"/>
      <c r="DH13" s="624"/>
      <c r="DI13" s="624"/>
      <c r="DJ13" s="624"/>
      <c r="DK13" s="624"/>
      <c r="DL13" s="624"/>
      <c r="DM13" s="624"/>
      <c r="DN13" s="624"/>
      <c r="DO13" s="624"/>
      <c r="DP13" s="625"/>
      <c r="DQ13" s="632">
        <v>995085</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111</v>
      </c>
      <c r="S14" s="624"/>
      <c r="T14" s="624"/>
      <c r="U14" s="624"/>
      <c r="V14" s="624"/>
      <c r="W14" s="624"/>
      <c r="X14" s="624"/>
      <c r="Y14" s="625"/>
      <c r="Z14" s="626" t="s">
        <v>111</v>
      </c>
      <c r="AA14" s="626"/>
      <c r="AB14" s="626"/>
      <c r="AC14" s="626"/>
      <c r="AD14" s="627" t="s">
        <v>111</v>
      </c>
      <c r="AE14" s="627"/>
      <c r="AF14" s="627"/>
      <c r="AG14" s="627"/>
      <c r="AH14" s="627"/>
      <c r="AI14" s="627"/>
      <c r="AJ14" s="627"/>
      <c r="AK14" s="627"/>
      <c r="AL14" s="628" t="s">
        <v>111</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78698</v>
      </c>
      <c r="BH14" s="624"/>
      <c r="BI14" s="624"/>
      <c r="BJ14" s="624"/>
      <c r="BK14" s="624"/>
      <c r="BL14" s="624"/>
      <c r="BM14" s="624"/>
      <c r="BN14" s="625"/>
      <c r="BO14" s="626">
        <v>3.1</v>
      </c>
      <c r="BP14" s="626"/>
      <c r="BQ14" s="626"/>
      <c r="BR14" s="626"/>
      <c r="BS14" s="632" t="s">
        <v>111</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1074531</v>
      </c>
      <c r="CS14" s="624"/>
      <c r="CT14" s="624"/>
      <c r="CU14" s="624"/>
      <c r="CV14" s="624"/>
      <c r="CW14" s="624"/>
      <c r="CX14" s="624"/>
      <c r="CY14" s="625"/>
      <c r="CZ14" s="626">
        <v>6.7</v>
      </c>
      <c r="DA14" s="626"/>
      <c r="DB14" s="626"/>
      <c r="DC14" s="626"/>
      <c r="DD14" s="632">
        <v>262324</v>
      </c>
      <c r="DE14" s="624"/>
      <c r="DF14" s="624"/>
      <c r="DG14" s="624"/>
      <c r="DH14" s="624"/>
      <c r="DI14" s="624"/>
      <c r="DJ14" s="624"/>
      <c r="DK14" s="624"/>
      <c r="DL14" s="624"/>
      <c r="DM14" s="624"/>
      <c r="DN14" s="624"/>
      <c r="DO14" s="624"/>
      <c r="DP14" s="625"/>
      <c r="DQ14" s="632">
        <v>841081</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15283</v>
      </c>
      <c r="S15" s="624"/>
      <c r="T15" s="624"/>
      <c r="U15" s="624"/>
      <c r="V15" s="624"/>
      <c r="W15" s="624"/>
      <c r="X15" s="624"/>
      <c r="Y15" s="625"/>
      <c r="Z15" s="626">
        <v>0.1</v>
      </c>
      <c r="AA15" s="626"/>
      <c r="AB15" s="626"/>
      <c r="AC15" s="626"/>
      <c r="AD15" s="627">
        <v>15283</v>
      </c>
      <c r="AE15" s="627"/>
      <c r="AF15" s="627"/>
      <c r="AG15" s="627"/>
      <c r="AH15" s="627"/>
      <c r="AI15" s="627"/>
      <c r="AJ15" s="627"/>
      <c r="AK15" s="627"/>
      <c r="AL15" s="628">
        <v>0.2</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226600</v>
      </c>
      <c r="BH15" s="624"/>
      <c r="BI15" s="624"/>
      <c r="BJ15" s="624"/>
      <c r="BK15" s="624"/>
      <c r="BL15" s="624"/>
      <c r="BM15" s="624"/>
      <c r="BN15" s="625"/>
      <c r="BO15" s="626">
        <v>8.8000000000000007</v>
      </c>
      <c r="BP15" s="626"/>
      <c r="BQ15" s="626"/>
      <c r="BR15" s="626"/>
      <c r="BS15" s="632" t="s">
        <v>111</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1735214</v>
      </c>
      <c r="CS15" s="624"/>
      <c r="CT15" s="624"/>
      <c r="CU15" s="624"/>
      <c r="CV15" s="624"/>
      <c r="CW15" s="624"/>
      <c r="CX15" s="624"/>
      <c r="CY15" s="625"/>
      <c r="CZ15" s="626">
        <v>10.8</v>
      </c>
      <c r="DA15" s="626"/>
      <c r="DB15" s="626"/>
      <c r="DC15" s="626"/>
      <c r="DD15" s="632">
        <v>528196</v>
      </c>
      <c r="DE15" s="624"/>
      <c r="DF15" s="624"/>
      <c r="DG15" s="624"/>
      <c r="DH15" s="624"/>
      <c r="DI15" s="624"/>
      <c r="DJ15" s="624"/>
      <c r="DK15" s="624"/>
      <c r="DL15" s="624"/>
      <c r="DM15" s="624"/>
      <c r="DN15" s="624"/>
      <c r="DO15" s="624"/>
      <c r="DP15" s="625"/>
      <c r="DQ15" s="632">
        <v>1251137</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6460263</v>
      </c>
      <c r="S16" s="624"/>
      <c r="T16" s="624"/>
      <c r="U16" s="624"/>
      <c r="V16" s="624"/>
      <c r="W16" s="624"/>
      <c r="X16" s="624"/>
      <c r="Y16" s="625"/>
      <c r="Z16" s="626">
        <v>38.1</v>
      </c>
      <c r="AA16" s="626"/>
      <c r="AB16" s="626"/>
      <c r="AC16" s="626"/>
      <c r="AD16" s="627">
        <v>6005663</v>
      </c>
      <c r="AE16" s="627"/>
      <c r="AF16" s="627"/>
      <c r="AG16" s="627"/>
      <c r="AH16" s="627"/>
      <c r="AI16" s="627"/>
      <c r="AJ16" s="627"/>
      <c r="AK16" s="627"/>
      <c r="AL16" s="628">
        <v>64.099999999999994</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v>110</v>
      </c>
      <c r="BH16" s="624"/>
      <c r="BI16" s="624"/>
      <c r="BJ16" s="624"/>
      <c r="BK16" s="624"/>
      <c r="BL16" s="624"/>
      <c r="BM16" s="624"/>
      <c r="BN16" s="625"/>
      <c r="BO16" s="626">
        <v>0</v>
      </c>
      <c r="BP16" s="626"/>
      <c r="BQ16" s="626"/>
      <c r="BR16" s="626"/>
      <c r="BS16" s="632" t="s">
        <v>111</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111</v>
      </c>
      <c r="CS16" s="624"/>
      <c r="CT16" s="624"/>
      <c r="CU16" s="624"/>
      <c r="CV16" s="624"/>
      <c r="CW16" s="624"/>
      <c r="CX16" s="624"/>
      <c r="CY16" s="625"/>
      <c r="CZ16" s="626" t="s">
        <v>111</v>
      </c>
      <c r="DA16" s="626"/>
      <c r="DB16" s="626"/>
      <c r="DC16" s="626"/>
      <c r="DD16" s="632" t="s">
        <v>111</v>
      </c>
      <c r="DE16" s="624"/>
      <c r="DF16" s="624"/>
      <c r="DG16" s="624"/>
      <c r="DH16" s="624"/>
      <c r="DI16" s="624"/>
      <c r="DJ16" s="624"/>
      <c r="DK16" s="624"/>
      <c r="DL16" s="624"/>
      <c r="DM16" s="624"/>
      <c r="DN16" s="624"/>
      <c r="DO16" s="624"/>
      <c r="DP16" s="625"/>
      <c r="DQ16" s="632" t="s">
        <v>111</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6005663</v>
      </c>
      <c r="S17" s="624"/>
      <c r="T17" s="624"/>
      <c r="U17" s="624"/>
      <c r="V17" s="624"/>
      <c r="W17" s="624"/>
      <c r="X17" s="624"/>
      <c r="Y17" s="625"/>
      <c r="Z17" s="626">
        <v>35.4</v>
      </c>
      <c r="AA17" s="626"/>
      <c r="AB17" s="626"/>
      <c r="AC17" s="626"/>
      <c r="AD17" s="627">
        <v>6005663</v>
      </c>
      <c r="AE17" s="627"/>
      <c r="AF17" s="627"/>
      <c r="AG17" s="627"/>
      <c r="AH17" s="627"/>
      <c r="AI17" s="627"/>
      <c r="AJ17" s="627"/>
      <c r="AK17" s="627"/>
      <c r="AL17" s="628">
        <v>64.099999999999994</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111</v>
      </c>
      <c r="BH17" s="624"/>
      <c r="BI17" s="624"/>
      <c r="BJ17" s="624"/>
      <c r="BK17" s="624"/>
      <c r="BL17" s="624"/>
      <c r="BM17" s="624"/>
      <c r="BN17" s="625"/>
      <c r="BO17" s="626" t="s">
        <v>111</v>
      </c>
      <c r="BP17" s="626"/>
      <c r="BQ17" s="626"/>
      <c r="BR17" s="626"/>
      <c r="BS17" s="632" t="s">
        <v>111</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1643845</v>
      </c>
      <c r="CS17" s="624"/>
      <c r="CT17" s="624"/>
      <c r="CU17" s="624"/>
      <c r="CV17" s="624"/>
      <c r="CW17" s="624"/>
      <c r="CX17" s="624"/>
      <c r="CY17" s="625"/>
      <c r="CZ17" s="626">
        <v>10.3</v>
      </c>
      <c r="DA17" s="626"/>
      <c r="DB17" s="626"/>
      <c r="DC17" s="626"/>
      <c r="DD17" s="632" t="s">
        <v>111</v>
      </c>
      <c r="DE17" s="624"/>
      <c r="DF17" s="624"/>
      <c r="DG17" s="624"/>
      <c r="DH17" s="624"/>
      <c r="DI17" s="624"/>
      <c r="DJ17" s="624"/>
      <c r="DK17" s="624"/>
      <c r="DL17" s="624"/>
      <c r="DM17" s="624"/>
      <c r="DN17" s="624"/>
      <c r="DO17" s="624"/>
      <c r="DP17" s="625"/>
      <c r="DQ17" s="632">
        <v>1609526</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454600</v>
      </c>
      <c r="S18" s="624"/>
      <c r="T18" s="624"/>
      <c r="U18" s="624"/>
      <c r="V18" s="624"/>
      <c r="W18" s="624"/>
      <c r="X18" s="624"/>
      <c r="Y18" s="625"/>
      <c r="Z18" s="626">
        <v>2.7</v>
      </c>
      <c r="AA18" s="626"/>
      <c r="AB18" s="626"/>
      <c r="AC18" s="626"/>
      <c r="AD18" s="627" t="s">
        <v>111</v>
      </c>
      <c r="AE18" s="627"/>
      <c r="AF18" s="627"/>
      <c r="AG18" s="627"/>
      <c r="AH18" s="627"/>
      <c r="AI18" s="627"/>
      <c r="AJ18" s="627"/>
      <c r="AK18" s="627"/>
      <c r="AL18" s="628" t="s">
        <v>111</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111</v>
      </c>
      <c r="BH18" s="624"/>
      <c r="BI18" s="624"/>
      <c r="BJ18" s="624"/>
      <c r="BK18" s="624"/>
      <c r="BL18" s="624"/>
      <c r="BM18" s="624"/>
      <c r="BN18" s="625"/>
      <c r="BO18" s="626" t="s">
        <v>111</v>
      </c>
      <c r="BP18" s="626"/>
      <c r="BQ18" s="626"/>
      <c r="BR18" s="626"/>
      <c r="BS18" s="632" t="s">
        <v>111</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111</v>
      </c>
      <c r="CS18" s="624"/>
      <c r="CT18" s="624"/>
      <c r="CU18" s="624"/>
      <c r="CV18" s="624"/>
      <c r="CW18" s="624"/>
      <c r="CX18" s="624"/>
      <c r="CY18" s="625"/>
      <c r="CZ18" s="626" t="s">
        <v>111</v>
      </c>
      <c r="DA18" s="626"/>
      <c r="DB18" s="626"/>
      <c r="DC18" s="626"/>
      <c r="DD18" s="632" t="s">
        <v>111</v>
      </c>
      <c r="DE18" s="624"/>
      <c r="DF18" s="624"/>
      <c r="DG18" s="624"/>
      <c r="DH18" s="624"/>
      <c r="DI18" s="624"/>
      <c r="DJ18" s="624"/>
      <c r="DK18" s="624"/>
      <c r="DL18" s="624"/>
      <c r="DM18" s="624"/>
      <c r="DN18" s="624"/>
      <c r="DO18" s="624"/>
      <c r="DP18" s="625"/>
      <c r="DQ18" s="632" t="s">
        <v>111</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111</v>
      </c>
      <c r="S19" s="624"/>
      <c r="T19" s="624"/>
      <c r="U19" s="624"/>
      <c r="V19" s="624"/>
      <c r="W19" s="624"/>
      <c r="X19" s="624"/>
      <c r="Y19" s="625"/>
      <c r="Z19" s="626" t="s">
        <v>111</v>
      </c>
      <c r="AA19" s="626"/>
      <c r="AB19" s="626"/>
      <c r="AC19" s="626"/>
      <c r="AD19" s="627" t="s">
        <v>111</v>
      </c>
      <c r="AE19" s="627"/>
      <c r="AF19" s="627"/>
      <c r="AG19" s="627"/>
      <c r="AH19" s="627"/>
      <c r="AI19" s="627"/>
      <c r="AJ19" s="627"/>
      <c r="AK19" s="627"/>
      <c r="AL19" s="628" t="s">
        <v>111</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37121</v>
      </c>
      <c r="BH19" s="624"/>
      <c r="BI19" s="624"/>
      <c r="BJ19" s="624"/>
      <c r="BK19" s="624"/>
      <c r="BL19" s="624"/>
      <c r="BM19" s="624"/>
      <c r="BN19" s="625"/>
      <c r="BO19" s="626">
        <v>1.4</v>
      </c>
      <c r="BP19" s="626"/>
      <c r="BQ19" s="626"/>
      <c r="BR19" s="626"/>
      <c r="BS19" s="632" t="s">
        <v>111</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111</v>
      </c>
      <c r="CS19" s="624"/>
      <c r="CT19" s="624"/>
      <c r="CU19" s="624"/>
      <c r="CV19" s="624"/>
      <c r="CW19" s="624"/>
      <c r="CX19" s="624"/>
      <c r="CY19" s="625"/>
      <c r="CZ19" s="626" t="s">
        <v>111</v>
      </c>
      <c r="DA19" s="626"/>
      <c r="DB19" s="626"/>
      <c r="DC19" s="626"/>
      <c r="DD19" s="632" t="s">
        <v>111</v>
      </c>
      <c r="DE19" s="624"/>
      <c r="DF19" s="624"/>
      <c r="DG19" s="624"/>
      <c r="DH19" s="624"/>
      <c r="DI19" s="624"/>
      <c r="DJ19" s="624"/>
      <c r="DK19" s="624"/>
      <c r="DL19" s="624"/>
      <c r="DM19" s="624"/>
      <c r="DN19" s="624"/>
      <c r="DO19" s="624"/>
      <c r="DP19" s="625"/>
      <c r="DQ19" s="632" t="s">
        <v>111</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9808034</v>
      </c>
      <c r="S20" s="624"/>
      <c r="T20" s="624"/>
      <c r="U20" s="624"/>
      <c r="V20" s="624"/>
      <c r="W20" s="624"/>
      <c r="X20" s="624"/>
      <c r="Y20" s="625"/>
      <c r="Z20" s="626">
        <v>57.9</v>
      </c>
      <c r="AA20" s="626"/>
      <c r="AB20" s="626"/>
      <c r="AC20" s="626"/>
      <c r="AD20" s="627">
        <v>9353434</v>
      </c>
      <c r="AE20" s="627"/>
      <c r="AF20" s="627"/>
      <c r="AG20" s="627"/>
      <c r="AH20" s="627"/>
      <c r="AI20" s="627"/>
      <c r="AJ20" s="627"/>
      <c r="AK20" s="627"/>
      <c r="AL20" s="628">
        <v>99.9</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37121</v>
      </c>
      <c r="BH20" s="624"/>
      <c r="BI20" s="624"/>
      <c r="BJ20" s="624"/>
      <c r="BK20" s="624"/>
      <c r="BL20" s="624"/>
      <c r="BM20" s="624"/>
      <c r="BN20" s="625"/>
      <c r="BO20" s="626">
        <v>1.4</v>
      </c>
      <c r="BP20" s="626"/>
      <c r="BQ20" s="626"/>
      <c r="BR20" s="626"/>
      <c r="BS20" s="632" t="s">
        <v>111</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16021727</v>
      </c>
      <c r="CS20" s="624"/>
      <c r="CT20" s="624"/>
      <c r="CU20" s="624"/>
      <c r="CV20" s="624"/>
      <c r="CW20" s="624"/>
      <c r="CX20" s="624"/>
      <c r="CY20" s="625"/>
      <c r="CZ20" s="626">
        <v>100</v>
      </c>
      <c r="DA20" s="626"/>
      <c r="DB20" s="626"/>
      <c r="DC20" s="626"/>
      <c r="DD20" s="632">
        <v>2462877</v>
      </c>
      <c r="DE20" s="624"/>
      <c r="DF20" s="624"/>
      <c r="DG20" s="624"/>
      <c r="DH20" s="624"/>
      <c r="DI20" s="624"/>
      <c r="DJ20" s="624"/>
      <c r="DK20" s="624"/>
      <c r="DL20" s="624"/>
      <c r="DM20" s="624"/>
      <c r="DN20" s="624"/>
      <c r="DO20" s="624"/>
      <c r="DP20" s="625"/>
      <c r="DQ20" s="632">
        <v>10708446</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3501</v>
      </c>
      <c r="S21" s="624"/>
      <c r="T21" s="624"/>
      <c r="U21" s="624"/>
      <c r="V21" s="624"/>
      <c r="W21" s="624"/>
      <c r="X21" s="624"/>
      <c r="Y21" s="625"/>
      <c r="Z21" s="626">
        <v>0</v>
      </c>
      <c r="AA21" s="626"/>
      <c r="AB21" s="626"/>
      <c r="AC21" s="626"/>
      <c r="AD21" s="627">
        <v>3501</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37121</v>
      </c>
      <c r="BH21" s="624"/>
      <c r="BI21" s="624"/>
      <c r="BJ21" s="624"/>
      <c r="BK21" s="624"/>
      <c r="BL21" s="624"/>
      <c r="BM21" s="624"/>
      <c r="BN21" s="625"/>
      <c r="BO21" s="626">
        <v>1.4</v>
      </c>
      <c r="BP21" s="626"/>
      <c r="BQ21" s="626"/>
      <c r="BR21" s="626"/>
      <c r="BS21" s="632" t="s">
        <v>111</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14085</v>
      </c>
      <c r="S22" s="624"/>
      <c r="T22" s="624"/>
      <c r="U22" s="624"/>
      <c r="V22" s="624"/>
      <c r="W22" s="624"/>
      <c r="X22" s="624"/>
      <c r="Y22" s="625"/>
      <c r="Z22" s="626">
        <v>0.1</v>
      </c>
      <c r="AA22" s="626"/>
      <c r="AB22" s="626"/>
      <c r="AC22" s="626"/>
      <c r="AD22" s="627" t="s">
        <v>111</v>
      </c>
      <c r="AE22" s="627"/>
      <c r="AF22" s="627"/>
      <c r="AG22" s="627"/>
      <c r="AH22" s="627"/>
      <c r="AI22" s="627"/>
      <c r="AJ22" s="627"/>
      <c r="AK22" s="627"/>
      <c r="AL22" s="628" t="s">
        <v>111</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111</v>
      </c>
      <c r="BH22" s="624"/>
      <c r="BI22" s="624"/>
      <c r="BJ22" s="624"/>
      <c r="BK22" s="624"/>
      <c r="BL22" s="624"/>
      <c r="BM22" s="624"/>
      <c r="BN22" s="625"/>
      <c r="BO22" s="626" t="s">
        <v>111</v>
      </c>
      <c r="BP22" s="626"/>
      <c r="BQ22" s="626"/>
      <c r="BR22" s="626"/>
      <c r="BS22" s="632" t="s">
        <v>111</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228959</v>
      </c>
      <c r="S23" s="624"/>
      <c r="T23" s="624"/>
      <c r="U23" s="624"/>
      <c r="V23" s="624"/>
      <c r="W23" s="624"/>
      <c r="X23" s="624"/>
      <c r="Y23" s="625"/>
      <c r="Z23" s="626">
        <v>1.4</v>
      </c>
      <c r="AA23" s="626"/>
      <c r="AB23" s="626"/>
      <c r="AC23" s="626"/>
      <c r="AD23" s="627">
        <v>5563</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111</v>
      </c>
      <c r="BH23" s="624"/>
      <c r="BI23" s="624"/>
      <c r="BJ23" s="624"/>
      <c r="BK23" s="624"/>
      <c r="BL23" s="624"/>
      <c r="BM23" s="624"/>
      <c r="BN23" s="625"/>
      <c r="BO23" s="626" t="s">
        <v>111</v>
      </c>
      <c r="BP23" s="626"/>
      <c r="BQ23" s="626"/>
      <c r="BR23" s="626"/>
      <c r="BS23" s="632" t="s">
        <v>111</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94530</v>
      </c>
      <c r="S24" s="624"/>
      <c r="T24" s="624"/>
      <c r="U24" s="624"/>
      <c r="V24" s="624"/>
      <c r="W24" s="624"/>
      <c r="X24" s="624"/>
      <c r="Y24" s="625"/>
      <c r="Z24" s="626">
        <v>0.6</v>
      </c>
      <c r="AA24" s="626"/>
      <c r="AB24" s="626"/>
      <c r="AC24" s="626"/>
      <c r="AD24" s="627" t="s">
        <v>111</v>
      </c>
      <c r="AE24" s="627"/>
      <c r="AF24" s="627"/>
      <c r="AG24" s="627"/>
      <c r="AH24" s="627"/>
      <c r="AI24" s="627"/>
      <c r="AJ24" s="627"/>
      <c r="AK24" s="627"/>
      <c r="AL24" s="628" t="s">
        <v>111</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111</v>
      </c>
      <c r="BH24" s="624"/>
      <c r="BI24" s="624"/>
      <c r="BJ24" s="624"/>
      <c r="BK24" s="624"/>
      <c r="BL24" s="624"/>
      <c r="BM24" s="624"/>
      <c r="BN24" s="625"/>
      <c r="BO24" s="626" t="s">
        <v>111</v>
      </c>
      <c r="BP24" s="626"/>
      <c r="BQ24" s="626"/>
      <c r="BR24" s="626"/>
      <c r="BS24" s="632" t="s">
        <v>111</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7120840</v>
      </c>
      <c r="CS24" s="613"/>
      <c r="CT24" s="613"/>
      <c r="CU24" s="613"/>
      <c r="CV24" s="613"/>
      <c r="CW24" s="613"/>
      <c r="CX24" s="613"/>
      <c r="CY24" s="614"/>
      <c r="CZ24" s="650">
        <v>44.4</v>
      </c>
      <c r="DA24" s="651"/>
      <c r="DB24" s="651"/>
      <c r="DC24" s="652"/>
      <c r="DD24" s="649">
        <v>5000850</v>
      </c>
      <c r="DE24" s="613"/>
      <c r="DF24" s="613"/>
      <c r="DG24" s="613"/>
      <c r="DH24" s="613"/>
      <c r="DI24" s="613"/>
      <c r="DJ24" s="613"/>
      <c r="DK24" s="614"/>
      <c r="DL24" s="649">
        <v>4799457</v>
      </c>
      <c r="DM24" s="613"/>
      <c r="DN24" s="613"/>
      <c r="DO24" s="613"/>
      <c r="DP24" s="613"/>
      <c r="DQ24" s="613"/>
      <c r="DR24" s="613"/>
      <c r="DS24" s="613"/>
      <c r="DT24" s="613"/>
      <c r="DU24" s="613"/>
      <c r="DV24" s="614"/>
      <c r="DW24" s="617">
        <v>48.6</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1858952</v>
      </c>
      <c r="S25" s="624"/>
      <c r="T25" s="624"/>
      <c r="U25" s="624"/>
      <c r="V25" s="624"/>
      <c r="W25" s="624"/>
      <c r="X25" s="624"/>
      <c r="Y25" s="625"/>
      <c r="Z25" s="626">
        <v>11</v>
      </c>
      <c r="AA25" s="626"/>
      <c r="AB25" s="626"/>
      <c r="AC25" s="626"/>
      <c r="AD25" s="627" t="s">
        <v>111</v>
      </c>
      <c r="AE25" s="627"/>
      <c r="AF25" s="627"/>
      <c r="AG25" s="627"/>
      <c r="AH25" s="627"/>
      <c r="AI25" s="627"/>
      <c r="AJ25" s="627"/>
      <c r="AK25" s="627"/>
      <c r="AL25" s="628" t="s">
        <v>111</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111</v>
      </c>
      <c r="BH25" s="624"/>
      <c r="BI25" s="624"/>
      <c r="BJ25" s="624"/>
      <c r="BK25" s="624"/>
      <c r="BL25" s="624"/>
      <c r="BM25" s="624"/>
      <c r="BN25" s="625"/>
      <c r="BO25" s="626" t="s">
        <v>111</v>
      </c>
      <c r="BP25" s="626"/>
      <c r="BQ25" s="626"/>
      <c r="BR25" s="626"/>
      <c r="BS25" s="632" t="s">
        <v>111</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2901790</v>
      </c>
      <c r="CS25" s="655"/>
      <c r="CT25" s="655"/>
      <c r="CU25" s="655"/>
      <c r="CV25" s="655"/>
      <c r="CW25" s="655"/>
      <c r="CX25" s="655"/>
      <c r="CY25" s="656"/>
      <c r="CZ25" s="657">
        <v>18.100000000000001</v>
      </c>
      <c r="DA25" s="658"/>
      <c r="DB25" s="658"/>
      <c r="DC25" s="659"/>
      <c r="DD25" s="632">
        <v>2596520</v>
      </c>
      <c r="DE25" s="655"/>
      <c r="DF25" s="655"/>
      <c r="DG25" s="655"/>
      <c r="DH25" s="655"/>
      <c r="DI25" s="655"/>
      <c r="DJ25" s="655"/>
      <c r="DK25" s="656"/>
      <c r="DL25" s="632">
        <v>2585168</v>
      </c>
      <c r="DM25" s="655"/>
      <c r="DN25" s="655"/>
      <c r="DO25" s="655"/>
      <c r="DP25" s="655"/>
      <c r="DQ25" s="655"/>
      <c r="DR25" s="655"/>
      <c r="DS25" s="655"/>
      <c r="DT25" s="655"/>
      <c r="DU25" s="655"/>
      <c r="DV25" s="656"/>
      <c r="DW25" s="628">
        <v>26.2</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111</v>
      </c>
      <c r="S26" s="624"/>
      <c r="T26" s="624"/>
      <c r="U26" s="624"/>
      <c r="V26" s="624"/>
      <c r="W26" s="624"/>
      <c r="X26" s="624"/>
      <c r="Y26" s="625"/>
      <c r="Z26" s="626" t="s">
        <v>111</v>
      </c>
      <c r="AA26" s="626"/>
      <c r="AB26" s="626"/>
      <c r="AC26" s="626"/>
      <c r="AD26" s="627" t="s">
        <v>111</v>
      </c>
      <c r="AE26" s="627"/>
      <c r="AF26" s="627"/>
      <c r="AG26" s="627"/>
      <c r="AH26" s="627"/>
      <c r="AI26" s="627"/>
      <c r="AJ26" s="627"/>
      <c r="AK26" s="627"/>
      <c r="AL26" s="628" t="s">
        <v>111</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111</v>
      </c>
      <c r="BH26" s="624"/>
      <c r="BI26" s="624"/>
      <c r="BJ26" s="624"/>
      <c r="BK26" s="624"/>
      <c r="BL26" s="624"/>
      <c r="BM26" s="624"/>
      <c r="BN26" s="625"/>
      <c r="BO26" s="626" t="s">
        <v>111</v>
      </c>
      <c r="BP26" s="626"/>
      <c r="BQ26" s="626"/>
      <c r="BR26" s="626"/>
      <c r="BS26" s="632" t="s">
        <v>111</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1368075</v>
      </c>
      <c r="CS26" s="624"/>
      <c r="CT26" s="624"/>
      <c r="CU26" s="624"/>
      <c r="CV26" s="624"/>
      <c r="CW26" s="624"/>
      <c r="CX26" s="624"/>
      <c r="CY26" s="625"/>
      <c r="CZ26" s="657">
        <v>8.5</v>
      </c>
      <c r="DA26" s="658"/>
      <c r="DB26" s="658"/>
      <c r="DC26" s="659"/>
      <c r="DD26" s="632">
        <v>1307494</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912845</v>
      </c>
      <c r="S27" s="624"/>
      <c r="T27" s="624"/>
      <c r="U27" s="624"/>
      <c r="V27" s="624"/>
      <c r="W27" s="624"/>
      <c r="X27" s="624"/>
      <c r="Y27" s="625"/>
      <c r="Z27" s="626">
        <v>5.4</v>
      </c>
      <c r="AA27" s="626"/>
      <c r="AB27" s="626"/>
      <c r="AC27" s="626"/>
      <c r="AD27" s="627" t="s">
        <v>111</v>
      </c>
      <c r="AE27" s="627"/>
      <c r="AF27" s="627"/>
      <c r="AG27" s="627"/>
      <c r="AH27" s="627"/>
      <c r="AI27" s="627"/>
      <c r="AJ27" s="627"/>
      <c r="AK27" s="627"/>
      <c r="AL27" s="628" t="s">
        <v>111</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2567331</v>
      </c>
      <c r="BH27" s="624"/>
      <c r="BI27" s="624"/>
      <c r="BJ27" s="624"/>
      <c r="BK27" s="624"/>
      <c r="BL27" s="624"/>
      <c r="BM27" s="624"/>
      <c r="BN27" s="625"/>
      <c r="BO27" s="626">
        <v>100</v>
      </c>
      <c r="BP27" s="626"/>
      <c r="BQ27" s="626"/>
      <c r="BR27" s="626"/>
      <c r="BS27" s="632" t="s">
        <v>111</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2575205</v>
      </c>
      <c r="CS27" s="655"/>
      <c r="CT27" s="655"/>
      <c r="CU27" s="655"/>
      <c r="CV27" s="655"/>
      <c r="CW27" s="655"/>
      <c r="CX27" s="655"/>
      <c r="CY27" s="656"/>
      <c r="CZ27" s="657">
        <v>16.100000000000001</v>
      </c>
      <c r="DA27" s="658"/>
      <c r="DB27" s="658"/>
      <c r="DC27" s="659"/>
      <c r="DD27" s="632">
        <v>794804</v>
      </c>
      <c r="DE27" s="655"/>
      <c r="DF27" s="655"/>
      <c r="DG27" s="655"/>
      <c r="DH27" s="655"/>
      <c r="DI27" s="655"/>
      <c r="DJ27" s="655"/>
      <c r="DK27" s="656"/>
      <c r="DL27" s="632">
        <v>794704</v>
      </c>
      <c r="DM27" s="655"/>
      <c r="DN27" s="655"/>
      <c r="DO27" s="655"/>
      <c r="DP27" s="655"/>
      <c r="DQ27" s="655"/>
      <c r="DR27" s="655"/>
      <c r="DS27" s="655"/>
      <c r="DT27" s="655"/>
      <c r="DU27" s="655"/>
      <c r="DV27" s="656"/>
      <c r="DW27" s="628">
        <v>8</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7869</v>
      </c>
      <c r="S28" s="624"/>
      <c r="T28" s="624"/>
      <c r="U28" s="624"/>
      <c r="V28" s="624"/>
      <c r="W28" s="624"/>
      <c r="X28" s="624"/>
      <c r="Y28" s="625"/>
      <c r="Z28" s="626">
        <v>0</v>
      </c>
      <c r="AA28" s="626"/>
      <c r="AB28" s="626"/>
      <c r="AC28" s="626"/>
      <c r="AD28" s="627">
        <v>62</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1643845</v>
      </c>
      <c r="CS28" s="624"/>
      <c r="CT28" s="624"/>
      <c r="CU28" s="624"/>
      <c r="CV28" s="624"/>
      <c r="CW28" s="624"/>
      <c r="CX28" s="624"/>
      <c r="CY28" s="625"/>
      <c r="CZ28" s="657">
        <v>10.3</v>
      </c>
      <c r="DA28" s="658"/>
      <c r="DB28" s="658"/>
      <c r="DC28" s="659"/>
      <c r="DD28" s="632">
        <v>1609526</v>
      </c>
      <c r="DE28" s="624"/>
      <c r="DF28" s="624"/>
      <c r="DG28" s="624"/>
      <c r="DH28" s="624"/>
      <c r="DI28" s="624"/>
      <c r="DJ28" s="624"/>
      <c r="DK28" s="625"/>
      <c r="DL28" s="632">
        <v>1419585</v>
      </c>
      <c r="DM28" s="624"/>
      <c r="DN28" s="624"/>
      <c r="DO28" s="624"/>
      <c r="DP28" s="624"/>
      <c r="DQ28" s="624"/>
      <c r="DR28" s="624"/>
      <c r="DS28" s="624"/>
      <c r="DT28" s="624"/>
      <c r="DU28" s="624"/>
      <c r="DV28" s="625"/>
      <c r="DW28" s="628">
        <v>14.4</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17435</v>
      </c>
      <c r="S29" s="624"/>
      <c r="T29" s="624"/>
      <c r="U29" s="624"/>
      <c r="V29" s="624"/>
      <c r="W29" s="624"/>
      <c r="X29" s="624"/>
      <c r="Y29" s="625"/>
      <c r="Z29" s="626">
        <v>0.1</v>
      </c>
      <c r="AA29" s="626"/>
      <c r="AB29" s="626"/>
      <c r="AC29" s="626"/>
      <c r="AD29" s="627" t="s">
        <v>111</v>
      </c>
      <c r="AE29" s="627"/>
      <c r="AF29" s="627"/>
      <c r="AG29" s="627"/>
      <c r="AH29" s="627"/>
      <c r="AI29" s="627"/>
      <c r="AJ29" s="627"/>
      <c r="AK29" s="627"/>
      <c r="AL29" s="628" t="s">
        <v>111</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57</v>
      </c>
      <c r="CG29" s="638"/>
      <c r="CH29" s="638"/>
      <c r="CI29" s="638"/>
      <c r="CJ29" s="638"/>
      <c r="CK29" s="638"/>
      <c r="CL29" s="638"/>
      <c r="CM29" s="638"/>
      <c r="CN29" s="638"/>
      <c r="CO29" s="638"/>
      <c r="CP29" s="638"/>
      <c r="CQ29" s="639"/>
      <c r="CR29" s="623">
        <v>1643845</v>
      </c>
      <c r="CS29" s="655"/>
      <c r="CT29" s="655"/>
      <c r="CU29" s="655"/>
      <c r="CV29" s="655"/>
      <c r="CW29" s="655"/>
      <c r="CX29" s="655"/>
      <c r="CY29" s="656"/>
      <c r="CZ29" s="657">
        <v>10.3</v>
      </c>
      <c r="DA29" s="658"/>
      <c r="DB29" s="658"/>
      <c r="DC29" s="659"/>
      <c r="DD29" s="632">
        <v>1609526</v>
      </c>
      <c r="DE29" s="655"/>
      <c r="DF29" s="655"/>
      <c r="DG29" s="655"/>
      <c r="DH29" s="655"/>
      <c r="DI29" s="655"/>
      <c r="DJ29" s="655"/>
      <c r="DK29" s="656"/>
      <c r="DL29" s="632">
        <v>1419585</v>
      </c>
      <c r="DM29" s="655"/>
      <c r="DN29" s="655"/>
      <c r="DO29" s="655"/>
      <c r="DP29" s="655"/>
      <c r="DQ29" s="655"/>
      <c r="DR29" s="655"/>
      <c r="DS29" s="655"/>
      <c r="DT29" s="655"/>
      <c r="DU29" s="655"/>
      <c r="DV29" s="656"/>
      <c r="DW29" s="628">
        <v>14.4</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672546</v>
      </c>
      <c r="S30" s="624"/>
      <c r="T30" s="624"/>
      <c r="U30" s="624"/>
      <c r="V30" s="624"/>
      <c r="W30" s="624"/>
      <c r="X30" s="624"/>
      <c r="Y30" s="625"/>
      <c r="Z30" s="626">
        <v>4</v>
      </c>
      <c r="AA30" s="626"/>
      <c r="AB30" s="626"/>
      <c r="AC30" s="626"/>
      <c r="AD30" s="627" t="s">
        <v>111</v>
      </c>
      <c r="AE30" s="627"/>
      <c r="AF30" s="627"/>
      <c r="AG30" s="627"/>
      <c r="AH30" s="627"/>
      <c r="AI30" s="627"/>
      <c r="AJ30" s="627"/>
      <c r="AK30" s="627"/>
      <c r="AL30" s="628" t="s">
        <v>111</v>
      </c>
      <c r="AM30" s="629"/>
      <c r="AN30" s="629"/>
      <c r="AO30" s="630"/>
      <c r="AP30" s="669" t="s">
        <v>288</v>
      </c>
      <c r="AQ30" s="670"/>
      <c r="AR30" s="670"/>
      <c r="AS30" s="670"/>
      <c r="AT30" s="675" t="s">
        <v>289</v>
      </c>
      <c r="AU30" s="182"/>
      <c r="AV30" s="182"/>
      <c r="AW30" s="182"/>
      <c r="AX30" s="609" t="s">
        <v>168</v>
      </c>
      <c r="AY30" s="610"/>
      <c r="AZ30" s="610"/>
      <c r="BA30" s="610"/>
      <c r="BB30" s="610"/>
      <c r="BC30" s="610"/>
      <c r="BD30" s="610"/>
      <c r="BE30" s="610"/>
      <c r="BF30" s="611"/>
      <c r="BG30" s="681">
        <v>97.9</v>
      </c>
      <c r="BH30" s="682"/>
      <c r="BI30" s="682"/>
      <c r="BJ30" s="682"/>
      <c r="BK30" s="682"/>
      <c r="BL30" s="682"/>
      <c r="BM30" s="618">
        <v>89.5</v>
      </c>
      <c r="BN30" s="682"/>
      <c r="BO30" s="682"/>
      <c r="BP30" s="682"/>
      <c r="BQ30" s="683"/>
      <c r="BR30" s="681">
        <v>97.6</v>
      </c>
      <c r="BS30" s="682"/>
      <c r="BT30" s="682"/>
      <c r="BU30" s="682"/>
      <c r="BV30" s="682"/>
      <c r="BW30" s="682"/>
      <c r="BX30" s="618">
        <v>88.3</v>
      </c>
      <c r="BY30" s="682"/>
      <c r="BZ30" s="682"/>
      <c r="CA30" s="682"/>
      <c r="CB30" s="683"/>
      <c r="CD30" s="686"/>
      <c r="CE30" s="687"/>
      <c r="CF30" s="637" t="s">
        <v>290</v>
      </c>
      <c r="CG30" s="638"/>
      <c r="CH30" s="638"/>
      <c r="CI30" s="638"/>
      <c r="CJ30" s="638"/>
      <c r="CK30" s="638"/>
      <c r="CL30" s="638"/>
      <c r="CM30" s="638"/>
      <c r="CN30" s="638"/>
      <c r="CO30" s="638"/>
      <c r="CP30" s="638"/>
      <c r="CQ30" s="639"/>
      <c r="CR30" s="623">
        <v>1448444</v>
      </c>
      <c r="CS30" s="624"/>
      <c r="CT30" s="624"/>
      <c r="CU30" s="624"/>
      <c r="CV30" s="624"/>
      <c r="CW30" s="624"/>
      <c r="CX30" s="624"/>
      <c r="CY30" s="625"/>
      <c r="CZ30" s="657">
        <v>9</v>
      </c>
      <c r="DA30" s="658"/>
      <c r="DB30" s="658"/>
      <c r="DC30" s="659"/>
      <c r="DD30" s="632">
        <v>1414125</v>
      </c>
      <c r="DE30" s="624"/>
      <c r="DF30" s="624"/>
      <c r="DG30" s="624"/>
      <c r="DH30" s="624"/>
      <c r="DI30" s="624"/>
      <c r="DJ30" s="624"/>
      <c r="DK30" s="625"/>
      <c r="DL30" s="632">
        <v>1224184</v>
      </c>
      <c r="DM30" s="624"/>
      <c r="DN30" s="624"/>
      <c r="DO30" s="624"/>
      <c r="DP30" s="624"/>
      <c r="DQ30" s="624"/>
      <c r="DR30" s="624"/>
      <c r="DS30" s="624"/>
      <c r="DT30" s="624"/>
      <c r="DU30" s="624"/>
      <c r="DV30" s="625"/>
      <c r="DW30" s="628">
        <v>12.4</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872453</v>
      </c>
      <c r="S31" s="624"/>
      <c r="T31" s="624"/>
      <c r="U31" s="624"/>
      <c r="V31" s="624"/>
      <c r="W31" s="624"/>
      <c r="X31" s="624"/>
      <c r="Y31" s="625"/>
      <c r="Z31" s="626">
        <v>5.0999999999999996</v>
      </c>
      <c r="AA31" s="626"/>
      <c r="AB31" s="626"/>
      <c r="AC31" s="626"/>
      <c r="AD31" s="627" t="s">
        <v>111</v>
      </c>
      <c r="AE31" s="627"/>
      <c r="AF31" s="627"/>
      <c r="AG31" s="627"/>
      <c r="AH31" s="627"/>
      <c r="AI31" s="627"/>
      <c r="AJ31" s="627"/>
      <c r="AK31" s="627"/>
      <c r="AL31" s="628" t="s">
        <v>111</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98.4</v>
      </c>
      <c r="BH31" s="655"/>
      <c r="BI31" s="655"/>
      <c r="BJ31" s="655"/>
      <c r="BK31" s="655"/>
      <c r="BL31" s="655"/>
      <c r="BM31" s="629">
        <v>91.9</v>
      </c>
      <c r="BN31" s="679"/>
      <c r="BO31" s="679"/>
      <c r="BP31" s="679"/>
      <c r="BQ31" s="680"/>
      <c r="BR31" s="678">
        <v>98.2</v>
      </c>
      <c r="BS31" s="655"/>
      <c r="BT31" s="655"/>
      <c r="BU31" s="655"/>
      <c r="BV31" s="655"/>
      <c r="BW31" s="655"/>
      <c r="BX31" s="629">
        <v>90.7</v>
      </c>
      <c r="BY31" s="679"/>
      <c r="BZ31" s="679"/>
      <c r="CA31" s="679"/>
      <c r="CB31" s="680"/>
      <c r="CD31" s="686"/>
      <c r="CE31" s="687"/>
      <c r="CF31" s="637" t="s">
        <v>294</v>
      </c>
      <c r="CG31" s="638"/>
      <c r="CH31" s="638"/>
      <c r="CI31" s="638"/>
      <c r="CJ31" s="638"/>
      <c r="CK31" s="638"/>
      <c r="CL31" s="638"/>
      <c r="CM31" s="638"/>
      <c r="CN31" s="638"/>
      <c r="CO31" s="638"/>
      <c r="CP31" s="638"/>
      <c r="CQ31" s="639"/>
      <c r="CR31" s="623">
        <v>195401</v>
      </c>
      <c r="CS31" s="655"/>
      <c r="CT31" s="655"/>
      <c r="CU31" s="655"/>
      <c r="CV31" s="655"/>
      <c r="CW31" s="655"/>
      <c r="CX31" s="655"/>
      <c r="CY31" s="656"/>
      <c r="CZ31" s="657">
        <v>1.2</v>
      </c>
      <c r="DA31" s="658"/>
      <c r="DB31" s="658"/>
      <c r="DC31" s="659"/>
      <c r="DD31" s="632">
        <v>195401</v>
      </c>
      <c r="DE31" s="655"/>
      <c r="DF31" s="655"/>
      <c r="DG31" s="655"/>
      <c r="DH31" s="655"/>
      <c r="DI31" s="655"/>
      <c r="DJ31" s="655"/>
      <c r="DK31" s="656"/>
      <c r="DL31" s="632">
        <v>195401</v>
      </c>
      <c r="DM31" s="655"/>
      <c r="DN31" s="655"/>
      <c r="DO31" s="655"/>
      <c r="DP31" s="655"/>
      <c r="DQ31" s="655"/>
      <c r="DR31" s="655"/>
      <c r="DS31" s="655"/>
      <c r="DT31" s="655"/>
      <c r="DU31" s="655"/>
      <c r="DV31" s="656"/>
      <c r="DW31" s="628">
        <v>2</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208119</v>
      </c>
      <c r="S32" s="624"/>
      <c r="T32" s="624"/>
      <c r="U32" s="624"/>
      <c r="V32" s="624"/>
      <c r="W32" s="624"/>
      <c r="X32" s="624"/>
      <c r="Y32" s="625"/>
      <c r="Z32" s="626">
        <v>1.2</v>
      </c>
      <c r="AA32" s="626"/>
      <c r="AB32" s="626"/>
      <c r="AC32" s="626"/>
      <c r="AD32" s="627">
        <v>353</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96.8</v>
      </c>
      <c r="BH32" s="691"/>
      <c r="BI32" s="691"/>
      <c r="BJ32" s="691"/>
      <c r="BK32" s="691"/>
      <c r="BL32" s="691"/>
      <c r="BM32" s="692">
        <v>84.9</v>
      </c>
      <c r="BN32" s="691"/>
      <c r="BO32" s="691"/>
      <c r="BP32" s="691"/>
      <c r="BQ32" s="693"/>
      <c r="BR32" s="690">
        <v>96.6</v>
      </c>
      <c r="BS32" s="691"/>
      <c r="BT32" s="691"/>
      <c r="BU32" s="691"/>
      <c r="BV32" s="691"/>
      <c r="BW32" s="691"/>
      <c r="BX32" s="692">
        <v>83.7</v>
      </c>
      <c r="BY32" s="691"/>
      <c r="BZ32" s="691"/>
      <c r="CA32" s="691"/>
      <c r="CB32" s="693"/>
      <c r="CD32" s="688"/>
      <c r="CE32" s="689"/>
      <c r="CF32" s="637" t="s">
        <v>297</v>
      </c>
      <c r="CG32" s="638"/>
      <c r="CH32" s="638"/>
      <c r="CI32" s="638"/>
      <c r="CJ32" s="638"/>
      <c r="CK32" s="638"/>
      <c r="CL32" s="638"/>
      <c r="CM32" s="638"/>
      <c r="CN32" s="638"/>
      <c r="CO32" s="638"/>
      <c r="CP32" s="638"/>
      <c r="CQ32" s="639"/>
      <c r="CR32" s="623" t="s">
        <v>111</v>
      </c>
      <c r="CS32" s="624"/>
      <c r="CT32" s="624"/>
      <c r="CU32" s="624"/>
      <c r="CV32" s="624"/>
      <c r="CW32" s="624"/>
      <c r="CX32" s="624"/>
      <c r="CY32" s="625"/>
      <c r="CZ32" s="657" t="s">
        <v>111</v>
      </c>
      <c r="DA32" s="658"/>
      <c r="DB32" s="658"/>
      <c r="DC32" s="659"/>
      <c r="DD32" s="632" t="s">
        <v>111</v>
      </c>
      <c r="DE32" s="624"/>
      <c r="DF32" s="624"/>
      <c r="DG32" s="624"/>
      <c r="DH32" s="624"/>
      <c r="DI32" s="624"/>
      <c r="DJ32" s="624"/>
      <c r="DK32" s="625"/>
      <c r="DL32" s="632" t="s">
        <v>111</v>
      </c>
      <c r="DM32" s="624"/>
      <c r="DN32" s="624"/>
      <c r="DO32" s="624"/>
      <c r="DP32" s="624"/>
      <c r="DQ32" s="624"/>
      <c r="DR32" s="624"/>
      <c r="DS32" s="624"/>
      <c r="DT32" s="624"/>
      <c r="DU32" s="624"/>
      <c r="DV32" s="625"/>
      <c r="DW32" s="628" t="s">
        <v>111</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2246200</v>
      </c>
      <c r="S33" s="624"/>
      <c r="T33" s="624"/>
      <c r="U33" s="624"/>
      <c r="V33" s="624"/>
      <c r="W33" s="624"/>
      <c r="X33" s="624"/>
      <c r="Y33" s="625"/>
      <c r="Z33" s="626">
        <v>13.3</v>
      </c>
      <c r="AA33" s="626"/>
      <c r="AB33" s="626"/>
      <c r="AC33" s="626"/>
      <c r="AD33" s="627" t="s">
        <v>111</v>
      </c>
      <c r="AE33" s="627"/>
      <c r="AF33" s="627"/>
      <c r="AG33" s="627"/>
      <c r="AH33" s="627"/>
      <c r="AI33" s="627"/>
      <c r="AJ33" s="627"/>
      <c r="AK33" s="627"/>
      <c r="AL33" s="628" t="s">
        <v>111</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6438010</v>
      </c>
      <c r="CS33" s="655"/>
      <c r="CT33" s="655"/>
      <c r="CU33" s="655"/>
      <c r="CV33" s="655"/>
      <c r="CW33" s="655"/>
      <c r="CX33" s="655"/>
      <c r="CY33" s="656"/>
      <c r="CZ33" s="657">
        <v>40.200000000000003</v>
      </c>
      <c r="DA33" s="658"/>
      <c r="DB33" s="658"/>
      <c r="DC33" s="659"/>
      <c r="DD33" s="632">
        <v>5250175</v>
      </c>
      <c r="DE33" s="655"/>
      <c r="DF33" s="655"/>
      <c r="DG33" s="655"/>
      <c r="DH33" s="655"/>
      <c r="DI33" s="655"/>
      <c r="DJ33" s="655"/>
      <c r="DK33" s="656"/>
      <c r="DL33" s="632">
        <v>4099753</v>
      </c>
      <c r="DM33" s="655"/>
      <c r="DN33" s="655"/>
      <c r="DO33" s="655"/>
      <c r="DP33" s="655"/>
      <c r="DQ33" s="655"/>
      <c r="DR33" s="655"/>
      <c r="DS33" s="655"/>
      <c r="DT33" s="655"/>
      <c r="DU33" s="655"/>
      <c r="DV33" s="656"/>
      <c r="DW33" s="628">
        <v>41.5</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111</v>
      </c>
      <c r="S34" s="624"/>
      <c r="T34" s="624"/>
      <c r="U34" s="624"/>
      <c r="V34" s="624"/>
      <c r="W34" s="624"/>
      <c r="X34" s="624"/>
      <c r="Y34" s="625"/>
      <c r="Z34" s="626" t="s">
        <v>111</v>
      </c>
      <c r="AA34" s="626"/>
      <c r="AB34" s="626"/>
      <c r="AC34" s="626"/>
      <c r="AD34" s="627" t="s">
        <v>111</v>
      </c>
      <c r="AE34" s="627"/>
      <c r="AF34" s="627"/>
      <c r="AG34" s="627"/>
      <c r="AH34" s="627"/>
      <c r="AI34" s="627"/>
      <c r="AJ34" s="627"/>
      <c r="AK34" s="627"/>
      <c r="AL34" s="628" t="s">
        <v>111</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2000924</v>
      </c>
      <c r="CS34" s="624"/>
      <c r="CT34" s="624"/>
      <c r="CU34" s="624"/>
      <c r="CV34" s="624"/>
      <c r="CW34" s="624"/>
      <c r="CX34" s="624"/>
      <c r="CY34" s="625"/>
      <c r="CZ34" s="657">
        <v>12.5</v>
      </c>
      <c r="DA34" s="658"/>
      <c r="DB34" s="658"/>
      <c r="DC34" s="659"/>
      <c r="DD34" s="632">
        <v>1455921</v>
      </c>
      <c r="DE34" s="624"/>
      <c r="DF34" s="624"/>
      <c r="DG34" s="624"/>
      <c r="DH34" s="624"/>
      <c r="DI34" s="624"/>
      <c r="DJ34" s="624"/>
      <c r="DK34" s="625"/>
      <c r="DL34" s="632">
        <v>1154748</v>
      </c>
      <c r="DM34" s="624"/>
      <c r="DN34" s="624"/>
      <c r="DO34" s="624"/>
      <c r="DP34" s="624"/>
      <c r="DQ34" s="624"/>
      <c r="DR34" s="624"/>
      <c r="DS34" s="624"/>
      <c r="DT34" s="624"/>
      <c r="DU34" s="624"/>
      <c r="DV34" s="625"/>
      <c r="DW34" s="628">
        <v>11.7</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516900</v>
      </c>
      <c r="S35" s="624"/>
      <c r="T35" s="624"/>
      <c r="U35" s="624"/>
      <c r="V35" s="624"/>
      <c r="W35" s="624"/>
      <c r="X35" s="624"/>
      <c r="Y35" s="625"/>
      <c r="Z35" s="626">
        <v>3.1</v>
      </c>
      <c r="AA35" s="626"/>
      <c r="AB35" s="626"/>
      <c r="AC35" s="626"/>
      <c r="AD35" s="627" t="s">
        <v>111</v>
      </c>
      <c r="AE35" s="627"/>
      <c r="AF35" s="627"/>
      <c r="AG35" s="627"/>
      <c r="AH35" s="627"/>
      <c r="AI35" s="627"/>
      <c r="AJ35" s="627"/>
      <c r="AK35" s="627"/>
      <c r="AL35" s="628" t="s">
        <v>111</v>
      </c>
      <c r="AM35" s="629"/>
      <c r="AN35" s="629"/>
      <c r="AO35" s="630"/>
      <c r="AP35" s="186"/>
      <c r="AQ35" s="634" t="s">
        <v>305</v>
      </c>
      <c r="AR35" s="635"/>
      <c r="AS35" s="635"/>
      <c r="AT35" s="635"/>
      <c r="AU35" s="635"/>
      <c r="AV35" s="635"/>
      <c r="AW35" s="635"/>
      <c r="AX35" s="635"/>
      <c r="AY35" s="636"/>
      <c r="AZ35" s="612">
        <v>2075029</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201263</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216640</v>
      </c>
      <c r="CS35" s="655"/>
      <c r="CT35" s="655"/>
      <c r="CU35" s="655"/>
      <c r="CV35" s="655"/>
      <c r="CW35" s="655"/>
      <c r="CX35" s="655"/>
      <c r="CY35" s="656"/>
      <c r="CZ35" s="657">
        <v>1.4</v>
      </c>
      <c r="DA35" s="658"/>
      <c r="DB35" s="658"/>
      <c r="DC35" s="659"/>
      <c r="DD35" s="632">
        <v>205507</v>
      </c>
      <c r="DE35" s="655"/>
      <c r="DF35" s="655"/>
      <c r="DG35" s="655"/>
      <c r="DH35" s="655"/>
      <c r="DI35" s="655"/>
      <c r="DJ35" s="655"/>
      <c r="DK35" s="656"/>
      <c r="DL35" s="632">
        <v>201656</v>
      </c>
      <c r="DM35" s="655"/>
      <c r="DN35" s="655"/>
      <c r="DO35" s="655"/>
      <c r="DP35" s="655"/>
      <c r="DQ35" s="655"/>
      <c r="DR35" s="655"/>
      <c r="DS35" s="655"/>
      <c r="DT35" s="655"/>
      <c r="DU35" s="655"/>
      <c r="DV35" s="656"/>
      <c r="DW35" s="628">
        <v>2</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16945528</v>
      </c>
      <c r="S36" s="696"/>
      <c r="T36" s="696"/>
      <c r="U36" s="696"/>
      <c r="V36" s="696"/>
      <c r="W36" s="696"/>
      <c r="X36" s="696"/>
      <c r="Y36" s="697"/>
      <c r="Z36" s="698">
        <v>100</v>
      </c>
      <c r="AA36" s="698"/>
      <c r="AB36" s="698"/>
      <c r="AC36" s="698"/>
      <c r="AD36" s="699">
        <v>9362913</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636190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128661</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1586098</v>
      </c>
      <c r="CS36" s="624"/>
      <c r="CT36" s="624"/>
      <c r="CU36" s="624"/>
      <c r="CV36" s="624"/>
      <c r="CW36" s="624"/>
      <c r="CX36" s="624"/>
      <c r="CY36" s="625"/>
      <c r="CZ36" s="657">
        <v>9.9</v>
      </c>
      <c r="DA36" s="658"/>
      <c r="DB36" s="658"/>
      <c r="DC36" s="659"/>
      <c r="DD36" s="632">
        <v>1362549</v>
      </c>
      <c r="DE36" s="624"/>
      <c r="DF36" s="624"/>
      <c r="DG36" s="624"/>
      <c r="DH36" s="624"/>
      <c r="DI36" s="624"/>
      <c r="DJ36" s="624"/>
      <c r="DK36" s="625"/>
      <c r="DL36" s="632">
        <v>1229285</v>
      </c>
      <c r="DM36" s="624"/>
      <c r="DN36" s="624"/>
      <c r="DO36" s="624"/>
      <c r="DP36" s="624"/>
      <c r="DQ36" s="624"/>
      <c r="DR36" s="624"/>
      <c r="DS36" s="624"/>
      <c r="DT36" s="624"/>
      <c r="DU36" s="624"/>
      <c r="DV36" s="625"/>
      <c r="DW36" s="628">
        <v>12.4</v>
      </c>
      <c r="DX36" s="653"/>
      <c r="DY36" s="653"/>
      <c r="DZ36" s="653"/>
      <c r="EA36" s="653"/>
      <c r="EB36" s="653"/>
      <c r="EC36" s="654"/>
    </row>
    <row r="37" spans="2:133" ht="11.25" customHeight="1">
      <c r="AQ37" s="702" t="s">
        <v>312</v>
      </c>
      <c r="AR37" s="703"/>
      <c r="AS37" s="703"/>
      <c r="AT37" s="703"/>
      <c r="AU37" s="703"/>
      <c r="AV37" s="703"/>
      <c r="AW37" s="703"/>
      <c r="AX37" s="703"/>
      <c r="AY37" s="704"/>
      <c r="AZ37" s="623">
        <v>92685</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4743</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841502</v>
      </c>
      <c r="CS37" s="655"/>
      <c r="CT37" s="655"/>
      <c r="CU37" s="655"/>
      <c r="CV37" s="655"/>
      <c r="CW37" s="655"/>
      <c r="CX37" s="655"/>
      <c r="CY37" s="656"/>
      <c r="CZ37" s="657">
        <v>5.3</v>
      </c>
      <c r="DA37" s="658"/>
      <c r="DB37" s="658"/>
      <c r="DC37" s="659"/>
      <c r="DD37" s="632">
        <v>841502</v>
      </c>
      <c r="DE37" s="655"/>
      <c r="DF37" s="655"/>
      <c r="DG37" s="655"/>
      <c r="DH37" s="655"/>
      <c r="DI37" s="655"/>
      <c r="DJ37" s="655"/>
      <c r="DK37" s="656"/>
      <c r="DL37" s="632">
        <v>841502</v>
      </c>
      <c r="DM37" s="655"/>
      <c r="DN37" s="655"/>
      <c r="DO37" s="655"/>
      <c r="DP37" s="655"/>
      <c r="DQ37" s="655"/>
      <c r="DR37" s="655"/>
      <c r="DS37" s="655"/>
      <c r="DT37" s="655"/>
      <c r="DU37" s="655"/>
      <c r="DV37" s="656"/>
      <c r="DW37" s="628">
        <v>8.5</v>
      </c>
      <c r="DX37" s="653"/>
      <c r="DY37" s="653"/>
      <c r="DZ37" s="653"/>
      <c r="EA37" s="653"/>
      <c r="EB37" s="653"/>
      <c r="EC37" s="654"/>
    </row>
    <row r="38" spans="2:133" ht="11.25" customHeight="1">
      <c r="AQ38" s="702" t="s">
        <v>315</v>
      </c>
      <c r="AR38" s="703"/>
      <c r="AS38" s="703"/>
      <c r="AT38" s="703"/>
      <c r="AU38" s="703"/>
      <c r="AV38" s="703"/>
      <c r="AW38" s="703"/>
      <c r="AX38" s="703"/>
      <c r="AY38" s="704"/>
      <c r="AZ38" s="623" t="s">
        <v>316</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7871</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1982344</v>
      </c>
      <c r="CS38" s="624"/>
      <c r="CT38" s="624"/>
      <c r="CU38" s="624"/>
      <c r="CV38" s="624"/>
      <c r="CW38" s="624"/>
      <c r="CX38" s="624"/>
      <c r="CY38" s="625"/>
      <c r="CZ38" s="657">
        <v>12.4</v>
      </c>
      <c r="DA38" s="658"/>
      <c r="DB38" s="658"/>
      <c r="DC38" s="659"/>
      <c r="DD38" s="632">
        <v>1744155</v>
      </c>
      <c r="DE38" s="624"/>
      <c r="DF38" s="624"/>
      <c r="DG38" s="624"/>
      <c r="DH38" s="624"/>
      <c r="DI38" s="624"/>
      <c r="DJ38" s="624"/>
      <c r="DK38" s="625"/>
      <c r="DL38" s="632">
        <v>1509830</v>
      </c>
      <c r="DM38" s="624"/>
      <c r="DN38" s="624"/>
      <c r="DO38" s="624"/>
      <c r="DP38" s="624"/>
      <c r="DQ38" s="624"/>
      <c r="DR38" s="624"/>
      <c r="DS38" s="624"/>
      <c r="DT38" s="624"/>
      <c r="DU38" s="624"/>
      <c r="DV38" s="625"/>
      <c r="DW38" s="628">
        <v>15.3</v>
      </c>
      <c r="DX38" s="653"/>
      <c r="DY38" s="653"/>
      <c r="DZ38" s="653"/>
      <c r="EA38" s="653"/>
      <c r="EB38" s="653"/>
      <c r="EC38" s="654"/>
    </row>
    <row r="39" spans="2:133" ht="11.25" customHeight="1">
      <c r="AQ39" s="702" t="s">
        <v>319</v>
      </c>
      <c r="AR39" s="703"/>
      <c r="AS39" s="703"/>
      <c r="AT39" s="703"/>
      <c r="AU39" s="703"/>
      <c r="AV39" s="703"/>
      <c r="AW39" s="703"/>
      <c r="AX39" s="703"/>
      <c r="AY39" s="704"/>
      <c r="AZ39" s="623" t="s">
        <v>316</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76</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496342</v>
      </c>
      <c r="CS39" s="655"/>
      <c r="CT39" s="655"/>
      <c r="CU39" s="655"/>
      <c r="CV39" s="655"/>
      <c r="CW39" s="655"/>
      <c r="CX39" s="655"/>
      <c r="CY39" s="656"/>
      <c r="CZ39" s="657">
        <v>3.1</v>
      </c>
      <c r="DA39" s="658"/>
      <c r="DB39" s="658"/>
      <c r="DC39" s="659"/>
      <c r="DD39" s="632">
        <v>476781</v>
      </c>
      <c r="DE39" s="655"/>
      <c r="DF39" s="655"/>
      <c r="DG39" s="655"/>
      <c r="DH39" s="655"/>
      <c r="DI39" s="655"/>
      <c r="DJ39" s="655"/>
      <c r="DK39" s="656"/>
      <c r="DL39" s="632" t="s">
        <v>316</v>
      </c>
      <c r="DM39" s="655"/>
      <c r="DN39" s="655"/>
      <c r="DO39" s="655"/>
      <c r="DP39" s="655"/>
      <c r="DQ39" s="655"/>
      <c r="DR39" s="655"/>
      <c r="DS39" s="655"/>
      <c r="DT39" s="655"/>
      <c r="DU39" s="655"/>
      <c r="DV39" s="656"/>
      <c r="DW39" s="628" t="s">
        <v>316</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339742</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115</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155662</v>
      </c>
      <c r="CS40" s="624"/>
      <c r="CT40" s="624"/>
      <c r="CU40" s="624"/>
      <c r="CV40" s="624"/>
      <c r="CW40" s="624"/>
      <c r="CX40" s="624"/>
      <c r="CY40" s="625"/>
      <c r="CZ40" s="657">
        <v>1</v>
      </c>
      <c r="DA40" s="658"/>
      <c r="DB40" s="658"/>
      <c r="DC40" s="659"/>
      <c r="DD40" s="632">
        <v>5262</v>
      </c>
      <c r="DE40" s="624"/>
      <c r="DF40" s="624"/>
      <c r="DG40" s="624"/>
      <c r="DH40" s="624"/>
      <c r="DI40" s="624"/>
      <c r="DJ40" s="624"/>
      <c r="DK40" s="625"/>
      <c r="DL40" s="632">
        <v>4234</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1006412</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336</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329</v>
      </c>
      <c r="CS41" s="655"/>
      <c r="CT41" s="655"/>
      <c r="CU41" s="655"/>
      <c r="CV41" s="655"/>
      <c r="CW41" s="655"/>
      <c r="CX41" s="655"/>
      <c r="CY41" s="656"/>
      <c r="CZ41" s="657" t="s">
        <v>329</v>
      </c>
      <c r="DA41" s="658"/>
      <c r="DB41" s="658"/>
      <c r="DC41" s="659"/>
      <c r="DD41" s="632" t="s">
        <v>329</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2462877</v>
      </c>
      <c r="CS42" s="624"/>
      <c r="CT42" s="624"/>
      <c r="CU42" s="624"/>
      <c r="CV42" s="624"/>
      <c r="CW42" s="624"/>
      <c r="CX42" s="624"/>
      <c r="CY42" s="625"/>
      <c r="CZ42" s="657">
        <v>15.4</v>
      </c>
      <c r="DA42" s="706"/>
      <c r="DB42" s="706"/>
      <c r="DC42" s="707"/>
      <c r="DD42" s="632">
        <v>457421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44962</v>
      </c>
      <c r="CS43" s="655"/>
      <c r="CT43" s="655"/>
      <c r="CU43" s="655"/>
      <c r="CV43" s="655"/>
      <c r="CW43" s="655"/>
      <c r="CX43" s="655"/>
      <c r="CY43" s="656"/>
      <c r="CZ43" s="657">
        <v>0.3</v>
      </c>
      <c r="DA43" s="658"/>
      <c r="DB43" s="658"/>
      <c r="DC43" s="659"/>
      <c r="DD43" s="632">
        <v>44962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334</v>
      </c>
      <c r="CD44" s="729" t="s">
        <v>286</v>
      </c>
      <c r="CE44" s="730"/>
      <c r="CF44" s="620" t="s">
        <v>335</v>
      </c>
      <c r="CG44" s="621"/>
      <c r="CH44" s="621"/>
      <c r="CI44" s="621"/>
      <c r="CJ44" s="621"/>
      <c r="CK44" s="621"/>
      <c r="CL44" s="621"/>
      <c r="CM44" s="621"/>
      <c r="CN44" s="621"/>
      <c r="CO44" s="621"/>
      <c r="CP44" s="621"/>
      <c r="CQ44" s="622"/>
      <c r="CR44" s="623">
        <v>2462877</v>
      </c>
      <c r="CS44" s="624"/>
      <c r="CT44" s="624"/>
      <c r="CU44" s="624"/>
      <c r="CV44" s="624"/>
      <c r="CW44" s="624"/>
      <c r="CX44" s="624"/>
      <c r="CY44" s="625"/>
      <c r="CZ44" s="657">
        <v>15.4</v>
      </c>
      <c r="DA44" s="706"/>
      <c r="DB44" s="706"/>
      <c r="DC44" s="707"/>
      <c r="DD44" s="632">
        <v>457421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336</v>
      </c>
      <c r="CG45" s="621"/>
      <c r="CH45" s="621"/>
      <c r="CI45" s="621"/>
      <c r="CJ45" s="621"/>
      <c r="CK45" s="621"/>
      <c r="CL45" s="621"/>
      <c r="CM45" s="621"/>
      <c r="CN45" s="621"/>
      <c r="CO45" s="621"/>
      <c r="CP45" s="621"/>
      <c r="CQ45" s="622"/>
      <c r="CR45" s="623">
        <v>411921</v>
      </c>
      <c r="CS45" s="655"/>
      <c r="CT45" s="655"/>
      <c r="CU45" s="655"/>
      <c r="CV45" s="655"/>
      <c r="CW45" s="655"/>
      <c r="CX45" s="655"/>
      <c r="CY45" s="656"/>
      <c r="CZ45" s="657">
        <v>2.6</v>
      </c>
      <c r="DA45" s="658"/>
      <c r="DB45" s="658"/>
      <c r="DC45" s="659"/>
      <c r="DD45" s="632">
        <v>66659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337</v>
      </c>
      <c r="CG46" s="621"/>
      <c r="CH46" s="621"/>
      <c r="CI46" s="621"/>
      <c r="CJ46" s="621"/>
      <c r="CK46" s="621"/>
      <c r="CL46" s="621"/>
      <c r="CM46" s="621"/>
      <c r="CN46" s="621"/>
      <c r="CO46" s="621"/>
      <c r="CP46" s="621"/>
      <c r="CQ46" s="622"/>
      <c r="CR46" s="623">
        <v>2028694</v>
      </c>
      <c r="CS46" s="624"/>
      <c r="CT46" s="624"/>
      <c r="CU46" s="624"/>
      <c r="CV46" s="624"/>
      <c r="CW46" s="624"/>
      <c r="CX46" s="624"/>
      <c r="CY46" s="625"/>
      <c r="CZ46" s="657">
        <v>12.7</v>
      </c>
      <c r="DA46" s="706"/>
      <c r="DB46" s="706"/>
      <c r="DC46" s="707"/>
      <c r="DD46" s="632">
        <v>389417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338</v>
      </c>
      <c r="CG47" s="621"/>
      <c r="CH47" s="621"/>
      <c r="CI47" s="621"/>
      <c r="CJ47" s="621"/>
      <c r="CK47" s="621"/>
      <c r="CL47" s="621"/>
      <c r="CM47" s="621"/>
      <c r="CN47" s="621"/>
      <c r="CO47" s="621"/>
      <c r="CP47" s="621"/>
      <c r="CQ47" s="622"/>
      <c r="CR47" s="623" t="s">
        <v>111</v>
      </c>
      <c r="CS47" s="655"/>
      <c r="CT47" s="655"/>
      <c r="CU47" s="655"/>
      <c r="CV47" s="655"/>
      <c r="CW47" s="655"/>
      <c r="CX47" s="655"/>
      <c r="CY47" s="656"/>
      <c r="CZ47" s="657" t="s">
        <v>111</v>
      </c>
      <c r="DA47" s="658"/>
      <c r="DB47" s="658"/>
      <c r="DC47" s="659"/>
      <c r="DD47" s="632" t="s">
        <v>111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339</v>
      </c>
      <c r="CG48" s="621"/>
      <c r="CH48" s="621"/>
      <c r="CI48" s="621"/>
      <c r="CJ48" s="621"/>
      <c r="CK48" s="621"/>
      <c r="CL48" s="621"/>
      <c r="CM48" s="621"/>
      <c r="CN48" s="621"/>
      <c r="CO48" s="621"/>
      <c r="CP48" s="621"/>
      <c r="CQ48" s="622"/>
      <c r="CR48" s="623" t="s">
        <v>111</v>
      </c>
      <c r="CS48" s="624"/>
      <c r="CT48" s="624"/>
      <c r="CU48" s="624"/>
      <c r="CV48" s="624"/>
      <c r="CW48" s="624"/>
      <c r="CX48" s="624"/>
      <c r="CY48" s="625"/>
      <c r="CZ48" s="657" t="s">
        <v>111</v>
      </c>
      <c r="DA48" s="706"/>
      <c r="DB48" s="706"/>
      <c r="DC48" s="707"/>
      <c r="DD48" s="632" t="s">
        <v>111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340</v>
      </c>
      <c r="CE49" s="667"/>
      <c r="CF49" s="667"/>
      <c r="CG49" s="667"/>
      <c r="CH49" s="667"/>
      <c r="CI49" s="667"/>
      <c r="CJ49" s="667"/>
      <c r="CK49" s="667"/>
      <c r="CL49" s="667"/>
      <c r="CM49" s="667"/>
      <c r="CN49" s="667"/>
      <c r="CO49" s="667"/>
      <c r="CP49" s="667"/>
      <c r="CQ49" s="668"/>
      <c r="CR49" s="695">
        <v>16021727</v>
      </c>
      <c r="CS49" s="691"/>
      <c r="CT49" s="691"/>
      <c r="CU49" s="691"/>
      <c r="CV49" s="691"/>
      <c r="CW49" s="691"/>
      <c r="CX49" s="691"/>
      <c r="CY49" s="718"/>
      <c r="CZ49" s="719">
        <v>100</v>
      </c>
      <c r="DA49" s="720"/>
      <c r="DB49" s="720"/>
      <c r="DC49" s="721"/>
      <c r="DD49" s="722">
        <v>10708446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363</v>
      </c>
      <c r="C7" s="750"/>
      <c r="D7" s="750"/>
      <c r="E7" s="750"/>
      <c r="F7" s="750"/>
      <c r="G7" s="750"/>
      <c r="H7" s="750"/>
      <c r="I7" s="750"/>
      <c r="J7" s="750"/>
      <c r="K7" s="750"/>
      <c r="L7" s="750"/>
      <c r="M7" s="750"/>
      <c r="N7" s="750"/>
      <c r="O7" s="750"/>
      <c r="P7" s="751"/>
      <c r="Q7" s="752">
        <v>16976</v>
      </c>
      <c r="R7" s="753"/>
      <c r="S7" s="753"/>
      <c r="T7" s="753"/>
      <c r="U7" s="753"/>
      <c r="V7" s="753">
        <v>16052</v>
      </c>
      <c r="W7" s="753"/>
      <c r="X7" s="753"/>
      <c r="Y7" s="753"/>
      <c r="Z7" s="753"/>
      <c r="AA7" s="753">
        <v>924</v>
      </c>
      <c r="AB7" s="753"/>
      <c r="AC7" s="753"/>
      <c r="AD7" s="753"/>
      <c r="AE7" s="754"/>
      <c r="AF7" s="755">
        <v>842</v>
      </c>
      <c r="AG7" s="756"/>
      <c r="AH7" s="756"/>
      <c r="AI7" s="756"/>
      <c r="AJ7" s="757"/>
      <c r="AK7" s="792">
        <v>696</v>
      </c>
      <c r="AL7" s="793"/>
      <c r="AM7" s="793"/>
      <c r="AN7" s="793"/>
      <c r="AO7" s="793"/>
      <c r="AP7" s="793">
        <v>19294</v>
      </c>
      <c r="AQ7" s="793"/>
      <c r="AR7" s="793"/>
      <c r="AS7" s="793"/>
      <c r="AT7" s="793"/>
      <c r="AU7" s="794" t="s">
        <v>547</v>
      </c>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545</v>
      </c>
      <c r="BT7" s="797"/>
      <c r="BU7" s="797"/>
      <c r="BV7" s="797"/>
      <c r="BW7" s="797"/>
      <c r="BX7" s="797"/>
      <c r="BY7" s="797"/>
      <c r="BZ7" s="797"/>
      <c r="CA7" s="797"/>
      <c r="CB7" s="797"/>
      <c r="CC7" s="797"/>
      <c r="CD7" s="797"/>
      <c r="CE7" s="797"/>
      <c r="CF7" s="797"/>
      <c r="CG7" s="798"/>
      <c r="CH7" s="789">
        <v>3</v>
      </c>
      <c r="CI7" s="790"/>
      <c r="CJ7" s="790"/>
      <c r="CK7" s="790"/>
      <c r="CL7" s="791"/>
      <c r="CM7" s="789">
        <v>56</v>
      </c>
      <c r="CN7" s="790"/>
      <c r="CO7" s="790"/>
      <c r="CP7" s="790"/>
      <c r="CQ7" s="791"/>
      <c r="CR7" s="789">
        <v>35</v>
      </c>
      <c r="CS7" s="790"/>
      <c r="CT7" s="790"/>
      <c r="CU7" s="790"/>
      <c r="CV7" s="791"/>
      <c r="CW7" s="789" t="s">
        <v>480</v>
      </c>
      <c r="CX7" s="790"/>
      <c r="CY7" s="790"/>
      <c r="CZ7" s="790"/>
      <c r="DA7" s="791"/>
      <c r="DB7" s="789" t="s">
        <v>480</v>
      </c>
      <c r="DC7" s="790"/>
      <c r="DD7" s="790"/>
      <c r="DE7" s="790"/>
      <c r="DF7" s="791"/>
      <c r="DG7" s="789" t="s">
        <v>480</v>
      </c>
      <c r="DH7" s="790"/>
      <c r="DI7" s="790"/>
      <c r="DJ7" s="790"/>
      <c r="DK7" s="791"/>
      <c r="DL7" s="789" t="s">
        <v>480</v>
      </c>
      <c r="DM7" s="790"/>
      <c r="DN7" s="790"/>
      <c r="DO7" s="790"/>
      <c r="DP7" s="791"/>
      <c r="DQ7" s="789" t="s">
        <v>480</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546</v>
      </c>
      <c r="BT8" s="787"/>
      <c r="BU8" s="787"/>
      <c r="BV8" s="787"/>
      <c r="BW8" s="787"/>
      <c r="BX8" s="787"/>
      <c r="BY8" s="787"/>
      <c r="BZ8" s="787"/>
      <c r="CA8" s="787"/>
      <c r="CB8" s="787"/>
      <c r="CC8" s="787"/>
      <c r="CD8" s="787"/>
      <c r="CE8" s="787"/>
      <c r="CF8" s="787"/>
      <c r="CG8" s="788"/>
      <c r="CH8" s="799">
        <v>-1</v>
      </c>
      <c r="CI8" s="800"/>
      <c r="CJ8" s="800"/>
      <c r="CK8" s="800"/>
      <c r="CL8" s="801"/>
      <c r="CM8" s="799">
        <v>46</v>
      </c>
      <c r="CN8" s="800"/>
      <c r="CO8" s="800"/>
      <c r="CP8" s="800"/>
      <c r="CQ8" s="801"/>
      <c r="CR8" s="799">
        <v>53</v>
      </c>
      <c r="CS8" s="800"/>
      <c r="CT8" s="800"/>
      <c r="CU8" s="800"/>
      <c r="CV8" s="801"/>
      <c r="CW8" s="799" t="s">
        <v>480</v>
      </c>
      <c r="CX8" s="800"/>
      <c r="CY8" s="800"/>
      <c r="CZ8" s="800"/>
      <c r="DA8" s="801"/>
      <c r="DB8" s="799" t="s">
        <v>480</v>
      </c>
      <c r="DC8" s="800"/>
      <c r="DD8" s="800"/>
      <c r="DE8" s="800"/>
      <c r="DF8" s="801"/>
      <c r="DG8" s="799" t="s">
        <v>480</v>
      </c>
      <c r="DH8" s="800"/>
      <c r="DI8" s="800"/>
      <c r="DJ8" s="800"/>
      <c r="DK8" s="801"/>
      <c r="DL8" s="799" t="s">
        <v>480</v>
      </c>
      <c r="DM8" s="800"/>
      <c r="DN8" s="800"/>
      <c r="DO8" s="800"/>
      <c r="DP8" s="801"/>
      <c r="DQ8" s="799" t="s">
        <v>480</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16976</v>
      </c>
      <c r="R23" s="812"/>
      <c r="S23" s="812"/>
      <c r="T23" s="812"/>
      <c r="U23" s="812"/>
      <c r="V23" s="812">
        <v>16052</v>
      </c>
      <c r="W23" s="812"/>
      <c r="X23" s="812"/>
      <c r="Y23" s="812"/>
      <c r="Z23" s="812"/>
      <c r="AA23" s="812">
        <v>924</v>
      </c>
      <c r="AB23" s="812"/>
      <c r="AC23" s="812"/>
      <c r="AD23" s="812"/>
      <c r="AE23" s="813"/>
      <c r="AF23" s="814">
        <v>842</v>
      </c>
      <c r="AG23" s="812"/>
      <c r="AH23" s="812"/>
      <c r="AI23" s="812"/>
      <c r="AJ23" s="815"/>
      <c r="AK23" s="816"/>
      <c r="AL23" s="817"/>
      <c r="AM23" s="817"/>
      <c r="AN23" s="817"/>
      <c r="AO23" s="817"/>
      <c r="AP23" s="812">
        <v>19294</v>
      </c>
      <c r="AQ23" s="812"/>
      <c r="AR23" s="812"/>
      <c r="AS23" s="812"/>
      <c r="AT23" s="812"/>
      <c r="AU23" s="818"/>
      <c r="AV23" s="818"/>
      <c r="AW23" s="818"/>
      <c r="AX23" s="818"/>
      <c r="AY23" s="819"/>
      <c r="AZ23" s="827" t="s">
        <v>111</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346</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4487</v>
      </c>
      <c r="R28" s="841"/>
      <c r="S28" s="841"/>
      <c r="T28" s="841"/>
      <c r="U28" s="841"/>
      <c r="V28" s="841">
        <v>4286</v>
      </c>
      <c r="W28" s="841"/>
      <c r="X28" s="841"/>
      <c r="Y28" s="841"/>
      <c r="Z28" s="841"/>
      <c r="AA28" s="841">
        <v>201</v>
      </c>
      <c r="AB28" s="841"/>
      <c r="AC28" s="841"/>
      <c r="AD28" s="841"/>
      <c r="AE28" s="842"/>
      <c r="AF28" s="843">
        <v>201</v>
      </c>
      <c r="AG28" s="841"/>
      <c r="AH28" s="841"/>
      <c r="AI28" s="841"/>
      <c r="AJ28" s="844"/>
      <c r="AK28" s="845">
        <v>340</v>
      </c>
      <c r="AL28" s="836"/>
      <c r="AM28" s="836"/>
      <c r="AN28" s="836"/>
      <c r="AO28" s="836"/>
      <c r="AP28" s="836" t="s">
        <v>480</v>
      </c>
      <c r="AQ28" s="836"/>
      <c r="AR28" s="836"/>
      <c r="AS28" s="836"/>
      <c r="AT28" s="836"/>
      <c r="AU28" s="836" t="s">
        <v>480</v>
      </c>
      <c r="AV28" s="836"/>
      <c r="AW28" s="836"/>
      <c r="AX28" s="836"/>
      <c r="AY28" s="836"/>
      <c r="AZ28" s="837" t="s">
        <v>480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3655</v>
      </c>
      <c r="R29" s="777"/>
      <c r="S29" s="777"/>
      <c r="T29" s="777"/>
      <c r="U29" s="777"/>
      <c r="V29" s="777">
        <v>3507</v>
      </c>
      <c r="W29" s="777"/>
      <c r="X29" s="777"/>
      <c r="Y29" s="777"/>
      <c r="Z29" s="777"/>
      <c r="AA29" s="777">
        <v>148</v>
      </c>
      <c r="AB29" s="777"/>
      <c r="AC29" s="777"/>
      <c r="AD29" s="777"/>
      <c r="AE29" s="778"/>
      <c r="AF29" s="779">
        <v>148</v>
      </c>
      <c r="AG29" s="780"/>
      <c r="AH29" s="780"/>
      <c r="AI29" s="780"/>
      <c r="AJ29" s="781"/>
      <c r="AK29" s="848">
        <v>558</v>
      </c>
      <c r="AL29" s="849"/>
      <c r="AM29" s="849"/>
      <c r="AN29" s="849"/>
      <c r="AO29" s="849"/>
      <c r="AP29" s="849" t="s">
        <v>480</v>
      </c>
      <c r="AQ29" s="849"/>
      <c r="AR29" s="849"/>
      <c r="AS29" s="849"/>
      <c r="AT29" s="849"/>
      <c r="AU29" s="849" t="s">
        <v>480</v>
      </c>
      <c r="AV29" s="849"/>
      <c r="AW29" s="849"/>
      <c r="AX29" s="849"/>
      <c r="AY29" s="849"/>
      <c r="AZ29" s="850" t="s">
        <v>480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280</v>
      </c>
      <c r="R30" s="777"/>
      <c r="S30" s="777"/>
      <c r="T30" s="777"/>
      <c r="U30" s="777"/>
      <c r="V30" s="777">
        <v>278</v>
      </c>
      <c r="W30" s="777"/>
      <c r="X30" s="777"/>
      <c r="Y30" s="777"/>
      <c r="Z30" s="777"/>
      <c r="AA30" s="777">
        <v>2</v>
      </c>
      <c r="AB30" s="777"/>
      <c r="AC30" s="777"/>
      <c r="AD30" s="777"/>
      <c r="AE30" s="778"/>
      <c r="AF30" s="779">
        <v>2</v>
      </c>
      <c r="AG30" s="780"/>
      <c r="AH30" s="780"/>
      <c r="AI30" s="780"/>
      <c r="AJ30" s="781"/>
      <c r="AK30" s="848">
        <v>116</v>
      </c>
      <c r="AL30" s="849"/>
      <c r="AM30" s="849"/>
      <c r="AN30" s="849"/>
      <c r="AO30" s="849"/>
      <c r="AP30" s="849" t="s">
        <v>480</v>
      </c>
      <c r="AQ30" s="849"/>
      <c r="AR30" s="849"/>
      <c r="AS30" s="849"/>
      <c r="AT30" s="849"/>
      <c r="AU30" s="849" t="s">
        <v>480</v>
      </c>
      <c r="AV30" s="849"/>
      <c r="AW30" s="849"/>
      <c r="AX30" s="849"/>
      <c r="AY30" s="849"/>
      <c r="AZ30" s="850" t="s">
        <v>480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11</v>
      </c>
      <c r="R31" s="777"/>
      <c r="S31" s="777"/>
      <c r="T31" s="777"/>
      <c r="U31" s="777"/>
      <c r="V31" s="777">
        <v>11</v>
      </c>
      <c r="W31" s="777"/>
      <c r="X31" s="777"/>
      <c r="Y31" s="777"/>
      <c r="Z31" s="777"/>
      <c r="AA31" s="777" t="s">
        <v>535</v>
      </c>
      <c r="AB31" s="777"/>
      <c r="AC31" s="777"/>
      <c r="AD31" s="777"/>
      <c r="AE31" s="778"/>
      <c r="AF31" s="779" t="s">
        <v>111</v>
      </c>
      <c r="AG31" s="780"/>
      <c r="AH31" s="780"/>
      <c r="AI31" s="780"/>
      <c r="AJ31" s="781"/>
      <c r="AK31" s="848" t="s">
        <v>480</v>
      </c>
      <c r="AL31" s="849"/>
      <c r="AM31" s="849"/>
      <c r="AN31" s="849"/>
      <c r="AO31" s="849"/>
      <c r="AP31" s="849" t="s">
        <v>480</v>
      </c>
      <c r="AQ31" s="849"/>
      <c r="AR31" s="849"/>
      <c r="AS31" s="849"/>
      <c r="AT31" s="849"/>
      <c r="AU31" s="849" t="s">
        <v>480</v>
      </c>
      <c r="AV31" s="849"/>
      <c r="AW31" s="849"/>
      <c r="AX31" s="849"/>
      <c r="AY31" s="849"/>
      <c r="AZ31" s="850" t="s">
        <v>480</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584</v>
      </c>
      <c r="R32" s="777"/>
      <c r="S32" s="777"/>
      <c r="T32" s="777"/>
      <c r="U32" s="777"/>
      <c r="V32" s="777">
        <v>522</v>
      </c>
      <c r="W32" s="777"/>
      <c r="X32" s="777"/>
      <c r="Y32" s="777"/>
      <c r="Z32" s="777"/>
      <c r="AA32" s="777">
        <v>62</v>
      </c>
      <c r="AB32" s="777"/>
      <c r="AC32" s="777"/>
      <c r="AD32" s="777"/>
      <c r="AE32" s="778"/>
      <c r="AF32" s="779">
        <v>397</v>
      </c>
      <c r="AG32" s="780"/>
      <c r="AH32" s="780"/>
      <c r="AI32" s="780"/>
      <c r="AJ32" s="781"/>
      <c r="AK32" s="848">
        <v>93</v>
      </c>
      <c r="AL32" s="849"/>
      <c r="AM32" s="849"/>
      <c r="AN32" s="849"/>
      <c r="AO32" s="849"/>
      <c r="AP32" s="849">
        <v>2973</v>
      </c>
      <c r="AQ32" s="849"/>
      <c r="AR32" s="849"/>
      <c r="AS32" s="849"/>
      <c r="AT32" s="849"/>
      <c r="AU32" s="849">
        <v>256</v>
      </c>
      <c r="AV32" s="849"/>
      <c r="AW32" s="849"/>
      <c r="AX32" s="849"/>
      <c r="AY32" s="849"/>
      <c r="AZ32" s="850" t="s">
        <v>480</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1281</v>
      </c>
      <c r="R33" s="777"/>
      <c r="S33" s="777"/>
      <c r="T33" s="777"/>
      <c r="U33" s="777"/>
      <c r="V33" s="777">
        <v>1216</v>
      </c>
      <c r="W33" s="777"/>
      <c r="X33" s="777"/>
      <c r="Y33" s="777"/>
      <c r="Z33" s="777"/>
      <c r="AA33" s="777">
        <v>65</v>
      </c>
      <c r="AB33" s="777"/>
      <c r="AC33" s="777"/>
      <c r="AD33" s="777"/>
      <c r="AE33" s="778"/>
      <c r="AF33" s="779">
        <v>64</v>
      </c>
      <c r="AG33" s="780"/>
      <c r="AH33" s="780"/>
      <c r="AI33" s="780"/>
      <c r="AJ33" s="781"/>
      <c r="AK33" s="848">
        <v>547</v>
      </c>
      <c r="AL33" s="849"/>
      <c r="AM33" s="849"/>
      <c r="AN33" s="849"/>
      <c r="AO33" s="849"/>
      <c r="AP33" s="849">
        <v>8083</v>
      </c>
      <c r="AQ33" s="849"/>
      <c r="AR33" s="849"/>
      <c r="AS33" s="849"/>
      <c r="AT33" s="849"/>
      <c r="AU33" s="849">
        <v>5399</v>
      </c>
      <c r="AV33" s="849"/>
      <c r="AW33" s="849"/>
      <c r="AX33" s="849"/>
      <c r="AY33" s="849"/>
      <c r="AZ33" s="850" t="s">
        <v>480</v>
      </c>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385</v>
      </c>
      <c r="C34" s="774"/>
      <c r="D34" s="774"/>
      <c r="E34" s="774"/>
      <c r="F34" s="774"/>
      <c r="G34" s="774"/>
      <c r="H34" s="774"/>
      <c r="I34" s="774"/>
      <c r="J34" s="774"/>
      <c r="K34" s="774"/>
      <c r="L34" s="774"/>
      <c r="M34" s="774"/>
      <c r="N34" s="774"/>
      <c r="O34" s="774"/>
      <c r="P34" s="775"/>
      <c r="Q34" s="776">
        <v>105</v>
      </c>
      <c r="R34" s="777"/>
      <c r="S34" s="777"/>
      <c r="T34" s="777"/>
      <c r="U34" s="777"/>
      <c r="V34" s="777">
        <v>97</v>
      </c>
      <c r="W34" s="777"/>
      <c r="X34" s="777"/>
      <c r="Y34" s="777"/>
      <c r="Z34" s="777"/>
      <c r="AA34" s="777">
        <v>8</v>
      </c>
      <c r="AB34" s="777"/>
      <c r="AC34" s="777"/>
      <c r="AD34" s="777"/>
      <c r="AE34" s="778"/>
      <c r="AF34" s="779">
        <v>8</v>
      </c>
      <c r="AG34" s="780"/>
      <c r="AH34" s="780"/>
      <c r="AI34" s="780"/>
      <c r="AJ34" s="781"/>
      <c r="AK34" s="848">
        <v>86</v>
      </c>
      <c r="AL34" s="849"/>
      <c r="AM34" s="849"/>
      <c r="AN34" s="849"/>
      <c r="AO34" s="849"/>
      <c r="AP34" s="849">
        <v>945</v>
      </c>
      <c r="AQ34" s="849"/>
      <c r="AR34" s="849"/>
      <c r="AS34" s="849"/>
      <c r="AT34" s="849"/>
      <c r="AU34" s="849">
        <v>914</v>
      </c>
      <c r="AV34" s="849"/>
      <c r="AW34" s="849"/>
      <c r="AX34" s="849"/>
      <c r="AY34" s="849"/>
      <c r="AZ34" s="850" t="s">
        <v>480</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386</v>
      </c>
      <c r="C35" s="774"/>
      <c r="D35" s="774"/>
      <c r="E35" s="774"/>
      <c r="F35" s="774"/>
      <c r="G35" s="774"/>
      <c r="H35" s="774"/>
      <c r="I35" s="774"/>
      <c r="J35" s="774"/>
      <c r="K35" s="774"/>
      <c r="L35" s="774"/>
      <c r="M35" s="774"/>
      <c r="N35" s="774"/>
      <c r="O35" s="774"/>
      <c r="P35" s="775"/>
      <c r="Q35" s="776">
        <v>7</v>
      </c>
      <c r="R35" s="777"/>
      <c r="S35" s="777"/>
      <c r="T35" s="777"/>
      <c r="U35" s="777"/>
      <c r="V35" s="777">
        <v>7</v>
      </c>
      <c r="W35" s="777"/>
      <c r="X35" s="777"/>
      <c r="Y35" s="777"/>
      <c r="Z35" s="777"/>
      <c r="AA35" s="777">
        <v>1</v>
      </c>
      <c r="AB35" s="777"/>
      <c r="AC35" s="777"/>
      <c r="AD35" s="777"/>
      <c r="AE35" s="778"/>
      <c r="AF35" s="779">
        <v>1</v>
      </c>
      <c r="AG35" s="780"/>
      <c r="AH35" s="780"/>
      <c r="AI35" s="780"/>
      <c r="AJ35" s="781"/>
      <c r="AK35" s="848">
        <v>4</v>
      </c>
      <c r="AL35" s="849"/>
      <c r="AM35" s="849"/>
      <c r="AN35" s="849"/>
      <c r="AO35" s="849"/>
      <c r="AP35" s="849">
        <v>34</v>
      </c>
      <c r="AQ35" s="849"/>
      <c r="AR35" s="849"/>
      <c r="AS35" s="849"/>
      <c r="AT35" s="849"/>
      <c r="AU35" s="849">
        <v>32</v>
      </c>
      <c r="AV35" s="849"/>
      <c r="AW35" s="849"/>
      <c r="AX35" s="849"/>
      <c r="AY35" s="849"/>
      <c r="AZ35" s="850" t="s">
        <v>480</v>
      </c>
      <c r="BA35" s="850"/>
      <c r="BB35" s="850"/>
      <c r="BC35" s="850"/>
      <c r="BD35" s="850"/>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822</v>
      </c>
      <c r="AG63" s="860"/>
      <c r="AH63" s="860"/>
      <c r="AI63" s="860"/>
      <c r="AJ63" s="861"/>
      <c r="AK63" s="862"/>
      <c r="AL63" s="857"/>
      <c r="AM63" s="857"/>
      <c r="AN63" s="857"/>
      <c r="AO63" s="857"/>
      <c r="AP63" s="860">
        <v>12035</v>
      </c>
      <c r="AQ63" s="860"/>
      <c r="AR63" s="860"/>
      <c r="AS63" s="860"/>
      <c r="AT63" s="860"/>
      <c r="AU63" s="860">
        <v>6601</v>
      </c>
      <c r="AV63" s="860"/>
      <c r="AW63" s="860"/>
      <c r="AX63" s="860"/>
      <c r="AY63" s="860"/>
      <c r="AZ63" s="864"/>
      <c r="BA63" s="864"/>
      <c r="BB63" s="864"/>
      <c r="BC63" s="864"/>
      <c r="BD63" s="864"/>
      <c r="BE63" s="865"/>
      <c r="BF63" s="865"/>
      <c r="BG63" s="865"/>
      <c r="BH63" s="865"/>
      <c r="BI63" s="866"/>
      <c r="BJ63" s="867" t="s">
        <v>111</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390</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391</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536</v>
      </c>
      <c r="C68" s="888"/>
      <c r="D68" s="888"/>
      <c r="E68" s="888"/>
      <c r="F68" s="888"/>
      <c r="G68" s="888"/>
      <c r="H68" s="888"/>
      <c r="I68" s="888"/>
      <c r="J68" s="888"/>
      <c r="K68" s="888"/>
      <c r="L68" s="888"/>
      <c r="M68" s="888"/>
      <c r="N68" s="888"/>
      <c r="O68" s="888"/>
      <c r="P68" s="889"/>
      <c r="Q68" s="890">
        <v>1420</v>
      </c>
      <c r="R68" s="884"/>
      <c r="S68" s="884"/>
      <c r="T68" s="884"/>
      <c r="U68" s="884"/>
      <c r="V68" s="884">
        <v>1406</v>
      </c>
      <c r="W68" s="884"/>
      <c r="X68" s="884"/>
      <c r="Y68" s="884"/>
      <c r="Z68" s="884"/>
      <c r="AA68" s="884">
        <v>15</v>
      </c>
      <c r="AB68" s="884"/>
      <c r="AC68" s="884"/>
      <c r="AD68" s="884"/>
      <c r="AE68" s="884"/>
      <c r="AF68" s="884">
        <v>15</v>
      </c>
      <c r="AG68" s="884"/>
      <c r="AH68" s="884"/>
      <c r="AI68" s="884"/>
      <c r="AJ68" s="884"/>
      <c r="AK68" s="884" t="s">
        <v>480</v>
      </c>
      <c r="AL68" s="884"/>
      <c r="AM68" s="884"/>
      <c r="AN68" s="884"/>
      <c r="AO68" s="884"/>
      <c r="AP68" s="884">
        <v>824</v>
      </c>
      <c r="AQ68" s="884"/>
      <c r="AR68" s="884"/>
      <c r="AS68" s="884"/>
      <c r="AT68" s="884"/>
      <c r="AU68" s="884">
        <v>317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537</v>
      </c>
      <c r="C69" s="892"/>
      <c r="D69" s="892"/>
      <c r="E69" s="892"/>
      <c r="F69" s="892"/>
      <c r="G69" s="892"/>
      <c r="H69" s="892"/>
      <c r="I69" s="892"/>
      <c r="J69" s="892"/>
      <c r="K69" s="892"/>
      <c r="L69" s="892"/>
      <c r="M69" s="892"/>
      <c r="N69" s="892"/>
      <c r="O69" s="892"/>
      <c r="P69" s="893"/>
      <c r="Q69" s="894">
        <v>616</v>
      </c>
      <c r="R69" s="849"/>
      <c r="S69" s="849"/>
      <c r="T69" s="849"/>
      <c r="U69" s="849"/>
      <c r="V69" s="849">
        <v>600</v>
      </c>
      <c r="W69" s="849"/>
      <c r="X69" s="849"/>
      <c r="Y69" s="849"/>
      <c r="Z69" s="849"/>
      <c r="AA69" s="849">
        <v>17</v>
      </c>
      <c r="AB69" s="849"/>
      <c r="AC69" s="849"/>
      <c r="AD69" s="849"/>
      <c r="AE69" s="849"/>
      <c r="AF69" s="849">
        <v>17</v>
      </c>
      <c r="AG69" s="849"/>
      <c r="AH69" s="849"/>
      <c r="AI69" s="849"/>
      <c r="AJ69" s="849"/>
      <c r="AK69" s="849" t="s">
        <v>480</v>
      </c>
      <c r="AL69" s="849"/>
      <c r="AM69" s="849"/>
      <c r="AN69" s="849"/>
      <c r="AO69" s="849"/>
      <c r="AP69" s="849">
        <v>259</v>
      </c>
      <c r="AQ69" s="849"/>
      <c r="AR69" s="849"/>
      <c r="AS69" s="849"/>
      <c r="AT69" s="849"/>
      <c r="AU69" s="849">
        <v>58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538</v>
      </c>
      <c r="C70" s="892"/>
      <c r="D70" s="892"/>
      <c r="E70" s="892"/>
      <c r="F70" s="892"/>
      <c r="G70" s="892"/>
      <c r="H70" s="892"/>
      <c r="I70" s="892"/>
      <c r="J70" s="892"/>
      <c r="K70" s="892"/>
      <c r="L70" s="892"/>
      <c r="M70" s="892"/>
      <c r="N70" s="892"/>
      <c r="O70" s="892"/>
      <c r="P70" s="893"/>
      <c r="Q70" s="894">
        <v>233</v>
      </c>
      <c r="R70" s="849"/>
      <c r="S70" s="849"/>
      <c r="T70" s="849"/>
      <c r="U70" s="849"/>
      <c r="V70" s="849">
        <v>229</v>
      </c>
      <c r="W70" s="849"/>
      <c r="X70" s="849"/>
      <c r="Y70" s="849"/>
      <c r="Z70" s="849"/>
      <c r="AA70" s="849">
        <v>4</v>
      </c>
      <c r="AB70" s="849"/>
      <c r="AC70" s="849"/>
      <c r="AD70" s="849"/>
      <c r="AE70" s="849"/>
      <c r="AF70" s="849">
        <v>4</v>
      </c>
      <c r="AG70" s="849"/>
      <c r="AH70" s="849"/>
      <c r="AI70" s="849"/>
      <c r="AJ70" s="849"/>
      <c r="AK70" s="849" t="s">
        <v>480</v>
      </c>
      <c r="AL70" s="849"/>
      <c r="AM70" s="849"/>
      <c r="AN70" s="849"/>
      <c r="AO70" s="849"/>
      <c r="AP70" s="849" t="s">
        <v>480</v>
      </c>
      <c r="AQ70" s="849"/>
      <c r="AR70" s="849"/>
      <c r="AS70" s="849"/>
      <c r="AT70" s="849"/>
      <c r="AU70" s="849" t="s">
        <v>480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539</v>
      </c>
      <c r="C71" s="892"/>
      <c r="D71" s="892"/>
      <c r="E71" s="892"/>
      <c r="F71" s="892"/>
      <c r="G71" s="892"/>
      <c r="H71" s="892"/>
      <c r="I71" s="892"/>
      <c r="J71" s="892"/>
      <c r="K71" s="892"/>
      <c r="L71" s="892"/>
      <c r="M71" s="892"/>
      <c r="N71" s="892"/>
      <c r="O71" s="892"/>
      <c r="P71" s="893"/>
      <c r="Q71" s="894">
        <v>14715</v>
      </c>
      <c r="R71" s="849"/>
      <c r="S71" s="849"/>
      <c r="T71" s="849"/>
      <c r="U71" s="849"/>
      <c r="V71" s="849">
        <v>13779</v>
      </c>
      <c r="W71" s="849"/>
      <c r="X71" s="849"/>
      <c r="Y71" s="849"/>
      <c r="Z71" s="849"/>
      <c r="AA71" s="849">
        <v>936</v>
      </c>
      <c r="AB71" s="849"/>
      <c r="AC71" s="849"/>
      <c r="AD71" s="849"/>
      <c r="AE71" s="849"/>
      <c r="AF71" s="849">
        <v>936</v>
      </c>
      <c r="AG71" s="849"/>
      <c r="AH71" s="849"/>
      <c r="AI71" s="849"/>
      <c r="AJ71" s="849"/>
      <c r="AK71" s="849">
        <v>11</v>
      </c>
      <c r="AL71" s="849"/>
      <c r="AM71" s="849"/>
      <c r="AN71" s="849"/>
      <c r="AO71" s="849"/>
      <c r="AP71" s="849" t="s">
        <v>480</v>
      </c>
      <c r="AQ71" s="849"/>
      <c r="AR71" s="849"/>
      <c r="AS71" s="849"/>
      <c r="AT71" s="849"/>
      <c r="AU71" s="849" t="s">
        <v>480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540</v>
      </c>
      <c r="C72" s="892"/>
      <c r="D72" s="892"/>
      <c r="E72" s="892"/>
      <c r="F72" s="892"/>
      <c r="G72" s="892"/>
      <c r="H72" s="892"/>
      <c r="I72" s="892"/>
      <c r="J72" s="892"/>
      <c r="K72" s="892"/>
      <c r="L72" s="892"/>
      <c r="M72" s="892"/>
      <c r="N72" s="892"/>
      <c r="O72" s="892"/>
      <c r="P72" s="893"/>
      <c r="Q72" s="894">
        <v>221</v>
      </c>
      <c r="R72" s="849"/>
      <c r="S72" s="849"/>
      <c r="T72" s="849"/>
      <c r="U72" s="849"/>
      <c r="V72" s="849">
        <v>202</v>
      </c>
      <c r="W72" s="849"/>
      <c r="X72" s="849"/>
      <c r="Y72" s="849"/>
      <c r="Z72" s="849"/>
      <c r="AA72" s="849">
        <v>19</v>
      </c>
      <c r="AB72" s="849"/>
      <c r="AC72" s="849"/>
      <c r="AD72" s="849"/>
      <c r="AE72" s="849"/>
      <c r="AF72" s="849">
        <v>19</v>
      </c>
      <c r="AG72" s="849"/>
      <c r="AH72" s="849"/>
      <c r="AI72" s="849"/>
      <c r="AJ72" s="849"/>
      <c r="AK72" s="849">
        <v>93</v>
      </c>
      <c r="AL72" s="849"/>
      <c r="AM72" s="849"/>
      <c r="AN72" s="849"/>
      <c r="AO72" s="849"/>
      <c r="AP72" s="849" t="s">
        <v>480</v>
      </c>
      <c r="AQ72" s="849"/>
      <c r="AR72" s="849"/>
      <c r="AS72" s="849"/>
      <c r="AT72" s="849"/>
      <c r="AU72" s="849" t="s">
        <v>480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541</v>
      </c>
      <c r="C73" s="892"/>
      <c r="D73" s="892"/>
      <c r="E73" s="892"/>
      <c r="F73" s="892"/>
      <c r="G73" s="892"/>
      <c r="H73" s="892"/>
      <c r="I73" s="892"/>
      <c r="J73" s="892"/>
      <c r="K73" s="892"/>
      <c r="L73" s="892"/>
      <c r="M73" s="892"/>
      <c r="N73" s="892"/>
      <c r="O73" s="892"/>
      <c r="P73" s="893"/>
      <c r="Q73" s="894">
        <v>121</v>
      </c>
      <c r="R73" s="849"/>
      <c r="S73" s="849"/>
      <c r="T73" s="849"/>
      <c r="U73" s="849"/>
      <c r="V73" s="849">
        <v>105</v>
      </c>
      <c r="W73" s="849"/>
      <c r="X73" s="849"/>
      <c r="Y73" s="849"/>
      <c r="Z73" s="849"/>
      <c r="AA73" s="849">
        <v>16</v>
      </c>
      <c r="AB73" s="849"/>
      <c r="AC73" s="849"/>
      <c r="AD73" s="849"/>
      <c r="AE73" s="849"/>
      <c r="AF73" s="849">
        <v>16</v>
      </c>
      <c r="AG73" s="849"/>
      <c r="AH73" s="849"/>
      <c r="AI73" s="849"/>
      <c r="AJ73" s="849"/>
      <c r="AK73" s="849" t="s">
        <v>480</v>
      </c>
      <c r="AL73" s="849"/>
      <c r="AM73" s="849"/>
      <c r="AN73" s="849"/>
      <c r="AO73" s="849"/>
      <c r="AP73" s="849" t="s">
        <v>480</v>
      </c>
      <c r="AQ73" s="849"/>
      <c r="AR73" s="849"/>
      <c r="AS73" s="849"/>
      <c r="AT73" s="849"/>
      <c r="AU73" s="849" t="s">
        <v>480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542</v>
      </c>
      <c r="C74" s="892"/>
      <c r="D74" s="892"/>
      <c r="E74" s="892"/>
      <c r="F74" s="892"/>
      <c r="G74" s="892"/>
      <c r="H74" s="892"/>
      <c r="I74" s="892"/>
      <c r="J74" s="892"/>
      <c r="K74" s="892"/>
      <c r="L74" s="892"/>
      <c r="M74" s="892"/>
      <c r="N74" s="892"/>
      <c r="O74" s="892"/>
      <c r="P74" s="893"/>
      <c r="Q74" s="894">
        <v>7</v>
      </c>
      <c r="R74" s="849"/>
      <c r="S74" s="849"/>
      <c r="T74" s="849"/>
      <c r="U74" s="849"/>
      <c r="V74" s="849">
        <v>4</v>
      </c>
      <c r="W74" s="849"/>
      <c r="X74" s="849"/>
      <c r="Y74" s="849"/>
      <c r="Z74" s="849"/>
      <c r="AA74" s="849">
        <v>2</v>
      </c>
      <c r="AB74" s="849"/>
      <c r="AC74" s="849"/>
      <c r="AD74" s="849"/>
      <c r="AE74" s="849"/>
      <c r="AF74" s="849">
        <v>2</v>
      </c>
      <c r="AG74" s="849"/>
      <c r="AH74" s="849"/>
      <c r="AI74" s="849"/>
      <c r="AJ74" s="849"/>
      <c r="AK74" s="849" t="s">
        <v>480</v>
      </c>
      <c r="AL74" s="849"/>
      <c r="AM74" s="849"/>
      <c r="AN74" s="849"/>
      <c r="AO74" s="849"/>
      <c r="AP74" s="849" t="s">
        <v>480</v>
      </c>
      <c r="AQ74" s="849"/>
      <c r="AR74" s="849"/>
      <c r="AS74" s="849"/>
      <c r="AT74" s="849"/>
      <c r="AU74" s="849" t="s">
        <v>480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543</v>
      </c>
      <c r="C75" s="892"/>
      <c r="D75" s="892"/>
      <c r="E75" s="892"/>
      <c r="F75" s="892"/>
      <c r="G75" s="892"/>
      <c r="H75" s="892"/>
      <c r="I75" s="892"/>
      <c r="J75" s="892"/>
      <c r="K75" s="892"/>
      <c r="L75" s="892"/>
      <c r="M75" s="892"/>
      <c r="N75" s="892"/>
      <c r="O75" s="892"/>
      <c r="P75" s="893"/>
      <c r="Q75" s="897">
        <v>447</v>
      </c>
      <c r="R75" s="898"/>
      <c r="S75" s="898"/>
      <c r="T75" s="898"/>
      <c r="U75" s="848"/>
      <c r="V75" s="899">
        <v>419</v>
      </c>
      <c r="W75" s="898"/>
      <c r="X75" s="898"/>
      <c r="Y75" s="898"/>
      <c r="Z75" s="848"/>
      <c r="AA75" s="899">
        <v>28</v>
      </c>
      <c r="AB75" s="898"/>
      <c r="AC75" s="898"/>
      <c r="AD75" s="898"/>
      <c r="AE75" s="848"/>
      <c r="AF75" s="899">
        <v>28</v>
      </c>
      <c r="AG75" s="898"/>
      <c r="AH75" s="898"/>
      <c r="AI75" s="898"/>
      <c r="AJ75" s="848"/>
      <c r="AK75" s="899" t="s">
        <v>480</v>
      </c>
      <c r="AL75" s="898"/>
      <c r="AM75" s="898"/>
      <c r="AN75" s="898"/>
      <c r="AO75" s="848"/>
      <c r="AP75" s="899" t="s">
        <v>480</v>
      </c>
      <c r="AQ75" s="898"/>
      <c r="AR75" s="898"/>
      <c r="AS75" s="898"/>
      <c r="AT75" s="848"/>
      <c r="AU75" s="899" t="s">
        <v>480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544</v>
      </c>
      <c r="C76" s="892"/>
      <c r="D76" s="892"/>
      <c r="E76" s="892"/>
      <c r="F76" s="892"/>
      <c r="G76" s="892"/>
      <c r="H76" s="892"/>
      <c r="I76" s="892"/>
      <c r="J76" s="892"/>
      <c r="K76" s="892"/>
      <c r="L76" s="892"/>
      <c r="M76" s="892"/>
      <c r="N76" s="892"/>
      <c r="O76" s="892"/>
      <c r="P76" s="893"/>
      <c r="Q76" s="897">
        <v>155984</v>
      </c>
      <c r="R76" s="898"/>
      <c r="S76" s="898"/>
      <c r="T76" s="898"/>
      <c r="U76" s="848"/>
      <c r="V76" s="899">
        <v>147697</v>
      </c>
      <c r="W76" s="898"/>
      <c r="X76" s="898"/>
      <c r="Y76" s="898"/>
      <c r="Z76" s="848"/>
      <c r="AA76" s="899">
        <v>8288</v>
      </c>
      <c r="AB76" s="898"/>
      <c r="AC76" s="898"/>
      <c r="AD76" s="898"/>
      <c r="AE76" s="848"/>
      <c r="AF76" s="899">
        <v>8288</v>
      </c>
      <c r="AG76" s="898"/>
      <c r="AH76" s="898"/>
      <c r="AI76" s="898"/>
      <c r="AJ76" s="848"/>
      <c r="AK76" s="899">
        <v>252</v>
      </c>
      <c r="AL76" s="898"/>
      <c r="AM76" s="898"/>
      <c r="AN76" s="898"/>
      <c r="AO76" s="848"/>
      <c r="AP76" s="899" t="s">
        <v>480</v>
      </c>
      <c r="AQ76" s="898"/>
      <c r="AR76" s="898"/>
      <c r="AS76" s="898"/>
      <c r="AT76" s="848"/>
      <c r="AU76" s="899" t="s">
        <v>480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9325</v>
      </c>
      <c r="AG88" s="860"/>
      <c r="AH88" s="860"/>
      <c r="AI88" s="860"/>
      <c r="AJ88" s="860"/>
      <c r="AK88" s="857"/>
      <c r="AL88" s="857"/>
      <c r="AM88" s="857"/>
      <c r="AN88" s="857"/>
      <c r="AO88" s="857"/>
      <c r="AP88" s="860">
        <v>1084</v>
      </c>
      <c r="AQ88" s="860"/>
      <c r="AR88" s="860"/>
      <c r="AS88" s="860"/>
      <c r="AT88" s="860"/>
      <c r="AU88" s="860">
        <v>375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88</v>
      </c>
      <c r="CS102" s="868"/>
      <c r="CT102" s="868"/>
      <c r="CU102" s="868"/>
      <c r="CV102" s="911"/>
      <c r="CW102" s="910" t="s">
        <v>480</v>
      </c>
      <c r="CX102" s="868"/>
      <c r="CY102" s="868"/>
      <c r="CZ102" s="868"/>
      <c r="DA102" s="911"/>
      <c r="DB102" s="910" t="s">
        <v>480</v>
      </c>
      <c r="DC102" s="868"/>
      <c r="DD102" s="868"/>
      <c r="DE102" s="868"/>
      <c r="DF102" s="911"/>
      <c r="DG102" s="910" t="s">
        <v>480</v>
      </c>
      <c r="DH102" s="868"/>
      <c r="DI102" s="868"/>
      <c r="DJ102" s="868"/>
      <c r="DK102" s="911"/>
      <c r="DL102" s="910" t="s">
        <v>480</v>
      </c>
      <c r="DM102" s="868"/>
      <c r="DN102" s="868"/>
      <c r="DO102" s="868"/>
      <c r="DP102" s="911"/>
      <c r="DQ102" s="910" t="s">
        <v>480</v>
      </c>
      <c r="DR102" s="868"/>
      <c r="DS102" s="868"/>
      <c r="DT102" s="868"/>
      <c r="DU102" s="911"/>
      <c r="DV102" s="936" t="s">
        <v>480</v>
      </c>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285</v>
      </c>
      <c r="AG109" s="913"/>
      <c r="AH109" s="913"/>
      <c r="AI109" s="913"/>
      <c r="AJ109" s="914"/>
      <c r="AK109" s="912" t="s">
        <v>284</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285</v>
      </c>
      <c r="BW109" s="913"/>
      <c r="BX109" s="913"/>
      <c r="BY109" s="913"/>
      <c r="BZ109" s="914"/>
      <c r="CA109" s="912" t="s">
        <v>284</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285</v>
      </c>
      <c r="DM109" s="913"/>
      <c r="DN109" s="913"/>
      <c r="DO109" s="913"/>
      <c r="DP109" s="914"/>
      <c r="DQ109" s="912" t="s">
        <v>284</v>
      </c>
      <c r="DR109" s="913"/>
      <c r="DS109" s="913"/>
      <c r="DT109" s="913"/>
      <c r="DU109" s="914"/>
      <c r="DV109" s="912" t="s">
        <v>402</v>
      </c>
      <c r="DW109" s="913"/>
      <c r="DX109" s="913"/>
      <c r="DY109" s="913"/>
      <c r="DZ109" s="915"/>
    </row>
    <row r="110" spans="1:131" s="197" customFormat="1" ht="26.25" customHeight="1">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1356989</v>
      </c>
      <c r="AB110" s="920"/>
      <c r="AC110" s="920"/>
      <c r="AD110" s="920"/>
      <c r="AE110" s="921"/>
      <c r="AF110" s="922">
        <v>1450861</v>
      </c>
      <c r="AG110" s="920"/>
      <c r="AH110" s="920"/>
      <c r="AI110" s="920"/>
      <c r="AJ110" s="921"/>
      <c r="AK110" s="922">
        <v>1453904</v>
      </c>
      <c r="AL110" s="920"/>
      <c r="AM110" s="920"/>
      <c r="AN110" s="920"/>
      <c r="AO110" s="921"/>
      <c r="AP110" s="923">
        <v>17.7</v>
      </c>
      <c r="AQ110" s="924"/>
      <c r="AR110" s="924"/>
      <c r="AS110" s="924"/>
      <c r="AT110" s="925"/>
      <c r="AU110" s="926" t="s">
        <v>60</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13969231</v>
      </c>
      <c r="BR110" s="957"/>
      <c r="BS110" s="957"/>
      <c r="BT110" s="957"/>
      <c r="BU110" s="957"/>
      <c r="BV110" s="957">
        <v>18496312</v>
      </c>
      <c r="BW110" s="957"/>
      <c r="BX110" s="957"/>
      <c r="BY110" s="957"/>
      <c r="BZ110" s="957"/>
      <c r="CA110" s="957">
        <v>19294168</v>
      </c>
      <c r="CB110" s="957"/>
      <c r="CC110" s="957"/>
      <c r="CD110" s="957"/>
      <c r="CE110" s="957"/>
      <c r="CF110" s="971">
        <v>235.4</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7"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v>191866</v>
      </c>
      <c r="BR111" s="950"/>
      <c r="BS111" s="950"/>
      <c r="BT111" s="950"/>
      <c r="BU111" s="950"/>
      <c r="BV111" s="950">
        <v>136600</v>
      </c>
      <c r="BW111" s="950"/>
      <c r="BX111" s="950"/>
      <c r="BY111" s="950"/>
      <c r="BZ111" s="950"/>
      <c r="CA111" s="950">
        <v>109548</v>
      </c>
      <c r="CB111" s="950"/>
      <c r="CC111" s="950"/>
      <c r="CD111" s="950"/>
      <c r="CE111" s="950"/>
      <c r="CF111" s="944">
        <v>1.3</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411</v>
      </c>
      <c r="DH111" s="950"/>
      <c r="DI111" s="950"/>
      <c r="DJ111" s="950"/>
      <c r="DK111" s="950"/>
      <c r="DL111" s="950" t="s">
        <v>411</v>
      </c>
      <c r="DM111" s="950"/>
      <c r="DN111" s="950"/>
      <c r="DO111" s="950"/>
      <c r="DP111" s="950"/>
      <c r="DQ111" s="950" t="s">
        <v>411</v>
      </c>
      <c r="DR111" s="950"/>
      <c r="DS111" s="950"/>
      <c r="DT111" s="950"/>
      <c r="DU111" s="950"/>
      <c r="DV111" s="951" t="s">
        <v>411</v>
      </c>
      <c r="DW111" s="951"/>
      <c r="DX111" s="951"/>
      <c r="DY111" s="951"/>
      <c r="DZ111" s="952"/>
    </row>
    <row r="112" spans="1:131" s="197"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414</v>
      </c>
      <c r="AB112" s="989"/>
      <c r="AC112" s="989"/>
      <c r="AD112" s="989"/>
      <c r="AE112" s="990"/>
      <c r="AF112" s="991" t="s">
        <v>414</v>
      </c>
      <c r="AG112" s="989"/>
      <c r="AH112" s="989"/>
      <c r="AI112" s="989"/>
      <c r="AJ112" s="990"/>
      <c r="AK112" s="991" t="s">
        <v>414</v>
      </c>
      <c r="AL112" s="989"/>
      <c r="AM112" s="989"/>
      <c r="AN112" s="989"/>
      <c r="AO112" s="990"/>
      <c r="AP112" s="992" t="s">
        <v>414</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7347930</v>
      </c>
      <c r="BR112" s="950"/>
      <c r="BS112" s="950"/>
      <c r="BT112" s="950"/>
      <c r="BU112" s="950"/>
      <c r="BV112" s="950">
        <v>6952129</v>
      </c>
      <c r="BW112" s="950"/>
      <c r="BX112" s="950"/>
      <c r="BY112" s="950"/>
      <c r="BZ112" s="950"/>
      <c r="CA112" s="950">
        <v>6601068</v>
      </c>
      <c r="CB112" s="950"/>
      <c r="CC112" s="950"/>
      <c r="CD112" s="950"/>
      <c r="CE112" s="950"/>
      <c r="CF112" s="944">
        <v>80.5</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414</v>
      </c>
      <c r="DH112" s="950"/>
      <c r="DI112" s="950"/>
      <c r="DJ112" s="950"/>
      <c r="DK112" s="950"/>
      <c r="DL112" s="950" t="s">
        <v>414</v>
      </c>
      <c r="DM112" s="950"/>
      <c r="DN112" s="950"/>
      <c r="DO112" s="950"/>
      <c r="DP112" s="950"/>
      <c r="DQ112" s="950" t="s">
        <v>414</v>
      </c>
      <c r="DR112" s="950"/>
      <c r="DS112" s="950"/>
      <c r="DT112" s="950"/>
      <c r="DU112" s="950"/>
      <c r="DV112" s="951" t="s">
        <v>414</v>
      </c>
      <c r="DW112" s="951"/>
      <c r="DX112" s="951"/>
      <c r="DY112" s="951"/>
      <c r="DZ112" s="952"/>
    </row>
    <row r="113" spans="1:130" s="197"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575842</v>
      </c>
      <c r="AB113" s="964"/>
      <c r="AC113" s="964"/>
      <c r="AD113" s="964"/>
      <c r="AE113" s="965"/>
      <c r="AF113" s="966">
        <v>592511</v>
      </c>
      <c r="AG113" s="964"/>
      <c r="AH113" s="964"/>
      <c r="AI113" s="964"/>
      <c r="AJ113" s="965"/>
      <c r="AK113" s="966">
        <v>576782</v>
      </c>
      <c r="AL113" s="964"/>
      <c r="AM113" s="964"/>
      <c r="AN113" s="964"/>
      <c r="AO113" s="965"/>
      <c r="AP113" s="967">
        <v>7</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189142</v>
      </c>
      <c r="BR113" s="950"/>
      <c r="BS113" s="950"/>
      <c r="BT113" s="950"/>
      <c r="BU113" s="950"/>
      <c r="BV113" s="950">
        <v>347905</v>
      </c>
      <c r="BW113" s="950"/>
      <c r="BX113" s="950"/>
      <c r="BY113" s="950"/>
      <c r="BZ113" s="950"/>
      <c r="CA113" s="950">
        <v>374987</v>
      </c>
      <c r="CB113" s="950"/>
      <c r="CC113" s="950"/>
      <c r="CD113" s="950"/>
      <c r="CE113" s="950"/>
      <c r="CF113" s="944">
        <v>4.5999999999999996</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414</v>
      </c>
      <c r="DH113" s="989"/>
      <c r="DI113" s="989"/>
      <c r="DJ113" s="989"/>
      <c r="DK113" s="990"/>
      <c r="DL113" s="991" t="s">
        <v>414</v>
      </c>
      <c r="DM113" s="989"/>
      <c r="DN113" s="989"/>
      <c r="DO113" s="989"/>
      <c r="DP113" s="990"/>
      <c r="DQ113" s="991" t="s">
        <v>414</v>
      </c>
      <c r="DR113" s="989"/>
      <c r="DS113" s="989"/>
      <c r="DT113" s="989"/>
      <c r="DU113" s="990"/>
      <c r="DV113" s="992" t="s">
        <v>414</v>
      </c>
      <c r="DW113" s="993"/>
      <c r="DX113" s="993"/>
      <c r="DY113" s="993"/>
      <c r="DZ113" s="994"/>
    </row>
    <row r="114" spans="1:130" s="197"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21219</v>
      </c>
      <c r="AB114" s="989"/>
      <c r="AC114" s="989"/>
      <c r="AD114" s="989"/>
      <c r="AE114" s="990"/>
      <c r="AF114" s="991">
        <v>24675</v>
      </c>
      <c r="AG114" s="989"/>
      <c r="AH114" s="989"/>
      <c r="AI114" s="989"/>
      <c r="AJ114" s="990"/>
      <c r="AK114" s="991">
        <v>33396</v>
      </c>
      <c r="AL114" s="989"/>
      <c r="AM114" s="989"/>
      <c r="AN114" s="989"/>
      <c r="AO114" s="990"/>
      <c r="AP114" s="992">
        <v>0.4</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1984739</v>
      </c>
      <c r="BR114" s="950"/>
      <c r="BS114" s="950"/>
      <c r="BT114" s="950"/>
      <c r="BU114" s="950"/>
      <c r="BV114" s="950">
        <v>1693333</v>
      </c>
      <c r="BW114" s="950"/>
      <c r="BX114" s="950"/>
      <c r="BY114" s="950"/>
      <c r="BZ114" s="950"/>
      <c r="CA114" s="950">
        <v>1518470</v>
      </c>
      <c r="CB114" s="950"/>
      <c r="CC114" s="950"/>
      <c r="CD114" s="950"/>
      <c r="CE114" s="950"/>
      <c r="CF114" s="944">
        <v>18.5</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414</v>
      </c>
      <c r="DH114" s="989"/>
      <c r="DI114" s="989"/>
      <c r="DJ114" s="989"/>
      <c r="DK114" s="990"/>
      <c r="DL114" s="991" t="s">
        <v>414</v>
      </c>
      <c r="DM114" s="989"/>
      <c r="DN114" s="989"/>
      <c r="DO114" s="989"/>
      <c r="DP114" s="990"/>
      <c r="DQ114" s="991" t="s">
        <v>414</v>
      </c>
      <c r="DR114" s="989"/>
      <c r="DS114" s="989"/>
      <c r="DT114" s="989"/>
      <c r="DU114" s="990"/>
      <c r="DV114" s="992" t="s">
        <v>414</v>
      </c>
      <c r="DW114" s="993"/>
      <c r="DX114" s="993"/>
      <c r="DY114" s="993"/>
      <c r="DZ114" s="994"/>
    </row>
    <row r="115" spans="1:130" s="197"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53431</v>
      </c>
      <c r="AB115" s="964"/>
      <c r="AC115" s="964"/>
      <c r="AD115" s="964"/>
      <c r="AE115" s="965"/>
      <c r="AF115" s="966">
        <v>56873</v>
      </c>
      <c r="AG115" s="964"/>
      <c r="AH115" s="964"/>
      <c r="AI115" s="964"/>
      <c r="AJ115" s="965"/>
      <c r="AK115" s="966">
        <v>58297</v>
      </c>
      <c r="AL115" s="964"/>
      <c r="AM115" s="964"/>
      <c r="AN115" s="964"/>
      <c r="AO115" s="965"/>
      <c r="AP115" s="967">
        <v>0.7</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414</v>
      </c>
      <c r="BR115" s="950"/>
      <c r="BS115" s="950"/>
      <c r="BT115" s="950"/>
      <c r="BU115" s="950"/>
      <c r="BV115" s="950" t="s">
        <v>414</v>
      </c>
      <c r="BW115" s="950"/>
      <c r="BX115" s="950"/>
      <c r="BY115" s="950"/>
      <c r="BZ115" s="950"/>
      <c r="CA115" s="950" t="s">
        <v>414</v>
      </c>
      <c r="CB115" s="950"/>
      <c r="CC115" s="950"/>
      <c r="CD115" s="950"/>
      <c r="CE115" s="950"/>
      <c r="CF115" s="944" t="s">
        <v>414</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414</v>
      </c>
      <c r="DH115" s="989"/>
      <c r="DI115" s="989"/>
      <c r="DJ115" s="989"/>
      <c r="DK115" s="990"/>
      <c r="DL115" s="991" t="s">
        <v>414</v>
      </c>
      <c r="DM115" s="989"/>
      <c r="DN115" s="989"/>
      <c r="DO115" s="989"/>
      <c r="DP115" s="990"/>
      <c r="DQ115" s="991" t="s">
        <v>414</v>
      </c>
      <c r="DR115" s="989"/>
      <c r="DS115" s="989"/>
      <c r="DT115" s="989"/>
      <c r="DU115" s="990"/>
      <c r="DV115" s="992" t="s">
        <v>414</v>
      </c>
      <c r="DW115" s="993"/>
      <c r="DX115" s="993"/>
      <c r="DY115" s="993"/>
      <c r="DZ115" s="994"/>
    </row>
    <row r="116" spans="1:130" s="197" customFormat="1" ht="26.25" customHeight="1">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414</v>
      </c>
      <c r="AB116" s="989"/>
      <c r="AC116" s="989"/>
      <c r="AD116" s="989"/>
      <c r="AE116" s="990"/>
      <c r="AF116" s="991" t="s">
        <v>414</v>
      </c>
      <c r="AG116" s="989"/>
      <c r="AH116" s="989"/>
      <c r="AI116" s="989"/>
      <c r="AJ116" s="990"/>
      <c r="AK116" s="991" t="s">
        <v>414</v>
      </c>
      <c r="AL116" s="989"/>
      <c r="AM116" s="989"/>
      <c r="AN116" s="989"/>
      <c r="AO116" s="990"/>
      <c r="AP116" s="992" t="s">
        <v>414</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414</v>
      </c>
      <c r="BR116" s="950"/>
      <c r="BS116" s="950"/>
      <c r="BT116" s="950"/>
      <c r="BU116" s="950"/>
      <c r="BV116" s="950" t="s">
        <v>414</v>
      </c>
      <c r="BW116" s="950"/>
      <c r="BX116" s="950"/>
      <c r="BY116" s="950"/>
      <c r="BZ116" s="950"/>
      <c r="CA116" s="950" t="s">
        <v>414</v>
      </c>
      <c r="CB116" s="950"/>
      <c r="CC116" s="950"/>
      <c r="CD116" s="950"/>
      <c r="CE116" s="950"/>
      <c r="CF116" s="944" t="s">
        <v>414</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54800</v>
      </c>
      <c r="DH116" s="989"/>
      <c r="DI116" s="989"/>
      <c r="DJ116" s="989"/>
      <c r="DK116" s="990"/>
      <c r="DL116" s="991">
        <v>43200</v>
      </c>
      <c r="DM116" s="989"/>
      <c r="DN116" s="989"/>
      <c r="DO116" s="989"/>
      <c r="DP116" s="990"/>
      <c r="DQ116" s="991">
        <v>58600</v>
      </c>
      <c r="DR116" s="989"/>
      <c r="DS116" s="989"/>
      <c r="DT116" s="989"/>
      <c r="DU116" s="990"/>
      <c r="DV116" s="992">
        <v>0.7</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2007481</v>
      </c>
      <c r="AB117" s="996"/>
      <c r="AC117" s="996"/>
      <c r="AD117" s="996"/>
      <c r="AE117" s="997"/>
      <c r="AF117" s="995">
        <v>2124920</v>
      </c>
      <c r="AG117" s="996"/>
      <c r="AH117" s="996"/>
      <c r="AI117" s="996"/>
      <c r="AJ117" s="997"/>
      <c r="AK117" s="995">
        <v>2122379</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111</v>
      </c>
      <c r="BR117" s="1016"/>
      <c r="BS117" s="1016"/>
      <c r="BT117" s="1016"/>
      <c r="BU117" s="1016"/>
      <c r="BV117" s="1016" t="s">
        <v>111</v>
      </c>
      <c r="BW117" s="1016"/>
      <c r="BX117" s="1016"/>
      <c r="BY117" s="1016"/>
      <c r="BZ117" s="1016"/>
      <c r="CA117" s="1016" t="s">
        <v>111</v>
      </c>
      <c r="CB117" s="1016"/>
      <c r="CC117" s="1016"/>
      <c r="CD117" s="1016"/>
      <c r="CE117" s="1016"/>
      <c r="CF117" s="944" t="s">
        <v>111</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7" customFormat="1" ht="26.25" customHeight="1">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285</v>
      </c>
      <c r="AG118" s="913"/>
      <c r="AH118" s="913"/>
      <c r="AI118" s="913"/>
      <c r="AJ118" s="914"/>
      <c r="AK118" s="912" t="s">
        <v>284</v>
      </c>
      <c r="AL118" s="913"/>
      <c r="AM118" s="913"/>
      <c r="AN118" s="913"/>
      <c r="AO118" s="914"/>
      <c r="AP118" s="1020" t="s">
        <v>402</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432</v>
      </c>
      <c r="BP118" s="1024"/>
      <c r="BQ118" s="1015">
        <v>23682908</v>
      </c>
      <c r="BR118" s="1016"/>
      <c r="BS118" s="1016"/>
      <c r="BT118" s="1016"/>
      <c r="BU118" s="1016"/>
      <c r="BV118" s="1016">
        <v>27626279</v>
      </c>
      <c r="BW118" s="1016"/>
      <c r="BX118" s="1016"/>
      <c r="BY118" s="1016"/>
      <c r="BZ118" s="1016"/>
      <c r="CA118" s="1016">
        <v>27898241</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7" customFormat="1" ht="26.25" customHeight="1">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111</v>
      </c>
      <c r="AB119" s="920"/>
      <c r="AC119" s="920"/>
      <c r="AD119" s="920"/>
      <c r="AE119" s="921"/>
      <c r="AF119" s="922" t="s">
        <v>111</v>
      </c>
      <c r="AG119" s="920"/>
      <c r="AH119" s="920"/>
      <c r="AI119" s="920"/>
      <c r="AJ119" s="921"/>
      <c r="AK119" s="922" t="s">
        <v>111</v>
      </c>
      <c r="AL119" s="920"/>
      <c r="AM119" s="920"/>
      <c r="AN119" s="920"/>
      <c r="AO119" s="921"/>
      <c r="AP119" s="923" t="s">
        <v>111</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4193448</v>
      </c>
      <c r="BR119" s="957"/>
      <c r="BS119" s="957"/>
      <c r="BT119" s="957"/>
      <c r="BU119" s="957"/>
      <c r="BV119" s="957">
        <v>2951550</v>
      </c>
      <c r="BW119" s="957"/>
      <c r="BX119" s="957"/>
      <c r="BY119" s="957"/>
      <c r="BZ119" s="957"/>
      <c r="CA119" s="957">
        <v>2922237</v>
      </c>
      <c r="CB119" s="957"/>
      <c r="CC119" s="957"/>
      <c r="CD119" s="957"/>
      <c r="CE119" s="957"/>
      <c r="CF119" s="971">
        <v>35.700000000000003</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137066</v>
      </c>
      <c r="DH119" s="1028"/>
      <c r="DI119" s="1028"/>
      <c r="DJ119" s="1028"/>
      <c r="DK119" s="1029"/>
      <c r="DL119" s="1030">
        <v>93400</v>
      </c>
      <c r="DM119" s="1028"/>
      <c r="DN119" s="1028"/>
      <c r="DO119" s="1028"/>
      <c r="DP119" s="1029"/>
      <c r="DQ119" s="1030">
        <v>50948</v>
      </c>
      <c r="DR119" s="1028"/>
      <c r="DS119" s="1028"/>
      <c r="DT119" s="1028"/>
      <c r="DU119" s="1029"/>
      <c r="DV119" s="1031">
        <v>0.6</v>
      </c>
      <c r="DW119" s="1032"/>
      <c r="DX119" s="1032"/>
      <c r="DY119" s="1032"/>
      <c r="DZ119" s="1033"/>
    </row>
    <row r="120" spans="1:130" s="197" customFormat="1" ht="26.25" customHeight="1">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v>145119</v>
      </c>
      <c r="BR120" s="950"/>
      <c r="BS120" s="950"/>
      <c r="BT120" s="950"/>
      <c r="BU120" s="950"/>
      <c r="BV120" s="950">
        <v>107315</v>
      </c>
      <c r="BW120" s="950"/>
      <c r="BX120" s="950"/>
      <c r="BY120" s="950"/>
      <c r="BZ120" s="950"/>
      <c r="CA120" s="950">
        <v>78352</v>
      </c>
      <c r="CB120" s="950"/>
      <c r="CC120" s="950"/>
      <c r="CD120" s="950"/>
      <c r="CE120" s="950"/>
      <c r="CF120" s="944">
        <v>1</v>
      </c>
      <c r="CG120" s="945"/>
      <c r="CH120" s="945"/>
      <c r="CI120" s="945"/>
      <c r="CJ120" s="945"/>
      <c r="CK120" s="1043" t="s">
        <v>438</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5943990</v>
      </c>
      <c r="DH120" s="957"/>
      <c r="DI120" s="957"/>
      <c r="DJ120" s="957"/>
      <c r="DK120" s="957"/>
      <c r="DL120" s="957">
        <v>5650774</v>
      </c>
      <c r="DM120" s="957"/>
      <c r="DN120" s="957"/>
      <c r="DO120" s="957"/>
      <c r="DP120" s="957"/>
      <c r="DQ120" s="957">
        <v>5399436</v>
      </c>
      <c r="DR120" s="957"/>
      <c r="DS120" s="957"/>
      <c r="DT120" s="957"/>
      <c r="DU120" s="957"/>
      <c r="DV120" s="958">
        <v>65.900000000000006</v>
      </c>
      <c r="DW120" s="958"/>
      <c r="DX120" s="958"/>
      <c r="DY120" s="958"/>
      <c r="DZ120" s="959"/>
    </row>
    <row r="121" spans="1:130" s="197" customFormat="1" ht="26.25" customHeight="1">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16536094</v>
      </c>
      <c r="BR121" s="1016"/>
      <c r="BS121" s="1016"/>
      <c r="BT121" s="1016"/>
      <c r="BU121" s="1016"/>
      <c r="BV121" s="1016">
        <v>19694555</v>
      </c>
      <c r="BW121" s="1016"/>
      <c r="BX121" s="1016"/>
      <c r="BY121" s="1016"/>
      <c r="BZ121" s="1016"/>
      <c r="CA121" s="1016">
        <v>20171941</v>
      </c>
      <c r="CB121" s="1016"/>
      <c r="CC121" s="1016"/>
      <c r="CD121" s="1016"/>
      <c r="CE121" s="1016"/>
      <c r="CF121" s="1054">
        <v>246.1</v>
      </c>
      <c r="CG121" s="1055"/>
      <c r="CH121" s="1055"/>
      <c r="CI121" s="1055"/>
      <c r="CJ121" s="1055"/>
      <c r="CK121" s="1046"/>
      <c r="CL121" s="1047"/>
      <c r="CM121" s="1047"/>
      <c r="CN121" s="1047"/>
      <c r="CO121" s="1048"/>
      <c r="CP121" s="1037" t="s">
        <v>441</v>
      </c>
      <c r="CQ121" s="1038"/>
      <c r="CR121" s="1038"/>
      <c r="CS121" s="1038"/>
      <c r="CT121" s="1038"/>
      <c r="CU121" s="1038"/>
      <c r="CV121" s="1038"/>
      <c r="CW121" s="1038"/>
      <c r="CX121" s="1038"/>
      <c r="CY121" s="1038"/>
      <c r="CZ121" s="1038"/>
      <c r="DA121" s="1038"/>
      <c r="DB121" s="1038"/>
      <c r="DC121" s="1038"/>
      <c r="DD121" s="1038"/>
      <c r="DE121" s="1038"/>
      <c r="DF121" s="1039"/>
      <c r="DG121" s="949">
        <v>1033492</v>
      </c>
      <c r="DH121" s="950"/>
      <c r="DI121" s="950"/>
      <c r="DJ121" s="950"/>
      <c r="DK121" s="950"/>
      <c r="DL121" s="950">
        <v>980094</v>
      </c>
      <c r="DM121" s="950"/>
      <c r="DN121" s="950"/>
      <c r="DO121" s="950"/>
      <c r="DP121" s="950"/>
      <c r="DQ121" s="950">
        <v>914209</v>
      </c>
      <c r="DR121" s="950"/>
      <c r="DS121" s="950"/>
      <c r="DT121" s="950"/>
      <c r="DU121" s="950"/>
      <c r="DV121" s="951">
        <v>11.2</v>
      </c>
      <c r="DW121" s="951"/>
      <c r="DX121" s="951"/>
      <c r="DY121" s="951"/>
      <c r="DZ121" s="952"/>
    </row>
    <row r="122" spans="1:130" s="197" customFormat="1" ht="26.25" customHeight="1">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411</v>
      </c>
      <c r="AB122" s="989"/>
      <c r="AC122" s="989"/>
      <c r="AD122" s="989"/>
      <c r="AE122" s="990"/>
      <c r="AF122" s="991" t="s">
        <v>411</v>
      </c>
      <c r="AG122" s="989"/>
      <c r="AH122" s="989"/>
      <c r="AI122" s="989"/>
      <c r="AJ122" s="990"/>
      <c r="AK122" s="991" t="s">
        <v>411</v>
      </c>
      <c r="AL122" s="989"/>
      <c r="AM122" s="989"/>
      <c r="AN122" s="989"/>
      <c r="AO122" s="990"/>
      <c r="AP122" s="992" t="s">
        <v>411</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442</v>
      </c>
      <c r="BP122" s="1024"/>
      <c r="BQ122" s="1064">
        <v>20874661</v>
      </c>
      <c r="BR122" s="1065"/>
      <c r="BS122" s="1065"/>
      <c r="BT122" s="1065"/>
      <c r="BU122" s="1065"/>
      <c r="BV122" s="1065">
        <v>22753420</v>
      </c>
      <c r="BW122" s="1065"/>
      <c r="BX122" s="1065"/>
      <c r="BY122" s="1065"/>
      <c r="BZ122" s="1065"/>
      <c r="CA122" s="1065">
        <v>23172530</v>
      </c>
      <c r="CB122" s="1065"/>
      <c r="CC122" s="1065"/>
      <c r="CD122" s="1065"/>
      <c r="CE122" s="1065"/>
      <c r="CF122" s="1017"/>
      <c r="CG122" s="1018"/>
      <c r="CH122" s="1018"/>
      <c r="CI122" s="1018"/>
      <c r="CJ122" s="1019"/>
      <c r="CK122" s="1046"/>
      <c r="CL122" s="1047"/>
      <c r="CM122" s="1047"/>
      <c r="CN122" s="1047"/>
      <c r="CO122" s="1048"/>
      <c r="CP122" s="1037" t="s">
        <v>443</v>
      </c>
      <c r="CQ122" s="1038"/>
      <c r="CR122" s="1038"/>
      <c r="CS122" s="1038"/>
      <c r="CT122" s="1038"/>
      <c r="CU122" s="1038"/>
      <c r="CV122" s="1038"/>
      <c r="CW122" s="1038"/>
      <c r="CX122" s="1038"/>
      <c r="CY122" s="1038"/>
      <c r="CZ122" s="1038"/>
      <c r="DA122" s="1038"/>
      <c r="DB122" s="1038"/>
      <c r="DC122" s="1038"/>
      <c r="DD122" s="1038"/>
      <c r="DE122" s="1038"/>
      <c r="DF122" s="1039"/>
      <c r="DG122" s="949">
        <v>336546</v>
      </c>
      <c r="DH122" s="950"/>
      <c r="DI122" s="950"/>
      <c r="DJ122" s="950"/>
      <c r="DK122" s="950"/>
      <c r="DL122" s="950">
        <v>288351</v>
      </c>
      <c r="DM122" s="950"/>
      <c r="DN122" s="950"/>
      <c r="DO122" s="950"/>
      <c r="DP122" s="950"/>
      <c r="DQ122" s="950">
        <v>255711</v>
      </c>
      <c r="DR122" s="950"/>
      <c r="DS122" s="950"/>
      <c r="DT122" s="950"/>
      <c r="DU122" s="950"/>
      <c r="DV122" s="951">
        <v>3.1</v>
      </c>
      <c r="DW122" s="951"/>
      <c r="DX122" s="951"/>
      <c r="DY122" s="951"/>
      <c r="DZ122" s="952"/>
    </row>
    <row r="123" spans="1:130" s="197" customFormat="1" ht="26.25" customHeight="1" thickBot="1">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444</v>
      </c>
      <c r="AB123" s="989"/>
      <c r="AC123" s="989"/>
      <c r="AD123" s="989"/>
      <c r="AE123" s="990"/>
      <c r="AF123" s="991" t="s">
        <v>444</v>
      </c>
      <c r="AG123" s="989"/>
      <c r="AH123" s="989"/>
      <c r="AI123" s="989"/>
      <c r="AJ123" s="990"/>
      <c r="AK123" s="991" t="s">
        <v>444</v>
      </c>
      <c r="AL123" s="989"/>
      <c r="AM123" s="989"/>
      <c r="AN123" s="989"/>
      <c r="AO123" s="990"/>
      <c r="AP123" s="992" t="s">
        <v>444</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34</v>
      </c>
      <c r="BR123" s="1057"/>
      <c r="BS123" s="1057"/>
      <c r="BT123" s="1057"/>
      <c r="BU123" s="1057"/>
      <c r="BV123" s="1057">
        <v>59.8</v>
      </c>
      <c r="BW123" s="1057"/>
      <c r="BX123" s="1057"/>
      <c r="BY123" s="1057"/>
      <c r="BZ123" s="1057"/>
      <c r="CA123" s="1057">
        <v>57.6</v>
      </c>
      <c r="CB123" s="1057"/>
      <c r="CC123" s="1057"/>
      <c r="CD123" s="1057"/>
      <c r="CE123" s="1057"/>
      <c r="CF123" s="1058"/>
      <c r="CG123" s="1059"/>
      <c r="CH123" s="1059"/>
      <c r="CI123" s="1059"/>
      <c r="CJ123" s="1060"/>
      <c r="CK123" s="1046"/>
      <c r="CL123" s="1047"/>
      <c r="CM123" s="1047"/>
      <c r="CN123" s="1047"/>
      <c r="CO123" s="1048"/>
      <c r="CP123" s="1037" t="s">
        <v>386</v>
      </c>
      <c r="CQ123" s="1038"/>
      <c r="CR123" s="1038"/>
      <c r="CS123" s="1038"/>
      <c r="CT123" s="1038"/>
      <c r="CU123" s="1038"/>
      <c r="CV123" s="1038"/>
      <c r="CW123" s="1038"/>
      <c r="CX123" s="1038"/>
      <c r="CY123" s="1038"/>
      <c r="CZ123" s="1038"/>
      <c r="DA123" s="1038"/>
      <c r="DB123" s="1038"/>
      <c r="DC123" s="1038"/>
      <c r="DD123" s="1038"/>
      <c r="DE123" s="1038"/>
      <c r="DF123" s="1039"/>
      <c r="DG123" s="988">
        <v>33902</v>
      </c>
      <c r="DH123" s="989"/>
      <c r="DI123" s="989"/>
      <c r="DJ123" s="989"/>
      <c r="DK123" s="990"/>
      <c r="DL123" s="991">
        <v>32910</v>
      </c>
      <c r="DM123" s="989"/>
      <c r="DN123" s="989"/>
      <c r="DO123" s="989"/>
      <c r="DP123" s="990"/>
      <c r="DQ123" s="991">
        <v>31712</v>
      </c>
      <c r="DR123" s="989"/>
      <c r="DS123" s="989"/>
      <c r="DT123" s="989"/>
      <c r="DU123" s="990"/>
      <c r="DV123" s="992">
        <v>0.4</v>
      </c>
      <c r="DW123" s="993"/>
      <c r="DX123" s="993"/>
      <c r="DY123" s="993"/>
      <c r="DZ123" s="994"/>
    </row>
    <row r="124" spans="1:130" s="197" customFormat="1" ht="26.25" customHeight="1">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t="s">
        <v>111</v>
      </c>
      <c r="DH124" s="1028"/>
      <c r="DI124" s="1028"/>
      <c r="DJ124" s="1028"/>
      <c r="DK124" s="1029"/>
      <c r="DL124" s="1030" t="s">
        <v>111</v>
      </c>
      <c r="DM124" s="1028"/>
      <c r="DN124" s="1028"/>
      <c r="DO124" s="1028"/>
      <c r="DP124" s="1029"/>
      <c r="DQ124" s="1030" t="s">
        <v>111</v>
      </c>
      <c r="DR124" s="1028"/>
      <c r="DS124" s="1028"/>
      <c r="DT124" s="1028"/>
      <c r="DU124" s="1029"/>
      <c r="DV124" s="1031" t="s">
        <v>111</v>
      </c>
      <c r="DW124" s="1032"/>
      <c r="DX124" s="1032"/>
      <c r="DY124" s="1032"/>
      <c r="DZ124" s="1033"/>
    </row>
    <row r="125" spans="1:130" s="197" customFormat="1" ht="26.25" customHeight="1" thickBot="1">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7" customFormat="1" ht="26.25" customHeight="1">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34650</v>
      </c>
      <c r="AB126" s="989"/>
      <c r="AC126" s="989"/>
      <c r="AD126" s="989"/>
      <c r="AE126" s="990"/>
      <c r="AF126" s="991">
        <v>34650</v>
      </c>
      <c r="AG126" s="989"/>
      <c r="AH126" s="989"/>
      <c r="AI126" s="989"/>
      <c r="AJ126" s="990"/>
      <c r="AK126" s="991">
        <v>34650</v>
      </c>
      <c r="AL126" s="989"/>
      <c r="AM126" s="989"/>
      <c r="AN126" s="989"/>
      <c r="AO126" s="990"/>
      <c r="AP126" s="992">
        <v>0.4</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7" customFormat="1" ht="26.25" customHeight="1" thickBot="1">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18781</v>
      </c>
      <c r="AB127" s="989"/>
      <c r="AC127" s="989"/>
      <c r="AD127" s="989"/>
      <c r="AE127" s="990"/>
      <c r="AF127" s="991">
        <v>22223</v>
      </c>
      <c r="AG127" s="989"/>
      <c r="AH127" s="989"/>
      <c r="AI127" s="989"/>
      <c r="AJ127" s="990"/>
      <c r="AK127" s="991">
        <v>23647</v>
      </c>
      <c r="AL127" s="989"/>
      <c r="AM127" s="989"/>
      <c r="AN127" s="989"/>
      <c r="AO127" s="990"/>
      <c r="AP127" s="992">
        <v>0.3</v>
      </c>
      <c r="AQ127" s="993"/>
      <c r="AR127" s="993"/>
      <c r="AS127" s="993"/>
      <c r="AT127" s="994"/>
      <c r="AU127" s="233"/>
      <c r="AV127" s="233"/>
      <c r="AW127" s="233"/>
      <c r="AX127" s="916" t="s">
        <v>455</v>
      </c>
      <c r="AY127" s="917"/>
      <c r="AZ127" s="917"/>
      <c r="BA127" s="917"/>
      <c r="BB127" s="917"/>
      <c r="BC127" s="917"/>
      <c r="BD127" s="917"/>
      <c r="BE127" s="918"/>
      <c r="BF127" s="1071" t="s">
        <v>111</v>
      </c>
      <c r="BG127" s="1072"/>
      <c r="BH127" s="1072"/>
      <c r="BI127" s="1072"/>
      <c r="BJ127" s="1072"/>
      <c r="BK127" s="1072"/>
      <c r="BL127" s="1081"/>
      <c r="BM127" s="1071">
        <v>13.37</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t="s">
        <v>111</v>
      </c>
      <c r="DH127" s="1078"/>
      <c r="DI127" s="1078"/>
      <c r="DJ127" s="1078"/>
      <c r="DK127" s="1078"/>
      <c r="DL127" s="1078" t="s">
        <v>111</v>
      </c>
      <c r="DM127" s="1078"/>
      <c r="DN127" s="1078"/>
      <c r="DO127" s="1078"/>
      <c r="DP127" s="1078"/>
      <c r="DQ127" s="1078" t="s">
        <v>111</v>
      </c>
      <c r="DR127" s="1078"/>
      <c r="DS127" s="1078"/>
      <c r="DT127" s="1078"/>
      <c r="DU127" s="1078"/>
      <c r="DV127" s="1079" t="s">
        <v>111</v>
      </c>
      <c r="DW127" s="1079"/>
      <c r="DX127" s="1079"/>
      <c r="DY127" s="1079"/>
      <c r="DZ127" s="1080"/>
    </row>
    <row r="128" spans="1:130" s="197" customFormat="1" ht="26.25" customHeight="1">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v>52258</v>
      </c>
      <c r="AB128" s="1120"/>
      <c r="AC128" s="1120"/>
      <c r="AD128" s="1120"/>
      <c r="AE128" s="1121"/>
      <c r="AF128" s="1122">
        <v>48253</v>
      </c>
      <c r="AG128" s="1120"/>
      <c r="AH128" s="1120"/>
      <c r="AI128" s="1120"/>
      <c r="AJ128" s="1121"/>
      <c r="AK128" s="1122">
        <v>34319</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111</v>
      </c>
      <c r="BG128" s="1097"/>
      <c r="BH128" s="1097"/>
      <c r="BI128" s="1097"/>
      <c r="BJ128" s="1097"/>
      <c r="BK128" s="1097"/>
      <c r="BL128" s="1098"/>
      <c r="BM128" s="1096">
        <v>18.37</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9609134</v>
      </c>
      <c r="AB129" s="989"/>
      <c r="AC129" s="989"/>
      <c r="AD129" s="989"/>
      <c r="AE129" s="990"/>
      <c r="AF129" s="991">
        <v>9671048</v>
      </c>
      <c r="AG129" s="989"/>
      <c r="AH129" s="989"/>
      <c r="AI129" s="989"/>
      <c r="AJ129" s="990"/>
      <c r="AK129" s="991">
        <v>9764683</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6.7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1365480</v>
      </c>
      <c r="AB130" s="989"/>
      <c r="AC130" s="989"/>
      <c r="AD130" s="989"/>
      <c r="AE130" s="990"/>
      <c r="AF130" s="991">
        <v>1524911</v>
      </c>
      <c r="AG130" s="989"/>
      <c r="AH130" s="989"/>
      <c r="AI130" s="989"/>
      <c r="AJ130" s="990"/>
      <c r="AK130" s="991">
        <v>1568681</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v>57.6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8243654</v>
      </c>
      <c r="AB131" s="1028"/>
      <c r="AC131" s="1028"/>
      <c r="AD131" s="1028"/>
      <c r="AE131" s="1029"/>
      <c r="AF131" s="1030">
        <v>8146137</v>
      </c>
      <c r="AG131" s="1028"/>
      <c r="AH131" s="1028"/>
      <c r="AI131" s="1028"/>
      <c r="AJ131" s="1029"/>
      <c r="AK131" s="1030">
        <v>8196002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7.1539028690000004</v>
      </c>
      <c r="AB132" s="1134"/>
      <c r="AC132" s="1134"/>
      <c r="AD132" s="1134"/>
      <c r="AE132" s="1135"/>
      <c r="AF132" s="1136">
        <v>6.7732226940000002</v>
      </c>
      <c r="AG132" s="1134"/>
      <c r="AH132" s="1134"/>
      <c r="AI132" s="1134"/>
      <c r="AJ132" s="1135"/>
      <c r="AK132" s="1136">
        <v>6.336979908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9.1999999999999993</v>
      </c>
      <c r="AB133" s="1141"/>
      <c r="AC133" s="1141"/>
      <c r="AD133" s="1141"/>
      <c r="AE133" s="1142"/>
      <c r="AF133" s="1140">
        <v>7.7</v>
      </c>
      <c r="AG133" s="1141"/>
      <c r="AH133" s="1141"/>
      <c r="AI133" s="1141"/>
      <c r="AJ133" s="1142"/>
      <c r="AK133" s="1140">
        <v>6.7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8" scale="64"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8" scale="68"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7" t="s">
        <v>471</v>
      </c>
      <c r="L7" s="254"/>
      <c r="M7" s="255" t="s">
        <v>472</v>
      </c>
      <c r="N7" s="256"/>
    </row>
    <row r="8" spans="1:16">
      <c r="A8" s="248"/>
      <c r="B8" s="244"/>
      <c r="C8" s="244"/>
      <c r="D8" s="244"/>
      <c r="E8" s="244"/>
      <c r="F8" s="244"/>
      <c r="G8" s="257"/>
      <c r="H8" s="258"/>
      <c r="I8" s="258"/>
      <c r="J8" s="259"/>
      <c r="K8" s="1148"/>
      <c r="L8" s="260" t="s">
        <v>473</v>
      </c>
      <c r="M8" s="261" t="s">
        <v>474</v>
      </c>
      <c r="N8" s="262" t="s">
        <v>475</v>
      </c>
    </row>
    <row r="9" spans="1:16">
      <c r="A9" s="248"/>
      <c r="B9" s="244"/>
      <c r="C9" s="244"/>
      <c r="D9" s="244"/>
      <c r="E9" s="244"/>
      <c r="F9" s="244"/>
      <c r="G9" s="1149" t="s">
        <v>476</v>
      </c>
      <c r="H9" s="1150"/>
      <c r="I9" s="1150"/>
      <c r="J9" s="1151"/>
      <c r="K9" s="263">
        <v>2901790</v>
      </c>
      <c r="L9" s="264">
        <v>85951</v>
      </c>
      <c r="M9" s="265">
        <v>78171</v>
      </c>
      <c r="N9" s="266">
        <v>10</v>
      </c>
    </row>
    <row r="10" spans="1:16">
      <c r="A10" s="248"/>
      <c r="B10" s="244"/>
      <c r="C10" s="244"/>
      <c r="D10" s="244"/>
      <c r="E10" s="244"/>
      <c r="F10" s="244"/>
      <c r="G10" s="1149" t="s">
        <v>477</v>
      </c>
      <c r="H10" s="1150"/>
      <c r="I10" s="1150"/>
      <c r="J10" s="1151"/>
      <c r="K10" s="267">
        <v>3584</v>
      </c>
      <c r="L10" s="268">
        <v>106</v>
      </c>
      <c r="M10" s="269">
        <v>7086</v>
      </c>
      <c r="N10" s="270">
        <v>-98.5</v>
      </c>
    </row>
    <row r="11" spans="1:16" ht="13.5" customHeight="1">
      <c r="A11" s="248"/>
      <c r="B11" s="244"/>
      <c r="C11" s="244"/>
      <c r="D11" s="244"/>
      <c r="E11" s="244"/>
      <c r="F11" s="244"/>
      <c r="G11" s="1149" t="s">
        <v>478</v>
      </c>
      <c r="H11" s="1150"/>
      <c r="I11" s="1150"/>
      <c r="J11" s="1151"/>
      <c r="K11" s="267">
        <v>660389</v>
      </c>
      <c r="L11" s="268">
        <v>19561</v>
      </c>
      <c r="M11" s="269">
        <v>8305</v>
      </c>
      <c r="N11" s="270">
        <v>135.5</v>
      </c>
    </row>
    <row r="12" spans="1:16" ht="13.5" customHeight="1">
      <c r="A12" s="248"/>
      <c r="B12" s="244"/>
      <c r="C12" s="244"/>
      <c r="D12" s="244"/>
      <c r="E12" s="244"/>
      <c r="F12" s="244"/>
      <c r="G12" s="1149" t="s">
        <v>479</v>
      </c>
      <c r="H12" s="1150"/>
      <c r="I12" s="1150"/>
      <c r="J12" s="1151"/>
      <c r="K12" s="267" t="s">
        <v>480</v>
      </c>
      <c r="L12" s="268" t="s">
        <v>480</v>
      </c>
      <c r="M12" s="269">
        <v>1019</v>
      </c>
      <c r="N12" s="270" t="s">
        <v>480</v>
      </c>
    </row>
    <row r="13" spans="1:16" ht="13.5" customHeight="1">
      <c r="A13" s="248"/>
      <c r="B13" s="244"/>
      <c r="C13" s="244"/>
      <c r="D13" s="244"/>
      <c r="E13" s="244"/>
      <c r="F13" s="244"/>
      <c r="G13" s="1149" t="s">
        <v>481</v>
      </c>
      <c r="H13" s="1150"/>
      <c r="I13" s="1150"/>
      <c r="J13" s="1151"/>
      <c r="K13" s="267" t="s">
        <v>480</v>
      </c>
      <c r="L13" s="268" t="s">
        <v>480</v>
      </c>
      <c r="M13" s="269" t="s">
        <v>480</v>
      </c>
      <c r="N13" s="270" t="s">
        <v>480</v>
      </c>
    </row>
    <row r="14" spans="1:16" ht="13.5" customHeight="1">
      <c r="A14" s="248"/>
      <c r="B14" s="244"/>
      <c r="C14" s="244"/>
      <c r="D14" s="244"/>
      <c r="E14" s="244"/>
      <c r="F14" s="244"/>
      <c r="G14" s="1149" t="s">
        <v>482</v>
      </c>
      <c r="H14" s="1150"/>
      <c r="I14" s="1150"/>
      <c r="J14" s="1151"/>
      <c r="K14" s="267">
        <v>115791</v>
      </c>
      <c r="L14" s="268">
        <v>3430</v>
      </c>
      <c r="M14" s="269">
        <v>3571</v>
      </c>
      <c r="N14" s="270">
        <v>-3.9</v>
      </c>
    </row>
    <row r="15" spans="1:16" ht="13.5" customHeight="1">
      <c r="A15" s="248"/>
      <c r="B15" s="244"/>
      <c r="C15" s="244"/>
      <c r="D15" s="244"/>
      <c r="E15" s="244"/>
      <c r="F15" s="244"/>
      <c r="G15" s="1149" t="s">
        <v>483</v>
      </c>
      <c r="H15" s="1150"/>
      <c r="I15" s="1150"/>
      <c r="J15" s="1151"/>
      <c r="K15" s="267">
        <v>44962</v>
      </c>
      <c r="L15" s="268">
        <v>1332</v>
      </c>
      <c r="M15" s="269">
        <v>1563</v>
      </c>
      <c r="N15" s="270">
        <v>-14.8</v>
      </c>
    </row>
    <row r="16" spans="1:16">
      <c r="A16" s="248"/>
      <c r="B16" s="244"/>
      <c r="C16" s="244"/>
      <c r="D16" s="244"/>
      <c r="E16" s="244"/>
      <c r="F16" s="244"/>
      <c r="G16" s="1152" t="s">
        <v>484</v>
      </c>
      <c r="H16" s="1153"/>
      <c r="I16" s="1153"/>
      <c r="J16" s="1154"/>
      <c r="K16" s="268">
        <v>-296860</v>
      </c>
      <c r="L16" s="268">
        <v>-8793</v>
      </c>
      <c r="M16" s="269">
        <v>-7459</v>
      </c>
      <c r="N16" s="270">
        <v>17.899999999999999</v>
      </c>
    </row>
    <row r="17" spans="1:16">
      <c r="A17" s="248"/>
      <c r="B17" s="244"/>
      <c r="C17" s="244"/>
      <c r="D17" s="244"/>
      <c r="E17" s="244"/>
      <c r="F17" s="244"/>
      <c r="G17" s="1152" t="s">
        <v>168</v>
      </c>
      <c r="H17" s="1153"/>
      <c r="I17" s="1153"/>
      <c r="J17" s="1154"/>
      <c r="K17" s="268">
        <v>3429656</v>
      </c>
      <c r="L17" s="268">
        <v>101586</v>
      </c>
      <c r="M17" s="269">
        <v>92257</v>
      </c>
      <c r="N17" s="270">
        <v>10.1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44" t="s">
        <v>489</v>
      </c>
      <c r="H21" s="1145"/>
      <c r="I21" s="1145"/>
      <c r="J21" s="1146"/>
      <c r="K21" s="280">
        <v>7.76</v>
      </c>
      <c r="L21" s="281">
        <v>8.7899999999999991</v>
      </c>
      <c r="M21" s="282">
        <v>-1.03</v>
      </c>
      <c r="N21" s="249"/>
      <c r="O21" s="283"/>
      <c r="P21" s="279"/>
    </row>
    <row r="22" spans="1:16" s="284" customFormat="1">
      <c r="A22" s="279"/>
      <c r="B22" s="249"/>
      <c r="C22" s="249"/>
      <c r="D22" s="249"/>
      <c r="E22" s="249"/>
      <c r="F22" s="249"/>
      <c r="G22" s="1144" t="s">
        <v>490</v>
      </c>
      <c r="H22" s="1145"/>
      <c r="I22" s="1145"/>
      <c r="J22" s="1146"/>
      <c r="K22" s="285">
        <v>94.4</v>
      </c>
      <c r="L22" s="286">
        <v>97.6</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7" t="s">
        <v>471</v>
      </c>
      <c r="L30" s="254"/>
      <c r="M30" s="255" t="s">
        <v>472</v>
      </c>
      <c r="N30" s="256"/>
    </row>
    <row r="31" spans="1:16">
      <c r="A31" s="248"/>
      <c r="B31" s="244"/>
      <c r="C31" s="244"/>
      <c r="D31" s="244"/>
      <c r="E31" s="244"/>
      <c r="F31" s="244"/>
      <c r="G31" s="257"/>
      <c r="H31" s="258"/>
      <c r="I31" s="258"/>
      <c r="J31" s="259"/>
      <c r="K31" s="1148"/>
      <c r="L31" s="260" t="s">
        <v>473</v>
      </c>
      <c r="M31" s="261" t="s">
        <v>474</v>
      </c>
      <c r="N31" s="262" t="s">
        <v>475</v>
      </c>
    </row>
    <row r="32" spans="1:16" ht="27" customHeight="1">
      <c r="A32" s="248"/>
      <c r="B32" s="244"/>
      <c r="C32" s="244"/>
      <c r="D32" s="244"/>
      <c r="E32" s="244"/>
      <c r="F32" s="244"/>
      <c r="G32" s="1160" t="s">
        <v>494</v>
      </c>
      <c r="H32" s="1161"/>
      <c r="I32" s="1161"/>
      <c r="J32" s="1162"/>
      <c r="K32" s="294">
        <v>1453904</v>
      </c>
      <c r="L32" s="294">
        <v>43065</v>
      </c>
      <c r="M32" s="295">
        <v>53720</v>
      </c>
      <c r="N32" s="296">
        <v>-19.8</v>
      </c>
    </row>
    <row r="33" spans="1:16" ht="13.5" customHeight="1">
      <c r="A33" s="248"/>
      <c r="B33" s="244"/>
      <c r="C33" s="244"/>
      <c r="D33" s="244"/>
      <c r="E33" s="244"/>
      <c r="F33" s="244"/>
      <c r="G33" s="1160" t="s">
        <v>495</v>
      </c>
      <c r="H33" s="1161"/>
      <c r="I33" s="1161"/>
      <c r="J33" s="1162"/>
      <c r="K33" s="294" t="s">
        <v>480</v>
      </c>
      <c r="L33" s="294" t="s">
        <v>480</v>
      </c>
      <c r="M33" s="295" t="s">
        <v>480</v>
      </c>
      <c r="N33" s="296" t="s">
        <v>480</v>
      </c>
    </row>
    <row r="34" spans="1:16" ht="27" customHeight="1">
      <c r="A34" s="248"/>
      <c r="B34" s="244"/>
      <c r="C34" s="244"/>
      <c r="D34" s="244"/>
      <c r="E34" s="244"/>
      <c r="F34" s="244"/>
      <c r="G34" s="1160" t="s">
        <v>496</v>
      </c>
      <c r="H34" s="1161"/>
      <c r="I34" s="1161"/>
      <c r="J34" s="1162"/>
      <c r="K34" s="294" t="s">
        <v>480</v>
      </c>
      <c r="L34" s="294" t="s">
        <v>480</v>
      </c>
      <c r="M34" s="295">
        <v>10</v>
      </c>
      <c r="N34" s="296" t="s">
        <v>480</v>
      </c>
    </row>
    <row r="35" spans="1:16" ht="27" customHeight="1">
      <c r="A35" s="248"/>
      <c r="B35" s="244"/>
      <c r="C35" s="244"/>
      <c r="D35" s="244"/>
      <c r="E35" s="244"/>
      <c r="F35" s="244"/>
      <c r="G35" s="1160" t="s">
        <v>497</v>
      </c>
      <c r="H35" s="1161"/>
      <c r="I35" s="1161"/>
      <c r="J35" s="1162"/>
      <c r="K35" s="294">
        <v>576782</v>
      </c>
      <c r="L35" s="294">
        <v>17084</v>
      </c>
      <c r="M35" s="295">
        <v>17157</v>
      </c>
      <c r="N35" s="296">
        <v>-0.4</v>
      </c>
    </row>
    <row r="36" spans="1:16" ht="27" customHeight="1">
      <c r="A36" s="248"/>
      <c r="B36" s="244"/>
      <c r="C36" s="244"/>
      <c r="D36" s="244"/>
      <c r="E36" s="244"/>
      <c r="F36" s="244"/>
      <c r="G36" s="1160" t="s">
        <v>498</v>
      </c>
      <c r="H36" s="1161"/>
      <c r="I36" s="1161"/>
      <c r="J36" s="1162"/>
      <c r="K36" s="294">
        <v>33396</v>
      </c>
      <c r="L36" s="294">
        <v>989</v>
      </c>
      <c r="M36" s="295">
        <v>2855</v>
      </c>
      <c r="N36" s="296">
        <v>-65.400000000000006</v>
      </c>
    </row>
    <row r="37" spans="1:16" ht="13.5" customHeight="1">
      <c r="A37" s="248"/>
      <c r="B37" s="244"/>
      <c r="C37" s="244"/>
      <c r="D37" s="244"/>
      <c r="E37" s="244"/>
      <c r="F37" s="244"/>
      <c r="G37" s="1160" t="s">
        <v>499</v>
      </c>
      <c r="H37" s="1161"/>
      <c r="I37" s="1161"/>
      <c r="J37" s="1162"/>
      <c r="K37" s="294">
        <v>58297</v>
      </c>
      <c r="L37" s="294">
        <v>1727</v>
      </c>
      <c r="M37" s="295">
        <v>650</v>
      </c>
      <c r="N37" s="296">
        <v>165.7</v>
      </c>
    </row>
    <row r="38" spans="1:16" ht="27" customHeight="1">
      <c r="A38" s="248"/>
      <c r="B38" s="244"/>
      <c r="C38" s="244"/>
      <c r="D38" s="244"/>
      <c r="E38" s="244"/>
      <c r="F38" s="244"/>
      <c r="G38" s="1163" t="s">
        <v>500</v>
      </c>
      <c r="H38" s="1164"/>
      <c r="I38" s="1164"/>
      <c r="J38" s="1165"/>
      <c r="K38" s="297" t="s">
        <v>480</v>
      </c>
      <c r="L38" s="297" t="s">
        <v>480</v>
      </c>
      <c r="M38" s="298">
        <v>6</v>
      </c>
      <c r="N38" s="299" t="s">
        <v>480</v>
      </c>
      <c r="O38" s="293"/>
    </row>
    <row r="39" spans="1:16">
      <c r="A39" s="248"/>
      <c r="B39" s="244"/>
      <c r="C39" s="244"/>
      <c r="D39" s="244"/>
      <c r="E39" s="244"/>
      <c r="F39" s="244"/>
      <c r="G39" s="1163" t="s">
        <v>501</v>
      </c>
      <c r="H39" s="1164"/>
      <c r="I39" s="1164"/>
      <c r="J39" s="1165"/>
      <c r="K39" s="300">
        <v>-34319</v>
      </c>
      <c r="L39" s="300">
        <v>-1017</v>
      </c>
      <c r="M39" s="301">
        <v>-6166</v>
      </c>
      <c r="N39" s="302">
        <v>-83.5</v>
      </c>
      <c r="O39" s="293"/>
    </row>
    <row r="40" spans="1:16" ht="27" customHeight="1">
      <c r="A40" s="248"/>
      <c r="B40" s="244"/>
      <c r="C40" s="244"/>
      <c r="D40" s="244"/>
      <c r="E40" s="244"/>
      <c r="F40" s="244"/>
      <c r="G40" s="1160" t="s">
        <v>502</v>
      </c>
      <c r="H40" s="1161"/>
      <c r="I40" s="1161"/>
      <c r="J40" s="1162"/>
      <c r="K40" s="300">
        <v>-1568681</v>
      </c>
      <c r="L40" s="300">
        <v>-46464</v>
      </c>
      <c r="M40" s="301">
        <v>-46160</v>
      </c>
      <c r="N40" s="302">
        <v>0.7</v>
      </c>
      <c r="O40" s="293"/>
    </row>
    <row r="41" spans="1:16">
      <c r="A41" s="248"/>
      <c r="B41" s="244"/>
      <c r="C41" s="244"/>
      <c r="D41" s="244"/>
      <c r="E41" s="244"/>
      <c r="F41" s="244"/>
      <c r="G41" s="1166" t="s">
        <v>279</v>
      </c>
      <c r="H41" s="1167"/>
      <c r="I41" s="1167"/>
      <c r="J41" s="1168"/>
      <c r="K41" s="294">
        <v>519379</v>
      </c>
      <c r="L41" s="300">
        <v>15384</v>
      </c>
      <c r="M41" s="301">
        <v>22072</v>
      </c>
      <c r="N41" s="302">
        <v>-30.3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55" t="s">
        <v>471</v>
      </c>
      <c r="J49" s="1157" t="s">
        <v>506</v>
      </c>
      <c r="K49" s="1158"/>
      <c r="L49" s="1158"/>
      <c r="M49" s="1158"/>
      <c r="N49" s="1159"/>
    </row>
    <row r="50" spans="1:14">
      <c r="A50" s="248"/>
      <c r="B50" s="244"/>
      <c r="C50" s="244"/>
      <c r="D50" s="244"/>
      <c r="E50" s="244"/>
      <c r="F50" s="244"/>
      <c r="G50" s="312"/>
      <c r="H50" s="313"/>
      <c r="I50" s="1156"/>
      <c r="J50" s="314" t="s">
        <v>507</v>
      </c>
      <c r="K50" s="315" t="s">
        <v>508</v>
      </c>
      <c r="L50" s="316" t="s">
        <v>509</v>
      </c>
      <c r="M50" s="317" t="s">
        <v>510</v>
      </c>
      <c r="N50" s="318" t="s">
        <v>511</v>
      </c>
    </row>
    <row r="51" spans="1:14">
      <c r="A51" s="248"/>
      <c r="B51" s="244"/>
      <c r="C51" s="244"/>
      <c r="D51" s="244"/>
      <c r="E51" s="244"/>
      <c r="F51" s="244"/>
      <c r="G51" s="310" t="s">
        <v>512</v>
      </c>
      <c r="H51" s="311"/>
      <c r="I51" s="319">
        <v>2176154</v>
      </c>
      <c r="J51" s="320">
        <v>62853</v>
      </c>
      <c r="K51" s="321">
        <v>12.5</v>
      </c>
      <c r="L51" s="322">
        <v>67201</v>
      </c>
      <c r="M51" s="323">
        <v>-14.6</v>
      </c>
      <c r="N51" s="324">
        <v>27.1</v>
      </c>
    </row>
    <row r="52" spans="1:14">
      <c r="A52" s="248"/>
      <c r="B52" s="244"/>
      <c r="C52" s="244"/>
      <c r="D52" s="244"/>
      <c r="E52" s="244"/>
      <c r="F52" s="244"/>
      <c r="G52" s="325"/>
      <c r="H52" s="326" t="s">
        <v>513</v>
      </c>
      <c r="I52" s="327">
        <v>1387893</v>
      </c>
      <c r="J52" s="328">
        <v>40086</v>
      </c>
      <c r="K52" s="329">
        <v>-3.8</v>
      </c>
      <c r="L52" s="330">
        <v>35210</v>
      </c>
      <c r="M52" s="331">
        <v>-7.6</v>
      </c>
      <c r="N52" s="332">
        <v>3.8</v>
      </c>
    </row>
    <row r="53" spans="1:14">
      <c r="A53" s="248"/>
      <c r="B53" s="244"/>
      <c r="C53" s="244"/>
      <c r="D53" s="244"/>
      <c r="E53" s="244"/>
      <c r="F53" s="244"/>
      <c r="G53" s="310" t="s">
        <v>514</v>
      </c>
      <c r="H53" s="311"/>
      <c r="I53" s="319">
        <v>2143881</v>
      </c>
      <c r="J53" s="320">
        <v>62511</v>
      </c>
      <c r="K53" s="321">
        <v>-0.5</v>
      </c>
      <c r="L53" s="322">
        <v>75709</v>
      </c>
      <c r="M53" s="323">
        <v>12.7</v>
      </c>
      <c r="N53" s="324">
        <v>-13.2</v>
      </c>
    </row>
    <row r="54" spans="1:14">
      <c r="A54" s="248"/>
      <c r="B54" s="244"/>
      <c r="C54" s="244"/>
      <c r="D54" s="244"/>
      <c r="E54" s="244"/>
      <c r="F54" s="244"/>
      <c r="G54" s="325"/>
      <c r="H54" s="326" t="s">
        <v>513</v>
      </c>
      <c r="I54" s="327">
        <v>1159818</v>
      </c>
      <c r="J54" s="328">
        <v>33818</v>
      </c>
      <c r="K54" s="329">
        <v>-15.6</v>
      </c>
      <c r="L54" s="330">
        <v>35212</v>
      </c>
      <c r="M54" s="331">
        <v>0</v>
      </c>
      <c r="N54" s="332">
        <v>-15.6</v>
      </c>
    </row>
    <row r="55" spans="1:14">
      <c r="A55" s="248"/>
      <c r="B55" s="244"/>
      <c r="C55" s="244"/>
      <c r="D55" s="244"/>
      <c r="E55" s="244"/>
      <c r="F55" s="244"/>
      <c r="G55" s="310" t="s">
        <v>515</v>
      </c>
      <c r="H55" s="311"/>
      <c r="I55" s="319">
        <v>3643395</v>
      </c>
      <c r="J55" s="320">
        <v>106735</v>
      </c>
      <c r="K55" s="321">
        <v>70.7</v>
      </c>
      <c r="L55" s="322">
        <v>90961</v>
      </c>
      <c r="M55" s="323">
        <v>20.100000000000001</v>
      </c>
      <c r="N55" s="324">
        <v>50.6</v>
      </c>
    </row>
    <row r="56" spans="1:14">
      <c r="A56" s="248"/>
      <c r="B56" s="244"/>
      <c r="C56" s="244"/>
      <c r="D56" s="244"/>
      <c r="E56" s="244"/>
      <c r="F56" s="244"/>
      <c r="G56" s="325"/>
      <c r="H56" s="326" t="s">
        <v>513</v>
      </c>
      <c r="I56" s="327">
        <v>1528588</v>
      </c>
      <c r="J56" s="328">
        <v>44781</v>
      </c>
      <c r="K56" s="329">
        <v>32.4</v>
      </c>
      <c r="L56" s="330">
        <v>37720</v>
      </c>
      <c r="M56" s="331">
        <v>7.1</v>
      </c>
      <c r="N56" s="332">
        <v>25.3</v>
      </c>
    </row>
    <row r="57" spans="1:14">
      <c r="A57" s="248"/>
      <c r="B57" s="244"/>
      <c r="C57" s="244"/>
      <c r="D57" s="244"/>
      <c r="E57" s="244"/>
      <c r="F57" s="244"/>
      <c r="G57" s="310" t="s">
        <v>516</v>
      </c>
      <c r="H57" s="311"/>
      <c r="I57" s="319">
        <v>5988210</v>
      </c>
      <c r="J57" s="320">
        <v>176498</v>
      </c>
      <c r="K57" s="321">
        <v>65.400000000000006</v>
      </c>
      <c r="L57" s="322">
        <v>106614</v>
      </c>
      <c r="M57" s="323">
        <v>17.2</v>
      </c>
      <c r="N57" s="324">
        <v>48.2</v>
      </c>
    </row>
    <row r="58" spans="1:14">
      <c r="A58" s="248"/>
      <c r="B58" s="244"/>
      <c r="C58" s="244"/>
      <c r="D58" s="244"/>
      <c r="E58" s="244"/>
      <c r="F58" s="244"/>
      <c r="G58" s="325"/>
      <c r="H58" s="326" t="s">
        <v>513</v>
      </c>
      <c r="I58" s="327">
        <v>5129119</v>
      </c>
      <c r="J58" s="328">
        <v>151177</v>
      </c>
      <c r="K58" s="329">
        <v>237.6</v>
      </c>
      <c r="L58" s="330">
        <v>45545</v>
      </c>
      <c r="M58" s="331">
        <v>20.7</v>
      </c>
      <c r="N58" s="332">
        <v>216.9</v>
      </c>
    </row>
    <row r="59" spans="1:14">
      <c r="A59" s="248"/>
      <c r="B59" s="244"/>
      <c r="C59" s="244"/>
      <c r="D59" s="244"/>
      <c r="E59" s="244"/>
      <c r="F59" s="244"/>
      <c r="G59" s="310" t="s">
        <v>517</v>
      </c>
      <c r="H59" s="311"/>
      <c r="I59" s="319">
        <v>2462877</v>
      </c>
      <c r="J59" s="320">
        <v>72950</v>
      </c>
      <c r="K59" s="321">
        <v>-58.7</v>
      </c>
      <c r="L59" s="322">
        <v>63727</v>
      </c>
      <c r="M59" s="323">
        <v>-40.200000000000003</v>
      </c>
      <c r="N59" s="324">
        <v>-18.5</v>
      </c>
    </row>
    <row r="60" spans="1:14">
      <c r="A60" s="248"/>
      <c r="B60" s="244"/>
      <c r="C60" s="244"/>
      <c r="D60" s="244"/>
      <c r="E60" s="244"/>
      <c r="F60" s="244"/>
      <c r="G60" s="325"/>
      <c r="H60" s="326" t="s">
        <v>513</v>
      </c>
      <c r="I60" s="333">
        <v>2028694</v>
      </c>
      <c r="J60" s="328">
        <v>60090</v>
      </c>
      <c r="K60" s="329">
        <v>-60.3</v>
      </c>
      <c r="L60" s="330">
        <v>34577</v>
      </c>
      <c r="M60" s="331">
        <v>-24.1</v>
      </c>
      <c r="N60" s="332">
        <v>-36.200000000000003</v>
      </c>
    </row>
    <row r="61" spans="1:14">
      <c r="A61" s="248"/>
      <c r="B61" s="244"/>
      <c r="C61" s="244"/>
      <c r="D61" s="244"/>
      <c r="E61" s="244"/>
      <c r="F61" s="244"/>
      <c r="G61" s="310" t="s">
        <v>518</v>
      </c>
      <c r="H61" s="334"/>
      <c r="I61" s="335">
        <v>3282903</v>
      </c>
      <c r="J61" s="336">
        <v>96309</v>
      </c>
      <c r="K61" s="337">
        <v>17.899999999999999</v>
      </c>
      <c r="L61" s="338">
        <v>80842</v>
      </c>
      <c r="M61" s="339">
        <v>-1</v>
      </c>
      <c r="N61" s="324">
        <v>18.899999999999999</v>
      </c>
    </row>
    <row r="62" spans="1:14">
      <c r="A62" s="248"/>
      <c r="B62" s="244"/>
      <c r="C62" s="244"/>
      <c r="D62" s="244"/>
      <c r="E62" s="244"/>
      <c r="F62" s="244"/>
      <c r="G62" s="325"/>
      <c r="H62" s="326" t="s">
        <v>513</v>
      </c>
      <c r="I62" s="327">
        <v>2246822</v>
      </c>
      <c r="J62" s="328">
        <v>65990</v>
      </c>
      <c r="K62" s="329">
        <v>38.1</v>
      </c>
      <c r="L62" s="330">
        <v>37653</v>
      </c>
      <c r="M62" s="331">
        <v>-0.8</v>
      </c>
      <c r="N62" s="332">
        <v>38.9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7"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14.49</v>
      </c>
      <c r="G47" s="12">
        <v>16.989999999999998</v>
      </c>
      <c r="H47" s="12">
        <v>20.13</v>
      </c>
      <c r="I47" s="12">
        <v>22.62</v>
      </c>
      <c r="J47" s="13">
        <v>25.25</v>
      </c>
    </row>
    <row r="48" spans="2:10" ht="57.75" customHeight="1">
      <c r="B48" s="14"/>
      <c r="C48" s="1171" t="s">
        <v>4</v>
      </c>
      <c r="D48" s="1171"/>
      <c r="E48" s="1172"/>
      <c r="F48" s="15">
        <v>6.34</v>
      </c>
      <c r="G48" s="16">
        <v>5.24</v>
      </c>
      <c r="H48" s="16">
        <v>6.84</v>
      </c>
      <c r="I48" s="16">
        <v>6.14</v>
      </c>
      <c r="J48" s="17">
        <v>8.6199999999999992</v>
      </c>
    </row>
    <row r="49" spans="2:10" ht="57.75" customHeight="1" thickBot="1">
      <c r="B49" s="18"/>
      <c r="C49" s="1173" t="s">
        <v>5</v>
      </c>
      <c r="D49" s="1173"/>
      <c r="E49" s="1174"/>
      <c r="F49" s="19">
        <v>4.8099999999999996</v>
      </c>
      <c r="G49" s="20">
        <v>3.12</v>
      </c>
      <c r="H49" s="20">
        <v>4.88</v>
      </c>
      <c r="I49" s="20">
        <v>3.44</v>
      </c>
      <c r="J49" s="21">
        <v>7.33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秋田県</cp:lastModifiedBy>
  <cp:lastPrinted>2017-03-28T01:56:52Z</cp:lastPrinted>
  <dcterms:created xsi:type="dcterms:W3CDTF">2017-01-25T01:47:17Z</dcterms:created>
  <dcterms:modified xsi:type="dcterms:W3CDTF">2017-05-17T01:45:57Z</dcterms:modified>
  <cp:category/>
</cp:coreProperties>
</file>