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9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O36" i="9"/>
  <c r="BW36" i="9"/>
  <c r="BE36" i="9"/>
  <c r="AM36" i="9"/>
  <c r="CO35" i="9"/>
  <c r="BW35" i="9"/>
  <c r="AM35" i="9"/>
  <c r="CO34" i="9"/>
  <c r="BW34" i="9"/>
  <c r="C34" i="9"/>
  <c r="C35" i="9" s="1"/>
  <c r="U34" i="9" l="1"/>
  <c r="U35" i="9" s="1"/>
  <c r="U36" i="9" s="1"/>
  <c r="U37"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<sst xmlns="http://schemas.openxmlformats.org/spreadsheetml/2006/main" count="1045" uniqueCount="563">
  <si>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</si>
  <si>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</si>
  <si>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</si>
  <si>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</si>
  <si>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</si>
  <si>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</si>
  <si>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</si>
  <si>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</si>
  <si>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</si>
  <si>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</si>
  <si>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</si>
  <si>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</si>
  <si>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</si>
  <si>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</si>
  <si>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</si>
  <si>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</si>
  <si>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</si>
  <si>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</si>
  <si>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</si>
  <si>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</si>
  <si>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</si>
  <si>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</si>
  <si>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</si>
  <si>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</si>
  <si>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</si>
  <si>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</si>
  <si>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</si>
  <si>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</si>
  <si>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</si>
  <si>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</si>
  <si>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</si>
  <si>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</si>
  <si>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</si>
  <si>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</si>
  <si>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</si>
  <si>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</si>
  <si>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</si>
  <si>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</si>
  <si>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</si>
  <si>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</si>
  <si>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</si>
  <si>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</si>
  <si>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</si>
  <si>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</si>
  <si>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</si>
  <si>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</si>
  <si>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</si>
  <si>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</si>
  <si>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</si>
  <si>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</si>
  <si>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</si>
  <si>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</si>
  <si>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</si>
  <si>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</si>
  <si>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</si>
  <si>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</si>
  <si>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</si>
  <si>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</si>
  <si>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</si>
  <si>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</si>
  <si>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</si>
  <si>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</si>
  <si>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</si>
  <si>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</si>
  <si>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</si>
  <si>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</si>
  <si>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</si>
  <si>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</si>
  <si>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</si>
  <si>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</si>
  <si>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</si>
  <si>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</si>
  <si>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</si>
  <si>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</si>
  <si>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</si>
  <si>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</si>
  <si>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</si>
  <si>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</si>
  <si>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</si>
  <si>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</si>
  <si>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</si>
  <si>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湯沢市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</si>
  <si>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</si>
  <si>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</si>
  <si>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</si>
  <si>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</si>
  <si>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</si>
  <si>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</si>
  <si>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</si>
  <si>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</si>
  <si>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</si>
  <si>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</si>
  <si>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</si>
  <si>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</si>
  <si>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</si>
  <si>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</si>
  <si>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</si>
  <si>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</si>
  <si>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</si>
  <si>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</si>
  <si>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</si>
  <si>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</si>
  <si>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</si>
  <si>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</si>
  <si>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</si>
  <si>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</si>
  <si>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</si>
  <si>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</si>
  <si>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</si>
  <si>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</si>
  <si>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</si>
  <si>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</si>
  <si>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</si>
  <si>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</si>
  <si>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</si>
  <si>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</si>
  <si>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</si>
  <si>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</si>
  <si>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</si>
  <si>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</si>
  <si>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</si>
  <si>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</si>
  <si>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</si>
  <si>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</si>
  <si>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</si>
  <si>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</si>
  <si>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</si>
  <si>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</si>
  <si>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</si>
  <si>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</si>
  <si>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</si>
  <si>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</si>
  <si>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</si>
  <si>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</si>
  <si>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</si>
  <si>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</si>
  <si>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</si>
  <si>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</si>
  <si>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</si>
  <si>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</si>
  <si>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</si>
  <si>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</si>
  <si>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</si>
  <si>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</si>
  <si>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</si>
  <si>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</si>
  <si>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</si>
  <si>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</si>
  <si>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</si>
  <si>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</si>
  <si>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</si>
  <si>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</si>
  <si>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</si>
  <si>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</si>
  <si>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</si>
  <si>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</si>
  <si>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</si>
  <si>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</si>
  <si>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</si>
  <si>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</si>
  <si>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</si>
  <si>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</si>
  <si>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</si>
  <si>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</si>
  <si>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</si>
  <si>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</si>
  <si>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</si>
  <si>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</si>
  <si>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</si>
  <si>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</si>
  <si>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</si>
  <si>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</si>
  <si>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</si>
  <si>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</si>
  <si>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</si>
  <si>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</si>
  <si>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</si>
  <si>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</si>
  <si>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</si>
  <si>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</si>
  <si>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</si>
  <si>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</si>
  <si>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</si>
  <si>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</si>
  <si>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</si>
  <si>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</si>
  <si>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</si>
  <si>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</si>
  <si>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</si>
  <si>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</si>
  <si>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</si>
  <si>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</si>
  <si>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秋田県湯沢市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</si>
  <si>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</si>
  <si>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</si>
  <si>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</si>
  <si>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</si>
  <si>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</si>
  <si>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</si>
  <si>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</si>
  <si>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</si>
  <si>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</si>
  <si>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</si>
  <si>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</si>
  <si>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</si>
  <si>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</si>
  <si>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</si>
  <si>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</si>
  <si>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</si>
  <si>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</si>
  <si>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</si>
  <si>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</si>
  <si>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</si>
  <si>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</si>
  <si>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</si>
  <si>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</si>
  <si>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</si>
  <si>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</si>
  <si>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</si>
  <si>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</si>
  <si>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</si>
  <si>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</si>
  <si>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</si>
  <si>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</si>
  <si>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</si>
  <si>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</si>
  <si>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</si>
  <si>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</si>
  <si>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</si>
  <si>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</si>
  <si>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</si>
  <si>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</si>
  <si>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</si>
  <si>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</si>
  <si>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</si>
  <si>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</si>
  <si>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</si>
  <si>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</si>
  <si>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</si>
  <si>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</si>
  <si>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</si>
  <si>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</si>
  <si>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</si>
  <si>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</si>
  <si>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</si>
  <si>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</si>
  <si>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</si>
  <si>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</si>
  <si>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</si>
  <si>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</si>
  <si>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</si>
  <si>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</si>
  <si>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</si>
  <si>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</si>
  <si>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</si>
  <si>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</si>
  <si>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</si>
  <si>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</si>
  <si>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</si>
  <si>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</si>
  <si>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</si>
  <si>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</si>
  <si>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</si>
  <si>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</si>
  <si>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</si>
  <si>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</si>
  <si>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</si>
  <si>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</si>
  <si>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</si>
  <si>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</si>
  <si>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</si>
  <si>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</si>
  <si>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</si>
  <si>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</si>
  <si>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</si>
  <si>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</si>
  <si>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</si>
  <si>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</si>
  <si>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</si>
  <si>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</si>
  <si>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</si>
  <si>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</si>
  <si>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</si>
  <si>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</si>
  <si>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</si>
  <si>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</si>
  <si>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</si>
  <si>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</si>
  <si>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</si>
  <si>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</si>
  <si>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</si>
  <si>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</si>
  <si>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</si>
  <si>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</si>
  <si>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</si>
  <si>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</si>
  <si>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</si>
  <si>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</si>
  <si>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</si>
  <si>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</si>
  <si>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</si>
  <si>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</si>
  <si>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</si>
  <si>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</si>
  <si>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</si>
  <si>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</si>
  <si>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</si>
  <si>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</si>
  <si>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</si>
  <si>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</si>
  <si>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</si>
  <si>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</si>
  <si>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</si>
  <si>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</si>
  <si>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</si>
  <si>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</si>
  <si>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</si>
  <si>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</si>
  <si>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</si>
  <si>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</si>
  <si>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</si>
  <si>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</si>
  <si>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</si>
  <si>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</si>
  <si>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</si>
  <si>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</si>
  <si>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</si>
  <si>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</si>
  <si>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</si>
  <si>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</si>
  <si>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</si>
  <si>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</si>
  <si>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</si>
  <si>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</si>
  <si>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</si>
  <si>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</si>
  <si>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</si>
  <si>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</si>
  <si>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</si>
  <si>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</si>
  <si>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秋田県湯沢市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</si>
  <si>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</si>
  <si>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</si>
  <si>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</si>
  <si>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</si>
  <si>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</si>
  <si>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</si>
  <si>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</si>
  <si>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</si>
  <si>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</si>
  <si>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</si>
  <si>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</si>
  <si>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</si>
  <si>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</si>
  <si>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</si>
  <si>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</si>
  <si>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</si>
  <si>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</si>
  <si>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</si>
  <si>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</si>
  <si>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</si>
  <si>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養護老人ホーム愛宕荘特別会計</t>
    <phoneticPr fontId="5"/>
  </si>
  <si>
    <t>皆瀬更生園特別会計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</si>
  <si>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</si>
  <si>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</si>
  <si>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</si>
  <si>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</si>
  <si>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</si>
  <si>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</si>
  <si>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</si>
  <si>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</si>
  <si>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</si>
  <si>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</si>
  <si>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</si>
  <si>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</si>
  <si>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</si>
  <si>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</si>
  <si>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</si>
  <si>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</si>
  <si>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</si>
  <si>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</si>
  <si>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</si>
  <si>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</si>
  <si>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</si>
  <si>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</si>
  <si>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</si>
  <si>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</si>
  <si>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</si>
  <si>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</si>
  <si>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</si>
  <si>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</si>
  <si>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</si>
  <si>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</si>
  <si>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</si>
  <si>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</si>
  <si>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</si>
  <si>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</si>
  <si>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</si>
  <si>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</si>
  <si>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</si>
  <si>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</si>
  <si>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</si>
  <si>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</si>
  <si>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</si>
  <si>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</si>
  <si>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</si>
  <si>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</si>
  <si>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</si>
  <si>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</si>
  <si>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</si>
  <si>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</si>
  <si>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</si>
  <si>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</si>
  <si>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</si>
  <si>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</si>
  <si>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</si>
  <si>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</si>
  <si>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</si>
  <si>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</si>
  <si>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</si>
  <si>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</si>
  <si>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</si>
  <si>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</si>
  <si>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</si>
  <si>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</si>
  <si>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</si>
  <si>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</si>
  <si>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</si>
  <si>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</si>
  <si>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</si>
  <si>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</si>
  <si>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</si>
  <si>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</si>
  <si>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</si>
  <si>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</si>
  <si>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</si>
  <si>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</si>
  <si>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</si>
  <si>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</si>
  <si>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</si>
  <si>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</si>
  <si>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</si>
  <si>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</si>
  <si>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介護サービス特別会計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</si>
  <si>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</si>
  <si>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</si>
  <si>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</si>
  <si>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</si>
  <si>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</si>
  <si>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</si>
  <si>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</si>
  <si>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</si>
  <si>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</si>
  <si>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</si>
  <si>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</si>
  <si>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</si>
  <si>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</si>
  <si>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</si>
  <si>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</si>
  <si>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</si>
  <si>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</si>
  <si>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</si>
  <si>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</si>
  <si>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</si>
  <si>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</si>
  <si>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</si>
  <si>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</si>
  <si>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</si>
  <si>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</si>
  <si>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</si>
  <si>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</si>
  <si>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</si>
  <si>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</si>
  <si>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</si>
  <si>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</si>
  <si>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</si>
  <si>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</si>
  <si>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</si>
  <si>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</si>
  <si>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</si>
  <si>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</si>
  <si>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</si>
  <si>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</si>
  <si>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</si>
  <si>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</si>
  <si>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</si>
  <si>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</si>
  <si>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</si>
  <si>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</si>
  <si>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</si>
  <si>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</si>
  <si>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</si>
  <si>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</si>
  <si>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</si>
  <si>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</si>
  <si>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</si>
  <si>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</si>
  <si>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</si>
  <si>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</si>
  <si>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</si>
  <si>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</si>
  <si>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</si>
  <si>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</si>
  <si>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</si>
  <si>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</si>
  <si>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</si>
  <si>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</si>
  <si>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</si>
  <si>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</si>
  <si>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</si>
  <si>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</si>
  <si>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</si>
  <si>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</si>
  <si>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</si>
  <si>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</si>
  <si>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</si>
  <si>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</si>
  <si>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</si>
  <si>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</si>
  <si>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</si>
  <si>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</si>
  <si>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</si>
  <si>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</si>
  <si>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</si>
  <si>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</si>
  <si>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</si>
  <si>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</si>
  <si>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</si>
  <si>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国民健康保険特別会計</t>
  </si>
  <si>
    <t>介護保険特別会計</t>
  </si>
  <si>
    <t>下水道特別会計</t>
  </si>
  <si>
    <t>養護老人ホーム愛宕荘特別会計</t>
  </si>
  <si>
    <t>皆瀬更生園特別会計</t>
  </si>
  <si>
    <t>後期高齢者医療特別会計</t>
  </si>
  <si>
    <t>その他会計（赤字）</t>
  </si>
  <si>
    <t>その他会計（黒字）</t>
  </si>
  <si>
    <t>-</t>
    <phoneticPr fontId="2"/>
  </si>
  <si>
    <t>湯沢雄勝広域市町村圏組合（一般会計）</t>
    <rPh sb="0" eb="2">
      <t>ユザワ</t>
    </rPh>
    <rPh sb="2" eb="4">
      <t>オガチ</t>
    </rPh>
    <rPh sb="4" eb="6">
      <t>コウイキ</t>
    </rPh>
    <rPh sb="6" eb="9">
      <t>シチョウソン</t>
    </rPh>
    <rPh sb="9" eb="10">
      <t>ケン</t>
    </rPh>
    <rPh sb="10" eb="12">
      <t>クミアイ</t>
    </rPh>
    <rPh sb="13" eb="15">
      <t>イッパン</t>
    </rPh>
    <rPh sb="15" eb="17">
      <t>カイケイ</t>
    </rPh>
    <phoneticPr fontId="2"/>
  </si>
  <si>
    <t>湯沢雄勝広域市町村圏組合（湯沢雄勝ふるさと市町村圏基金特別会計）</t>
    <rPh sb="0" eb="2">
      <t>ユザワ</t>
    </rPh>
    <rPh sb="2" eb="4">
      <t>オガチ</t>
    </rPh>
    <rPh sb="4" eb="6">
      <t>コウイキ</t>
    </rPh>
    <rPh sb="6" eb="9">
      <t>シチョウソン</t>
    </rPh>
    <rPh sb="9" eb="10">
      <t>ケン</t>
    </rPh>
    <rPh sb="10" eb="12">
      <t>クミアイ</t>
    </rPh>
    <rPh sb="13" eb="15">
      <t>ユザワ</t>
    </rPh>
    <rPh sb="15" eb="17">
      <t>オガチ</t>
    </rPh>
    <rPh sb="21" eb="24">
      <t>シチョウソン</t>
    </rPh>
    <rPh sb="24" eb="25">
      <t>ケン</t>
    </rPh>
    <rPh sb="25" eb="27">
      <t>キキン</t>
    </rPh>
    <rPh sb="27" eb="29">
      <t>トクベツ</t>
    </rPh>
    <rPh sb="29" eb="31">
      <t>カイケイ</t>
    </rPh>
    <phoneticPr fontId="2"/>
  </si>
  <si>
    <t>-</t>
    <phoneticPr fontId="2"/>
  </si>
  <si>
    <t>秋田県市町村総合事務組合（一般会計）</t>
    <rPh sb="0" eb="2">
      <t>アキタ</t>
    </rPh>
    <rPh sb="2" eb="3">
      <t>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</si>
  <si>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2">
      <t>アキタ</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</si>
  <si>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t>
    <phoneticPr fontId="2"/>
  </si>
  <si>
    <t>秋田県市町村会館管理組合</t>
    <rPh sb="0" eb="2">
      <t>アキタ</t>
    </rPh>
    <rPh sb="2" eb="3">
      <t>ケン</t>
    </rPh>
    <rPh sb="3" eb="6">
      <t>シチョウソン</t>
    </rPh>
    <rPh sb="6" eb="8">
      <t>カイカン</t>
    </rPh>
    <rPh sb="8" eb="10">
      <t>カンリ</t>
    </rPh>
    <rPh sb="10" eb="12">
      <t>クミアイ</t>
    </rPh>
    <phoneticPr fontId="2"/>
  </si>
  <si>
    <t>秋田県後期高齢者医療広域連合（一般会計）</t>
    <rPh sb="0" eb="2">
      <t>アキタ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</si>
  <si>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</si>
  <si>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秋田県後期高齢者医療広域連合（後期高齢者医療特別会計）</t>
    <rPh sb="0" eb="2">
      <t>アキタ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</si>
  <si>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秋の宮山荘</t>
    <rPh sb="0" eb="1">
      <t>アキ</t>
    </rPh>
    <rPh sb="2" eb="3">
      <t>ミヤ</t>
    </rPh>
    <rPh sb="3" eb="5">
      <t>サンソウ</t>
    </rPh>
    <phoneticPr fontId="2"/>
  </si>
  <si>
    <t>小町の郷</t>
    <rPh sb="0" eb="2">
      <t>コマチ</t>
    </rPh>
    <rPh sb="3" eb="4">
      <t>サト</t>
    </rPh>
    <phoneticPr fontId="2"/>
  </si>
  <si>
    <t>-</t>
    <phoneticPr fontId="2"/>
  </si>
  <si>
    <t>皆瀬村活性化センター</t>
    <rPh sb="0" eb="3">
      <t>ミナセムラ</t>
    </rPh>
    <rPh sb="3" eb="6">
      <t>カッセイカ</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</si>
  <si>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</si>
  <si>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</si>
  <si>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</si>
  <si>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</si>
  <si>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</si>
  <si>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</si>
  <si>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</si>
  <si>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</si>
  <si>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</si>
  <si>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</si>
  <si>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</si>
  <si>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実質公債費比率は、後年度交付税措置が有利な合併特例事業債や過疎対策事業債等の活用により改善傾向にあるが、類似団体平均に比べ大きく上回っている。これは近年の市庁舎建設や統合学校建設などの大型事業を実施し、地方債残高や元利償還金等が増加したことが主な要因となっている。
　今後は、税収の減少や普通交付税の合併算定替の段階的縮減に対し、財政調整基金の取り崩し等で対応していくことや、大型事業等の元利償還が開始されることなどにより、両比率とも上昇することが予想されることから、対象事業の精査等を通じて、公債費の適正化に取り組んでいく。
</t>
    <rPh sb="1" eb="3">
      <t>ショウライ</t>
    </rPh>
    <rPh sb="3" eb="5">
      <t>フタン</t>
    </rPh>
    <rPh sb="5" eb="7">
      <t>ヒリツ</t>
    </rPh>
    <rPh sb="7" eb="8">
      <t>オヨ</t>
    </rPh>
    <rPh sb="9" eb="11">
      <t>ジッシツ</t>
    </rPh>
    <rPh sb="11" eb="14">
      <t>コウサイヒ</t>
    </rPh>
    <rPh sb="14" eb="16">
      <t>ヒリツ</t>
    </rPh>
    <rPh sb="18" eb="21">
      <t>コウネンド</t>
    </rPh>
    <rPh sb="21" eb="24">
      <t>コウフゼイ</t>
    </rPh>
    <rPh sb="24" eb="26">
      <t>ソチ</t>
    </rPh>
    <rPh sb="27" eb="29">
      <t>ユウリ</t>
    </rPh>
    <rPh sb="30" eb="32">
      <t>ガッペイ</t>
    </rPh>
    <rPh sb="32" eb="34">
      <t>トクレイ</t>
    </rPh>
    <rPh sb="34" eb="36">
      <t>ジギョウ</t>
    </rPh>
    <rPh sb="36" eb="37">
      <t>サイ</t>
    </rPh>
    <rPh sb="38" eb="40">
      <t>カソ</t>
    </rPh>
    <rPh sb="40" eb="42">
      <t>タイサク</t>
    </rPh>
    <rPh sb="42" eb="44">
      <t>ジギョウ</t>
    </rPh>
    <rPh sb="44" eb="45">
      <t>サイ</t>
    </rPh>
    <rPh sb="45" eb="46">
      <t>トウ</t>
    </rPh>
    <rPh sb="47" eb="49">
      <t>カツヨウ</t>
    </rPh>
    <rPh sb="52" eb="54">
      <t>カイゼン</t>
    </rPh>
    <rPh sb="54" eb="56">
      <t>ケイコウ</t>
    </rPh>
    <rPh sb="61" eb="63">
      <t>ルイジ</t>
    </rPh>
    <rPh sb="63" eb="65">
      <t>ダンタイ</t>
    </rPh>
    <rPh sb="65" eb="67">
      <t>ヘイキン</t>
    </rPh>
    <rPh sb="68" eb="69">
      <t>クラ</t>
    </rPh>
    <rPh sb="70" eb="71">
      <t>オオ</t>
    </rPh>
    <rPh sb="73" eb="75">
      <t>ウワマワ</t>
    </rPh>
    <rPh sb="83" eb="85">
      <t>キンネン</t>
    </rPh>
    <rPh sb="101" eb="103">
      <t>オオガタ</t>
    </rPh>
    <rPh sb="103" eb="105">
      <t>ジギョウ</t>
    </rPh>
    <rPh sb="106" eb="108">
      <t>ジッシ</t>
    </rPh>
    <rPh sb="110" eb="112">
      <t>チホウ</t>
    </rPh>
    <rPh sb="112" eb="113">
      <t>サイ</t>
    </rPh>
    <rPh sb="113" eb="115">
      <t>ザンダカ</t>
    </rPh>
    <rPh sb="143" eb="145">
      <t>コンゴ</t>
    </rPh>
    <rPh sb="147" eb="149">
      <t>ゼイシュウ</t>
    </rPh>
    <rPh sb="150" eb="152">
      <t>ゲンショウ</t>
    </rPh>
    <rPh sb="153" eb="155">
      <t>フツウ</t>
    </rPh>
    <rPh sb="155" eb="158">
      <t>コウフゼイ</t>
    </rPh>
    <rPh sb="159" eb="161">
      <t>ガッペイ</t>
    </rPh>
    <rPh sb="161" eb="163">
      <t>サンテイ</t>
    </rPh>
    <rPh sb="163" eb="164">
      <t>ガ</t>
    </rPh>
    <rPh sb="165" eb="168">
      <t>ダンカイテキ</t>
    </rPh>
    <rPh sb="168" eb="170">
      <t>シュクゲン</t>
    </rPh>
    <rPh sb="171" eb="172">
      <t>タイ</t>
    </rPh>
    <rPh sb="174" eb="176">
      <t>ザイセイ</t>
    </rPh>
    <rPh sb="176" eb="178">
      <t>チョウセイ</t>
    </rPh>
    <rPh sb="178" eb="180">
      <t>キキン</t>
    </rPh>
    <rPh sb="181" eb="182">
      <t>ト</t>
    </rPh>
    <rPh sb="183" eb="184">
      <t>クズ</t>
    </rPh>
    <rPh sb="185" eb="186">
      <t>トウ</t>
    </rPh>
    <rPh sb="187" eb="189">
      <t>タイオウ</t>
    </rPh>
    <rPh sb="197" eb="199">
      <t>オオガタ</t>
    </rPh>
    <rPh sb="199" eb="201">
      <t>ジギョウ</t>
    </rPh>
    <rPh sb="201" eb="202">
      <t>トウ</t>
    </rPh>
    <rPh sb="203" eb="205">
      <t>ガンリ</t>
    </rPh>
    <rPh sb="205" eb="207">
      <t>ショウカン</t>
    </rPh>
    <rPh sb="208" eb="210">
      <t>カイシ</t>
    </rPh>
    <rPh sb="221" eb="222">
      <t>リョウ</t>
    </rPh>
    <rPh sb="222" eb="224">
      <t>ヒリツ</t>
    </rPh>
    <rPh sb="226" eb="228">
      <t>ジョウショウ</t>
    </rPh>
    <rPh sb="233" eb="235">
      <t>ヨソウ</t>
    </rPh>
    <rPh sb="243" eb="245">
      <t>タイショウ</t>
    </rPh>
    <rPh sb="245" eb="247">
      <t>ジギョウ</t>
    </rPh>
    <rPh sb="248" eb="250">
      <t>セイサ</t>
    </rPh>
    <rPh sb="250" eb="251">
      <t>トウ</t>
    </rPh>
    <rPh sb="252" eb="253">
      <t>ツウ</t>
    </rPh>
    <rPh sb="256" eb="259">
      <t>コウサイヒ</t>
    </rPh>
    <rPh sb="260" eb="263">
      <t>テキセイカ</t>
    </rPh>
    <rPh sb="264" eb="265">
      <t>ト</t>
    </rPh>
    <rPh sb="266" eb="267">
      <t>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</si>
</sst>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68893</c:v>
                </c:pt>
                <c:pt idx="1">
                  <c:v>65370</c:v>
                </c:pt>
                <c:pt idx="2">
                  <c:v>145955</c:v>
                </c:pt>
                <c:pt idx="3">
                  <c:v>116466</c:v>
                </c:pt>
                <c:pt idx="4">
                  <c:v>95358</c:v>
                </c:pt>
              </c:numCache>
            </c:numRef>
          </c:val>
          <c:smooth val="0"/>
        </c:ser>
        <c:dLbls>
          <c:showLegendKey val="0"/>
          <c:showVal val="0"/>
          <c:showCatName val="0"/>
          <c:showSerName val="0"/>
          <c:showPercent val="0"/>
          <c:showBubbleSize val="0"/>
        </c:dLbls>
        <c:marker val="1"/>
        <c:smooth val="0"/>
        <c:axId val="118156288"/>
        <c:axId val="118158464"/>
      </c:lineChart>
      <c:catAx>
        <c:axId val="1181562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58464"/>
        <c:crosses val="autoZero"/>
        <c:auto val="1"/>
        <c:lblAlgn val="ctr"/>
        <c:lblOffset val="100"/>
        <c:tickLblSkip val="1"/>
        <c:tickMarkSkip val="1"/>
        <c:noMultiLvlLbl val="0"/>
      </c:catAx>
      <c:valAx>
        <c:axId val="1181584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56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3.08</c:v>
                </c:pt>
                <c:pt idx="1">
                  <c:v>2.94</c:v>
                </c:pt>
                <c:pt idx="2">
                  <c:v>2.33</c:v>
                </c:pt>
                <c:pt idx="3">
                  <c:v>3.85</c:v>
                </c:pt>
                <c:pt idx="4">
                  <c:v>4.9800000000000004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20.45</c:v>
                </c:pt>
                <c:pt idx="1">
                  <c:v>21.84</c:v>
                </c:pt>
                <c:pt idx="2">
                  <c:v>23.19</c:v>
                </c:pt>
                <c:pt idx="3">
                  <c:v>24.85</c:v>
                </c:pt>
                <c:pt idx="4">
                  <c:v>27.92</c:v>
                </c:pt>
              </c:numCache>
            </c:numRef>
          </c:val>
        </c:ser>
        <c:dLbls>
          <c:showLegendKey val="0"/>
          <c:showVal val="0"/>
          <c:showCatName val="0"/>
          <c:showSerName val="0"/>
          <c:showPercent val="0"/>
          <c:showBubbleSize val="0"/>
        </c:dLbls>
        <c:gapWidth val="250"/>
        <c:overlap val="100"/>
        <c:axId val="110123264"/>
        <c:axId val="110129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3.05</c:v>
                </c:pt>
                <c:pt idx="1">
                  <c:v>1.5</c:v>
                </c:pt>
                <c:pt idx="2">
                  <c:v>0.97</c:v>
                </c:pt>
                <c:pt idx="3">
                  <c:v>2.67</c:v>
                </c:pt>
                <c:pt idx="4">
                  <c:v>4.3</c:v>
                </c:pt>
              </c:numCache>
            </c:numRef>
          </c:val>
          <c:smooth val="0"/>
        </c:ser>
        <c:dLbls>
          <c:showLegendKey val="0"/>
          <c:showVal val="0"/>
          <c:showCatName val="0"/>
          <c:showSerName val="0"/>
          <c:showPercent val="0"/>
          <c:showBubbleSize val="0"/>
        </c:dLbls>
        <c:marker val="1"/>
        <c:smooth val="0"/>
        <c:axId val="110123264"/>
        <c:axId val="110129536"/>
      </c:lineChart>
      <c:catAx>
        <c:axId val="11012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129536"/>
        <c:crosses val="autoZero"/>
        <c:auto val="1"/>
        <c:lblAlgn val="ctr"/>
        <c:lblOffset val="100"/>
        <c:tickLblSkip val="1"/>
        <c:tickMarkSkip val="1"/>
        <c:noMultiLvlLbl val="0"/>
      </c:catAx>
      <c:valAx>
        <c:axId val="11012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2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0.02</c:v>
                </c:pt>
                <c:pt idx="4">
                  <c:v>#N/A</c:v>
                </c:pt>
                <c:pt idx="5">
                  <c:v>0</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c:v>
                </c:pt>
                <c:pt idx="8">
                  <c:v>#N/A</c:v>
                </c:pt>
                <c:pt idx="9">
                  <c:v>0</c:v>
                </c:pt>
              </c:numCache>
            </c:numRef>
          </c:val>
        </c:ser>
        <c:ser>
          <c:idx val="3"/>
          <c:order val="3"/>
          <c:tx>
            <c:strRef>
              <c:f>データシート!$A$30</c:f>
              <c:strCache>
                <c:ptCount val="1"/>
                <c:pt idx="0">
                  <c:v>皆瀬更生園特別会計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養護老人ホーム愛宕荘特別会計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0.04</c:v>
                </c:pt>
                <c:pt idx="8">
                  <c:v>#N/A</c:v>
                </c:pt>
                <c:pt idx="9">
                  <c:v>0.04</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0.14000000000000001</c:v>
                </c:pt>
                <c:pt idx="2">
                  <c:v>#N/A</c:v>
                </c:pt>
                <c:pt idx="3">
                  <c:v>0.05</c:v>
                </c:pt>
                <c:pt idx="4">
                  <c:v>#N/A</c:v>
                </c:pt>
                <c:pt idx="5">
                  <c:v>0.02</c:v>
                </c:pt>
                <c:pt idx="6">
                  <c:v>#N/A</c:v>
                </c:pt>
                <c:pt idx="7">
                  <c:v>0.04</c:v>
                </c:pt>
                <c:pt idx="8">
                  <c:v>#N/A</c:v>
                </c:pt>
                <c:pt idx="9">
                  <c:v>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0.46</c:v>
                </c:pt>
                <c:pt idx="2">
                  <c:v>#N/A</c:v>
                </c:pt>
                <c:pt idx="3">
                  <c:v>0.46</c:v>
                </c:pt>
                <c:pt idx="4">
                  <c:v>#N/A</c:v>
                </c:pt>
                <c:pt idx="5">
                  <c:v>0.33</c:v>
                </c:pt>
                <c:pt idx="6">
                  <c:v>#N/A</c:v>
                </c:pt>
                <c:pt idx="7">
                  <c:v>0.28000000000000003</c:v>
                </c:pt>
                <c:pt idx="8">
                  <c:v>#N/A</c:v>
                </c:pt>
                <c:pt idx="9">
                  <c:v>0.72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2.54</c:v>
                </c:pt>
                <c:pt idx="2">
                  <c:v>#N/A</c:v>
                </c:pt>
                <c:pt idx="3">
                  <c:v>1.44</c:v>
                </c:pt>
                <c:pt idx="4">
                  <c:v>#N/A</c:v>
                </c:pt>
                <c:pt idx="5">
                  <c:v>1.48</c:v>
                </c:pt>
                <c:pt idx="6">
                  <c:v>#N/A</c:v>
                </c:pt>
                <c:pt idx="7">
                  <c:v>1.98</c:v>
                </c:pt>
                <c:pt idx="8">
                  <c:v>#N/A</c:v>
                </c:pt>
                <c:pt idx="9">
                  <c:v>2.69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4.42</c:v>
                </c:pt>
                <c:pt idx="2">
                  <c:v>#N/A</c:v>
                </c:pt>
                <c:pt idx="3">
                  <c:v>4.62</c:v>
                </c:pt>
                <c:pt idx="4">
                  <c:v>#N/A</c:v>
                </c:pt>
                <c:pt idx="5">
                  <c:v>4.29</c:v>
                </c:pt>
                <c:pt idx="6">
                  <c:v>#N/A</c:v>
                </c:pt>
                <c:pt idx="7">
                  <c:v>3.92</c:v>
                </c:pt>
                <c:pt idx="8">
                  <c:v>#N/A</c:v>
                </c:pt>
                <c:pt idx="9">
                  <c:v>4.0199999999999996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3.01</c:v>
                </c:pt>
                <c:pt idx="2">
                  <c:v>#N/A</c:v>
                </c:pt>
                <c:pt idx="3">
                  <c:v>2.91</c:v>
                </c:pt>
                <c:pt idx="4">
                  <c:v>#N/A</c:v>
                </c:pt>
                <c:pt idx="5">
                  <c:v>2.31</c:v>
                </c:pt>
                <c:pt idx="6">
                  <c:v>#N/A</c:v>
                </c:pt>
                <c:pt idx="7">
                  <c:v>3.8</c:v>
                </c:pt>
                <c:pt idx="8">
                  <c:v>#N/A</c:v>
                </c:pt>
                <c:pt idx="9">
                  <c:v>4.92</c:v>
                </c:pt>
              </c:numCache>
            </c:numRef>
          </c:val>
        </c:ser>
        <c:dLbls>
          <c:showLegendKey val="0"/>
          <c:showVal val="0"/>
          <c:showCatName val="0"/>
          <c:showSerName val="0"/>
          <c:showPercent val="0"/>
          <c:showBubbleSize val="0"/>
        </c:dLbls>
        <c:gapWidth val="150"/>
        <c:overlap val="100"/>
        <c:axId val="126803968"/>
        <c:axId val="126805504"/>
      </c:barChart>
      <c:catAx>
        <c:axId val="12680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805504"/>
        <c:crosses val="autoZero"/>
        <c:auto val="1"/>
        <c:lblAlgn val="ctr"/>
        <c:lblOffset val="100"/>
        <c:tickLblSkip val="1"/>
        <c:tickMarkSkip val="1"/>
        <c:noMultiLvlLbl val="0"/>
      </c:catAx>
      <c:valAx>
        <c:axId val="126805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803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2884</c:v>
                </c:pt>
                <c:pt idx="5">
                  <c:v>2894</c:v>
                </c:pt>
                <c:pt idx="8">
                  <c:v>2981</c:v>
                </c:pt>
                <c:pt idx="11">
                  <c:v>3101</c:v>
                </c:pt>
                <c:pt idx="14">
                  <c:v>3148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172</c:v>
                </c:pt>
                <c:pt idx="3">
                  <c:v>168</c:v>
                </c:pt>
                <c:pt idx="6">
                  <c:v>130</c:v>
                </c:pt>
                <c:pt idx="9">
                  <c:v>86</c:v>
                </c:pt>
                <c:pt idx="12">
                  <c:v>89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373</c:v>
                </c:pt>
                <c:pt idx="3">
                  <c:v>265</c:v>
                </c:pt>
                <c:pt idx="6">
                  <c:v>278</c:v>
                </c:pt>
                <c:pt idx="9">
                  <c:v>277</c:v>
                </c:pt>
                <c:pt idx="12">
                  <c:v>275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1060</c:v>
                </c:pt>
                <c:pt idx="3">
                  <c:v>1061</c:v>
                </c:pt>
                <c:pt idx="6">
                  <c:v>1102</c:v>
                </c:pt>
                <c:pt idx="9">
                  <c:v>1095</c:v>
                </c:pt>
                <c:pt idx="12">
                  <c:v>1101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3325</c:v>
                </c:pt>
                <c:pt idx="3">
                  <c:v>3264</c:v>
                </c:pt>
                <c:pt idx="6">
                  <c:v>3244</c:v>
                </c:pt>
                <c:pt idx="9">
                  <c:v>3270</c:v>
                </c:pt>
                <c:pt idx="12">
                  <c:v>3274</c:v>
                </c:pt>
              </c:numCache>
            </c:numRef>
          </c:val>
        </c:ser>
        <c:dLbls>
          <c:showLegendKey val="0"/>
          <c:showVal val="0"/>
          <c:showCatName val="0"/>
          <c:showSerName val="0"/>
          <c:showPercent val="0"/>
          <c:showBubbleSize val="0"/>
        </c:dLbls>
        <c:gapWidth val="100"/>
        <c:overlap val="100"/>
        <c:axId val="126664064"/>
        <c:axId val="127010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2046</c:v>
                </c:pt>
                <c:pt idx="2">
                  <c:v>#N/A</c:v>
                </c:pt>
                <c:pt idx="3">
                  <c:v>#N/A</c:v>
                </c:pt>
                <c:pt idx="4">
                  <c:v>1864</c:v>
                </c:pt>
                <c:pt idx="5">
                  <c:v>#N/A</c:v>
                </c:pt>
                <c:pt idx="6">
                  <c:v>#N/A</c:v>
                </c:pt>
                <c:pt idx="7">
                  <c:v>1773</c:v>
                </c:pt>
                <c:pt idx="8">
                  <c:v>#N/A</c:v>
                </c:pt>
                <c:pt idx="9">
                  <c:v>#N/A</c:v>
                </c:pt>
                <c:pt idx="10">
                  <c:v>1627</c:v>
                </c:pt>
                <c:pt idx="11">
                  <c:v>#N/A</c:v>
                </c:pt>
                <c:pt idx="12">
                  <c:v>#N/A</c:v>
                </c:pt>
                <c:pt idx="13">
                  <c:v>1591</c:v>
                </c:pt>
                <c:pt idx="14">
                  <c:v>#N/A</c:v>
                </c:pt>
              </c:numCache>
            </c:numRef>
          </c:val>
          <c:smooth val="0"/>
        </c:ser>
        <c:dLbls>
          <c:showLegendKey val="0"/>
          <c:showVal val="0"/>
          <c:showCatName val="0"/>
          <c:showSerName val="0"/>
          <c:showPercent val="0"/>
          <c:showBubbleSize val="0"/>
        </c:dLbls>
        <c:marker val="1"/>
        <c:smooth val="0"/>
        <c:axId val="126664064"/>
        <c:axId val="127010304"/>
      </c:lineChart>
      <c:catAx>
        <c:axId val="12666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010304"/>
        <c:crosses val="autoZero"/>
        <c:auto val="1"/>
        <c:lblAlgn val="ctr"/>
        <c:lblOffset val="100"/>
        <c:tickLblSkip val="1"/>
        <c:tickMarkSkip val="1"/>
        <c:noMultiLvlLbl val="0"/>
      </c:catAx>
      <c:valAx>
        <c:axId val="12701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6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30415</c:v>
                </c:pt>
                <c:pt idx="5">
                  <c:v>30538</c:v>
                </c:pt>
                <c:pt idx="8">
                  <c:v>32496</c:v>
                </c:pt>
                <c:pt idx="11">
                  <c:v>32495</c:v>
                </c:pt>
                <c:pt idx="14">
                  <c:v>32659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843</c:v>
                </c:pt>
                <c:pt idx="5">
                  <c:v>705</c:v>
                </c:pt>
                <c:pt idx="8">
                  <c:v>580</c:v>
                </c:pt>
                <c:pt idx="11">
                  <c:v>745</c:v>
                </c:pt>
                <c:pt idx="14">
                  <c:v>657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5762</c:v>
                </c:pt>
                <c:pt idx="5">
                  <c:v>6205</c:v>
                </c:pt>
                <c:pt idx="8">
                  <c:v>6409</c:v>
                </c:pt>
                <c:pt idx="11">
                  <c:v>6476</c:v>
                </c:pt>
                <c:pt idx="14">
                  <c:v>7274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75</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3842</c:v>
                </c:pt>
                <c:pt idx="3">
                  <c:v>3841</c:v>
                </c:pt>
                <c:pt idx="6">
                  <c:v>3583</c:v>
                </c:pt>
                <c:pt idx="9">
                  <c:v>3202</c:v>
                </c:pt>
                <c:pt idx="12">
                  <c:v>2745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2323</c:v>
                </c:pt>
                <c:pt idx="3">
                  <c:v>2117</c:v>
                </c:pt>
                <c:pt idx="6">
                  <c:v>1957</c:v>
                </c:pt>
                <c:pt idx="9">
                  <c:v>1795</c:v>
                </c:pt>
                <c:pt idx="12">
                  <c:v>1622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16611</c:v>
                </c:pt>
                <c:pt idx="3">
                  <c:v>15546</c:v>
                </c:pt>
                <c:pt idx="6">
                  <c:v>15144</c:v>
                </c:pt>
                <c:pt idx="9">
                  <c:v>14942</c:v>
                </c:pt>
                <c:pt idx="12">
                  <c:v>14186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1515</c:v>
                </c:pt>
                <c:pt idx="3">
                  <c:v>773</c:v>
                </c:pt>
                <c:pt idx="6">
                  <c:v>693</c:v>
                </c:pt>
                <c:pt idx="9">
                  <c:v>562</c:v>
                </c:pt>
                <c:pt idx="12">
                  <c:v>484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29628</c:v>
                </c:pt>
                <c:pt idx="3">
                  <c:v>29394</c:v>
                </c:pt>
                <c:pt idx="6">
                  <c:v>31596</c:v>
                </c:pt>
                <c:pt idx="9">
                  <c:v>33218</c:v>
                </c:pt>
                <c:pt idx="12">
                  <c:v>33260</c:v>
                </c:pt>
              </c:numCache>
            </c:numRef>
          </c:val>
        </c:ser>
        <c:dLbls>
          <c:showLegendKey val="0"/>
          <c:showVal val="0"/>
          <c:showCatName val="0"/>
          <c:showSerName val="0"/>
          <c:showPercent val="0"/>
          <c:showBubbleSize val="0"/>
        </c:dLbls>
        <c:gapWidth val="100"/>
        <c:overlap val="100"/>
        <c:axId val="127139840"/>
        <c:axId val="127141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16973</c:v>
                </c:pt>
                <c:pt idx="2">
                  <c:v>#N/A</c:v>
                </c:pt>
                <c:pt idx="3">
                  <c:v>#N/A</c:v>
                </c:pt>
                <c:pt idx="4">
                  <c:v>14222</c:v>
                </c:pt>
                <c:pt idx="5">
                  <c:v>#N/A</c:v>
                </c:pt>
                <c:pt idx="6">
                  <c:v>#N/A</c:v>
                </c:pt>
                <c:pt idx="7">
                  <c:v>13488</c:v>
                </c:pt>
                <c:pt idx="8">
                  <c:v>#N/A</c:v>
                </c:pt>
                <c:pt idx="9">
                  <c:v>#N/A</c:v>
                </c:pt>
                <c:pt idx="10">
                  <c:v>14002</c:v>
                </c:pt>
                <c:pt idx="11">
                  <c:v>#N/A</c:v>
                </c:pt>
                <c:pt idx="12">
                  <c:v>#N/A</c:v>
                </c:pt>
                <c:pt idx="13">
                  <c:v>11705</c:v>
                </c:pt>
                <c:pt idx="14">
                  <c:v>#N/A</c:v>
                </c:pt>
              </c:numCache>
            </c:numRef>
          </c:val>
          <c:smooth val="0"/>
        </c:ser>
        <c:dLbls>
          <c:showLegendKey val="0"/>
          <c:showVal val="0"/>
          <c:showCatName val="0"/>
          <c:showSerName val="0"/>
          <c:showPercent val="0"/>
          <c:showBubbleSize val="0"/>
        </c:dLbls>
        <c:marker val="1"/>
        <c:smooth val="0"/>
        <c:axId val="127139840"/>
        <c:axId val="127141376"/>
      </c:lineChart>
      <c:catAx>
        <c:axId val="12713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141376"/>
        <c:crosses val="autoZero"/>
        <c:auto val="1"/>
        <c:lblAlgn val="ctr"/>
        <c:lblOffset val="100"/>
        <c:tickLblSkip val="1"/>
        <c:tickMarkSkip val="1"/>
        <c:noMultiLvlLbl val="0"/>
      </c:catAx>
      <c:valAx>
        <c:axId val="12714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3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7257600"/>
        <c:axId val="127267968"/>
      </c:scatterChart>
      <c:valAx>
        <c:axId val="1272576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267968"/>
        <c:crosses val="autoZero"/>
        <c:crossBetween val="midCat"/>
      </c:valAx>
      <c:valAx>
        <c:axId val="1272679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257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15.4</c:v>
                </c:pt>
                <c:pt idx="1">
                  <c:v>14.3</c:v>
                </c:pt>
                <c:pt idx="2">
                  <c:v>13.1</c:v>
                </c:pt>
                <c:pt idx="3">
                  <c:v>12.2</c:v>
                </c:pt>
                <c:pt idx="4">
                  <c:v>11.7</c:v>
                </c:pt>
              </c:numCache>
            </c:numRef>
          </c:xVal>
          <c:yVal>
            <c:numRef>
              <c:f>公会計指標分析・財政指標組合せ分析表!$K$73:$O$73</c:f>
              <c:numCache>
                <c:formatCode>#,##0.0;"▲ "#,##0.0</c:formatCode>
                <c:ptCount val="5"/>
                <c:pt idx="0">
                  <c:v>118.9</c:v>
                </c:pt>
                <c:pt idx="1">
                  <c:v>98.5</c:v>
                </c:pt>
                <c:pt idx="2">
                  <c:v>92.9</c:v>
                </c:pt>
                <c:pt idx="3">
                  <c:v>99.7</c:v>
                </c:pt>
                <c:pt idx="4">
                  <c:v>83.2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10.4</c:v>
                </c:pt>
                <c:pt idx="2">
                  <c:v>9.6</c:v>
                </c:pt>
                <c:pt idx="3">
                  <c:v>8.5</c:v>
                </c:pt>
                <c:pt idx="4">
                  <c:v>9.5</c:v>
                </c:pt>
              </c:numCache>
            </c:numRef>
          </c:xVal>
          <c:yVal>
            <c:numRef>
              <c:f>公会計指標分析・財政指標組合せ分析表!$K$77:$O$77</c:f>
              <c:numCache>
                <c:formatCode>#,##0.0;"▲ "#,##0.0</c:formatCode>
                <c:ptCount val="5"/>
                <c:pt idx="0">
                  <c:v>58.6</c:v>
                </c:pt>
                <c:pt idx="1">
                  <c:v>52.6</c:v>
                </c:pt>
                <c:pt idx="2">
                  <c:v>41.3</c:v>
                </c:pt>
                <c:pt idx="3">
                  <c:v>33</c:v>
                </c:pt>
                <c:pt idx="4">
                  <c:v>32.799999999999997</c:v>
                </c:pt>
              </c:numCache>
            </c:numRef>
          </c:yVal>
          <c:smooth val="0"/>
        </c:ser>
        <c:dLbls>
          <c:showLegendKey val="0"/>
          <c:showVal val="0"/>
          <c:showCatName val="0"/>
          <c:showSerName val="0"/>
          <c:showPercent val="0"/>
          <c:showBubbleSize val="0"/>
        </c:dLbls>
        <c:axId val="119707904"/>
        <c:axId val="126349696"/>
      </c:scatterChart>
      <c:valAx>
        <c:axId val="119707904"/>
        <c:scaling>
          <c:orientation val="minMax"/>
          <c:max val="16"/>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349696"/>
        <c:crosses val="autoZero"/>
        <c:crossBetween val="midCat"/>
      </c:valAx>
      <c:valAx>
        <c:axId val="126349696"/>
        <c:scaling>
          <c:orientation val="minMax"/>
          <c:max val="134"/>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7079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実質公債費比率の分子について、合併特例事業債や過疎対策事業債など、後年度の交付税措置が有利な地方債を選択してきたことにより、算入公債費等も増加しており、分子全体としては減少傾向にある。</a:t>
          </a:r>
        </a:p>
        <a:p>
          <a:r>
            <a:rPr kumimoji="1" lang="ja-JP" altLang="en-US" sz="1100">
              <a:latin typeface="ＭＳ ゴシック" pitchFamily="49" charset="-128"/>
              <a:ea typeface="ＭＳ ゴシック" pitchFamily="49" charset="-128"/>
            </a:rPr>
            <a:t>　しかし、実質公債費比率は</a:t>
          </a:r>
          <a:r>
            <a:rPr kumimoji="1" lang="en-US" altLang="ja-JP" sz="1100">
              <a:latin typeface="ＭＳ ゴシック" pitchFamily="49" charset="-128"/>
              <a:ea typeface="ＭＳ ゴシック" pitchFamily="49" charset="-128"/>
            </a:rPr>
            <a:t>11.7</a:t>
          </a:r>
          <a:r>
            <a:rPr kumimoji="1" lang="ja-JP" altLang="en-US" sz="1100">
              <a:latin typeface="ＭＳ ゴシック" pitchFamily="49" charset="-128"/>
              <a:ea typeface="ＭＳ ゴシック" pitchFamily="49" charset="-128"/>
            </a:rPr>
            <a:t>％と、類似団体平均に比べ</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ポイント高い水準である。</a:t>
          </a:r>
        </a:p>
        <a:p>
          <a:r>
            <a:rPr kumimoji="1" lang="ja-JP" altLang="en-US" sz="1100">
              <a:latin typeface="ＭＳ ゴシック" pitchFamily="49" charset="-128"/>
              <a:ea typeface="ＭＳ ゴシック" pitchFamily="49" charset="-128"/>
            </a:rPr>
            <a:t>　さらに今後は、統合学校給食センター建設や湯沢駅周辺整備などの大型事業に伴う公債費（分子）の増加が見込まれる。人口減少と普通交付税の合併算定替の段階的縮減に伴う標準財政規模の減少により、分母の縮減は避けられない見通しであるため、より一層分子の縮減に努めなければならない。</a:t>
          </a:r>
        </a:p>
        <a:p>
          <a:r>
            <a:rPr kumimoji="1" lang="ja-JP" altLang="en-US" sz="1100">
              <a:latin typeface="ＭＳ ゴシック" pitchFamily="49" charset="-128"/>
              <a:ea typeface="ＭＳ ゴシック" pitchFamily="49" charset="-128"/>
            </a:rPr>
            <a:t>　実質公債費比率は、平成</a:t>
          </a:r>
          <a:r>
            <a:rPr kumimoji="1" lang="en-US" altLang="ja-JP" sz="1100">
              <a:latin typeface="ＭＳ ゴシック" pitchFamily="49" charset="-128"/>
              <a:ea typeface="ＭＳ ゴシック" pitchFamily="49" charset="-128"/>
            </a:rPr>
            <a:t>33</a:t>
          </a:r>
          <a:r>
            <a:rPr kumimoji="1" lang="ja-JP" altLang="en-US" sz="1100">
              <a:latin typeface="ＭＳ ゴシック" pitchFamily="49" charset="-128"/>
              <a:ea typeface="ＭＳ ゴシック" pitchFamily="49" charset="-128"/>
            </a:rPr>
            <a:t>年度に最大になる見込みであるが、今後は起債対象事業の精査及び交付税算入率の高い地方債を活用するなど財政の健全化を図っていく。</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将来負担比率の分子について、交付税算入率の高い地方債の活用、財政調整基金による充当可能基金残高の増に努めたため、将来負担比率の分子は減少傾向にある。</a:t>
          </a:r>
        </a:p>
        <a:p>
          <a:r>
            <a:rPr kumimoji="1" lang="ja-JP" altLang="en-US" sz="1100">
              <a:latin typeface="ＭＳ ゴシック" pitchFamily="49" charset="-128"/>
              <a:ea typeface="ＭＳ ゴシック" pitchFamily="49" charset="-128"/>
            </a:rPr>
            <a:t>　しかし、将来負担比率は</a:t>
          </a:r>
          <a:r>
            <a:rPr kumimoji="1" lang="en-US" altLang="ja-JP" sz="1100">
              <a:latin typeface="ＭＳ ゴシック" pitchFamily="49" charset="-128"/>
              <a:ea typeface="ＭＳ ゴシック" pitchFamily="49" charset="-128"/>
            </a:rPr>
            <a:t>83.2</a:t>
          </a:r>
          <a:r>
            <a:rPr kumimoji="1" lang="ja-JP" altLang="en-US" sz="1100">
              <a:latin typeface="ＭＳ ゴシック" pitchFamily="49" charset="-128"/>
              <a:ea typeface="ＭＳ ゴシック" pitchFamily="49" charset="-128"/>
            </a:rPr>
            <a:t>％と、類似団体平均に比べ</a:t>
          </a:r>
          <a:r>
            <a:rPr kumimoji="1" lang="en-US" altLang="ja-JP" sz="1100">
              <a:latin typeface="ＭＳ ゴシック" pitchFamily="49" charset="-128"/>
              <a:ea typeface="ＭＳ ゴシック" pitchFamily="49" charset="-128"/>
            </a:rPr>
            <a:t>50.4</a:t>
          </a:r>
          <a:r>
            <a:rPr kumimoji="1" lang="ja-JP" altLang="en-US" sz="1100">
              <a:latin typeface="ＭＳ ゴシック" pitchFamily="49" charset="-128"/>
              <a:ea typeface="ＭＳ ゴシック" pitchFamily="49" charset="-128"/>
            </a:rPr>
            <a:t>ポイントも上回っている状態である。</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年度以降は、統合学校給食センター建設や湯沢駅周辺整備などの大型事業に伴い公債費（分子）の増加が見込まれる。</a:t>
          </a:r>
        </a:p>
        <a:p>
          <a:r>
            <a:rPr kumimoji="1" lang="ja-JP" altLang="en-US" sz="1100">
              <a:latin typeface="ＭＳ ゴシック" pitchFamily="49" charset="-128"/>
              <a:ea typeface="ＭＳ ゴシック" pitchFamily="49" charset="-128"/>
            </a:rPr>
            <a:t>　また、税収の減少や普通交付税の合併算定替の段階的縮減に対応するために、基金の取り崩しは避けられない見通しであり、将来負担比率はさらに上昇する見込みである。</a:t>
          </a:r>
        </a:p>
        <a:p>
          <a:r>
            <a:rPr kumimoji="1" lang="ja-JP" altLang="en-US" sz="1100">
              <a:latin typeface="ＭＳ ゴシック" pitchFamily="49" charset="-128"/>
              <a:ea typeface="ＭＳ ゴシック" pitchFamily="49" charset="-128"/>
            </a:rPr>
            <a:t>　今後は、地方債発行の抑制及び繰上償還を検討するとともに、熱回収施設建設や消防庁舎建設等の大規模事業を抱える湯沢雄勝広域市町村圏組合においても市同様に建設事業等の精査に努めるよう要請し、財政の健全化に努めていく。</a:t>
          </a:r>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48,063
47,922
790.91
30,175,409
29,207,405
852,976
17,136,335
33,259,760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83.2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48,063
47,922
790.91
30,175,409
29,207,405
852,976
17,136,335
33,259,760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83.2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48,063
47,922
790.91
30,175,409
29,207,405
852,976
17,136,335
33,259,760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83.2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48,063
47,922
790.91
30,175,409
29,207,405
852,976
17,136,335
33,259,760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83.2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個人市民税の増額により市民税は微増したが、地価下落に伴う固定資産税の減額が大きく、総じて地方税（市税）が減少した。人口減少や全国平均を上回る高齢化率（平成</a:t>
          </a:r>
          <a:r>
            <a:rPr kumimoji="1" lang="en-US" altLang="ja-JP" sz="1100">
              <a:latin typeface="ＭＳ Ｐゴシック"/>
            </a:rPr>
            <a:t>27</a:t>
          </a:r>
          <a:r>
            <a:rPr kumimoji="1" lang="ja-JP" altLang="en-US" sz="1100">
              <a:latin typeface="ＭＳ Ｐゴシック"/>
            </a:rPr>
            <a:t>年度</a:t>
          </a:r>
          <a:r>
            <a:rPr kumimoji="1" lang="en-US" altLang="ja-JP" sz="1100">
              <a:latin typeface="ＭＳ Ｐゴシック"/>
            </a:rPr>
            <a:t>35.7</a:t>
          </a:r>
          <a:r>
            <a:rPr kumimoji="1" lang="ja-JP" altLang="en-US" sz="1100">
              <a:latin typeface="ＭＳ Ｐゴシック"/>
            </a:rPr>
            <a:t>％）も影響し、依然として財政基盤が弱く、類似団体平均を下回っている。</a:t>
          </a:r>
        </a:p>
        <a:p>
          <a:r>
            <a:rPr kumimoji="1" lang="ja-JP" altLang="en-US" sz="1100">
              <a:latin typeface="ＭＳ Ｐゴシック"/>
            </a:rPr>
            <a:t>　今後は、湯沢市総合振興計画に基づき活力あるまちづくりを展開しつつ、湯沢市行財政改革大綱に基づく行政の効率化に努め、財政基盤の強化を図る。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64558</xdr:rowOff>
    </xdr:to>
    <xdr:cxnSp macro="">
      <xdr:nvCxnSpPr>
        <xdr:cNvPr id="68" name="直線コネクタ 67"/>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64558</xdr:rowOff>
    </xdr:from>
    <xdr:to>
      <xdr:col>6</xdr:col>
      <xdr:colOff>0</xdr:colOff>
      <xdr:row>44</xdr:row>
      <xdr:rowOff>64558</xdr:rowOff>
    </xdr:to>
    <xdr:cxnSp macro="">
      <xdr:nvCxnSpPr>
        <xdr:cNvPr id="71" name="直線コネクタ 70"/>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86783</xdr:rowOff>
    </xdr:from>
    <xdr:to>
      <xdr:col>6</xdr:col>
      <xdr:colOff>50800</xdr:colOff>
      <xdr:row>40</xdr:row>
      <xdr:rowOff>16933</xdr:rowOff>
    </xdr:to>
    <xdr:sp macro="" textlink="">
      <xdr:nvSpPr>
        <xdr:cNvPr id="72" name="フローチャート : 判断 71"/>
        <xdr:cNvSpPr/>
      </xdr:nvSpPr>
      <xdr:spPr>
        <a:xfrm>
          <a:off x="4064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73" name="テキスト ボックス 72"/>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64558</xdr:rowOff>
    </xdr:to>
    <xdr:cxnSp macro="">
      <xdr:nvCxnSpPr>
        <xdr:cNvPr id="74" name="直線コネクタ 73"/>
        <xdr:cNvCxnSpPr/>
      </xdr:nvCxnSpPr>
      <xdr:spPr>
        <a:xfrm>
          <a:off x="2336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127000</xdr:rowOff>
    </xdr:from>
    <xdr:to>
      <xdr:col>4</xdr:col>
      <xdr:colOff>533400</xdr:colOff>
      <xdr:row>40</xdr:row>
      <xdr:rowOff>57150</xdr:rowOff>
    </xdr:to>
    <xdr:sp macro="" textlink="">
      <xdr:nvSpPr>
        <xdr:cNvPr id="75" name="フローチャート : 判断 74"/>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76" name="テキスト ボックス 75"/>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44450</xdr:rowOff>
    </xdr:to>
    <xdr:cxnSp macro="">
      <xdr:nvCxnSpPr>
        <xdr:cNvPr id="77" name="直線コネクタ 76"/>
        <xdr:cNvCxnSpPr/>
      </xdr:nvCxnSpPr>
      <xdr:spPr>
        <a:xfrm>
          <a:off x="1447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79" name="テキスト ボックス 78"/>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80" name="フローチャート : 判断 79"/>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81" name="テキスト ボックス 80"/>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81085</xdr:rowOff>
    </xdr:from>
    <xdr:ext cx="762000" cy="259045"/>
    <xdr:sp macro="" textlink="">
      <xdr:nvSpPr>
        <xdr:cNvPr id="88" name="財政力該当値テキスト"/>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13758</xdr:rowOff>
    </xdr:from>
    <xdr:to>
      <xdr:col>6</xdr:col>
      <xdr:colOff>50800</xdr:colOff>
      <xdr:row>44</xdr:row>
      <xdr:rowOff>115358</xdr:rowOff>
    </xdr:to>
    <xdr:sp macro="" textlink="">
      <xdr:nvSpPr>
        <xdr:cNvPr id="89" name="円/楕円 88"/>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100135</xdr:rowOff>
    </xdr:from>
    <xdr:ext cx="736600" cy="259045"/>
    <xdr:sp macro="" textlink="">
      <xdr:nvSpPr>
        <xdr:cNvPr id="90" name="テキスト ボックス 89"/>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1" name="円/楕円 90"/>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2" name="テキスト ボックス 91"/>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人件費の削減や除排雪関連経費の減による維持補修費の減額等により、分子となる経常経費充当一般財源等額は、前年度比</a:t>
          </a:r>
          <a:r>
            <a:rPr kumimoji="1" lang="en-US" altLang="ja-JP" sz="1100">
              <a:latin typeface="ＭＳ Ｐゴシック"/>
            </a:rPr>
            <a:t>0.5</a:t>
          </a:r>
          <a:r>
            <a:rPr kumimoji="1" lang="ja-JP" altLang="en-US" sz="1100">
              <a:latin typeface="ＭＳ Ｐゴシック"/>
            </a:rPr>
            <a:t>％の減となった。</a:t>
          </a:r>
        </a:p>
        <a:p>
          <a:r>
            <a:rPr kumimoji="1" lang="ja-JP" altLang="en-US" sz="1100">
              <a:latin typeface="ＭＳ Ｐゴシック"/>
            </a:rPr>
            <a:t>　また、普通交付税額と臨時財政対策債は減少したが、地方消費税の平年度化に伴う標準税収入額の増等により、分母となる経常一般財源等額は前年度比</a:t>
          </a:r>
          <a:r>
            <a:rPr kumimoji="1" lang="en-US" altLang="ja-JP" sz="1100">
              <a:latin typeface="ＭＳ Ｐゴシック"/>
            </a:rPr>
            <a:t>1.0</a:t>
          </a:r>
          <a:r>
            <a:rPr kumimoji="1" lang="ja-JP" altLang="en-US" sz="1100">
              <a:latin typeface="ＭＳ Ｐゴシック"/>
            </a:rPr>
            <a:t>％の増となったため、経常収支比率は</a:t>
          </a:r>
          <a:r>
            <a:rPr kumimoji="1" lang="en-US" altLang="ja-JP" sz="1100">
              <a:latin typeface="ＭＳ Ｐゴシック"/>
            </a:rPr>
            <a:t>1.4</a:t>
          </a:r>
          <a:r>
            <a:rPr kumimoji="1" lang="ja-JP" altLang="en-US" sz="1100">
              <a:latin typeface="ＭＳ Ｐゴシック"/>
            </a:rPr>
            <a:t>ポイント改善された。</a:t>
          </a:r>
        </a:p>
        <a:p>
          <a:r>
            <a:rPr kumimoji="1" lang="ja-JP" altLang="en-US" sz="1100">
              <a:latin typeface="ＭＳ Ｐゴシック"/>
            </a:rPr>
            <a:t>　今後も第３次定員管理計画に掲げた、退職者の２分の１補充による人件費の削減及び行財政改革への取組を通じて義務的経費の削減に努める。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119380</xdr:rowOff>
    </xdr:from>
    <xdr:to>
      <xdr:col>7</xdr:col>
      <xdr:colOff>152400</xdr:colOff>
      <xdr:row>62</xdr:row>
      <xdr:rowOff>60537</xdr:rowOff>
    </xdr:to>
    <xdr:cxnSp macro="">
      <xdr:nvCxnSpPr>
        <xdr:cNvPr id="131" name="直線コネクタ 130"/>
        <xdr:cNvCxnSpPr/>
      </xdr:nvCxnSpPr>
      <xdr:spPr>
        <a:xfrm flipV="1">
          <a:off x="4114800" y="1057783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62</xdr:row>
      <xdr:rowOff>60537</xdr:rowOff>
    </xdr:to>
    <xdr:cxnSp macro="">
      <xdr:nvCxnSpPr>
        <xdr:cNvPr id="134" name="直線コネクタ 133"/>
        <xdr:cNvCxnSpPr/>
      </xdr:nvCxnSpPr>
      <xdr:spPr>
        <a:xfrm>
          <a:off x="3225800" y="106260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5" name="フローチャート : 判断 134"/>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6" name="テキスト ボックス 135"/>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62</xdr:row>
      <xdr:rowOff>20320</xdr:rowOff>
    </xdr:to>
    <xdr:cxnSp macro="">
      <xdr:nvCxnSpPr>
        <xdr:cNvPr id="137" name="直線コネクタ 136"/>
        <xdr:cNvCxnSpPr/>
      </xdr:nvCxnSpPr>
      <xdr:spPr>
        <a:xfrm flipV="1">
          <a:off x="2336800" y="1062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12277</xdr:rowOff>
    </xdr:from>
    <xdr:to>
      <xdr:col>4</xdr:col>
      <xdr:colOff>533400</xdr:colOff>
      <xdr:row>61</xdr:row>
      <xdr:rowOff>113877</xdr:rowOff>
    </xdr:to>
    <xdr:sp macro="" textlink="">
      <xdr:nvSpPr>
        <xdr:cNvPr id="138" name="フローチャート : 判断 137"/>
        <xdr:cNvSpPr/>
      </xdr:nvSpPr>
      <xdr:spPr>
        <a:xfrm>
          <a:off x="3175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124054</xdr:rowOff>
    </xdr:from>
    <xdr:ext cx="762000" cy="259045"/>
    <xdr:sp macro="" textlink="">
      <xdr:nvSpPr>
        <xdr:cNvPr id="139" name="テキスト ボックス 138"/>
        <xdr:cNvSpPr txBox="1"/>
      </xdr:nvSpPr>
      <xdr:spPr>
        <a:xfrm>
          <a:off x="2844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62</xdr:row>
      <xdr:rowOff>76623</xdr:rowOff>
    </xdr:to>
    <xdr:cxnSp macro="">
      <xdr:nvCxnSpPr>
        <xdr:cNvPr id="140" name="直線コネクタ 139"/>
        <xdr:cNvCxnSpPr/>
      </xdr:nvCxnSpPr>
      <xdr:spPr>
        <a:xfrm flipV="1">
          <a:off x="1447800" y="106502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76623</xdr:rowOff>
    </xdr:from>
    <xdr:to>
      <xdr:col>3</xdr:col>
      <xdr:colOff>330200</xdr:colOff>
      <xdr:row>62</xdr:row>
      <xdr:rowOff>6773</xdr:rowOff>
    </xdr:to>
    <xdr:sp macro="" textlink="">
      <xdr:nvSpPr>
        <xdr:cNvPr id="141" name="フローチャート : 判断 140"/>
        <xdr:cNvSpPr/>
      </xdr:nvSpPr>
      <xdr:spPr>
        <a:xfrm>
          <a:off x="2286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16950</xdr:rowOff>
    </xdr:from>
    <xdr:ext cx="762000" cy="259045"/>
    <xdr:sp macro="" textlink="">
      <xdr:nvSpPr>
        <xdr:cNvPr id="142" name="テキスト ボックス 141"/>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43" name="フローチャート :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132097</xdr:rowOff>
    </xdr:from>
    <xdr:ext cx="762000" cy="259045"/>
    <xdr:sp macro="" textlink="">
      <xdr:nvSpPr>
        <xdr:cNvPr id="144" name="テキスト ボックス 143"/>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50" name="円/楕円 149"/>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40657</xdr:rowOff>
    </xdr:from>
    <xdr:ext cx="762000" cy="259045"/>
    <xdr:sp macro="" textlink="">
      <xdr:nvSpPr>
        <xdr:cNvPr id="151" name="財政構造の弾力性該当値テキスト"/>
        <xdr:cNvSpPr txBox="1"/>
      </xdr:nvSpPr>
      <xdr:spPr>
        <a:xfrm>
          <a:off x="5041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9737</xdr:rowOff>
    </xdr:from>
    <xdr:to>
      <xdr:col>6</xdr:col>
      <xdr:colOff>50800</xdr:colOff>
      <xdr:row>62</xdr:row>
      <xdr:rowOff>111337</xdr:rowOff>
    </xdr:to>
    <xdr:sp macro="" textlink="">
      <xdr:nvSpPr>
        <xdr:cNvPr id="152" name="円/楕円 151"/>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53" name="テキスト ボックス 152"/>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116840</xdr:rowOff>
    </xdr:from>
    <xdr:to>
      <xdr:col>4</xdr:col>
      <xdr:colOff>533400</xdr:colOff>
      <xdr:row>62</xdr:row>
      <xdr:rowOff>46990</xdr:rowOff>
    </xdr:to>
    <xdr:sp macro="" textlink="">
      <xdr:nvSpPr>
        <xdr:cNvPr id="154" name="円/楕円 153"/>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31767</xdr:rowOff>
    </xdr:from>
    <xdr:ext cx="762000" cy="259045"/>
    <xdr:sp macro="" textlink="">
      <xdr:nvSpPr>
        <xdr:cNvPr id="155" name="テキスト ボックス 154"/>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140970</xdr:rowOff>
    </xdr:from>
    <xdr:to>
      <xdr:col>3</xdr:col>
      <xdr:colOff>330200</xdr:colOff>
      <xdr:row>62</xdr:row>
      <xdr:rowOff>71120</xdr:rowOff>
    </xdr:to>
    <xdr:sp macro="" textlink="">
      <xdr:nvSpPr>
        <xdr:cNvPr id="156" name="円/楕円 155"/>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55897</xdr:rowOff>
    </xdr:from>
    <xdr:ext cx="762000" cy="259045"/>
    <xdr:sp macro="" textlink="">
      <xdr:nvSpPr>
        <xdr:cNvPr id="157" name="テキスト ボックス 156"/>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25823</xdr:rowOff>
    </xdr:from>
    <xdr:to>
      <xdr:col>2</xdr:col>
      <xdr:colOff>127000</xdr:colOff>
      <xdr:row>62</xdr:row>
      <xdr:rowOff>127423</xdr:rowOff>
    </xdr:to>
    <xdr:sp macro="" textlink="">
      <xdr:nvSpPr>
        <xdr:cNvPr id="158" name="円/楕円 157"/>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112200</xdr:rowOff>
    </xdr:from>
    <xdr:ext cx="762000" cy="259045"/>
    <xdr:sp macro="" textlink="">
      <xdr:nvSpPr>
        <xdr:cNvPr id="159" name="テキスト ボックス 158"/>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[153,616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人件費・物件費ともに前年度に比べ減少したが、分母となる人口が前年度比</a:t>
          </a:r>
          <a:r>
            <a:rPr kumimoji="1" lang="en-US" altLang="ja-JP" sz="1100">
              <a:latin typeface="ＭＳ Ｐゴシック"/>
            </a:rPr>
            <a:t>1.8</a:t>
          </a:r>
          <a:r>
            <a:rPr kumimoji="1" lang="ja-JP" altLang="en-US" sz="1100">
              <a:latin typeface="ＭＳ Ｐゴシック"/>
            </a:rPr>
            <a:t>％減少したため、人口</a:t>
          </a:r>
          <a:r>
            <a:rPr kumimoji="1" lang="en-US" altLang="ja-JP" sz="1100">
              <a:latin typeface="ＭＳ Ｐゴシック"/>
            </a:rPr>
            <a:t>1</a:t>
          </a:r>
          <a:r>
            <a:rPr kumimoji="1" lang="ja-JP" altLang="en-US" sz="1100">
              <a:latin typeface="ＭＳ Ｐゴシック"/>
            </a:rPr>
            <a:t>人当たり人件費・物件費等決算額は前年比</a:t>
          </a:r>
          <a:r>
            <a:rPr kumimoji="1" lang="en-US" altLang="ja-JP" sz="1100">
              <a:latin typeface="ＭＳ Ｐゴシック"/>
            </a:rPr>
            <a:t>1,613</a:t>
          </a:r>
          <a:r>
            <a:rPr kumimoji="1" lang="ja-JP" altLang="en-US" sz="1100">
              <a:latin typeface="ＭＳ Ｐゴシック"/>
            </a:rPr>
            <a:t>円増加した。</a:t>
          </a:r>
        </a:p>
        <a:p>
          <a:r>
            <a:rPr kumimoji="1" lang="ja-JP" altLang="en-US" sz="1100">
              <a:latin typeface="ＭＳ Ｐゴシック"/>
            </a:rPr>
            <a:t>　人口１人当たり人件費・物件費は類似団体平均であるが、人件費の硬直化が予想されるため、第３次定員管理計画に基づく退職者の２分の１補充による職員数の削減等により、経費の削減を図っていく。</a:t>
          </a:r>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160044</xdr:rowOff>
    </xdr:from>
    <xdr:to>
      <xdr:col>7</xdr:col>
      <xdr:colOff>152400</xdr:colOff>
      <xdr:row>83</xdr:row>
      <xdr:rowOff>1567</xdr:rowOff>
    </xdr:to>
    <xdr:cxnSp macro="">
      <xdr:nvCxnSpPr>
        <xdr:cNvPr id="194" name="直線コネクタ 193"/>
        <xdr:cNvCxnSpPr/>
      </xdr:nvCxnSpPr>
      <xdr:spPr>
        <a:xfrm>
          <a:off x="4114800" y="14218944"/>
          <a:ext cx="8382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152507</xdr:rowOff>
    </xdr:from>
    <xdr:to>
      <xdr:col>6</xdr:col>
      <xdr:colOff>0</xdr:colOff>
      <xdr:row>82</xdr:row>
      <xdr:rowOff>160044</xdr:rowOff>
    </xdr:to>
    <xdr:cxnSp macro="">
      <xdr:nvCxnSpPr>
        <xdr:cNvPr id="197" name="直線コネクタ 196"/>
        <xdr:cNvCxnSpPr/>
      </xdr:nvCxnSpPr>
      <xdr:spPr>
        <a:xfrm>
          <a:off x="3225800" y="14211407"/>
          <a:ext cx="889000" cy="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144545</xdr:rowOff>
    </xdr:from>
    <xdr:to>
      <xdr:col>6</xdr:col>
      <xdr:colOff>50800</xdr:colOff>
      <xdr:row>82</xdr:row>
      <xdr:rowOff>74695</xdr:rowOff>
    </xdr:to>
    <xdr:sp macro="" textlink="">
      <xdr:nvSpPr>
        <xdr:cNvPr id="198" name="フローチャート : 判断 197"/>
        <xdr:cNvSpPr/>
      </xdr:nvSpPr>
      <xdr:spPr>
        <a:xfrm>
          <a:off x="4064000" y="1403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84872</xdr:rowOff>
    </xdr:from>
    <xdr:ext cx="736600" cy="259045"/>
    <xdr:sp macro="" textlink="">
      <xdr:nvSpPr>
        <xdr:cNvPr id="199" name="テキスト ボックス 198"/>
        <xdr:cNvSpPr txBox="1"/>
      </xdr:nvSpPr>
      <xdr:spPr>
        <a:xfrm>
          <a:off x="3733800" y="1380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121034</xdr:rowOff>
    </xdr:from>
    <xdr:to>
      <xdr:col>4</xdr:col>
      <xdr:colOff>482600</xdr:colOff>
      <xdr:row>82</xdr:row>
      <xdr:rowOff>152507</xdr:rowOff>
    </xdr:to>
    <xdr:cxnSp macro="">
      <xdr:nvCxnSpPr>
        <xdr:cNvPr id="200" name="直線コネクタ 199"/>
        <xdr:cNvCxnSpPr/>
      </xdr:nvCxnSpPr>
      <xdr:spPr>
        <a:xfrm>
          <a:off x="2336800" y="14179934"/>
          <a:ext cx="889000" cy="3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129423</xdr:rowOff>
    </xdr:from>
    <xdr:to>
      <xdr:col>4</xdr:col>
      <xdr:colOff>533400</xdr:colOff>
      <xdr:row>82</xdr:row>
      <xdr:rowOff>59573</xdr:rowOff>
    </xdr:to>
    <xdr:sp macro="" textlink="">
      <xdr:nvSpPr>
        <xdr:cNvPr id="201" name="フローチャート : 判断 200"/>
        <xdr:cNvSpPr/>
      </xdr:nvSpPr>
      <xdr:spPr>
        <a:xfrm>
          <a:off x="3175000" y="140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69750</xdr:rowOff>
    </xdr:from>
    <xdr:ext cx="762000" cy="259045"/>
    <xdr:sp macro="" textlink="">
      <xdr:nvSpPr>
        <xdr:cNvPr id="202" name="テキスト ボックス 201"/>
        <xdr:cNvSpPr txBox="1"/>
      </xdr:nvSpPr>
      <xdr:spPr>
        <a:xfrm>
          <a:off x="2844800" y="137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81694</xdr:rowOff>
    </xdr:from>
    <xdr:to>
      <xdr:col>3</xdr:col>
      <xdr:colOff>279400</xdr:colOff>
      <xdr:row>82</xdr:row>
      <xdr:rowOff>121034</xdr:rowOff>
    </xdr:to>
    <xdr:cxnSp macro="">
      <xdr:nvCxnSpPr>
        <xdr:cNvPr id="203" name="直線コネクタ 202"/>
        <xdr:cNvCxnSpPr/>
      </xdr:nvCxnSpPr>
      <xdr:spPr>
        <a:xfrm>
          <a:off x="1447800" y="14140594"/>
          <a:ext cx="889000" cy="3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92754</xdr:rowOff>
    </xdr:from>
    <xdr:to>
      <xdr:col>3</xdr:col>
      <xdr:colOff>330200</xdr:colOff>
      <xdr:row>82</xdr:row>
      <xdr:rowOff>22904</xdr:rowOff>
    </xdr:to>
    <xdr:sp macro="" textlink="">
      <xdr:nvSpPr>
        <xdr:cNvPr id="204" name="フローチャート : 判断 203"/>
        <xdr:cNvSpPr/>
      </xdr:nvSpPr>
      <xdr:spPr>
        <a:xfrm>
          <a:off x="2286000" y="1398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33081</xdr:rowOff>
    </xdr:from>
    <xdr:ext cx="762000" cy="259045"/>
    <xdr:sp macro="" textlink="">
      <xdr:nvSpPr>
        <xdr:cNvPr id="205" name="テキスト ボックス 204"/>
        <xdr:cNvSpPr txBox="1"/>
      </xdr:nvSpPr>
      <xdr:spPr>
        <a:xfrm>
          <a:off x="1955800" y="1374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78525</xdr:rowOff>
    </xdr:from>
    <xdr:to>
      <xdr:col>2</xdr:col>
      <xdr:colOff>127000</xdr:colOff>
      <xdr:row>82</xdr:row>
      <xdr:rowOff>8675</xdr:rowOff>
    </xdr:to>
    <xdr:sp macro="" textlink="">
      <xdr:nvSpPr>
        <xdr:cNvPr id="206" name="フローチャート : 判断 205"/>
        <xdr:cNvSpPr/>
      </xdr:nvSpPr>
      <xdr:spPr>
        <a:xfrm>
          <a:off x="1397000" y="1396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18852</xdr:rowOff>
    </xdr:from>
    <xdr:ext cx="762000" cy="259045"/>
    <xdr:sp macro="" textlink="">
      <xdr:nvSpPr>
        <xdr:cNvPr id="207" name="テキスト ボックス 206"/>
        <xdr:cNvSpPr txBox="1"/>
      </xdr:nvSpPr>
      <xdr:spPr>
        <a:xfrm>
          <a:off x="1066800" y="137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122217</xdr:rowOff>
    </xdr:from>
    <xdr:to>
      <xdr:col>7</xdr:col>
      <xdr:colOff>203200</xdr:colOff>
      <xdr:row>83</xdr:row>
      <xdr:rowOff>52367</xdr:rowOff>
    </xdr:to>
    <xdr:sp macro="" textlink="">
      <xdr:nvSpPr>
        <xdr:cNvPr id="213" name="円/楕円 212"/>
        <xdr:cNvSpPr/>
      </xdr:nvSpPr>
      <xdr:spPr>
        <a:xfrm>
          <a:off x="4902200" y="1418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138744</xdr:rowOff>
    </xdr:from>
    <xdr:ext cx="762000" cy="259045"/>
    <xdr:sp macro="" textlink="">
      <xdr:nvSpPr>
        <xdr:cNvPr id="214" name="人件費・物件費等の状況該当値テキスト"/>
        <xdr:cNvSpPr txBox="1"/>
      </xdr:nvSpPr>
      <xdr:spPr>
        <a:xfrm>
          <a:off x="5041900" y="140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153,616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109244</xdr:rowOff>
    </xdr:from>
    <xdr:to>
      <xdr:col>6</xdr:col>
      <xdr:colOff>50800</xdr:colOff>
      <xdr:row>83</xdr:row>
      <xdr:rowOff>39394</xdr:rowOff>
    </xdr:to>
    <xdr:sp macro="" textlink="">
      <xdr:nvSpPr>
        <xdr:cNvPr id="215" name="円/楕円 214"/>
        <xdr:cNvSpPr/>
      </xdr:nvSpPr>
      <xdr:spPr>
        <a:xfrm>
          <a:off x="4064000" y="141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24171</xdr:rowOff>
    </xdr:from>
    <xdr:ext cx="736600" cy="259045"/>
    <xdr:sp macro="" textlink="">
      <xdr:nvSpPr>
        <xdr:cNvPr id="216" name="テキスト ボックス 215"/>
        <xdr:cNvSpPr txBox="1"/>
      </xdr:nvSpPr>
      <xdr:spPr>
        <a:xfrm>
          <a:off x="3733800" y="14254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101707</xdr:rowOff>
    </xdr:from>
    <xdr:to>
      <xdr:col>4</xdr:col>
      <xdr:colOff>533400</xdr:colOff>
      <xdr:row>83</xdr:row>
      <xdr:rowOff>31857</xdr:rowOff>
    </xdr:to>
    <xdr:sp macro="" textlink="">
      <xdr:nvSpPr>
        <xdr:cNvPr id="217" name="円/楕円 216"/>
        <xdr:cNvSpPr/>
      </xdr:nvSpPr>
      <xdr:spPr>
        <a:xfrm>
          <a:off x="3175000" y="1416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16634</xdr:rowOff>
    </xdr:from>
    <xdr:ext cx="762000" cy="259045"/>
    <xdr:sp macro="" textlink="">
      <xdr:nvSpPr>
        <xdr:cNvPr id="218" name="テキスト ボックス 217"/>
        <xdr:cNvSpPr txBox="1"/>
      </xdr:nvSpPr>
      <xdr:spPr>
        <a:xfrm>
          <a:off x="2844800" y="1424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151,066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70234</xdr:rowOff>
    </xdr:from>
    <xdr:to>
      <xdr:col>3</xdr:col>
      <xdr:colOff>330200</xdr:colOff>
      <xdr:row>83</xdr:row>
      <xdr:rowOff>384</xdr:rowOff>
    </xdr:to>
    <xdr:sp macro="" textlink="">
      <xdr:nvSpPr>
        <xdr:cNvPr id="219" name="円/楕円 218"/>
        <xdr:cNvSpPr/>
      </xdr:nvSpPr>
      <xdr:spPr>
        <a:xfrm>
          <a:off x="2286000" y="141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156611</xdr:rowOff>
    </xdr:from>
    <xdr:ext cx="762000" cy="259045"/>
    <xdr:sp macro="" textlink="">
      <xdr:nvSpPr>
        <xdr:cNvPr id="220" name="テキスト ボックス 219"/>
        <xdr:cNvSpPr txBox="1"/>
      </xdr:nvSpPr>
      <xdr:spPr>
        <a:xfrm>
          <a:off x="1955800" y="1421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147,153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30894</xdr:rowOff>
    </xdr:from>
    <xdr:to>
      <xdr:col>2</xdr:col>
      <xdr:colOff>127000</xdr:colOff>
      <xdr:row>82</xdr:row>
      <xdr:rowOff>132494</xdr:rowOff>
    </xdr:to>
    <xdr:sp macro="" textlink="">
      <xdr:nvSpPr>
        <xdr:cNvPr id="221" name="円/楕円 220"/>
        <xdr:cNvSpPr/>
      </xdr:nvSpPr>
      <xdr:spPr>
        <a:xfrm>
          <a:off x="1397000" y="140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117271</xdr:rowOff>
    </xdr:from>
    <xdr:ext cx="762000" cy="259045"/>
    <xdr:sp macro="" textlink="">
      <xdr:nvSpPr>
        <xdr:cNvPr id="222" name="テキスト ボックス 221"/>
        <xdr:cNvSpPr txBox="1"/>
      </xdr:nvSpPr>
      <xdr:spPr>
        <a:xfrm>
          <a:off x="1066800" y="141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ラスパイレス指数は、国の特例減額が終了した平成</a:t>
          </a:r>
          <a:r>
            <a:rPr kumimoji="1" lang="en-US" altLang="ja-JP" sz="1100">
              <a:latin typeface="ＭＳ Ｐゴシック"/>
            </a:rPr>
            <a:t>25</a:t>
          </a:r>
          <a:r>
            <a:rPr kumimoji="1" lang="ja-JP" altLang="en-US" sz="1100">
              <a:latin typeface="ＭＳ Ｐゴシック"/>
            </a:rPr>
            <a:t>年度同様に低水準である。</a:t>
          </a:r>
        </a:p>
        <a:p>
          <a:r>
            <a:rPr kumimoji="1" lang="ja-JP" altLang="en-US" sz="1100">
              <a:latin typeface="ＭＳ Ｐゴシック"/>
            </a:rPr>
            <a:t>　また、類似団体比較においても従来同様に最低水準を維持している。</a:t>
          </a:r>
        </a:p>
        <a:p>
          <a:r>
            <a:rPr kumimoji="1" lang="ja-JP" altLang="en-US" sz="1100">
              <a:latin typeface="ＭＳ Ｐゴシック"/>
            </a:rPr>
            <a:t>　今後も引き続き、職員給与の適正化に努めていく。</a:t>
          </a:r>
        </a:p>
        <a:p>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151695</xdr:rowOff>
    </xdr:from>
    <xdr:to>
      <xdr:col>24</xdr:col>
      <xdr:colOff>558800</xdr:colOff>
      <xdr:row>81</xdr:row>
      <xdr:rowOff>60678</xdr:rowOff>
    </xdr:to>
    <xdr:cxnSp macro="">
      <xdr:nvCxnSpPr>
        <xdr:cNvPr id="256" name="直線コネクタ 255"/>
        <xdr:cNvCxnSpPr/>
      </xdr:nvCxnSpPr>
      <xdr:spPr>
        <a:xfrm>
          <a:off x="16179800" y="1386769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7"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124884</xdr:rowOff>
    </xdr:from>
    <xdr:to>
      <xdr:col>23</xdr:col>
      <xdr:colOff>406400</xdr:colOff>
      <xdr:row>80</xdr:row>
      <xdr:rowOff>151695</xdr:rowOff>
    </xdr:to>
    <xdr:cxnSp macro="">
      <xdr:nvCxnSpPr>
        <xdr:cNvPr id="259" name="直線コネクタ 258"/>
        <xdr:cNvCxnSpPr/>
      </xdr:nvCxnSpPr>
      <xdr:spPr>
        <a:xfrm>
          <a:off x="15290800" y="138408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124884</xdr:rowOff>
    </xdr:from>
    <xdr:to>
      <xdr:col>22</xdr:col>
      <xdr:colOff>203200</xdr:colOff>
      <xdr:row>86</xdr:row>
      <xdr:rowOff>128411</xdr:rowOff>
    </xdr:to>
    <xdr:cxnSp macro="">
      <xdr:nvCxnSpPr>
        <xdr:cNvPr id="262" name="直線コネクタ 261"/>
        <xdr:cNvCxnSpPr/>
      </xdr:nvCxnSpPr>
      <xdr:spPr>
        <a:xfrm flipV="1">
          <a:off x="14401800" y="13840884"/>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95955</xdr:rowOff>
    </xdr:from>
    <xdr:to>
      <xdr:col>22</xdr:col>
      <xdr:colOff>254000</xdr:colOff>
      <xdr:row>84</xdr:row>
      <xdr:rowOff>26105</xdr:rowOff>
    </xdr:to>
    <xdr:sp macro="" textlink="">
      <xdr:nvSpPr>
        <xdr:cNvPr id="263" name="フローチャート : 判断 262"/>
        <xdr:cNvSpPr/>
      </xdr:nvSpPr>
      <xdr:spPr>
        <a:xfrm>
          <a:off x="15240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10882</xdr:rowOff>
    </xdr:from>
    <xdr:ext cx="762000" cy="259045"/>
    <xdr:sp macro="" textlink="">
      <xdr:nvSpPr>
        <xdr:cNvPr id="264" name="テキスト ボックス 263"/>
        <xdr:cNvSpPr txBox="1"/>
      </xdr:nvSpPr>
      <xdr:spPr>
        <a:xfrm>
          <a:off x="14909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86</xdr:row>
      <xdr:rowOff>128411</xdr:rowOff>
    </xdr:to>
    <xdr:cxnSp macro="">
      <xdr:nvCxnSpPr>
        <xdr:cNvPr id="265" name="直線コネクタ 264"/>
        <xdr:cNvCxnSpPr/>
      </xdr:nvCxnSpPr>
      <xdr:spPr>
        <a:xfrm>
          <a:off x="13512800" y="1476586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6" name="フローチャート : 判断 265"/>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7" name="テキスト ボックス 266"/>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8" name="フローチャート : 判断 267"/>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69" name="テキスト ボックス 268"/>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9878</xdr:rowOff>
    </xdr:from>
    <xdr:to>
      <xdr:col>24</xdr:col>
      <xdr:colOff>609600</xdr:colOff>
      <xdr:row>81</xdr:row>
      <xdr:rowOff>111478</xdr:rowOff>
    </xdr:to>
    <xdr:sp macro="" textlink="">
      <xdr:nvSpPr>
        <xdr:cNvPr id="275" name="円/楕円 274"/>
        <xdr:cNvSpPr/>
      </xdr:nvSpPr>
      <xdr:spPr>
        <a:xfrm>
          <a:off x="169672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26405</xdr:rowOff>
    </xdr:from>
    <xdr:ext cx="762000" cy="259045"/>
    <xdr:sp macro="" textlink="">
      <xdr:nvSpPr>
        <xdr:cNvPr id="276" name="給与水準   （国との比較）該当値テキスト"/>
        <xdr:cNvSpPr txBox="1"/>
      </xdr:nvSpPr>
      <xdr:spPr>
        <a:xfrm>
          <a:off x="17106900" y="1374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100895</xdr:rowOff>
    </xdr:from>
    <xdr:to>
      <xdr:col>23</xdr:col>
      <xdr:colOff>457200</xdr:colOff>
      <xdr:row>81</xdr:row>
      <xdr:rowOff>31045</xdr:rowOff>
    </xdr:to>
    <xdr:sp macro="" textlink="">
      <xdr:nvSpPr>
        <xdr:cNvPr id="277" name="円/楕円 276"/>
        <xdr:cNvSpPr/>
      </xdr:nvSpPr>
      <xdr:spPr>
        <a:xfrm>
          <a:off x="16129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41222</xdr:rowOff>
    </xdr:from>
    <xdr:ext cx="736600" cy="259045"/>
    <xdr:sp macro="" textlink="">
      <xdr:nvSpPr>
        <xdr:cNvPr id="278" name="テキスト ボックス 277"/>
        <xdr:cNvSpPr txBox="1"/>
      </xdr:nvSpPr>
      <xdr:spPr>
        <a:xfrm>
          <a:off x="15798800" y="13585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74084</xdr:rowOff>
    </xdr:from>
    <xdr:to>
      <xdr:col>22</xdr:col>
      <xdr:colOff>254000</xdr:colOff>
      <xdr:row>81</xdr:row>
      <xdr:rowOff>4234</xdr:rowOff>
    </xdr:to>
    <xdr:sp macro="" textlink="">
      <xdr:nvSpPr>
        <xdr:cNvPr id="279" name="円/楕円 278"/>
        <xdr:cNvSpPr/>
      </xdr:nvSpPr>
      <xdr:spPr>
        <a:xfrm>
          <a:off x="15240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14411</xdr:rowOff>
    </xdr:from>
    <xdr:ext cx="762000" cy="259045"/>
    <xdr:sp macro="" textlink="">
      <xdr:nvSpPr>
        <xdr:cNvPr id="280" name="テキスト ボックス 279"/>
        <xdr:cNvSpPr txBox="1"/>
      </xdr:nvSpPr>
      <xdr:spPr>
        <a:xfrm>
          <a:off x="14909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77611</xdr:rowOff>
    </xdr:from>
    <xdr:to>
      <xdr:col>21</xdr:col>
      <xdr:colOff>50800</xdr:colOff>
      <xdr:row>87</xdr:row>
      <xdr:rowOff>7761</xdr:rowOff>
    </xdr:to>
    <xdr:sp macro="" textlink="">
      <xdr:nvSpPr>
        <xdr:cNvPr id="281" name="円/楕円 280"/>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17938</xdr:rowOff>
    </xdr:from>
    <xdr:ext cx="762000" cy="259045"/>
    <xdr:sp macro="" textlink="">
      <xdr:nvSpPr>
        <xdr:cNvPr id="282" name="テキスト ボックス 281"/>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3" name="円/楕円 282"/>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82143</xdr:rowOff>
    </xdr:from>
    <xdr:ext cx="762000" cy="259045"/>
    <xdr:sp macro="" textlink="">
      <xdr:nvSpPr>
        <xdr:cNvPr id="284" name="テキスト ボックス 283"/>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職員削減に努めたため、平成</a:t>
          </a:r>
          <a:r>
            <a:rPr kumimoji="1" lang="en-US" altLang="ja-JP" sz="1100">
              <a:latin typeface="ＭＳ Ｐゴシック"/>
            </a:rPr>
            <a:t>25</a:t>
          </a:r>
          <a:r>
            <a:rPr kumimoji="1" lang="ja-JP" altLang="en-US" sz="1100">
              <a:latin typeface="ＭＳ Ｐゴシック"/>
            </a:rPr>
            <a:t>年度から類似団体平均との差は縮まってきている。</a:t>
          </a:r>
        </a:p>
        <a:p>
          <a:r>
            <a:rPr kumimoji="1" lang="ja-JP" altLang="en-US" sz="1100">
              <a:latin typeface="ＭＳ Ｐゴシック"/>
            </a:rPr>
            <a:t>　しかし、平成</a:t>
          </a:r>
          <a:r>
            <a:rPr kumimoji="1" lang="en-US" altLang="ja-JP" sz="1100">
              <a:latin typeface="ＭＳ Ｐゴシック"/>
            </a:rPr>
            <a:t>27</a:t>
          </a:r>
          <a:r>
            <a:rPr kumimoji="1" lang="ja-JP" altLang="en-US" sz="1100">
              <a:latin typeface="ＭＳ Ｐゴシック"/>
            </a:rPr>
            <a:t>年度は介護サービス特別会計が廃止され、対象となる老人福祉施設の職員が一般会計に移行したことにより、人口千人当たり職員数は前年度比</a:t>
          </a:r>
          <a:r>
            <a:rPr kumimoji="1" lang="en-US" altLang="ja-JP" sz="1100">
              <a:latin typeface="ＭＳ Ｐゴシック"/>
            </a:rPr>
            <a:t>0.25</a:t>
          </a:r>
          <a:r>
            <a:rPr kumimoji="1" lang="ja-JP" altLang="en-US" sz="1100">
              <a:latin typeface="ＭＳ Ｐゴシック"/>
            </a:rPr>
            <a:t>人の増となった。</a:t>
          </a:r>
        </a:p>
        <a:p>
          <a:r>
            <a:rPr kumimoji="1" lang="ja-JP" altLang="en-US" sz="1100">
              <a:latin typeface="ＭＳ Ｐゴシック"/>
            </a:rPr>
            <a:t>　依然として人口千人あたり職員数は、類似団体・全国・秋田県平均を上回っているため、今後も第３次定員管理計画に従い、新規職員の採用を退職者の２分の１以内に抑制するほか、更なる職員削減に努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17690</xdr:rowOff>
    </xdr:from>
    <xdr:to>
      <xdr:col>24</xdr:col>
      <xdr:colOff>558800</xdr:colOff>
      <xdr:row>61</xdr:row>
      <xdr:rowOff>60778</xdr:rowOff>
    </xdr:to>
    <xdr:cxnSp macro="">
      <xdr:nvCxnSpPr>
        <xdr:cNvPr id="321" name="直線コネクタ 320"/>
        <xdr:cNvCxnSpPr/>
      </xdr:nvCxnSpPr>
      <xdr:spPr>
        <a:xfrm>
          <a:off x="16179800" y="10476140"/>
          <a:ext cx="838200" cy="4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17690</xdr:rowOff>
    </xdr:from>
    <xdr:to>
      <xdr:col>23</xdr:col>
      <xdr:colOff>406400</xdr:colOff>
      <xdr:row>61</xdr:row>
      <xdr:rowOff>38372</xdr:rowOff>
    </xdr:to>
    <xdr:cxnSp macro="">
      <xdr:nvCxnSpPr>
        <xdr:cNvPr id="324" name="直線コネクタ 323"/>
        <xdr:cNvCxnSpPr/>
      </xdr:nvCxnSpPr>
      <xdr:spPr>
        <a:xfrm flipV="1">
          <a:off x="15290800" y="10476140"/>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32294</xdr:rowOff>
    </xdr:from>
    <xdr:to>
      <xdr:col>23</xdr:col>
      <xdr:colOff>457200</xdr:colOff>
      <xdr:row>59</xdr:row>
      <xdr:rowOff>133894</xdr:rowOff>
    </xdr:to>
    <xdr:sp macro="" textlink="">
      <xdr:nvSpPr>
        <xdr:cNvPr id="325" name="フローチャート : 判断 324"/>
        <xdr:cNvSpPr/>
      </xdr:nvSpPr>
      <xdr:spPr>
        <a:xfrm>
          <a:off x="16129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144071</xdr:rowOff>
    </xdr:from>
    <xdr:ext cx="736600" cy="259045"/>
    <xdr:sp macro="" textlink="">
      <xdr:nvSpPr>
        <xdr:cNvPr id="326" name="テキスト ボックス 325"/>
        <xdr:cNvSpPr txBox="1"/>
      </xdr:nvSpPr>
      <xdr:spPr>
        <a:xfrm>
          <a:off x="15798800" y="991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38372</xdr:rowOff>
    </xdr:from>
    <xdr:to>
      <xdr:col>22</xdr:col>
      <xdr:colOff>203200</xdr:colOff>
      <xdr:row>61</xdr:row>
      <xdr:rowOff>64226</xdr:rowOff>
    </xdr:to>
    <xdr:cxnSp macro="">
      <xdr:nvCxnSpPr>
        <xdr:cNvPr id="327" name="直線コネクタ 326"/>
        <xdr:cNvCxnSpPr/>
      </xdr:nvCxnSpPr>
      <xdr:spPr>
        <a:xfrm flipV="1">
          <a:off x="14401800" y="10496822"/>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30571</xdr:rowOff>
    </xdr:from>
    <xdr:to>
      <xdr:col>22</xdr:col>
      <xdr:colOff>254000</xdr:colOff>
      <xdr:row>59</xdr:row>
      <xdr:rowOff>132171</xdr:rowOff>
    </xdr:to>
    <xdr:sp macro="" textlink="">
      <xdr:nvSpPr>
        <xdr:cNvPr id="328" name="フローチャート : 判断 327"/>
        <xdr:cNvSpPr/>
      </xdr:nvSpPr>
      <xdr:spPr>
        <a:xfrm>
          <a:off x="15240000" y="1014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142348</xdr:rowOff>
    </xdr:from>
    <xdr:ext cx="762000" cy="259045"/>
    <xdr:sp macro="" textlink="">
      <xdr:nvSpPr>
        <xdr:cNvPr id="329" name="テキスト ボックス 328"/>
        <xdr:cNvSpPr txBox="1"/>
      </xdr:nvSpPr>
      <xdr:spPr>
        <a:xfrm>
          <a:off x="14909800" y="991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64226</xdr:rowOff>
    </xdr:from>
    <xdr:to>
      <xdr:col>21</xdr:col>
      <xdr:colOff>0</xdr:colOff>
      <xdr:row>61</xdr:row>
      <xdr:rowOff>90079</xdr:rowOff>
    </xdr:to>
    <xdr:cxnSp macro="">
      <xdr:nvCxnSpPr>
        <xdr:cNvPr id="330" name="直線コネクタ 329"/>
        <xdr:cNvCxnSpPr/>
      </xdr:nvCxnSpPr>
      <xdr:spPr>
        <a:xfrm flipV="1">
          <a:off x="13512800" y="10522676"/>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35741</xdr:rowOff>
    </xdr:from>
    <xdr:to>
      <xdr:col>21</xdr:col>
      <xdr:colOff>50800</xdr:colOff>
      <xdr:row>59</xdr:row>
      <xdr:rowOff>137341</xdr:rowOff>
    </xdr:to>
    <xdr:sp macro="" textlink="">
      <xdr:nvSpPr>
        <xdr:cNvPr id="331" name="フローチャート : 判断 330"/>
        <xdr:cNvSpPr/>
      </xdr:nvSpPr>
      <xdr:spPr>
        <a:xfrm>
          <a:off x="143510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147518</xdr:rowOff>
    </xdr:from>
    <xdr:ext cx="762000" cy="259045"/>
    <xdr:sp macro="" textlink="">
      <xdr:nvSpPr>
        <xdr:cNvPr id="332" name="テキスト ボックス 331"/>
        <xdr:cNvSpPr txBox="1"/>
      </xdr:nvSpPr>
      <xdr:spPr>
        <a:xfrm>
          <a:off x="14020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82278</xdr:rowOff>
    </xdr:from>
    <xdr:to>
      <xdr:col>19</xdr:col>
      <xdr:colOff>533400</xdr:colOff>
      <xdr:row>60</xdr:row>
      <xdr:rowOff>12428</xdr:rowOff>
    </xdr:to>
    <xdr:sp macro="" textlink="">
      <xdr:nvSpPr>
        <xdr:cNvPr id="333" name="フローチャート : 判断 332"/>
        <xdr:cNvSpPr/>
      </xdr:nvSpPr>
      <xdr:spPr>
        <a:xfrm>
          <a:off x="13462000" y="101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22605</xdr:rowOff>
    </xdr:from>
    <xdr:ext cx="762000" cy="259045"/>
    <xdr:sp macro="" textlink="">
      <xdr:nvSpPr>
        <xdr:cNvPr id="334" name="テキスト ボックス 333"/>
        <xdr:cNvSpPr txBox="1"/>
      </xdr:nvSpPr>
      <xdr:spPr>
        <a:xfrm>
          <a:off x="13131800" y="99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9978</xdr:rowOff>
    </xdr:from>
    <xdr:to>
      <xdr:col>24</xdr:col>
      <xdr:colOff>609600</xdr:colOff>
      <xdr:row>61</xdr:row>
      <xdr:rowOff>111578</xdr:rowOff>
    </xdr:to>
    <xdr:sp macro="" textlink="">
      <xdr:nvSpPr>
        <xdr:cNvPr id="340" name="円/楕円 339"/>
        <xdr:cNvSpPr/>
      </xdr:nvSpPr>
      <xdr:spPr>
        <a:xfrm>
          <a:off x="169672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153505</xdr:rowOff>
    </xdr:from>
    <xdr:ext cx="762000" cy="259045"/>
    <xdr:sp macro="" textlink="">
      <xdr:nvSpPr>
        <xdr:cNvPr id="341" name="定員管理の状況該当値テキスト"/>
        <xdr:cNvSpPr txBox="1"/>
      </xdr:nvSpPr>
      <xdr:spPr>
        <a:xfrm>
          <a:off x="17106900" y="1044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138340</xdr:rowOff>
    </xdr:from>
    <xdr:to>
      <xdr:col>23</xdr:col>
      <xdr:colOff>457200</xdr:colOff>
      <xdr:row>61</xdr:row>
      <xdr:rowOff>68490</xdr:rowOff>
    </xdr:to>
    <xdr:sp macro="" textlink="">
      <xdr:nvSpPr>
        <xdr:cNvPr id="342" name="円/楕円 341"/>
        <xdr:cNvSpPr/>
      </xdr:nvSpPr>
      <xdr:spPr>
        <a:xfrm>
          <a:off x="16129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53267</xdr:rowOff>
    </xdr:from>
    <xdr:ext cx="736600" cy="259045"/>
    <xdr:sp macro="" textlink="">
      <xdr:nvSpPr>
        <xdr:cNvPr id="343" name="テキスト ボックス 342"/>
        <xdr:cNvSpPr txBox="1"/>
      </xdr:nvSpPr>
      <xdr:spPr>
        <a:xfrm>
          <a:off x="15798800" y="10511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159022</xdr:rowOff>
    </xdr:from>
    <xdr:to>
      <xdr:col>22</xdr:col>
      <xdr:colOff>254000</xdr:colOff>
      <xdr:row>61</xdr:row>
      <xdr:rowOff>89172</xdr:rowOff>
    </xdr:to>
    <xdr:sp macro="" textlink="">
      <xdr:nvSpPr>
        <xdr:cNvPr id="344" name="円/楕円 343"/>
        <xdr:cNvSpPr/>
      </xdr:nvSpPr>
      <xdr:spPr>
        <a:xfrm>
          <a:off x="15240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73949</xdr:rowOff>
    </xdr:from>
    <xdr:ext cx="762000" cy="259045"/>
    <xdr:sp macro="" textlink="">
      <xdr:nvSpPr>
        <xdr:cNvPr id="345" name="テキスト ボックス 344"/>
        <xdr:cNvSpPr txBox="1"/>
      </xdr:nvSpPr>
      <xdr:spPr>
        <a:xfrm>
          <a:off x="14909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13426</xdr:rowOff>
    </xdr:from>
    <xdr:to>
      <xdr:col>21</xdr:col>
      <xdr:colOff>50800</xdr:colOff>
      <xdr:row>61</xdr:row>
      <xdr:rowOff>115026</xdr:rowOff>
    </xdr:to>
    <xdr:sp macro="" textlink="">
      <xdr:nvSpPr>
        <xdr:cNvPr id="346" name="円/楕円 345"/>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99803</xdr:rowOff>
    </xdr:from>
    <xdr:ext cx="762000" cy="259045"/>
    <xdr:sp macro="" textlink="">
      <xdr:nvSpPr>
        <xdr:cNvPr id="347" name="テキスト ボックス 346"/>
        <xdr:cNvSpPr txBox="1"/>
      </xdr:nvSpPr>
      <xdr:spPr>
        <a:xfrm>
          <a:off x="14020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39279</xdr:rowOff>
    </xdr:from>
    <xdr:to>
      <xdr:col>19</xdr:col>
      <xdr:colOff>533400</xdr:colOff>
      <xdr:row>61</xdr:row>
      <xdr:rowOff>140879</xdr:rowOff>
    </xdr:to>
    <xdr:sp macro="" textlink="">
      <xdr:nvSpPr>
        <xdr:cNvPr id="348" name="円/楕円 347"/>
        <xdr:cNvSpPr/>
      </xdr:nvSpPr>
      <xdr:spPr>
        <a:xfrm>
          <a:off x="134620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125656</xdr:rowOff>
    </xdr:from>
    <xdr:ext cx="762000" cy="259045"/>
    <xdr:sp macro="" textlink="">
      <xdr:nvSpPr>
        <xdr:cNvPr id="349" name="テキスト ボックス 348"/>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kumimoji="1" lang="ja-JP" altLang="en-US" sz="1100">
              <a:latin typeface="ＭＳ Ｐゴシック"/>
            </a:rPr>
            <a:t>　合併特例事業債や過疎対策事業債に係る基準財政需要額算入額の増等により、実質公債費比率（単年度）の分子は前年度比</a:t>
          </a:r>
          <a:r>
            <a:rPr kumimoji="1" lang="en-US" altLang="ja-JP" sz="1100">
              <a:latin typeface="ＭＳ Ｐゴシック"/>
            </a:rPr>
            <a:t>2.3</a:t>
          </a:r>
          <a:r>
            <a:rPr kumimoji="1" lang="ja-JP" altLang="en-US" sz="1100">
              <a:latin typeface="ＭＳ Ｐゴシック"/>
            </a:rPr>
            <a:t>％の減となった。</a:t>
          </a:r>
        </a:p>
        <a:p>
          <a:pPr>
            <a:lnSpc>
              <a:spcPts val="1100"/>
            </a:lnSpc>
          </a:pPr>
          <a:r>
            <a:rPr kumimoji="1" lang="ja-JP" altLang="en-US" sz="1100">
              <a:latin typeface="ＭＳ Ｐゴシック"/>
            </a:rPr>
            <a:t>　また、地方消費税交付金の増等による標準財政規模の増により、実質公債費比率（単年度）の分母は前年度比</a:t>
          </a:r>
          <a:r>
            <a:rPr kumimoji="1" lang="en-US" altLang="ja-JP" sz="1100">
              <a:latin typeface="ＭＳ Ｐゴシック"/>
            </a:rPr>
            <a:t>0.1</a:t>
          </a:r>
          <a:r>
            <a:rPr kumimoji="1" lang="ja-JP" altLang="en-US" sz="1100">
              <a:latin typeface="ＭＳ Ｐゴシック"/>
            </a:rPr>
            <a:t>％の増となり、実質公債費比率（３カ年平均）は前年度より</a:t>
          </a:r>
          <a:r>
            <a:rPr kumimoji="1" lang="en-US" altLang="ja-JP" sz="1100">
              <a:latin typeface="ＭＳ Ｐゴシック"/>
            </a:rPr>
            <a:t>0.5</a:t>
          </a:r>
          <a:r>
            <a:rPr kumimoji="1" lang="ja-JP" altLang="en-US" sz="1100">
              <a:latin typeface="ＭＳ Ｐゴシック"/>
            </a:rPr>
            <a:t>ポイント改善した。</a:t>
          </a:r>
        </a:p>
        <a:p>
          <a:pPr>
            <a:lnSpc>
              <a:spcPts val="1100"/>
            </a:lnSpc>
          </a:pPr>
          <a:r>
            <a:rPr kumimoji="1" lang="ja-JP" altLang="en-US" sz="1100">
              <a:latin typeface="ＭＳ Ｐゴシック"/>
            </a:rPr>
            <a:t>　しかし、平成</a:t>
          </a:r>
          <a:r>
            <a:rPr kumimoji="1" lang="en-US" altLang="ja-JP" sz="1100">
              <a:latin typeface="ＭＳ Ｐゴシック"/>
            </a:rPr>
            <a:t>24</a:t>
          </a:r>
          <a:r>
            <a:rPr kumimoji="1" lang="ja-JP" altLang="en-US" sz="1100">
              <a:latin typeface="ＭＳ Ｐゴシック"/>
            </a:rPr>
            <a:t>年度以降、市庁舎建設、統合学校建設、湯沢駅周辺整備、統合学校給食センター建設などといった大型建設事業が続いたため、平成</a:t>
          </a:r>
          <a:r>
            <a:rPr kumimoji="1" lang="en-US" altLang="ja-JP" sz="1100">
              <a:latin typeface="ＭＳ Ｐゴシック"/>
            </a:rPr>
            <a:t>29</a:t>
          </a:r>
          <a:r>
            <a:rPr kumimoji="1" lang="ja-JP" altLang="en-US" sz="1100">
              <a:latin typeface="ＭＳ Ｐゴシック"/>
            </a:rPr>
            <a:t>年度以降、実質公債費比率は増加に転じ、平成</a:t>
          </a:r>
          <a:r>
            <a:rPr kumimoji="1" lang="en-US" altLang="ja-JP" sz="1100">
              <a:latin typeface="ＭＳ Ｐゴシック"/>
            </a:rPr>
            <a:t>33</a:t>
          </a:r>
          <a:r>
            <a:rPr kumimoji="1" lang="ja-JP" altLang="en-US" sz="1100">
              <a:latin typeface="ＭＳ Ｐゴシック"/>
            </a:rPr>
            <a:t>年度に最大となる見込みである。</a:t>
          </a:r>
        </a:p>
        <a:p>
          <a:pPr>
            <a:lnSpc>
              <a:spcPts val="1100"/>
            </a:lnSpc>
          </a:pPr>
          <a:r>
            <a:rPr kumimoji="1" lang="ja-JP" altLang="en-US" sz="1100">
              <a:latin typeface="ＭＳ Ｐゴシック"/>
            </a:rPr>
            <a:t>　今後は、起債対象事業の精査及び交付税算入率の高い地方債を活用するなどし財政の健全化に努めていく。</a:t>
          </a: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0" name="直線コネクタ 379"/>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95250</xdr:rowOff>
    </xdr:from>
    <xdr:to>
      <xdr:col>24</xdr:col>
      <xdr:colOff>558800</xdr:colOff>
      <xdr:row>43</xdr:row>
      <xdr:rowOff>152702</xdr:rowOff>
    </xdr:to>
    <xdr:cxnSp macro="">
      <xdr:nvCxnSpPr>
        <xdr:cNvPr id="385" name="直線コネクタ 384"/>
        <xdr:cNvCxnSpPr/>
      </xdr:nvCxnSpPr>
      <xdr:spPr>
        <a:xfrm flipV="1">
          <a:off x="16179800" y="746760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151086</xdr:rowOff>
    </xdr:from>
    <xdr:ext cx="762000" cy="259045"/>
    <xdr:sp macro="" textlink="">
      <xdr:nvSpPr>
        <xdr:cNvPr id="386" name="公債費負担の状況平均値テキスト"/>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7" name="フローチャート : 判断 386"/>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152702</xdr:rowOff>
    </xdr:from>
    <xdr:to>
      <xdr:col>23</xdr:col>
      <xdr:colOff>406400</xdr:colOff>
      <xdr:row>44</xdr:row>
      <xdr:rowOff>84667</xdr:rowOff>
    </xdr:to>
    <xdr:cxnSp macro="">
      <xdr:nvCxnSpPr>
        <xdr:cNvPr id="388" name="直線コネクタ 387"/>
        <xdr:cNvCxnSpPr/>
      </xdr:nvCxnSpPr>
      <xdr:spPr>
        <a:xfrm flipV="1">
          <a:off x="15290800" y="75250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9" name="フローチャート : 判断 388"/>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390" name="テキスト ボックス 389"/>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84667</xdr:rowOff>
    </xdr:from>
    <xdr:to>
      <xdr:col>22</xdr:col>
      <xdr:colOff>203200</xdr:colOff>
      <xdr:row>45</xdr:row>
      <xdr:rowOff>51102</xdr:rowOff>
    </xdr:to>
    <xdr:cxnSp macro="">
      <xdr:nvCxnSpPr>
        <xdr:cNvPr id="391" name="直線コネクタ 390"/>
        <xdr:cNvCxnSpPr/>
      </xdr:nvCxnSpPr>
      <xdr:spPr>
        <a:xfrm flipV="1">
          <a:off x="14401800" y="762846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92" name="フローチャート : 判断 391"/>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93" name="テキスト ボックス 392"/>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51102</xdr:rowOff>
    </xdr:from>
    <xdr:to>
      <xdr:col>21</xdr:col>
      <xdr:colOff>0</xdr:colOff>
      <xdr:row>46</xdr:row>
      <xdr:rowOff>6048</xdr:rowOff>
    </xdr:to>
    <xdr:cxnSp macro="">
      <xdr:nvCxnSpPr>
        <xdr:cNvPr id="394" name="直線コネクタ 393"/>
        <xdr:cNvCxnSpPr/>
      </xdr:nvCxnSpPr>
      <xdr:spPr>
        <a:xfrm flipV="1">
          <a:off x="13512800" y="77663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66524</xdr:rowOff>
    </xdr:from>
    <xdr:to>
      <xdr:col>21</xdr:col>
      <xdr:colOff>50800</xdr:colOff>
      <xdr:row>42</xdr:row>
      <xdr:rowOff>168124</xdr:rowOff>
    </xdr:to>
    <xdr:sp macro="" textlink="">
      <xdr:nvSpPr>
        <xdr:cNvPr id="395" name="フローチャート : 判断 394"/>
        <xdr:cNvSpPr/>
      </xdr:nvSpPr>
      <xdr:spPr>
        <a:xfrm>
          <a:off x="14351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6851</xdr:rowOff>
    </xdr:from>
    <xdr:ext cx="762000" cy="259045"/>
    <xdr:sp macro="" textlink="">
      <xdr:nvSpPr>
        <xdr:cNvPr id="396" name="テキスト ボックス 395"/>
        <xdr:cNvSpPr txBox="1"/>
      </xdr:nvSpPr>
      <xdr:spPr>
        <a:xfrm>
          <a:off x="14020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397" name="フローチャート : 判断 396"/>
        <xdr:cNvSpPr/>
      </xdr:nvSpPr>
      <xdr:spPr>
        <a:xfrm>
          <a:off x="13462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87284</xdr:rowOff>
    </xdr:from>
    <xdr:ext cx="762000" cy="259045"/>
    <xdr:sp macro="" textlink="">
      <xdr:nvSpPr>
        <xdr:cNvPr id="398" name="テキスト ボックス 397"/>
        <xdr:cNvSpPr txBox="1"/>
      </xdr:nvSpPr>
      <xdr:spPr>
        <a:xfrm>
          <a:off x="13131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44450</xdr:rowOff>
    </xdr:from>
    <xdr:to>
      <xdr:col>24</xdr:col>
      <xdr:colOff>609600</xdr:colOff>
      <xdr:row>43</xdr:row>
      <xdr:rowOff>146050</xdr:rowOff>
    </xdr:to>
    <xdr:sp macro="" textlink="">
      <xdr:nvSpPr>
        <xdr:cNvPr id="404" name="円/楕円 403"/>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16527</xdr:rowOff>
    </xdr:from>
    <xdr:ext cx="762000" cy="259045"/>
    <xdr:sp macro="" textlink="">
      <xdr:nvSpPr>
        <xdr:cNvPr id="405"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101902</xdr:rowOff>
    </xdr:from>
    <xdr:to>
      <xdr:col>23</xdr:col>
      <xdr:colOff>457200</xdr:colOff>
      <xdr:row>44</xdr:row>
      <xdr:rowOff>32052</xdr:rowOff>
    </xdr:to>
    <xdr:sp macro="" textlink="">
      <xdr:nvSpPr>
        <xdr:cNvPr id="406" name="円/楕円 405"/>
        <xdr:cNvSpPr/>
      </xdr:nvSpPr>
      <xdr:spPr>
        <a:xfrm>
          <a:off x="16129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16829</xdr:rowOff>
    </xdr:from>
    <xdr:ext cx="736600" cy="259045"/>
    <xdr:sp macro="" textlink="">
      <xdr:nvSpPr>
        <xdr:cNvPr id="407" name="テキスト ボックス 406"/>
        <xdr:cNvSpPr txBox="1"/>
      </xdr:nvSpPr>
      <xdr:spPr>
        <a:xfrm>
          <a:off x="15798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33867</xdr:rowOff>
    </xdr:from>
    <xdr:to>
      <xdr:col>22</xdr:col>
      <xdr:colOff>254000</xdr:colOff>
      <xdr:row>44</xdr:row>
      <xdr:rowOff>135467</xdr:rowOff>
    </xdr:to>
    <xdr:sp macro="" textlink="">
      <xdr:nvSpPr>
        <xdr:cNvPr id="408" name="円/楕円 407"/>
        <xdr:cNvSpPr/>
      </xdr:nvSpPr>
      <xdr:spPr>
        <a:xfrm>
          <a:off x="15240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120244</xdr:rowOff>
    </xdr:from>
    <xdr:ext cx="762000" cy="259045"/>
    <xdr:sp macro="" textlink="">
      <xdr:nvSpPr>
        <xdr:cNvPr id="409" name="テキスト ボックス 408"/>
        <xdr:cNvSpPr txBox="1"/>
      </xdr:nvSpPr>
      <xdr:spPr>
        <a:xfrm>
          <a:off x="14909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302</xdr:rowOff>
    </xdr:from>
    <xdr:to>
      <xdr:col>21</xdr:col>
      <xdr:colOff>50800</xdr:colOff>
      <xdr:row>45</xdr:row>
      <xdr:rowOff>101902</xdr:rowOff>
    </xdr:to>
    <xdr:sp macro="" textlink="">
      <xdr:nvSpPr>
        <xdr:cNvPr id="410" name="円/楕円 409"/>
        <xdr:cNvSpPr/>
      </xdr:nvSpPr>
      <xdr:spPr>
        <a:xfrm>
          <a:off x="14351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86679</xdr:rowOff>
    </xdr:from>
    <xdr:ext cx="762000" cy="259045"/>
    <xdr:sp macro="" textlink="">
      <xdr:nvSpPr>
        <xdr:cNvPr id="411" name="テキスト ボックス 410"/>
        <xdr:cNvSpPr txBox="1"/>
      </xdr:nvSpPr>
      <xdr:spPr>
        <a:xfrm>
          <a:off x="14020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126698</xdr:rowOff>
    </xdr:from>
    <xdr:to>
      <xdr:col>19</xdr:col>
      <xdr:colOff>533400</xdr:colOff>
      <xdr:row>46</xdr:row>
      <xdr:rowOff>56848</xdr:rowOff>
    </xdr:to>
    <xdr:sp macro="" textlink="">
      <xdr:nvSpPr>
        <xdr:cNvPr id="412" name="円/楕円 411"/>
        <xdr:cNvSpPr/>
      </xdr:nvSpPr>
      <xdr:spPr>
        <a:xfrm>
          <a:off x="13462000" y="78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41625</xdr:rowOff>
    </xdr:from>
    <xdr:ext cx="762000" cy="259045"/>
    <xdr:sp macro="" textlink="">
      <xdr:nvSpPr>
        <xdr:cNvPr id="413" name="テキスト ボックス 412"/>
        <xdr:cNvSpPr txBox="1"/>
      </xdr:nvSpPr>
      <xdr:spPr>
        <a:xfrm>
          <a:off x="13131800" y="79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公営企業債等繰入見込額や退職手当負担見込額の減、充当可能基金の増等により、将来負担比率の分子は、前年度比</a:t>
          </a:r>
          <a:r>
            <a:rPr kumimoji="1" lang="en-US" altLang="ja-JP" sz="1100">
              <a:latin typeface="ＭＳ Ｐゴシック"/>
            </a:rPr>
            <a:t>16.4</a:t>
          </a:r>
          <a:r>
            <a:rPr kumimoji="1" lang="ja-JP" altLang="en-US" sz="1100">
              <a:latin typeface="ＭＳ Ｐゴシック"/>
            </a:rPr>
            <a:t>％の減となった。</a:t>
          </a:r>
        </a:p>
        <a:p>
          <a:r>
            <a:rPr kumimoji="1" lang="ja-JP" altLang="en-US" sz="1100">
              <a:latin typeface="ＭＳ Ｐゴシック"/>
            </a:rPr>
            <a:t>　また、地方消費税交付金の増等による標準財政規模の増、交付税算入率の高い地方債の活用による算入公債費等の増により、分母は前年度比</a:t>
          </a:r>
          <a:r>
            <a:rPr kumimoji="1" lang="en-US" altLang="ja-JP" sz="1100">
              <a:latin typeface="ＭＳ Ｐゴシック"/>
            </a:rPr>
            <a:t>0.1</a:t>
          </a:r>
          <a:r>
            <a:rPr kumimoji="1" lang="ja-JP" altLang="en-US" sz="1100">
              <a:latin typeface="ＭＳ Ｐゴシック"/>
            </a:rPr>
            <a:t>％の増となり、将来負担比率は前年度より</a:t>
          </a:r>
          <a:r>
            <a:rPr kumimoji="1" lang="en-US" altLang="ja-JP" sz="1100">
              <a:latin typeface="ＭＳ Ｐゴシック"/>
            </a:rPr>
            <a:t>16.5</a:t>
          </a:r>
          <a:r>
            <a:rPr kumimoji="1" lang="ja-JP" altLang="en-US" sz="1100">
              <a:latin typeface="ＭＳ Ｐゴシック"/>
            </a:rPr>
            <a:t>ポイント改善した。</a:t>
          </a:r>
        </a:p>
        <a:p>
          <a:r>
            <a:rPr kumimoji="1" lang="ja-JP" altLang="en-US" sz="1100">
              <a:latin typeface="ＭＳ Ｐゴシック"/>
            </a:rPr>
            <a:t>　しかし、類似団体平均との比較では</a:t>
          </a:r>
          <a:r>
            <a:rPr kumimoji="1" lang="en-US" altLang="ja-JP" sz="1100">
              <a:latin typeface="ＭＳ Ｐゴシック"/>
            </a:rPr>
            <a:t>50.4</a:t>
          </a:r>
          <a:r>
            <a:rPr kumimoji="1" lang="ja-JP" altLang="en-US" sz="1100">
              <a:latin typeface="ＭＳ Ｐゴシック"/>
            </a:rPr>
            <a:t>ポイントと大きく上回っていることから、引き続き、地方債発行を抑制するとともに、熱回収施設や消防庁舎建設等の大規模事業を抱える湯沢雄勝広域市町村圏組合においても市同様に建設事業等の精査に努めるよう要請し、財政の健全化に努めていく。</a:t>
          </a:r>
        </a:p>
        <a:p>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125222</xdr:rowOff>
    </xdr:from>
    <xdr:to>
      <xdr:col>24</xdr:col>
      <xdr:colOff>558800</xdr:colOff>
      <xdr:row>18</xdr:row>
      <xdr:rowOff>86487</xdr:rowOff>
    </xdr:to>
    <xdr:cxnSp macro="">
      <xdr:nvCxnSpPr>
        <xdr:cNvPr id="447" name="直線コネクタ 446"/>
        <xdr:cNvCxnSpPr/>
      </xdr:nvCxnSpPr>
      <xdr:spPr>
        <a:xfrm flipV="1">
          <a:off x="16179800" y="3039872"/>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8"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9" name="フローチャート : 判断 448"/>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31792</xdr:rowOff>
    </xdr:from>
    <xdr:to>
      <xdr:col>23</xdr:col>
      <xdr:colOff>406400</xdr:colOff>
      <xdr:row>18</xdr:row>
      <xdr:rowOff>86487</xdr:rowOff>
    </xdr:to>
    <xdr:cxnSp macro="">
      <xdr:nvCxnSpPr>
        <xdr:cNvPr id="450" name="直線コネクタ 449"/>
        <xdr:cNvCxnSpPr/>
      </xdr:nvCxnSpPr>
      <xdr:spPr>
        <a:xfrm>
          <a:off x="15290800" y="3117892"/>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13547</xdr:rowOff>
    </xdr:from>
    <xdr:to>
      <xdr:col>23</xdr:col>
      <xdr:colOff>457200</xdr:colOff>
      <xdr:row>15</xdr:row>
      <xdr:rowOff>115147</xdr:rowOff>
    </xdr:to>
    <xdr:sp macro="" textlink="">
      <xdr:nvSpPr>
        <xdr:cNvPr id="451" name="フローチャート : 判断 450"/>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125324</xdr:rowOff>
    </xdr:from>
    <xdr:ext cx="736600" cy="259045"/>
    <xdr:sp macro="" textlink="">
      <xdr:nvSpPr>
        <xdr:cNvPr id="452" name="テキスト ボックス 451"/>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31792</xdr:rowOff>
    </xdr:from>
    <xdr:to>
      <xdr:col>22</xdr:col>
      <xdr:colOff>203200</xdr:colOff>
      <xdr:row>18</xdr:row>
      <xdr:rowOff>76835</xdr:rowOff>
    </xdr:to>
    <xdr:cxnSp macro="">
      <xdr:nvCxnSpPr>
        <xdr:cNvPr id="453" name="直線コネクタ 452"/>
        <xdr:cNvCxnSpPr/>
      </xdr:nvCxnSpPr>
      <xdr:spPr>
        <a:xfrm flipV="1">
          <a:off x="14401800" y="3117892"/>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80306</xdr:rowOff>
    </xdr:from>
    <xdr:to>
      <xdr:col>22</xdr:col>
      <xdr:colOff>254000</xdr:colOff>
      <xdr:row>16</xdr:row>
      <xdr:rowOff>10456</xdr:rowOff>
    </xdr:to>
    <xdr:sp macro="" textlink="">
      <xdr:nvSpPr>
        <xdr:cNvPr id="454" name="フローチャート : 判断 453"/>
        <xdr:cNvSpPr/>
      </xdr:nvSpPr>
      <xdr:spPr>
        <a:xfrm>
          <a:off x="15240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20633</xdr:rowOff>
    </xdr:from>
    <xdr:ext cx="762000" cy="259045"/>
    <xdr:sp macro="" textlink="">
      <xdr:nvSpPr>
        <xdr:cNvPr id="455" name="テキスト ボックス 454"/>
        <xdr:cNvSpPr txBox="1"/>
      </xdr:nvSpPr>
      <xdr:spPr>
        <a:xfrm>
          <a:off x="14909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76835</xdr:rowOff>
    </xdr:from>
    <xdr:to>
      <xdr:col>21</xdr:col>
      <xdr:colOff>0</xdr:colOff>
      <xdr:row>19</xdr:row>
      <xdr:rowOff>69469</xdr:rowOff>
    </xdr:to>
    <xdr:cxnSp macro="">
      <xdr:nvCxnSpPr>
        <xdr:cNvPr id="456" name="直線コネクタ 455"/>
        <xdr:cNvCxnSpPr/>
      </xdr:nvCxnSpPr>
      <xdr:spPr>
        <a:xfrm flipV="1">
          <a:off x="13512800" y="3162935"/>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171196</xdr:rowOff>
    </xdr:from>
    <xdr:to>
      <xdr:col>21</xdr:col>
      <xdr:colOff>50800</xdr:colOff>
      <xdr:row>16</xdr:row>
      <xdr:rowOff>101346</xdr:rowOff>
    </xdr:to>
    <xdr:sp macro="" textlink="">
      <xdr:nvSpPr>
        <xdr:cNvPr id="457" name="フローチャート : 判断 456"/>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111523</xdr:rowOff>
    </xdr:from>
    <xdr:ext cx="762000" cy="259045"/>
    <xdr:sp macro="" textlink="">
      <xdr:nvSpPr>
        <xdr:cNvPr id="458" name="テキスト ボックス 457"/>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59" name="フローチャート : 判断 458"/>
        <xdr:cNvSpPr/>
      </xdr:nvSpPr>
      <xdr:spPr>
        <a:xfrm>
          <a:off x="13462000" y="279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159783</xdr:rowOff>
    </xdr:from>
    <xdr:ext cx="762000" cy="259045"/>
    <xdr:sp macro="" textlink="">
      <xdr:nvSpPr>
        <xdr:cNvPr id="460" name="テキスト ボックス 459"/>
        <xdr:cNvSpPr txBox="1"/>
      </xdr:nvSpPr>
      <xdr:spPr>
        <a:xfrm>
          <a:off x="13131800" y="25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74422</xdr:rowOff>
    </xdr:from>
    <xdr:to>
      <xdr:col>24</xdr:col>
      <xdr:colOff>609600</xdr:colOff>
      <xdr:row>18</xdr:row>
      <xdr:rowOff>4572</xdr:rowOff>
    </xdr:to>
    <xdr:sp macro="" textlink="">
      <xdr:nvSpPr>
        <xdr:cNvPr id="466" name="円/楕円 465"/>
        <xdr:cNvSpPr/>
      </xdr:nvSpPr>
      <xdr:spPr>
        <a:xfrm>
          <a:off x="16967200" y="29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46499</xdr:rowOff>
    </xdr:from>
    <xdr:ext cx="762000" cy="259045"/>
    <xdr:sp macro="" textlink="">
      <xdr:nvSpPr>
        <xdr:cNvPr id="467" name="将来負担の状況該当値テキスト"/>
        <xdr:cNvSpPr txBox="1"/>
      </xdr:nvSpPr>
      <xdr:spPr>
        <a:xfrm>
          <a:off x="17106900" y="296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35687</xdr:rowOff>
    </xdr:from>
    <xdr:to>
      <xdr:col>23</xdr:col>
      <xdr:colOff>457200</xdr:colOff>
      <xdr:row>18</xdr:row>
      <xdr:rowOff>137287</xdr:rowOff>
    </xdr:to>
    <xdr:sp macro="" textlink="">
      <xdr:nvSpPr>
        <xdr:cNvPr id="468" name="円/楕円 467"/>
        <xdr:cNvSpPr/>
      </xdr:nvSpPr>
      <xdr:spPr>
        <a:xfrm>
          <a:off x="16129000" y="312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122064</xdr:rowOff>
    </xdr:from>
    <xdr:ext cx="736600" cy="259045"/>
    <xdr:sp macro="" textlink="">
      <xdr:nvSpPr>
        <xdr:cNvPr id="469" name="テキスト ボックス 468"/>
        <xdr:cNvSpPr txBox="1"/>
      </xdr:nvSpPr>
      <xdr:spPr>
        <a:xfrm>
          <a:off x="15798800" y="3208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152442</xdr:rowOff>
    </xdr:from>
    <xdr:to>
      <xdr:col>22</xdr:col>
      <xdr:colOff>254000</xdr:colOff>
      <xdr:row>18</xdr:row>
      <xdr:rowOff>82592</xdr:rowOff>
    </xdr:to>
    <xdr:sp macro="" textlink="">
      <xdr:nvSpPr>
        <xdr:cNvPr id="470" name="円/楕円 469"/>
        <xdr:cNvSpPr/>
      </xdr:nvSpPr>
      <xdr:spPr>
        <a:xfrm>
          <a:off x="15240000" y="30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67369</xdr:rowOff>
    </xdr:from>
    <xdr:ext cx="762000" cy="259045"/>
    <xdr:sp macro="" textlink="">
      <xdr:nvSpPr>
        <xdr:cNvPr id="471" name="テキスト ボックス 470"/>
        <xdr:cNvSpPr txBox="1"/>
      </xdr:nvSpPr>
      <xdr:spPr>
        <a:xfrm>
          <a:off x="14909800" y="315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26035</xdr:rowOff>
    </xdr:from>
    <xdr:to>
      <xdr:col>21</xdr:col>
      <xdr:colOff>50800</xdr:colOff>
      <xdr:row>18</xdr:row>
      <xdr:rowOff>127635</xdr:rowOff>
    </xdr:to>
    <xdr:sp macro="" textlink="">
      <xdr:nvSpPr>
        <xdr:cNvPr id="472" name="円/楕円 471"/>
        <xdr:cNvSpPr/>
      </xdr:nvSpPr>
      <xdr:spPr>
        <a:xfrm>
          <a:off x="14351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112412</xdr:rowOff>
    </xdr:from>
    <xdr:ext cx="762000" cy="259045"/>
    <xdr:sp macro="" textlink="">
      <xdr:nvSpPr>
        <xdr:cNvPr id="473" name="テキスト ボックス 472"/>
        <xdr:cNvSpPr txBox="1"/>
      </xdr:nvSpPr>
      <xdr:spPr>
        <a:xfrm>
          <a:off x="14020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18669</xdr:rowOff>
    </xdr:from>
    <xdr:to>
      <xdr:col>19</xdr:col>
      <xdr:colOff>533400</xdr:colOff>
      <xdr:row>19</xdr:row>
      <xdr:rowOff>120269</xdr:rowOff>
    </xdr:to>
    <xdr:sp macro="" textlink="">
      <xdr:nvSpPr>
        <xdr:cNvPr id="474" name="円/楕円 473"/>
        <xdr:cNvSpPr/>
      </xdr:nvSpPr>
      <xdr:spPr>
        <a:xfrm>
          <a:off x="13462000" y="32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105046</xdr:rowOff>
    </xdr:from>
    <xdr:ext cx="762000" cy="259045"/>
    <xdr:sp macro="" textlink="">
      <xdr:nvSpPr>
        <xdr:cNvPr id="475" name="テキスト ボックス 474"/>
        <xdr:cNvSpPr txBox="1"/>
      </xdr:nvSpPr>
      <xdr:spPr>
        <a:xfrm>
          <a:off x="13131800" y="336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48,063
47,922
790.91
30,175,409
29,207,405
852,976
17,136,335
33,259,760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83.2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職員削減に努め、人件費は前年度比</a:t>
          </a:r>
          <a:r>
            <a:rPr kumimoji="1" lang="en-US" altLang="ja-JP" sz="1100">
              <a:latin typeface="ＭＳ Ｐゴシック"/>
            </a:rPr>
            <a:t>2.3</a:t>
          </a:r>
          <a:r>
            <a:rPr kumimoji="1" lang="ja-JP" altLang="en-US" sz="1100">
              <a:latin typeface="ＭＳ Ｐゴシック"/>
            </a:rPr>
            <a:t>％の減となったため、経常収支比率も</a:t>
          </a:r>
          <a:r>
            <a:rPr kumimoji="1" lang="en-US" altLang="ja-JP" sz="1100">
              <a:latin typeface="ＭＳ Ｐゴシック"/>
            </a:rPr>
            <a:t>0.5</a:t>
          </a:r>
          <a:r>
            <a:rPr kumimoji="1" lang="ja-JP" altLang="en-US" sz="1100">
              <a:latin typeface="ＭＳ Ｐゴシック"/>
            </a:rPr>
            <a:t>ポイント低下した。</a:t>
          </a:r>
        </a:p>
        <a:p>
          <a:r>
            <a:rPr kumimoji="1" lang="ja-JP" altLang="en-US" sz="1100">
              <a:latin typeface="ＭＳ Ｐゴシック"/>
            </a:rPr>
            <a:t>　また、人口千人当たりの職員数が、類似団体平均と比較してほぼ同値であることから、当市の人件費も類似団体平均と近くなっている。</a:t>
          </a:r>
        </a:p>
        <a:p>
          <a:r>
            <a:rPr kumimoji="1" lang="ja-JP" altLang="en-US" sz="1100">
              <a:latin typeface="ＭＳ Ｐゴシック"/>
            </a:rPr>
            <a:t>　しかし、常備消防業務や清掃業務を一部事務組合で行っていることを考慮すると、人件費はさらに上乗せされると見込まれる。</a:t>
          </a:r>
        </a:p>
        <a:p>
          <a:r>
            <a:rPr kumimoji="1" lang="ja-JP" altLang="en-US" sz="1100">
              <a:latin typeface="ＭＳ Ｐゴシック"/>
            </a:rPr>
            <a:t>　今後は、第３次定員管理計画に基づく退職者の２分の１補充による職員数の削減等により、人件費の削減を図っていく。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152400</xdr:rowOff>
    </xdr:to>
    <xdr:cxnSp macro="">
      <xdr:nvCxnSpPr>
        <xdr:cNvPr id="66" name="直線コネクタ 65"/>
        <xdr:cNvCxnSpPr/>
      </xdr:nvCxnSpPr>
      <xdr:spPr>
        <a:xfrm flipV="1">
          <a:off x="3987800" y="6261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101600</xdr:rowOff>
    </xdr:from>
    <xdr:to>
      <xdr:col>5</xdr:col>
      <xdr:colOff>549275</xdr:colOff>
      <xdr:row>36</xdr:row>
      <xdr:rowOff>152400</xdr:rowOff>
    </xdr:to>
    <xdr:cxnSp macro="">
      <xdr:nvCxnSpPr>
        <xdr:cNvPr id="69" name="直線コネクタ 68"/>
        <xdr:cNvCxnSpPr/>
      </xdr:nvCxnSpPr>
      <xdr:spPr>
        <a:xfrm>
          <a:off x="3098800" y="6273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120650</xdr:rowOff>
    </xdr:from>
    <xdr:to>
      <xdr:col>5</xdr:col>
      <xdr:colOff>600075</xdr:colOff>
      <xdr:row>36</xdr:row>
      <xdr:rowOff>50800</xdr:rowOff>
    </xdr:to>
    <xdr:sp macro="" textlink="">
      <xdr:nvSpPr>
        <xdr:cNvPr id="70" name="フローチャート : 判断 69"/>
        <xdr:cNvSpPr/>
      </xdr:nvSpPr>
      <xdr:spPr>
        <a:xfrm>
          <a:off x="39370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60977</xdr:rowOff>
    </xdr:from>
    <xdr:ext cx="736600" cy="259045"/>
    <xdr:sp macro="" textlink="">
      <xdr:nvSpPr>
        <xdr:cNvPr id="71" name="テキスト ボックス 70"/>
        <xdr:cNvSpPr txBox="1"/>
      </xdr:nvSpPr>
      <xdr:spPr>
        <a:xfrm>
          <a:off x="3606800" y="589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101600</xdr:rowOff>
    </xdr:from>
    <xdr:to>
      <xdr:col>4</xdr:col>
      <xdr:colOff>346075</xdr:colOff>
      <xdr:row>37</xdr:row>
      <xdr:rowOff>6350</xdr:rowOff>
    </xdr:to>
    <xdr:cxnSp macro="">
      <xdr:nvCxnSpPr>
        <xdr:cNvPr id="72" name="直線コネクタ 71"/>
        <xdr:cNvCxnSpPr/>
      </xdr:nvCxnSpPr>
      <xdr:spPr>
        <a:xfrm flipV="1">
          <a:off x="2209800" y="6273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146050</xdr:rowOff>
    </xdr:from>
    <xdr:to>
      <xdr:col>4</xdr:col>
      <xdr:colOff>396875</xdr:colOff>
      <xdr:row>36</xdr:row>
      <xdr:rowOff>76200</xdr:rowOff>
    </xdr:to>
    <xdr:sp macro="" textlink="">
      <xdr:nvSpPr>
        <xdr:cNvPr id="73" name="フローチャート :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86377</xdr:rowOff>
    </xdr:from>
    <xdr:ext cx="762000" cy="259045"/>
    <xdr:sp macro="" textlink="">
      <xdr:nvSpPr>
        <xdr:cNvPr id="74" name="テキスト ボックス 73"/>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6350</xdr:rowOff>
    </xdr:to>
    <xdr:cxnSp macro="">
      <xdr:nvCxnSpPr>
        <xdr:cNvPr id="75" name="直線コネクタ 74"/>
        <xdr:cNvCxnSpPr/>
      </xdr:nvCxnSpPr>
      <xdr:spPr>
        <a:xfrm>
          <a:off x="1320800" y="633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88900</xdr:rowOff>
    </xdr:from>
    <xdr:to>
      <xdr:col>3</xdr:col>
      <xdr:colOff>193675</xdr:colOff>
      <xdr:row>37</xdr:row>
      <xdr:rowOff>19050</xdr:rowOff>
    </xdr:to>
    <xdr:sp macro="" textlink="">
      <xdr:nvSpPr>
        <xdr:cNvPr id="76" name="フローチャート : 判断 75"/>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29227</xdr:rowOff>
    </xdr:from>
    <xdr:ext cx="762000" cy="259045"/>
    <xdr:sp macro="" textlink="">
      <xdr:nvSpPr>
        <xdr:cNvPr id="77" name="テキスト ボックス 76"/>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139700</xdr:rowOff>
    </xdr:from>
    <xdr:to>
      <xdr:col>1</xdr:col>
      <xdr:colOff>676275</xdr:colOff>
      <xdr:row>37</xdr:row>
      <xdr:rowOff>69850</xdr:rowOff>
    </xdr:to>
    <xdr:sp macro="" textlink="">
      <xdr:nvSpPr>
        <xdr:cNvPr id="78" name="フローチャート : 判断 77"/>
        <xdr:cNvSpPr/>
      </xdr:nvSpPr>
      <xdr:spPr>
        <a:xfrm>
          <a:off x="1270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54627</xdr:rowOff>
    </xdr:from>
    <xdr:ext cx="762000" cy="259045"/>
    <xdr:sp macro="" textlink="">
      <xdr:nvSpPr>
        <xdr:cNvPr id="79" name="テキスト ボックス 78"/>
        <xdr:cNvSpPr txBox="1"/>
      </xdr:nvSpPr>
      <xdr:spPr>
        <a:xfrm>
          <a:off x="939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101600</xdr:rowOff>
    </xdr:from>
    <xdr:to>
      <xdr:col>5</xdr:col>
      <xdr:colOff>600075</xdr:colOff>
      <xdr:row>37</xdr:row>
      <xdr:rowOff>31750</xdr:rowOff>
    </xdr:to>
    <xdr:sp macro="" textlink="">
      <xdr:nvSpPr>
        <xdr:cNvPr id="87" name="円/楕円 86"/>
        <xdr:cNvSpPr/>
      </xdr:nvSpPr>
      <xdr:spPr>
        <a:xfrm>
          <a:off x="3937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16527</xdr:rowOff>
    </xdr:from>
    <xdr:ext cx="736600" cy="259045"/>
    <xdr:sp macro="" textlink="">
      <xdr:nvSpPr>
        <xdr:cNvPr id="88" name="テキスト ボックス 87"/>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50800</xdr:rowOff>
    </xdr:from>
    <xdr:to>
      <xdr:col>4</xdr:col>
      <xdr:colOff>396875</xdr:colOff>
      <xdr:row>36</xdr:row>
      <xdr:rowOff>152400</xdr:rowOff>
    </xdr:to>
    <xdr:sp macro="" textlink="">
      <xdr:nvSpPr>
        <xdr:cNvPr id="89" name="円/楕円 88"/>
        <xdr:cNvSpPr/>
      </xdr:nvSpPr>
      <xdr:spPr>
        <a:xfrm>
          <a:off x="3048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137177</xdr:rowOff>
    </xdr:from>
    <xdr:ext cx="762000" cy="259045"/>
    <xdr:sp macro="" textlink="">
      <xdr:nvSpPr>
        <xdr:cNvPr id="90" name="テキスト ボックス 89"/>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127000</xdr:rowOff>
    </xdr:from>
    <xdr:to>
      <xdr:col>3</xdr:col>
      <xdr:colOff>193675</xdr:colOff>
      <xdr:row>37</xdr:row>
      <xdr:rowOff>57150</xdr:rowOff>
    </xdr:to>
    <xdr:sp macro="" textlink="">
      <xdr:nvSpPr>
        <xdr:cNvPr id="91" name="円/楕円 90"/>
        <xdr:cNvSpPr/>
      </xdr:nvSpPr>
      <xdr:spPr>
        <a:xfrm>
          <a:off x="2159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41927</xdr:rowOff>
    </xdr:from>
    <xdr:ext cx="762000" cy="259045"/>
    <xdr:sp macro="" textlink="">
      <xdr:nvSpPr>
        <xdr:cNvPr id="92" name="テキスト ボックス 91"/>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物件費は、社会保障・税番号制度システム整備やふるさと納税に係る特産品発送業務等の増により、前年度比</a:t>
          </a:r>
          <a:r>
            <a:rPr kumimoji="1" lang="en-US" altLang="ja-JP" sz="1100">
              <a:latin typeface="ＭＳ Ｐゴシック"/>
            </a:rPr>
            <a:t>18.3</a:t>
          </a:r>
          <a:r>
            <a:rPr kumimoji="1" lang="ja-JP" altLang="en-US" sz="1100">
              <a:latin typeface="ＭＳ Ｐゴシック"/>
            </a:rPr>
            <a:t>％の増となったが、経常経費は減少したため、経常収支比率は</a:t>
          </a:r>
          <a:r>
            <a:rPr kumimoji="1" lang="en-US" altLang="ja-JP" sz="1100">
              <a:latin typeface="ＭＳ Ｐゴシック"/>
            </a:rPr>
            <a:t>0.5</a:t>
          </a:r>
          <a:r>
            <a:rPr kumimoji="1" lang="ja-JP" altLang="en-US" sz="1100">
              <a:latin typeface="ＭＳ Ｐゴシック"/>
            </a:rPr>
            <a:t>ポイント低下した。</a:t>
          </a:r>
        </a:p>
        <a:p>
          <a:r>
            <a:rPr kumimoji="1" lang="ja-JP" altLang="en-US" sz="1100">
              <a:latin typeface="ＭＳ Ｐゴシック"/>
            </a:rPr>
            <a:t>　類似団体平均も前年度に引き続き下回っているため、今後もこの状態が保たれるように経費の削減に努めていきたい。</a:t>
          </a:r>
        </a:p>
        <a:p>
          <a:endParaRPr kumimoji="1" lang="ja-JP" altLang="en-US" sz="11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57150</xdr:rowOff>
    </xdr:from>
    <xdr:to>
      <xdr:col>24</xdr:col>
      <xdr:colOff>31750</xdr:colOff>
      <xdr:row>15</xdr:row>
      <xdr:rowOff>120650</xdr:rowOff>
    </xdr:to>
    <xdr:cxnSp macro="">
      <xdr:nvCxnSpPr>
        <xdr:cNvPr id="127" name="直線コネクタ 126"/>
        <xdr:cNvCxnSpPr/>
      </xdr:nvCxnSpPr>
      <xdr:spPr>
        <a:xfrm flipV="1">
          <a:off x="15671800" y="2628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44450</xdr:rowOff>
    </xdr:from>
    <xdr:to>
      <xdr:col>22</xdr:col>
      <xdr:colOff>565150</xdr:colOff>
      <xdr:row>15</xdr:row>
      <xdr:rowOff>120650</xdr:rowOff>
    </xdr:to>
    <xdr:cxnSp macro="">
      <xdr:nvCxnSpPr>
        <xdr:cNvPr id="130" name="直線コネクタ 129"/>
        <xdr:cNvCxnSpPr/>
      </xdr:nvCxnSpPr>
      <xdr:spPr>
        <a:xfrm>
          <a:off x="14782800" y="2616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19</xdr:row>
      <xdr:rowOff>95250</xdr:rowOff>
    </xdr:from>
    <xdr:to>
      <xdr:col>22</xdr:col>
      <xdr:colOff>615950</xdr:colOff>
      <xdr:row>20</xdr:row>
      <xdr:rowOff>25400</xdr:rowOff>
    </xdr:to>
    <xdr:sp macro="" textlink="">
      <xdr:nvSpPr>
        <xdr:cNvPr id="131" name="フローチャート : 判断 130"/>
        <xdr:cNvSpPr/>
      </xdr:nvSpPr>
      <xdr:spPr>
        <a:xfrm>
          <a:off x="15621000" y="33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10177</xdr:rowOff>
    </xdr:from>
    <xdr:ext cx="736600" cy="259045"/>
    <xdr:sp macro="" textlink="">
      <xdr:nvSpPr>
        <xdr:cNvPr id="132" name="テキスト ボックス 131"/>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44450</xdr:rowOff>
    </xdr:from>
    <xdr:to>
      <xdr:col>21</xdr:col>
      <xdr:colOff>361950</xdr:colOff>
      <xdr:row>15</xdr:row>
      <xdr:rowOff>44450</xdr:rowOff>
    </xdr:to>
    <xdr:cxnSp macro="">
      <xdr:nvCxnSpPr>
        <xdr:cNvPr id="133" name="直線コネクタ 132"/>
        <xdr:cNvCxnSpPr/>
      </xdr:nvCxnSpPr>
      <xdr:spPr>
        <a:xfrm>
          <a:off x="13893800" y="261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19</xdr:row>
      <xdr:rowOff>6350</xdr:rowOff>
    </xdr:from>
    <xdr:to>
      <xdr:col>21</xdr:col>
      <xdr:colOff>412750</xdr:colOff>
      <xdr:row>19</xdr:row>
      <xdr:rowOff>107950</xdr:rowOff>
    </xdr:to>
    <xdr:sp macro="" textlink="">
      <xdr:nvSpPr>
        <xdr:cNvPr id="134" name="フローチャート : 判断 133"/>
        <xdr:cNvSpPr/>
      </xdr:nvSpPr>
      <xdr:spPr>
        <a:xfrm>
          <a:off x="14732000" y="326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92727</xdr:rowOff>
    </xdr:from>
    <xdr:ext cx="762000" cy="259045"/>
    <xdr:sp macro="" textlink="">
      <xdr:nvSpPr>
        <xdr:cNvPr id="135" name="テキスト ボックス 134"/>
        <xdr:cNvSpPr txBox="1"/>
      </xdr:nvSpPr>
      <xdr:spPr>
        <a:xfrm>
          <a:off x="14401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16</xdr:row>
      <xdr:rowOff>152400</xdr:rowOff>
    </xdr:to>
    <xdr:cxnSp macro="">
      <xdr:nvCxnSpPr>
        <xdr:cNvPr id="136" name="直線コネクタ 135"/>
        <xdr:cNvCxnSpPr/>
      </xdr:nvCxnSpPr>
      <xdr:spPr>
        <a:xfrm flipV="1">
          <a:off x="13004800" y="26162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114300</xdr:rowOff>
    </xdr:from>
    <xdr:to>
      <xdr:col>20</xdr:col>
      <xdr:colOff>209550</xdr:colOff>
      <xdr:row>19</xdr:row>
      <xdr:rowOff>44450</xdr:rowOff>
    </xdr:to>
    <xdr:sp macro="" textlink="">
      <xdr:nvSpPr>
        <xdr:cNvPr id="137" name="フローチャート : 判断 136"/>
        <xdr:cNvSpPr/>
      </xdr:nvSpPr>
      <xdr:spPr>
        <a:xfrm>
          <a:off x="13843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38" name="テキスト ボックス 137"/>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39" name="フローチャート : 判断 138"/>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40" name="テキスト ボックス 139"/>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6350</xdr:rowOff>
    </xdr:from>
    <xdr:to>
      <xdr:col>24</xdr:col>
      <xdr:colOff>82550</xdr:colOff>
      <xdr:row>15</xdr:row>
      <xdr:rowOff>107950</xdr:rowOff>
    </xdr:to>
    <xdr:sp macro="" textlink="">
      <xdr:nvSpPr>
        <xdr:cNvPr id="146" name="円/楕円 145"/>
        <xdr:cNvSpPr/>
      </xdr:nvSpPr>
      <xdr:spPr>
        <a:xfrm>
          <a:off x="164592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22877</xdr:rowOff>
    </xdr:from>
    <xdr:ext cx="762000" cy="259045"/>
    <xdr:sp macro="" textlink="">
      <xdr:nvSpPr>
        <xdr:cNvPr id="147"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69850</xdr:rowOff>
    </xdr:from>
    <xdr:to>
      <xdr:col>22</xdr:col>
      <xdr:colOff>615950</xdr:colOff>
      <xdr:row>16</xdr:row>
      <xdr:rowOff>0</xdr:rowOff>
    </xdr:to>
    <xdr:sp macro="" textlink="">
      <xdr:nvSpPr>
        <xdr:cNvPr id="148" name="円/楕円 147"/>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49" name="テキスト ボックス 148"/>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165100</xdr:rowOff>
    </xdr:from>
    <xdr:to>
      <xdr:col>21</xdr:col>
      <xdr:colOff>412750</xdr:colOff>
      <xdr:row>15</xdr:row>
      <xdr:rowOff>95250</xdr:rowOff>
    </xdr:to>
    <xdr:sp macro="" textlink="">
      <xdr:nvSpPr>
        <xdr:cNvPr id="150" name="円/楕円 149"/>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51" name="テキスト ボックス 150"/>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165100</xdr:rowOff>
    </xdr:from>
    <xdr:to>
      <xdr:col>20</xdr:col>
      <xdr:colOff>209550</xdr:colOff>
      <xdr:row>15</xdr:row>
      <xdr:rowOff>95250</xdr:rowOff>
    </xdr:to>
    <xdr:sp macro="" textlink="">
      <xdr:nvSpPr>
        <xdr:cNvPr id="152" name="円/楕円 151"/>
        <xdr:cNvSpPr/>
      </xdr:nvSpPr>
      <xdr:spPr>
        <a:xfrm>
          <a:off x="13843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105427</xdr:rowOff>
    </xdr:from>
    <xdr:ext cx="762000" cy="259045"/>
    <xdr:sp macro="" textlink="">
      <xdr:nvSpPr>
        <xdr:cNvPr id="153" name="テキスト ボックス 152"/>
        <xdr:cNvSpPr txBox="1"/>
      </xdr:nvSpPr>
      <xdr:spPr>
        <a:xfrm>
          <a:off x="13512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54" name="円/楕円 153"/>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55" name="テキスト ボックス 154"/>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生活保護費は前年度比</a:t>
          </a:r>
          <a:r>
            <a:rPr kumimoji="1" lang="en-US" altLang="ja-JP" sz="1100">
              <a:latin typeface="ＭＳ Ｐゴシック"/>
            </a:rPr>
            <a:t>8.3</a:t>
          </a:r>
          <a:r>
            <a:rPr kumimoji="1" lang="ja-JP" altLang="en-US" sz="1100">
              <a:latin typeface="ＭＳ Ｐゴシック"/>
            </a:rPr>
            <a:t>％の減となったが、子ども子育て支援法改正に伴う児童福祉施設費の増や福祉医療給付費の増等により、扶助費全体としては前年度比</a:t>
          </a:r>
          <a:r>
            <a:rPr kumimoji="1" lang="en-US" altLang="ja-JP" sz="1100">
              <a:latin typeface="ＭＳ Ｐゴシック"/>
            </a:rPr>
            <a:t>6.0</a:t>
          </a:r>
          <a:r>
            <a:rPr kumimoji="1" lang="ja-JP" altLang="en-US" sz="1100">
              <a:latin typeface="ＭＳ Ｐゴシック"/>
            </a:rPr>
            <a:t>％の増となったため、経常収支比率は</a:t>
          </a:r>
          <a:r>
            <a:rPr kumimoji="1" lang="en-US" altLang="ja-JP" sz="1100">
              <a:latin typeface="ＭＳ Ｐゴシック"/>
            </a:rPr>
            <a:t>0.9</a:t>
          </a:r>
          <a:r>
            <a:rPr kumimoji="1" lang="ja-JP" altLang="en-US" sz="1100">
              <a:latin typeface="ＭＳ Ｐゴシック"/>
            </a:rPr>
            <a:t>ポイント上昇した。</a:t>
          </a:r>
        </a:p>
        <a:p>
          <a:r>
            <a:rPr kumimoji="1" lang="ja-JP" altLang="en-US" sz="1100">
              <a:latin typeface="ＭＳ Ｐゴシック"/>
            </a:rPr>
            <a:t>　類似団体平均を下回っているが、今後も扶助費は増加が見込まれるため、給付に係る精査を徹底するなどし、より適正な給付に努める必要がある。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151493</xdr:rowOff>
    </xdr:to>
    <xdr:cxnSp macro="">
      <xdr:nvCxnSpPr>
        <xdr:cNvPr id="190" name="直線コネクタ 189"/>
        <xdr:cNvCxnSpPr/>
      </xdr:nvCxnSpPr>
      <xdr:spPr>
        <a:xfrm>
          <a:off x="3987800" y="94342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102507</xdr:rowOff>
    </xdr:to>
    <xdr:cxnSp macro="">
      <xdr:nvCxnSpPr>
        <xdr:cNvPr id="193" name="直線コネクタ 192"/>
        <xdr:cNvCxnSpPr/>
      </xdr:nvCxnSpPr>
      <xdr:spPr>
        <a:xfrm flipV="1">
          <a:off x="3098800" y="94342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59872</xdr:rowOff>
    </xdr:from>
    <xdr:to>
      <xdr:col>5</xdr:col>
      <xdr:colOff>600075</xdr:colOff>
      <xdr:row>56</xdr:row>
      <xdr:rowOff>161472</xdr:rowOff>
    </xdr:to>
    <xdr:sp macro="" textlink="">
      <xdr:nvSpPr>
        <xdr:cNvPr id="194" name="フローチャート : 判断 193"/>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195" name="テキスト ボックス 194"/>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55</xdr:row>
      <xdr:rowOff>118835</xdr:rowOff>
    </xdr:to>
    <xdr:cxnSp macro="">
      <xdr:nvCxnSpPr>
        <xdr:cNvPr id="196" name="直線コネクタ 195"/>
        <xdr:cNvCxnSpPr/>
      </xdr:nvCxnSpPr>
      <xdr:spPr>
        <a:xfrm flipV="1">
          <a:off x="2209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43543</xdr:rowOff>
    </xdr:from>
    <xdr:to>
      <xdr:col>4</xdr:col>
      <xdr:colOff>396875</xdr:colOff>
      <xdr:row>56</xdr:row>
      <xdr:rowOff>145143</xdr:rowOff>
    </xdr:to>
    <xdr:sp macro="" textlink="">
      <xdr:nvSpPr>
        <xdr:cNvPr id="197" name="フローチャート :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118835</xdr:rowOff>
    </xdr:to>
    <xdr:cxnSp macro="">
      <xdr:nvCxnSpPr>
        <xdr:cNvPr id="199" name="直線コネクタ 198"/>
        <xdr:cNvCxnSpPr/>
      </xdr:nvCxnSpPr>
      <xdr:spPr>
        <a:xfrm>
          <a:off x="1320800" y="94669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59872</xdr:rowOff>
    </xdr:from>
    <xdr:to>
      <xdr:col>3</xdr:col>
      <xdr:colOff>193675</xdr:colOff>
      <xdr:row>56</xdr:row>
      <xdr:rowOff>161472</xdr:rowOff>
    </xdr:to>
    <xdr:sp macro="" textlink="">
      <xdr:nvSpPr>
        <xdr:cNvPr id="200" name="フローチャート : 判断 199"/>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01" name="テキスト ボックス 200"/>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9" name="円/楕円 208"/>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117220</xdr:rowOff>
    </xdr:from>
    <xdr:ext cx="762000" cy="259045"/>
    <xdr:sp macro="" textlink="">
      <xdr:nvSpPr>
        <xdr:cNvPr id="210"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11" name="円/楕円 210"/>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12" name="テキスト ボックス 21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3" name="円/楕円 212"/>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14" name="テキスト ボックス 213"/>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16" name="テキスト ボックス 215"/>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7" name="円/楕円 216"/>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8" name="テキスト ボックス 217"/>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100">
              <a:latin typeface="ＭＳ Ｐゴシック"/>
            </a:rPr>
            <a:t>　繰出金について、簡易水道事業や下水道事業への繰出しは減少したが、介護サービス事業への繰出しの増により、繰出金は前年度比</a:t>
          </a:r>
          <a:r>
            <a:rPr kumimoji="1" lang="en-US" altLang="ja-JP" sz="1100">
              <a:latin typeface="ＭＳ Ｐゴシック"/>
            </a:rPr>
            <a:t>2.7</a:t>
          </a:r>
          <a:r>
            <a:rPr kumimoji="1" lang="ja-JP" altLang="en-US" sz="1100">
              <a:latin typeface="ＭＳ Ｐゴシック"/>
            </a:rPr>
            <a:t>％の増となった。これにより、繰出金の経常収支比率は、前年度比</a:t>
          </a:r>
          <a:r>
            <a:rPr kumimoji="1" lang="en-US" altLang="ja-JP" sz="1100">
              <a:latin typeface="ＭＳ Ｐゴシック"/>
            </a:rPr>
            <a:t>0.4</a:t>
          </a:r>
          <a:r>
            <a:rPr kumimoji="1" lang="ja-JP" altLang="en-US" sz="1100">
              <a:latin typeface="ＭＳ Ｐゴシック"/>
            </a:rPr>
            <a:t>ポイント増の</a:t>
          </a:r>
          <a:r>
            <a:rPr kumimoji="1" lang="en-US" altLang="ja-JP" sz="1100">
              <a:latin typeface="ＭＳ Ｐゴシック"/>
            </a:rPr>
            <a:t>13.2</a:t>
          </a:r>
          <a:r>
            <a:rPr kumimoji="1" lang="ja-JP" altLang="en-US" sz="1100">
              <a:latin typeface="ＭＳ Ｐゴシック"/>
            </a:rPr>
            <a:t>％となった。</a:t>
          </a:r>
        </a:p>
        <a:p>
          <a:pPr>
            <a:lnSpc>
              <a:spcPts val="1300"/>
            </a:lnSpc>
          </a:pPr>
          <a:r>
            <a:rPr kumimoji="1" lang="ja-JP" altLang="en-US" sz="1100">
              <a:latin typeface="ＭＳ Ｐゴシック"/>
            </a:rPr>
            <a:t>　維持補修費について、道路維持補修や除排雪関連経費の減等により、前年度比</a:t>
          </a:r>
          <a:r>
            <a:rPr kumimoji="1" lang="en-US" altLang="ja-JP" sz="1100">
              <a:latin typeface="ＭＳ Ｐゴシック"/>
            </a:rPr>
            <a:t>30.2</a:t>
          </a:r>
          <a:r>
            <a:rPr kumimoji="1" lang="ja-JP" altLang="en-US" sz="1100">
              <a:latin typeface="ＭＳ Ｐゴシック"/>
            </a:rPr>
            <a:t>％の減となった。これにより、維持補修費の経常収支比率は、前年度比</a:t>
          </a:r>
          <a:r>
            <a:rPr kumimoji="1" lang="en-US" altLang="ja-JP" sz="1100">
              <a:latin typeface="ＭＳ Ｐゴシック"/>
            </a:rPr>
            <a:t>0.8</a:t>
          </a:r>
          <a:r>
            <a:rPr kumimoji="1" lang="ja-JP" altLang="en-US" sz="1100">
              <a:latin typeface="ＭＳ Ｐゴシック"/>
            </a:rPr>
            <a:t>ポイント減の</a:t>
          </a:r>
          <a:r>
            <a:rPr kumimoji="1" lang="en-US" altLang="ja-JP" sz="1100">
              <a:latin typeface="ＭＳ Ｐゴシック"/>
            </a:rPr>
            <a:t>3.7</a:t>
          </a:r>
          <a:r>
            <a:rPr kumimoji="1" lang="ja-JP" altLang="en-US" sz="1100">
              <a:latin typeface="ＭＳ Ｐゴシック"/>
            </a:rPr>
            <a:t>％となった。</a:t>
          </a:r>
        </a:p>
        <a:p>
          <a:pPr>
            <a:lnSpc>
              <a:spcPts val="1300"/>
            </a:lnSpc>
          </a:pPr>
          <a:r>
            <a:rPr kumimoji="1" lang="ja-JP" altLang="en-US" sz="1100">
              <a:latin typeface="ＭＳ Ｐゴシック"/>
            </a:rPr>
            <a:t>　今後は、老朽施設の維持補修費の増加が見込まれるため、平成</a:t>
          </a:r>
          <a:r>
            <a:rPr kumimoji="1" lang="en-US" altLang="ja-JP" sz="1100">
              <a:latin typeface="ＭＳ Ｐゴシック"/>
            </a:rPr>
            <a:t>28</a:t>
          </a:r>
          <a:r>
            <a:rPr kumimoji="1" lang="ja-JP" altLang="en-US" sz="1100">
              <a:latin typeface="ＭＳ Ｐゴシック"/>
            </a:rPr>
            <a:t>年度に策定する公共施設等総合管理計画による施設の適正な管理に努めていく。</a:t>
          </a:r>
        </a:p>
        <a:p>
          <a:pPr>
            <a:lnSpc>
              <a:spcPts val="1300"/>
            </a:lnSpc>
          </a:pP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139700</xdr:rowOff>
    </xdr:from>
    <xdr:to>
      <xdr:col>24</xdr:col>
      <xdr:colOff>31750</xdr:colOff>
      <xdr:row>59</xdr:row>
      <xdr:rowOff>19050</xdr:rowOff>
    </xdr:to>
    <xdr:cxnSp macro="">
      <xdr:nvCxnSpPr>
        <xdr:cNvPr id="251" name="直線コネクタ 250"/>
        <xdr:cNvCxnSpPr/>
      </xdr:nvCxnSpPr>
      <xdr:spPr>
        <a:xfrm flipV="1">
          <a:off x="15671800" y="10083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19050</xdr:rowOff>
    </xdr:from>
    <xdr:to>
      <xdr:col>22</xdr:col>
      <xdr:colOff>565150</xdr:colOff>
      <xdr:row>59</xdr:row>
      <xdr:rowOff>69850</xdr:rowOff>
    </xdr:to>
    <xdr:cxnSp macro="">
      <xdr:nvCxnSpPr>
        <xdr:cNvPr id="254" name="直線コネクタ 253"/>
        <xdr:cNvCxnSpPr/>
      </xdr:nvCxnSpPr>
      <xdr:spPr>
        <a:xfrm flipV="1">
          <a:off x="14782800" y="10134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5" name="フローチャート : 判断 254"/>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6" name="テキスト ボックス 255"/>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69850</xdr:rowOff>
    </xdr:to>
    <xdr:cxnSp macro="">
      <xdr:nvCxnSpPr>
        <xdr:cNvPr id="257" name="直線コネクタ 256"/>
        <xdr:cNvCxnSpPr/>
      </xdr:nvCxnSpPr>
      <xdr:spPr>
        <a:xfrm>
          <a:off x="13893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8" name="フローチャート : 判断 257"/>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9" name="テキスト ボックス 258"/>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58</xdr:row>
      <xdr:rowOff>127000</xdr:rowOff>
    </xdr:to>
    <xdr:cxnSp macro="">
      <xdr:nvCxnSpPr>
        <xdr:cNvPr id="260" name="直線コネクタ 259"/>
        <xdr:cNvCxnSpPr/>
      </xdr:nvCxnSpPr>
      <xdr:spPr>
        <a:xfrm>
          <a:off x="13004800" y="9728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69850</xdr:rowOff>
    </xdr:from>
    <xdr:to>
      <xdr:col>20</xdr:col>
      <xdr:colOff>209550</xdr:colOff>
      <xdr:row>56</xdr:row>
      <xdr:rowOff>0</xdr:rowOff>
    </xdr:to>
    <xdr:sp macro="" textlink="">
      <xdr:nvSpPr>
        <xdr:cNvPr id="261" name="フローチャート : 判断 260"/>
        <xdr:cNvSpPr/>
      </xdr:nvSpPr>
      <xdr:spPr>
        <a:xfrm>
          <a:off x="13843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10177</xdr:rowOff>
    </xdr:from>
    <xdr:ext cx="762000" cy="259045"/>
    <xdr:sp macro="" textlink="">
      <xdr:nvSpPr>
        <xdr:cNvPr id="262" name="テキスト ボックス 261"/>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63" name="フローチャート : 判断 262"/>
        <xdr:cNvSpPr/>
      </xdr:nvSpPr>
      <xdr:spPr>
        <a:xfrm>
          <a:off x="12954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156227</xdr:rowOff>
    </xdr:from>
    <xdr:ext cx="762000" cy="259045"/>
    <xdr:sp macro="" textlink="">
      <xdr:nvSpPr>
        <xdr:cNvPr id="264" name="テキスト ボックス 263"/>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88900</xdr:rowOff>
    </xdr:from>
    <xdr:to>
      <xdr:col>24</xdr:col>
      <xdr:colOff>82550</xdr:colOff>
      <xdr:row>59</xdr:row>
      <xdr:rowOff>19050</xdr:rowOff>
    </xdr:to>
    <xdr:sp macro="" textlink="">
      <xdr:nvSpPr>
        <xdr:cNvPr id="270" name="円/楕円 269"/>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60977</xdr:rowOff>
    </xdr:from>
    <xdr:ext cx="762000" cy="259045"/>
    <xdr:sp macro="" textlink="">
      <xdr:nvSpPr>
        <xdr:cNvPr id="271"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139700</xdr:rowOff>
    </xdr:from>
    <xdr:to>
      <xdr:col>22</xdr:col>
      <xdr:colOff>615950</xdr:colOff>
      <xdr:row>59</xdr:row>
      <xdr:rowOff>69850</xdr:rowOff>
    </xdr:to>
    <xdr:sp macro="" textlink="">
      <xdr:nvSpPr>
        <xdr:cNvPr id="272" name="円/楕円 271"/>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54627</xdr:rowOff>
    </xdr:from>
    <xdr:ext cx="736600" cy="259045"/>
    <xdr:sp macro="" textlink="">
      <xdr:nvSpPr>
        <xdr:cNvPr id="273" name="テキスト ボックス 272"/>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4" name="円/楕円 273"/>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5" name="テキスト ボックス 274"/>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6" name="円/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8" name="円/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9" name="テキスト ボックス 27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kumimoji="1" lang="ja-JP" altLang="en-US" sz="1100">
              <a:latin typeface="ＭＳ Ｐゴシック"/>
            </a:rPr>
            <a:t>　補助費等に係る経常収支比率が類似団体平均を上回っているのは、一部事務組合に対する負担金が多額（補助費等のうち約</a:t>
          </a:r>
          <a:r>
            <a:rPr kumimoji="1" lang="en-US" altLang="ja-JP" sz="1100">
              <a:latin typeface="ＭＳ Ｐゴシック"/>
            </a:rPr>
            <a:t>57</a:t>
          </a:r>
          <a:r>
            <a:rPr kumimoji="1" lang="ja-JP" altLang="en-US" sz="1100">
              <a:latin typeface="ＭＳ Ｐゴシック"/>
            </a:rPr>
            <a:t>％）になっているためである。</a:t>
          </a:r>
        </a:p>
        <a:p>
          <a:pPr>
            <a:lnSpc>
              <a:spcPts val="1100"/>
            </a:lnSpc>
          </a:pPr>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年度は、消防救急デジタル無線整備に係る湯沢雄勝広域市町村圏組合への負担金の減等により、前年比</a:t>
          </a:r>
          <a:r>
            <a:rPr kumimoji="1" lang="en-US" altLang="ja-JP" sz="1100">
              <a:latin typeface="ＭＳ Ｐゴシック"/>
            </a:rPr>
            <a:t>6.3</a:t>
          </a:r>
          <a:r>
            <a:rPr kumimoji="1" lang="ja-JP" altLang="en-US" sz="1100">
              <a:latin typeface="ＭＳ Ｐゴシック"/>
            </a:rPr>
            <a:t>％の減となり、経常収支比率も</a:t>
          </a:r>
          <a:r>
            <a:rPr kumimoji="1" lang="en-US" altLang="ja-JP" sz="1100">
              <a:latin typeface="ＭＳ Ｐゴシック"/>
            </a:rPr>
            <a:t>0.8</a:t>
          </a:r>
          <a:r>
            <a:rPr kumimoji="1" lang="ja-JP" altLang="en-US" sz="1100">
              <a:latin typeface="ＭＳ Ｐゴシック"/>
            </a:rPr>
            <a:t>ポイント低下した。</a:t>
          </a:r>
        </a:p>
        <a:p>
          <a:pPr>
            <a:lnSpc>
              <a:spcPts val="1100"/>
            </a:lnSpc>
          </a:pPr>
          <a:r>
            <a:rPr kumimoji="1" lang="ja-JP" altLang="en-US" sz="1100">
              <a:latin typeface="ＭＳ Ｐゴシック"/>
            </a:rPr>
            <a:t>　今後は、熱回収施設建設や消防庁舎建設等により、組合への負担金は増加する見込みである。</a:t>
          </a:r>
        </a:p>
        <a:p>
          <a:pPr>
            <a:lnSpc>
              <a:spcPts val="1100"/>
            </a:lnSpc>
          </a:pPr>
          <a:r>
            <a:rPr kumimoji="1" lang="ja-JP" altLang="en-US" sz="1100">
              <a:latin typeface="ＭＳ Ｐゴシック"/>
            </a:rPr>
            <a:t>　また、補助費等の約</a:t>
          </a:r>
          <a:r>
            <a:rPr kumimoji="1" lang="en-US" altLang="ja-JP" sz="1100">
              <a:latin typeface="ＭＳ Ｐゴシック"/>
            </a:rPr>
            <a:t>43</a:t>
          </a:r>
          <a:r>
            <a:rPr kumimoji="1" lang="ja-JP" altLang="en-US" sz="1100">
              <a:latin typeface="ＭＳ Ｐゴシック"/>
            </a:rPr>
            <a:t>％を占める補助金・負担金については、その効果の検証を補助金審査会に諮っているが、平成</a:t>
          </a:r>
          <a:r>
            <a:rPr kumimoji="1" lang="en-US" altLang="ja-JP" sz="1100">
              <a:latin typeface="ＭＳ Ｐゴシック"/>
            </a:rPr>
            <a:t>28</a:t>
          </a:r>
          <a:r>
            <a:rPr kumimoji="1" lang="ja-JP" altLang="en-US" sz="1100">
              <a:latin typeface="ＭＳ Ｐゴシック"/>
            </a:rPr>
            <a:t>年度に補助金の適正化に係る業務の見直しを行い、さらなる財政の健全化を目指している。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50800</xdr:rowOff>
    </xdr:from>
    <xdr:to>
      <xdr:col>24</xdr:col>
      <xdr:colOff>31750</xdr:colOff>
      <xdr:row>36</xdr:row>
      <xdr:rowOff>111760</xdr:rowOff>
    </xdr:to>
    <xdr:cxnSp macro="">
      <xdr:nvCxnSpPr>
        <xdr:cNvPr id="312" name="直線コネクタ 311"/>
        <xdr:cNvCxnSpPr/>
      </xdr:nvCxnSpPr>
      <xdr:spPr>
        <a:xfrm flipV="1">
          <a:off x="15671800" y="6223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111760</xdr:rowOff>
    </xdr:to>
    <xdr:cxnSp macro="">
      <xdr:nvCxnSpPr>
        <xdr:cNvPr id="315" name="直線コネクタ 314"/>
        <xdr:cNvCxnSpPr/>
      </xdr:nvCxnSpPr>
      <xdr:spPr>
        <a:xfrm>
          <a:off x="14782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118110</xdr:rowOff>
    </xdr:from>
    <xdr:to>
      <xdr:col>22</xdr:col>
      <xdr:colOff>615950</xdr:colOff>
      <xdr:row>36</xdr:row>
      <xdr:rowOff>48260</xdr:rowOff>
    </xdr:to>
    <xdr:sp macro="" textlink="">
      <xdr:nvSpPr>
        <xdr:cNvPr id="316" name="フローチャート : 判断 315"/>
        <xdr:cNvSpPr/>
      </xdr:nvSpPr>
      <xdr:spPr>
        <a:xfrm>
          <a:off x="15621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58437</xdr:rowOff>
    </xdr:from>
    <xdr:ext cx="736600" cy="259045"/>
    <xdr:sp macro="" textlink="">
      <xdr:nvSpPr>
        <xdr:cNvPr id="317" name="テキスト ボックス 316"/>
        <xdr:cNvSpPr txBox="1"/>
      </xdr:nvSpPr>
      <xdr:spPr>
        <a:xfrm>
          <a:off x="15290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104140</xdr:rowOff>
    </xdr:to>
    <xdr:cxnSp macro="">
      <xdr:nvCxnSpPr>
        <xdr:cNvPr id="318" name="直線コネクタ 317"/>
        <xdr:cNvCxnSpPr/>
      </xdr:nvCxnSpPr>
      <xdr:spPr>
        <a:xfrm flipV="1">
          <a:off x="13893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125730</xdr:rowOff>
    </xdr:from>
    <xdr:to>
      <xdr:col>21</xdr:col>
      <xdr:colOff>412750</xdr:colOff>
      <xdr:row>36</xdr:row>
      <xdr:rowOff>55880</xdr:rowOff>
    </xdr:to>
    <xdr:sp macro="" textlink="">
      <xdr:nvSpPr>
        <xdr:cNvPr id="319" name="フローチャート : 判断 318"/>
        <xdr:cNvSpPr/>
      </xdr:nvSpPr>
      <xdr:spPr>
        <a:xfrm>
          <a:off x="14732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66057</xdr:rowOff>
    </xdr:from>
    <xdr:ext cx="762000" cy="259045"/>
    <xdr:sp macro="" textlink="">
      <xdr:nvSpPr>
        <xdr:cNvPr id="320" name="テキスト ボックス 319"/>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37</xdr:row>
      <xdr:rowOff>24130</xdr:rowOff>
    </xdr:to>
    <xdr:cxnSp macro="">
      <xdr:nvCxnSpPr>
        <xdr:cNvPr id="321" name="直線コネクタ 320"/>
        <xdr:cNvCxnSpPr/>
      </xdr:nvCxnSpPr>
      <xdr:spPr>
        <a:xfrm flipV="1">
          <a:off x="13004800" y="627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22" name="フローチャート : 判断 321"/>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23" name="テキスト ボックス 322"/>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148590</xdr:rowOff>
    </xdr:from>
    <xdr:to>
      <xdr:col>19</xdr:col>
      <xdr:colOff>6350</xdr:colOff>
      <xdr:row>36</xdr:row>
      <xdr:rowOff>78740</xdr:rowOff>
    </xdr:to>
    <xdr:sp macro="" textlink="">
      <xdr:nvSpPr>
        <xdr:cNvPr id="324" name="フローチャート : 判断 323"/>
        <xdr:cNvSpPr/>
      </xdr:nvSpPr>
      <xdr:spPr>
        <a:xfrm>
          <a:off x="12954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88917</xdr:rowOff>
    </xdr:from>
    <xdr:ext cx="762000" cy="259045"/>
    <xdr:sp macro="" textlink="">
      <xdr:nvSpPr>
        <xdr:cNvPr id="325" name="テキスト ボックス 324"/>
        <xdr:cNvSpPr txBox="1"/>
      </xdr:nvSpPr>
      <xdr:spPr>
        <a:xfrm>
          <a:off x="12623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0</xdr:rowOff>
    </xdr:from>
    <xdr:to>
      <xdr:col>24</xdr:col>
      <xdr:colOff>82550</xdr:colOff>
      <xdr:row>36</xdr:row>
      <xdr:rowOff>101600</xdr:rowOff>
    </xdr:to>
    <xdr:sp macro="" textlink="">
      <xdr:nvSpPr>
        <xdr:cNvPr id="331" name="円/楕円 330"/>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143527</xdr:rowOff>
    </xdr:from>
    <xdr:ext cx="762000" cy="259045"/>
    <xdr:sp macro="" textlink="">
      <xdr:nvSpPr>
        <xdr:cNvPr id="332" name="補助費等該当値テキスト"/>
        <xdr:cNvSpPr txBox="1"/>
      </xdr:nvSpPr>
      <xdr:spPr>
        <a:xfrm>
          <a:off x="16598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60960</xdr:rowOff>
    </xdr:from>
    <xdr:to>
      <xdr:col>22</xdr:col>
      <xdr:colOff>615950</xdr:colOff>
      <xdr:row>36</xdr:row>
      <xdr:rowOff>162560</xdr:rowOff>
    </xdr:to>
    <xdr:sp macro="" textlink="">
      <xdr:nvSpPr>
        <xdr:cNvPr id="333" name="円/楕円 332"/>
        <xdr:cNvSpPr/>
      </xdr:nvSpPr>
      <xdr:spPr>
        <a:xfrm>
          <a:off x="15621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34" name="テキスト ボックス 333"/>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35" name="円/楕円 334"/>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36" name="テキスト ボックス 335"/>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7" name="円/楕円 336"/>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38" name="テキスト ボックス 337"/>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9" name="円/楕円 338"/>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40" name="テキスト ボックス 339"/>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en-US" sz="1100">
              <a:latin typeface="ＭＳ Ｐゴシック"/>
            </a:rPr>
            <a:t>　公債費は前年度に比べほぼ横ばいであり、経常収支比率も</a:t>
          </a:r>
          <a:r>
            <a:rPr kumimoji="1" lang="en-US" altLang="ja-JP" sz="1100">
              <a:latin typeface="ＭＳ Ｐゴシック"/>
            </a:rPr>
            <a:t>0.1</a:t>
          </a:r>
          <a:r>
            <a:rPr kumimoji="1" lang="ja-JP" altLang="en-US" sz="1100">
              <a:latin typeface="ＭＳ Ｐゴシック"/>
            </a:rPr>
            <a:t>ポイントの低下となっている。</a:t>
          </a:r>
        </a:p>
        <a:p>
          <a:pPr>
            <a:lnSpc>
              <a:spcPts val="1200"/>
            </a:lnSpc>
          </a:pPr>
          <a:r>
            <a:rPr kumimoji="1" lang="ja-JP" altLang="en-US" sz="1100">
              <a:latin typeface="ＭＳ Ｐゴシック"/>
            </a:rPr>
            <a:t>　しかし、類似団体平均では、近年の大型事業等により合併特例事業債、過疎対策事業債、臨時財政対策債に係る元利償還金が増加した影響等で、前年に引き続き上回っている。</a:t>
          </a:r>
        </a:p>
        <a:p>
          <a:pPr>
            <a:lnSpc>
              <a:spcPts val="1200"/>
            </a:lnSpc>
          </a:pPr>
          <a:r>
            <a:rPr kumimoji="1" lang="ja-JP" altLang="en-US" sz="1100">
              <a:latin typeface="ＭＳ Ｐゴシック"/>
            </a:rPr>
            <a:t>　今後は、湯沢雄勝広域市町村圏組合負担金に係る元利償還金や公営企業等の公債費に準ずる繰入金も増加することが見込まれ、引き続き厳しい財政運営が予想されることから、今後計画されている建設事業の内容及び期間等を精査し公債費の抑制に努め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62992</xdr:rowOff>
    </xdr:to>
    <xdr:cxnSp macro="">
      <xdr:nvCxnSpPr>
        <xdr:cNvPr id="370" name="直線コネクタ 369"/>
        <xdr:cNvCxnSpPr/>
      </xdr:nvCxnSpPr>
      <xdr:spPr>
        <a:xfrm flipV="1">
          <a:off x="3987800" y="134315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62992</xdr:rowOff>
    </xdr:to>
    <xdr:cxnSp macro="">
      <xdr:nvCxnSpPr>
        <xdr:cNvPr id="373" name="直線コネクタ 372"/>
        <xdr:cNvCxnSpPr/>
      </xdr:nvCxnSpPr>
      <xdr:spPr>
        <a:xfrm>
          <a:off x="3098800" y="13417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83058</xdr:rowOff>
    </xdr:from>
    <xdr:to>
      <xdr:col>5</xdr:col>
      <xdr:colOff>600075</xdr:colOff>
      <xdr:row>78</xdr:row>
      <xdr:rowOff>13208</xdr:rowOff>
    </xdr:to>
    <xdr:sp macro="" textlink="">
      <xdr:nvSpPr>
        <xdr:cNvPr id="374" name="フローチャート : 判断 373"/>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75" name="テキスト ボックス 374"/>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44704</xdr:rowOff>
    </xdr:from>
    <xdr:to>
      <xdr:col>4</xdr:col>
      <xdr:colOff>346075</xdr:colOff>
      <xdr:row>78</xdr:row>
      <xdr:rowOff>53848</xdr:rowOff>
    </xdr:to>
    <xdr:cxnSp macro="">
      <xdr:nvCxnSpPr>
        <xdr:cNvPr id="376" name="直線コネクタ 375"/>
        <xdr:cNvCxnSpPr/>
      </xdr:nvCxnSpPr>
      <xdr:spPr>
        <a:xfrm flipV="1">
          <a:off x="2209800" y="13417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7" name="フローチャート : 判断 376"/>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8" name="テキスト ボックス 377"/>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53848</xdr:rowOff>
    </xdr:from>
    <xdr:to>
      <xdr:col>3</xdr:col>
      <xdr:colOff>142875</xdr:colOff>
      <xdr:row>78</xdr:row>
      <xdr:rowOff>81280</xdr:rowOff>
    </xdr:to>
    <xdr:cxnSp macro="">
      <xdr:nvCxnSpPr>
        <xdr:cNvPr id="379" name="直線コネクタ 378"/>
        <xdr:cNvCxnSpPr/>
      </xdr:nvCxnSpPr>
      <xdr:spPr>
        <a:xfrm flipV="1">
          <a:off x="1320800" y="13426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0" name="フローチャート : 判断 379"/>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1" name="テキスト ボックス 380"/>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2" name="フローチャート : 判断 381"/>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3" name="テキスト ボックス 382"/>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9" name="円/楕円 388"/>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90"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xdr:rowOff>
    </xdr:from>
    <xdr:to>
      <xdr:col>5</xdr:col>
      <xdr:colOff>600075</xdr:colOff>
      <xdr:row>78</xdr:row>
      <xdr:rowOff>113792</xdr:rowOff>
    </xdr:to>
    <xdr:sp macro="" textlink="">
      <xdr:nvSpPr>
        <xdr:cNvPr id="391" name="円/楕円 390"/>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92" name="テキスト ボックス 391"/>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93" name="円/楕円 392"/>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80281</xdr:rowOff>
    </xdr:from>
    <xdr:ext cx="762000" cy="259045"/>
    <xdr:sp macro="" textlink="">
      <xdr:nvSpPr>
        <xdr:cNvPr id="394" name="テキスト ボックス 393"/>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95" name="円/楕円 394"/>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96" name="テキスト ボックス 395"/>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7" name="円/楕円 396"/>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8" name="テキスト ボックス 397"/>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kumimoji="1" lang="ja-JP" altLang="en-US" sz="1100">
              <a:latin typeface="ＭＳ Ｐゴシック"/>
            </a:rPr>
            <a:t>　性質別に前年度と比較すると、各性質とも</a:t>
          </a:r>
          <a:r>
            <a:rPr kumimoji="1" lang="en-US" altLang="ja-JP" sz="1100">
              <a:latin typeface="ＭＳ Ｐゴシック"/>
            </a:rPr>
            <a:t>±0.9</a:t>
          </a:r>
          <a:r>
            <a:rPr kumimoji="1" lang="ja-JP" altLang="en-US" sz="1100">
              <a:latin typeface="ＭＳ Ｐゴシック"/>
            </a:rPr>
            <a:t>ポイントの範囲内で増減しており、公債費以外の経常収支比率としては</a:t>
          </a:r>
          <a:r>
            <a:rPr kumimoji="1" lang="en-US" altLang="ja-JP" sz="1100">
              <a:latin typeface="ＭＳ Ｐゴシック"/>
            </a:rPr>
            <a:t>1.3</a:t>
          </a:r>
          <a:r>
            <a:rPr kumimoji="1" lang="ja-JP" altLang="en-US" sz="1100">
              <a:latin typeface="ＭＳ Ｐゴシック"/>
            </a:rPr>
            <a:t>ポイント低下した。</a:t>
          </a:r>
        </a:p>
        <a:p>
          <a:pPr>
            <a:lnSpc>
              <a:spcPts val="1100"/>
            </a:lnSpc>
          </a:pPr>
          <a:r>
            <a:rPr kumimoji="1" lang="ja-JP" altLang="en-US" sz="1100">
              <a:latin typeface="ＭＳ Ｐゴシック"/>
            </a:rPr>
            <a:t>　経常収支比率の分子（経常経費充当一般財源等）について、本分析表の各性質の要因のとおり、分子全体で前年度比</a:t>
          </a:r>
          <a:r>
            <a:rPr kumimoji="1" lang="en-US" altLang="ja-JP" sz="1100">
              <a:latin typeface="ＭＳ Ｐゴシック"/>
            </a:rPr>
            <a:t>0.5</a:t>
          </a:r>
          <a:r>
            <a:rPr kumimoji="1" lang="ja-JP" altLang="en-US" sz="1100">
              <a:latin typeface="ＭＳ Ｐゴシック"/>
            </a:rPr>
            <a:t>％の減となった。</a:t>
          </a:r>
        </a:p>
        <a:p>
          <a:pPr>
            <a:lnSpc>
              <a:spcPts val="1100"/>
            </a:lnSpc>
          </a:pPr>
          <a:r>
            <a:rPr kumimoji="1" lang="ja-JP" altLang="en-US" sz="1100">
              <a:latin typeface="ＭＳ Ｐゴシック"/>
            </a:rPr>
            <a:t>　分母（経常一般財源及び臨時財政対策債）について、普通交付税と臨時財政対策債は減となったが、地方消費税の平年度化に伴う標準税収入額の増等により、分母全体で前年度比</a:t>
          </a:r>
          <a:r>
            <a:rPr kumimoji="1" lang="en-US" altLang="ja-JP" sz="1100">
              <a:latin typeface="ＭＳ Ｐゴシック"/>
            </a:rPr>
            <a:t>1.0</a:t>
          </a:r>
          <a:r>
            <a:rPr kumimoji="1" lang="ja-JP" altLang="en-US" sz="1100">
              <a:latin typeface="ＭＳ Ｐゴシック"/>
            </a:rPr>
            <a:t>％の増となったため、全体としての経常収支比率は前年度より</a:t>
          </a:r>
          <a:r>
            <a:rPr kumimoji="1" lang="en-US" altLang="ja-JP" sz="1100">
              <a:latin typeface="ＭＳ Ｐゴシック"/>
            </a:rPr>
            <a:t>1.4</a:t>
          </a:r>
          <a:r>
            <a:rPr kumimoji="1" lang="ja-JP" altLang="en-US" sz="1100">
              <a:latin typeface="ＭＳ Ｐゴシック"/>
            </a:rPr>
            <a:t>ポイント低下した。</a:t>
          </a:r>
        </a:p>
        <a:p>
          <a:pPr>
            <a:lnSpc>
              <a:spcPts val="1100"/>
            </a:lnSpc>
          </a:pPr>
          <a:r>
            <a:rPr kumimoji="1" lang="ja-JP" altLang="en-US" sz="1100">
              <a:latin typeface="ＭＳ Ｐゴシック"/>
            </a:rPr>
            <a:t>　今後は、普通交付税合併算定替の段階的縮減を踏まえ、市税等自主財源の確保と歳出の抑制に努めていく。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xdr:rowOff>
    </xdr:from>
    <xdr:to>
      <xdr:col>24</xdr:col>
      <xdr:colOff>31750</xdr:colOff>
      <xdr:row>77</xdr:row>
      <xdr:rowOff>75564</xdr:rowOff>
    </xdr:to>
    <xdr:cxnSp macro="">
      <xdr:nvCxnSpPr>
        <xdr:cNvPr id="427" name="直線コネクタ 426"/>
        <xdr:cNvCxnSpPr/>
      </xdr:nvCxnSpPr>
      <xdr:spPr>
        <a:xfrm flipV="1">
          <a:off x="15671800" y="13202920"/>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28"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52705</xdr:rowOff>
    </xdr:from>
    <xdr:to>
      <xdr:col>22</xdr:col>
      <xdr:colOff>565150</xdr:colOff>
      <xdr:row>77</xdr:row>
      <xdr:rowOff>75564</xdr:rowOff>
    </xdr:to>
    <xdr:cxnSp macro="">
      <xdr:nvCxnSpPr>
        <xdr:cNvPr id="430" name="直線コネクタ 429"/>
        <xdr:cNvCxnSpPr/>
      </xdr:nvCxnSpPr>
      <xdr:spPr>
        <a:xfrm>
          <a:off x="14782800" y="132543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36195</xdr:rowOff>
    </xdr:from>
    <xdr:to>
      <xdr:col>22</xdr:col>
      <xdr:colOff>615950</xdr:colOff>
      <xdr:row>77</xdr:row>
      <xdr:rowOff>137795</xdr:rowOff>
    </xdr:to>
    <xdr:sp macro="" textlink="">
      <xdr:nvSpPr>
        <xdr:cNvPr id="431" name="フローチャート : 判断 430"/>
        <xdr:cNvSpPr/>
      </xdr:nvSpPr>
      <xdr:spPr>
        <a:xfrm>
          <a:off x="15621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122572</xdr:rowOff>
    </xdr:from>
    <xdr:ext cx="736600" cy="259045"/>
    <xdr:sp macro="" textlink="">
      <xdr:nvSpPr>
        <xdr:cNvPr id="432" name="テキスト ボックス 431"/>
        <xdr:cNvSpPr txBox="1"/>
      </xdr:nvSpPr>
      <xdr:spPr>
        <a:xfrm>
          <a:off x="15290800" y="1332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52705</xdr:rowOff>
    </xdr:from>
    <xdr:to>
      <xdr:col>21</xdr:col>
      <xdr:colOff>361950</xdr:colOff>
      <xdr:row>77</xdr:row>
      <xdr:rowOff>58420</xdr:rowOff>
    </xdr:to>
    <xdr:cxnSp macro="">
      <xdr:nvCxnSpPr>
        <xdr:cNvPr id="433" name="直線コネクタ 432"/>
        <xdr:cNvCxnSpPr/>
      </xdr:nvCxnSpPr>
      <xdr:spPr>
        <a:xfrm flipV="1">
          <a:off x="13893800" y="13254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34" name="フローチャート : 判断 433"/>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35" name="テキスト ボックス 434"/>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58420</xdr:rowOff>
    </xdr:from>
    <xdr:to>
      <xdr:col>20</xdr:col>
      <xdr:colOff>158750</xdr:colOff>
      <xdr:row>77</xdr:row>
      <xdr:rowOff>64136</xdr:rowOff>
    </xdr:to>
    <xdr:cxnSp macro="">
      <xdr:nvCxnSpPr>
        <xdr:cNvPr id="436" name="直線コネクタ 435"/>
        <xdr:cNvCxnSpPr/>
      </xdr:nvCxnSpPr>
      <xdr:spPr>
        <a:xfrm flipV="1">
          <a:off x="13004800" y="132600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7" name="フローチャート : 判断 436"/>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38" name="テキスト ボックス 437"/>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1905</xdr:rowOff>
    </xdr:from>
    <xdr:to>
      <xdr:col>19</xdr:col>
      <xdr:colOff>6350</xdr:colOff>
      <xdr:row>77</xdr:row>
      <xdr:rowOff>103505</xdr:rowOff>
    </xdr:to>
    <xdr:sp macro="" textlink="">
      <xdr:nvSpPr>
        <xdr:cNvPr id="439" name="フローチャート : 判断 438"/>
        <xdr:cNvSpPr/>
      </xdr:nvSpPr>
      <xdr:spPr>
        <a:xfrm>
          <a:off x="1295400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113682</xdr:rowOff>
    </xdr:from>
    <xdr:ext cx="762000" cy="259045"/>
    <xdr:sp macro="" textlink="">
      <xdr:nvSpPr>
        <xdr:cNvPr id="440" name="テキスト ボックス 439"/>
        <xdr:cNvSpPr txBox="1"/>
      </xdr:nvSpPr>
      <xdr:spPr>
        <a:xfrm>
          <a:off x="12623800" y="1297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6" name="円/楕円 445"/>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47"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24764</xdr:rowOff>
    </xdr:from>
    <xdr:to>
      <xdr:col>22</xdr:col>
      <xdr:colOff>615950</xdr:colOff>
      <xdr:row>77</xdr:row>
      <xdr:rowOff>126364</xdr:rowOff>
    </xdr:to>
    <xdr:sp macro="" textlink="">
      <xdr:nvSpPr>
        <xdr:cNvPr id="448" name="円/楕円 447"/>
        <xdr:cNvSpPr/>
      </xdr:nvSpPr>
      <xdr:spPr>
        <a:xfrm>
          <a:off x="15621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136541</xdr:rowOff>
    </xdr:from>
    <xdr:ext cx="736600" cy="259045"/>
    <xdr:sp macro="" textlink="">
      <xdr:nvSpPr>
        <xdr:cNvPr id="449" name="テキスト ボックス 448"/>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xdr:rowOff>
    </xdr:from>
    <xdr:to>
      <xdr:col>21</xdr:col>
      <xdr:colOff>412750</xdr:colOff>
      <xdr:row>77</xdr:row>
      <xdr:rowOff>103505</xdr:rowOff>
    </xdr:to>
    <xdr:sp macro="" textlink="">
      <xdr:nvSpPr>
        <xdr:cNvPr id="450" name="円/楕円 449"/>
        <xdr:cNvSpPr/>
      </xdr:nvSpPr>
      <xdr:spPr>
        <a:xfrm>
          <a:off x="14732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113682</xdr:rowOff>
    </xdr:from>
    <xdr:ext cx="762000" cy="259045"/>
    <xdr:sp macro="" textlink="">
      <xdr:nvSpPr>
        <xdr:cNvPr id="451" name="テキスト ボックス 450"/>
        <xdr:cNvSpPr txBox="1"/>
      </xdr:nvSpPr>
      <xdr:spPr>
        <a:xfrm>
          <a:off x="14401800" y="1297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xdr:rowOff>
    </xdr:from>
    <xdr:to>
      <xdr:col>20</xdr:col>
      <xdr:colOff>209550</xdr:colOff>
      <xdr:row>77</xdr:row>
      <xdr:rowOff>109220</xdr:rowOff>
    </xdr:to>
    <xdr:sp macro="" textlink="">
      <xdr:nvSpPr>
        <xdr:cNvPr id="452" name="円/楕円 451"/>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53" name="テキスト ボックス 452"/>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13336</xdr:rowOff>
    </xdr:from>
    <xdr:to>
      <xdr:col>19</xdr:col>
      <xdr:colOff>6350</xdr:colOff>
      <xdr:row>77</xdr:row>
      <xdr:rowOff>114936</xdr:rowOff>
    </xdr:to>
    <xdr:sp macro="" textlink="">
      <xdr:nvSpPr>
        <xdr:cNvPr id="454" name="円/楕円 453"/>
        <xdr:cNvSpPr/>
      </xdr:nvSpPr>
      <xdr:spPr>
        <a:xfrm>
          <a:off x="12954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99713</xdr:rowOff>
    </xdr:from>
    <xdr:ext cx="762000" cy="259045"/>
    <xdr:sp macro="" textlink="">
      <xdr:nvSpPr>
        <xdr:cNvPr id="455" name="テキスト ボックス 454"/>
        <xdr:cNvSpPr txBox="1"/>
      </xdr:nvSpPr>
      <xdr:spPr>
        <a:xfrm>
          <a:off x="12623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秋田県湯沢市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10017</xdr:rowOff>
    </xdr:from>
    <xdr:to>
      <xdr:col>4</xdr:col>
      <xdr:colOff>1117600</xdr:colOff>
      <xdr:row>16</xdr:row>
      <xdr:rowOff>24157</xdr:rowOff>
    </xdr:to>
    <xdr:cxnSp macro="">
      <xdr:nvCxnSpPr>
        <xdr:cNvPr id="52" name="直線コネクタ 51"/>
        <xdr:cNvCxnSpPr/>
      </xdr:nvCxnSpPr>
      <xdr:spPr bwMode="auto">
        <a:xfrm>
          <a:off x="5003800" y="2800842"/>
          <a:ext cx="647700" cy="14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10017</xdr:rowOff>
    </xdr:from>
    <xdr:to>
      <xdr:col>4</xdr:col>
      <xdr:colOff>469900</xdr:colOff>
      <xdr:row>16</xdr:row>
      <xdr:rowOff>22181</xdr:rowOff>
    </xdr:to>
    <xdr:cxnSp macro="">
      <xdr:nvCxnSpPr>
        <xdr:cNvPr id="55" name="直線コネクタ 54"/>
        <xdr:cNvCxnSpPr/>
      </xdr:nvCxnSpPr>
      <xdr:spPr bwMode="auto">
        <a:xfrm flipV="1">
          <a:off x="4305300" y="2800842"/>
          <a:ext cx="698500" cy="12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124870</xdr:rowOff>
    </xdr:from>
    <xdr:to>
      <xdr:col>4</xdr:col>
      <xdr:colOff>520700</xdr:colOff>
      <xdr:row>19</xdr:row>
      <xdr:rowOff>55020</xdr:rowOff>
    </xdr:to>
    <xdr:sp macro="" textlink="">
      <xdr:nvSpPr>
        <xdr:cNvPr id="56" name="フローチャート : 判断 55"/>
        <xdr:cNvSpPr/>
      </xdr:nvSpPr>
      <xdr:spPr bwMode="auto">
        <a:xfrm>
          <a:off x="4953000" y="325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39797</xdr:rowOff>
    </xdr:from>
    <xdr:ext cx="736600" cy="259045"/>
    <xdr:sp macro="" textlink="">
      <xdr:nvSpPr>
        <xdr:cNvPr id="57" name="テキスト ボックス 56"/>
        <xdr:cNvSpPr txBox="1"/>
      </xdr:nvSpPr>
      <xdr:spPr>
        <a:xfrm>
          <a:off x="4622800" y="3344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22181</xdr:rowOff>
    </xdr:from>
    <xdr:to>
      <xdr:col>3</xdr:col>
      <xdr:colOff>904875</xdr:colOff>
      <xdr:row>16</xdr:row>
      <xdr:rowOff>62725</xdr:rowOff>
    </xdr:to>
    <xdr:cxnSp macro="">
      <xdr:nvCxnSpPr>
        <xdr:cNvPr id="58" name="直線コネクタ 57"/>
        <xdr:cNvCxnSpPr/>
      </xdr:nvCxnSpPr>
      <xdr:spPr bwMode="auto">
        <a:xfrm flipV="1">
          <a:off x="3606800" y="2813006"/>
          <a:ext cx="698500" cy="40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148889</xdr:rowOff>
    </xdr:from>
    <xdr:to>
      <xdr:col>3</xdr:col>
      <xdr:colOff>955675</xdr:colOff>
      <xdr:row>19</xdr:row>
      <xdr:rowOff>79039</xdr:rowOff>
    </xdr:to>
    <xdr:sp macro="" textlink="">
      <xdr:nvSpPr>
        <xdr:cNvPr id="59" name="フローチャート : 判断 58"/>
        <xdr:cNvSpPr/>
      </xdr:nvSpPr>
      <xdr:spPr bwMode="auto">
        <a:xfrm>
          <a:off x="4254500" y="3282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63816</xdr:rowOff>
    </xdr:from>
    <xdr:ext cx="762000" cy="259045"/>
    <xdr:sp macro="" textlink="">
      <xdr:nvSpPr>
        <xdr:cNvPr id="60" name="テキスト ボックス 59"/>
        <xdr:cNvSpPr txBox="1"/>
      </xdr:nvSpPr>
      <xdr:spPr>
        <a:xfrm>
          <a:off x="3924300" y="336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59002</xdr:rowOff>
    </xdr:from>
    <xdr:to>
      <xdr:col>3</xdr:col>
      <xdr:colOff>206375</xdr:colOff>
      <xdr:row>16</xdr:row>
      <xdr:rowOff>62725</xdr:rowOff>
    </xdr:to>
    <xdr:cxnSp macro="">
      <xdr:nvCxnSpPr>
        <xdr:cNvPr id="61" name="直線コネクタ 60"/>
        <xdr:cNvCxnSpPr/>
      </xdr:nvCxnSpPr>
      <xdr:spPr bwMode="auto">
        <a:xfrm>
          <a:off x="2908300" y="2849827"/>
          <a:ext cx="698500" cy="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111970</xdr:rowOff>
    </xdr:from>
    <xdr:to>
      <xdr:col>3</xdr:col>
      <xdr:colOff>257175</xdr:colOff>
      <xdr:row>19</xdr:row>
      <xdr:rowOff>42121</xdr:rowOff>
    </xdr:to>
    <xdr:sp macro="" textlink="">
      <xdr:nvSpPr>
        <xdr:cNvPr id="62" name="フローチャート : 判断 61"/>
        <xdr:cNvSpPr/>
      </xdr:nvSpPr>
      <xdr:spPr bwMode="auto">
        <a:xfrm>
          <a:off x="3556000" y="324569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26897</xdr:rowOff>
    </xdr:from>
    <xdr:ext cx="762000" cy="259045"/>
    <xdr:sp macro="" textlink="">
      <xdr:nvSpPr>
        <xdr:cNvPr id="63" name="テキスト ボックス 62"/>
        <xdr:cNvSpPr txBox="1"/>
      </xdr:nvSpPr>
      <xdr:spPr>
        <a:xfrm>
          <a:off x="3225800" y="33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53612</xdr:rowOff>
    </xdr:from>
    <xdr:to>
      <xdr:col>2</xdr:col>
      <xdr:colOff>692150</xdr:colOff>
      <xdr:row>18</xdr:row>
      <xdr:rowOff>155212</xdr:rowOff>
    </xdr:to>
    <xdr:sp macro="" textlink="">
      <xdr:nvSpPr>
        <xdr:cNvPr id="64" name="フローチャート : 判断 63"/>
        <xdr:cNvSpPr/>
      </xdr:nvSpPr>
      <xdr:spPr bwMode="auto">
        <a:xfrm>
          <a:off x="2857500" y="3187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139989</xdr:rowOff>
    </xdr:from>
    <xdr:ext cx="762000" cy="259045"/>
    <xdr:sp macro="" textlink="">
      <xdr:nvSpPr>
        <xdr:cNvPr id="65" name="テキスト ボックス 64"/>
        <xdr:cNvSpPr txBox="1"/>
      </xdr:nvSpPr>
      <xdr:spPr>
        <a:xfrm>
          <a:off x="2527300" y="327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144807</xdr:rowOff>
    </xdr:from>
    <xdr:to>
      <xdr:col>5</xdr:col>
      <xdr:colOff>34925</xdr:colOff>
      <xdr:row>16</xdr:row>
      <xdr:rowOff>74957</xdr:rowOff>
    </xdr:to>
    <xdr:sp macro="" textlink="">
      <xdr:nvSpPr>
        <xdr:cNvPr id="71" name="円/楕円 70"/>
        <xdr:cNvSpPr/>
      </xdr:nvSpPr>
      <xdr:spPr bwMode="auto">
        <a:xfrm>
          <a:off x="5600700" y="276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161334</xdr:rowOff>
    </xdr:from>
    <xdr:ext cx="762000" cy="259045"/>
    <xdr:sp macro="" textlink="">
      <xdr:nvSpPr>
        <xdr:cNvPr id="72" name="人口1人当たり決算額の推移該当値テキスト130"/>
        <xdr:cNvSpPr txBox="1"/>
      </xdr:nvSpPr>
      <xdr:spPr>
        <a:xfrm>
          <a:off x="5740400" y="260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108,715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130667</xdr:rowOff>
    </xdr:from>
    <xdr:to>
      <xdr:col>4</xdr:col>
      <xdr:colOff>520700</xdr:colOff>
      <xdr:row>16</xdr:row>
      <xdr:rowOff>60817</xdr:rowOff>
    </xdr:to>
    <xdr:sp macro="" textlink="">
      <xdr:nvSpPr>
        <xdr:cNvPr id="73" name="円/楕円 72"/>
        <xdr:cNvSpPr/>
      </xdr:nvSpPr>
      <xdr:spPr bwMode="auto">
        <a:xfrm>
          <a:off x="4953000" y="2750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70994</xdr:rowOff>
    </xdr:from>
    <xdr:ext cx="736600" cy="259045"/>
    <xdr:sp macro="" textlink="">
      <xdr:nvSpPr>
        <xdr:cNvPr id="74" name="テキスト ボックス 73"/>
        <xdr:cNvSpPr txBox="1"/>
      </xdr:nvSpPr>
      <xdr:spPr>
        <a:xfrm>
          <a:off x="4622800" y="251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109,581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142831</xdr:rowOff>
    </xdr:from>
    <xdr:to>
      <xdr:col>3</xdr:col>
      <xdr:colOff>955675</xdr:colOff>
      <xdr:row>16</xdr:row>
      <xdr:rowOff>72981</xdr:rowOff>
    </xdr:to>
    <xdr:sp macro="" textlink="">
      <xdr:nvSpPr>
        <xdr:cNvPr id="75" name="円/楕円 74"/>
        <xdr:cNvSpPr/>
      </xdr:nvSpPr>
      <xdr:spPr bwMode="auto">
        <a:xfrm>
          <a:off x="4254500" y="276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83158</xdr:rowOff>
    </xdr:from>
    <xdr:ext cx="762000" cy="259045"/>
    <xdr:sp macro="" textlink="">
      <xdr:nvSpPr>
        <xdr:cNvPr id="76" name="テキスト ボックス 75"/>
        <xdr:cNvSpPr txBox="1"/>
      </xdr:nvSpPr>
      <xdr:spPr>
        <a:xfrm>
          <a:off x="3924300" y="253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108,836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11925</xdr:rowOff>
    </xdr:from>
    <xdr:to>
      <xdr:col>3</xdr:col>
      <xdr:colOff>257175</xdr:colOff>
      <xdr:row>16</xdr:row>
      <xdr:rowOff>113525</xdr:rowOff>
    </xdr:to>
    <xdr:sp macro="" textlink="">
      <xdr:nvSpPr>
        <xdr:cNvPr id="77" name="円/楕円 76"/>
        <xdr:cNvSpPr/>
      </xdr:nvSpPr>
      <xdr:spPr bwMode="auto">
        <a:xfrm>
          <a:off x="3556000" y="280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123702</xdr:rowOff>
    </xdr:from>
    <xdr:ext cx="762000" cy="259045"/>
    <xdr:sp macro="" textlink="">
      <xdr:nvSpPr>
        <xdr:cNvPr id="78" name="テキスト ボックス 77"/>
        <xdr:cNvSpPr txBox="1"/>
      </xdr:nvSpPr>
      <xdr:spPr>
        <a:xfrm>
          <a:off x="3225800" y="25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106,353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8202</xdr:rowOff>
    </xdr:from>
    <xdr:to>
      <xdr:col>2</xdr:col>
      <xdr:colOff>692150</xdr:colOff>
      <xdr:row>16</xdr:row>
      <xdr:rowOff>109802</xdr:rowOff>
    </xdr:to>
    <xdr:sp macro="" textlink="">
      <xdr:nvSpPr>
        <xdr:cNvPr id="79" name="円/楕円 78"/>
        <xdr:cNvSpPr/>
      </xdr:nvSpPr>
      <xdr:spPr bwMode="auto">
        <a:xfrm>
          <a:off x="2857500" y="279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119979</xdr:rowOff>
    </xdr:from>
    <xdr:ext cx="762000" cy="259045"/>
    <xdr:sp macro="" textlink="">
      <xdr:nvSpPr>
        <xdr:cNvPr id="80" name="テキスト ボックス 79"/>
        <xdr:cNvSpPr txBox="1"/>
      </xdr:nvSpPr>
      <xdr:spPr>
        <a:xfrm>
          <a:off x="2527300" y="256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257922</xdr:rowOff>
    </xdr:from>
    <xdr:to>
      <xdr:col>4</xdr:col>
      <xdr:colOff>1117600</xdr:colOff>
      <xdr:row>34</xdr:row>
      <xdr:rowOff>262723</xdr:rowOff>
    </xdr:to>
    <xdr:cxnSp macro="">
      <xdr:nvCxnSpPr>
        <xdr:cNvPr id="116" name="直線コネクタ 115"/>
        <xdr:cNvCxnSpPr/>
      </xdr:nvCxnSpPr>
      <xdr:spPr bwMode="auto">
        <a:xfrm>
          <a:off x="5003800" y="6525372"/>
          <a:ext cx="647700" cy="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143277</xdr:rowOff>
    </xdr:from>
    <xdr:ext cx="762000" cy="259045"/>
    <xdr:sp macro="" textlink="">
      <xdr:nvSpPr>
        <xdr:cNvPr id="117" name="人口1人当たり決算額の推移平均値テキスト445"/>
        <xdr:cNvSpPr txBox="1"/>
      </xdr:nvSpPr>
      <xdr:spPr>
        <a:xfrm>
          <a:off x="5740400" y="6753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181015</xdr:rowOff>
    </xdr:from>
    <xdr:to>
      <xdr:col>4</xdr:col>
      <xdr:colOff>469900</xdr:colOff>
      <xdr:row>34</xdr:row>
      <xdr:rowOff>257922</xdr:rowOff>
    </xdr:to>
    <xdr:cxnSp macro="">
      <xdr:nvCxnSpPr>
        <xdr:cNvPr id="119" name="直線コネクタ 118"/>
        <xdr:cNvCxnSpPr/>
      </xdr:nvCxnSpPr>
      <xdr:spPr bwMode="auto">
        <a:xfrm>
          <a:off x="4305300" y="6448465"/>
          <a:ext cx="698500" cy="7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60002</xdr:rowOff>
    </xdr:from>
    <xdr:to>
      <xdr:col>4</xdr:col>
      <xdr:colOff>520700</xdr:colOff>
      <xdr:row>36</xdr:row>
      <xdr:rowOff>161602</xdr:rowOff>
    </xdr:to>
    <xdr:sp macro="" textlink="">
      <xdr:nvSpPr>
        <xdr:cNvPr id="120" name="フローチャート : 判断 119"/>
        <xdr:cNvSpPr/>
      </xdr:nvSpPr>
      <xdr:spPr bwMode="auto">
        <a:xfrm>
          <a:off x="4953000" y="70132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146379</xdr:rowOff>
    </xdr:from>
    <xdr:ext cx="736600" cy="259045"/>
    <xdr:sp macro="" textlink="">
      <xdr:nvSpPr>
        <xdr:cNvPr id="121" name="テキスト ボックス 120"/>
        <xdr:cNvSpPr txBox="1"/>
      </xdr:nvSpPr>
      <xdr:spPr>
        <a:xfrm>
          <a:off x="4622800" y="7099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135622</xdr:rowOff>
    </xdr:from>
    <xdr:to>
      <xdr:col>3</xdr:col>
      <xdr:colOff>904875</xdr:colOff>
      <xdr:row>34</xdr:row>
      <xdr:rowOff>181015</xdr:rowOff>
    </xdr:to>
    <xdr:cxnSp macro="">
      <xdr:nvCxnSpPr>
        <xdr:cNvPr id="122" name="直線コネクタ 121"/>
        <xdr:cNvCxnSpPr/>
      </xdr:nvCxnSpPr>
      <xdr:spPr bwMode="auto">
        <a:xfrm>
          <a:off x="3606800" y="6403072"/>
          <a:ext cx="698500" cy="45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313781</xdr:rowOff>
    </xdr:from>
    <xdr:to>
      <xdr:col>3</xdr:col>
      <xdr:colOff>955675</xdr:colOff>
      <xdr:row>36</xdr:row>
      <xdr:rowOff>72481</xdr:rowOff>
    </xdr:to>
    <xdr:sp macro="" textlink="">
      <xdr:nvSpPr>
        <xdr:cNvPr id="123" name="フローチャート : 判断 122"/>
        <xdr:cNvSpPr/>
      </xdr:nvSpPr>
      <xdr:spPr bwMode="auto">
        <a:xfrm>
          <a:off x="4254500" y="69241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57258</xdr:rowOff>
    </xdr:from>
    <xdr:ext cx="762000" cy="259045"/>
    <xdr:sp macro="" textlink="">
      <xdr:nvSpPr>
        <xdr:cNvPr id="124" name="テキスト ボックス 123"/>
        <xdr:cNvSpPr txBox="1"/>
      </xdr:nvSpPr>
      <xdr:spPr>
        <a:xfrm>
          <a:off x="3924300" y="701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39087</xdr:rowOff>
    </xdr:from>
    <xdr:to>
      <xdr:col>3</xdr:col>
      <xdr:colOff>206375</xdr:colOff>
      <xdr:row>34</xdr:row>
      <xdr:rowOff>135622</xdr:rowOff>
    </xdr:to>
    <xdr:cxnSp macro="">
      <xdr:nvCxnSpPr>
        <xdr:cNvPr id="125" name="直線コネクタ 124"/>
        <xdr:cNvCxnSpPr/>
      </xdr:nvCxnSpPr>
      <xdr:spPr bwMode="auto">
        <a:xfrm>
          <a:off x="2908300" y="6306537"/>
          <a:ext cx="698500" cy="9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267048</xdr:rowOff>
    </xdr:from>
    <xdr:to>
      <xdr:col>3</xdr:col>
      <xdr:colOff>257175</xdr:colOff>
      <xdr:row>36</xdr:row>
      <xdr:rowOff>25748</xdr:rowOff>
    </xdr:to>
    <xdr:sp macro="" textlink="">
      <xdr:nvSpPr>
        <xdr:cNvPr id="126" name="フローチャート : 判断 125"/>
        <xdr:cNvSpPr/>
      </xdr:nvSpPr>
      <xdr:spPr bwMode="auto">
        <a:xfrm>
          <a:off x="3556000" y="6877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10525</xdr:rowOff>
    </xdr:from>
    <xdr:ext cx="762000" cy="259045"/>
    <xdr:sp macro="" textlink="">
      <xdr:nvSpPr>
        <xdr:cNvPr id="127" name="テキスト ボックス 126"/>
        <xdr:cNvSpPr txBox="1"/>
      </xdr:nvSpPr>
      <xdr:spPr>
        <a:xfrm>
          <a:off x="3225800" y="696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185667</xdr:rowOff>
    </xdr:from>
    <xdr:to>
      <xdr:col>2</xdr:col>
      <xdr:colOff>692150</xdr:colOff>
      <xdr:row>35</xdr:row>
      <xdr:rowOff>287267</xdr:rowOff>
    </xdr:to>
    <xdr:sp macro="" textlink="">
      <xdr:nvSpPr>
        <xdr:cNvPr id="128" name="フローチャート : 判断 127"/>
        <xdr:cNvSpPr/>
      </xdr:nvSpPr>
      <xdr:spPr bwMode="auto">
        <a:xfrm>
          <a:off x="2857500" y="6796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272044</xdr:rowOff>
    </xdr:from>
    <xdr:ext cx="762000" cy="259045"/>
    <xdr:sp macro="" textlink="">
      <xdr:nvSpPr>
        <xdr:cNvPr id="129" name="テキスト ボックス 128"/>
        <xdr:cNvSpPr txBox="1"/>
      </xdr:nvSpPr>
      <xdr:spPr>
        <a:xfrm>
          <a:off x="2527300" y="68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211923</xdr:rowOff>
    </xdr:from>
    <xdr:to>
      <xdr:col>5</xdr:col>
      <xdr:colOff>34925</xdr:colOff>
      <xdr:row>34</xdr:row>
      <xdr:rowOff>313523</xdr:rowOff>
    </xdr:to>
    <xdr:sp macro="" textlink="">
      <xdr:nvSpPr>
        <xdr:cNvPr id="135" name="円/楕円 134"/>
        <xdr:cNvSpPr/>
      </xdr:nvSpPr>
      <xdr:spPr bwMode="auto">
        <a:xfrm>
          <a:off x="5600700" y="647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57000</xdr:rowOff>
    </xdr:from>
    <xdr:ext cx="762000" cy="259045"/>
    <xdr:sp macro="" textlink="">
      <xdr:nvSpPr>
        <xdr:cNvPr id="136" name="人口1人当たり決算額の推移該当値テキスト445"/>
        <xdr:cNvSpPr txBox="1"/>
      </xdr:nvSpPr>
      <xdr:spPr>
        <a:xfrm>
          <a:off x="5740400" y="63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33,094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207123</xdr:rowOff>
    </xdr:from>
    <xdr:to>
      <xdr:col>4</xdr:col>
      <xdr:colOff>520700</xdr:colOff>
      <xdr:row>34</xdr:row>
      <xdr:rowOff>308722</xdr:rowOff>
    </xdr:to>
    <xdr:sp macro="" textlink="">
      <xdr:nvSpPr>
        <xdr:cNvPr id="137" name="円/楕円 136"/>
        <xdr:cNvSpPr/>
      </xdr:nvSpPr>
      <xdr:spPr bwMode="auto">
        <a:xfrm>
          <a:off x="4953000" y="647457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318900</xdr:rowOff>
    </xdr:from>
    <xdr:ext cx="736600" cy="259045"/>
    <xdr:sp macro="" textlink="">
      <xdr:nvSpPr>
        <xdr:cNvPr id="138" name="テキスト ボックス 137"/>
        <xdr:cNvSpPr txBox="1"/>
      </xdr:nvSpPr>
      <xdr:spPr>
        <a:xfrm>
          <a:off x="4622800" y="6243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33,241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130215</xdr:rowOff>
    </xdr:from>
    <xdr:to>
      <xdr:col>3</xdr:col>
      <xdr:colOff>955675</xdr:colOff>
      <xdr:row>34</xdr:row>
      <xdr:rowOff>231815</xdr:rowOff>
    </xdr:to>
    <xdr:sp macro="" textlink="">
      <xdr:nvSpPr>
        <xdr:cNvPr id="139" name="円/楕円 138"/>
        <xdr:cNvSpPr/>
      </xdr:nvSpPr>
      <xdr:spPr bwMode="auto">
        <a:xfrm>
          <a:off x="4254500" y="6397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241992</xdr:rowOff>
    </xdr:from>
    <xdr:ext cx="762000" cy="259045"/>
    <xdr:sp macro="" textlink="">
      <xdr:nvSpPr>
        <xdr:cNvPr id="140" name="テキスト ボックス 139"/>
        <xdr:cNvSpPr txBox="1"/>
      </xdr:nvSpPr>
      <xdr:spPr>
        <a:xfrm>
          <a:off x="3924300" y="61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35,596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84822</xdr:rowOff>
    </xdr:from>
    <xdr:to>
      <xdr:col>3</xdr:col>
      <xdr:colOff>257175</xdr:colOff>
      <xdr:row>34</xdr:row>
      <xdr:rowOff>186422</xdr:rowOff>
    </xdr:to>
    <xdr:sp macro="" textlink="">
      <xdr:nvSpPr>
        <xdr:cNvPr id="141" name="円/楕円 140"/>
        <xdr:cNvSpPr/>
      </xdr:nvSpPr>
      <xdr:spPr bwMode="auto">
        <a:xfrm>
          <a:off x="3556000" y="635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196599</xdr:rowOff>
    </xdr:from>
    <xdr:ext cx="762000" cy="259045"/>
    <xdr:sp macro="" textlink="">
      <xdr:nvSpPr>
        <xdr:cNvPr id="142" name="テキスト ボックス 141"/>
        <xdr:cNvSpPr txBox="1"/>
      </xdr:nvSpPr>
      <xdr:spPr>
        <a:xfrm>
          <a:off x="3225800" y="612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36,986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331187</xdr:rowOff>
    </xdr:from>
    <xdr:to>
      <xdr:col>2</xdr:col>
      <xdr:colOff>692150</xdr:colOff>
      <xdr:row>34</xdr:row>
      <xdr:rowOff>89887</xdr:rowOff>
    </xdr:to>
    <xdr:sp macro="" textlink="">
      <xdr:nvSpPr>
        <xdr:cNvPr id="143" name="円/楕円 142"/>
        <xdr:cNvSpPr/>
      </xdr:nvSpPr>
      <xdr:spPr bwMode="auto">
        <a:xfrm>
          <a:off x="2857500" y="6255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100064</xdr:rowOff>
    </xdr:from>
    <xdr:ext cx="762000" cy="259045"/>
    <xdr:sp macro="" textlink="">
      <xdr:nvSpPr>
        <xdr:cNvPr id="144" name="テキスト ボックス 143"/>
        <xdr:cNvSpPr txBox="1"/>
      </xdr:nvSpPr>
      <xdr:spPr>
        <a:xfrm>
          <a:off x="2527300" y="602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48,063
47,922
790.91
30,175,409
29,207,405
852,976
17,136,335
33,259,760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83.2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1880</xdr:rowOff>
    </xdr:from>
    <xdr:to>
      <xdr:col>6</xdr:col>
      <xdr:colOff>511175</xdr:colOff>
      <xdr:row>37</xdr:row>
      <xdr:rowOff>7569</xdr:rowOff>
    </xdr:to>
    <xdr:cxnSp macro="">
      <xdr:nvCxnSpPr>
        <xdr:cNvPr id="61" name="直線コネクタ 60"/>
        <xdr:cNvCxnSpPr/>
      </xdr:nvCxnSpPr>
      <xdr:spPr>
        <a:xfrm>
          <a:off x="3797300" y="6345530"/>
          <a:ext cx="8382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1880</xdr:rowOff>
    </xdr:from>
    <xdr:to>
      <xdr:col>5</xdr:col>
      <xdr:colOff>358775</xdr:colOff>
      <xdr:row>37</xdr:row>
      <xdr:rowOff>19545</xdr:rowOff>
    </xdr:to>
    <xdr:cxnSp macro="">
      <xdr:nvCxnSpPr>
        <xdr:cNvPr id="64" name="直線コネクタ 63"/>
        <xdr:cNvCxnSpPr/>
      </xdr:nvCxnSpPr>
      <xdr:spPr>
        <a:xfrm flipV="1">
          <a:off x="2908300" y="6345530"/>
          <a:ext cx="889000" cy="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86766</xdr:rowOff>
    </xdr:from>
    <xdr:to>
      <xdr:col>5</xdr:col>
      <xdr:colOff>409575</xdr:colOff>
      <xdr:row>39</xdr:row>
      <xdr:rowOff>16916</xdr:rowOff>
    </xdr:to>
    <xdr:sp macro="" textlink="">
      <xdr:nvSpPr>
        <xdr:cNvPr id="65" name="フローチャート : 判断 64"/>
        <xdr:cNvSpPr/>
      </xdr:nvSpPr>
      <xdr:spPr>
        <a:xfrm>
          <a:off x="3746500" y="66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8043</xdr:rowOff>
    </xdr:from>
    <xdr:ext cx="534377" cy="259045"/>
    <xdr:sp macro="" textlink="">
      <xdr:nvSpPr>
        <xdr:cNvPr id="66" name="テキスト ボックス 65"/>
        <xdr:cNvSpPr txBox="1"/>
      </xdr:nvSpPr>
      <xdr:spPr>
        <a:xfrm>
          <a:off x="3530111" y="669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17247</xdr:rowOff>
    </xdr:from>
    <xdr:to>
      <xdr:col>4</xdr:col>
      <xdr:colOff>155575</xdr:colOff>
      <xdr:row>37</xdr:row>
      <xdr:rowOff>19545</xdr:rowOff>
    </xdr:to>
    <xdr:cxnSp macro="">
      <xdr:nvCxnSpPr>
        <xdr:cNvPr id="67" name="直線コネクタ 66"/>
        <xdr:cNvCxnSpPr/>
      </xdr:nvCxnSpPr>
      <xdr:spPr>
        <a:xfrm>
          <a:off x="2019300" y="636089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95529</xdr:rowOff>
    </xdr:from>
    <xdr:to>
      <xdr:col>4</xdr:col>
      <xdr:colOff>206375</xdr:colOff>
      <xdr:row>39</xdr:row>
      <xdr:rowOff>25679</xdr:rowOff>
    </xdr:to>
    <xdr:sp macro="" textlink="">
      <xdr:nvSpPr>
        <xdr:cNvPr id="68" name="フローチャート : 判断 67"/>
        <xdr:cNvSpPr/>
      </xdr:nvSpPr>
      <xdr:spPr>
        <a:xfrm>
          <a:off x="2857500" y="661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16806</xdr:rowOff>
    </xdr:from>
    <xdr:ext cx="534377" cy="259045"/>
    <xdr:sp macro="" textlink="">
      <xdr:nvSpPr>
        <xdr:cNvPr id="69" name="テキスト ボックス 68"/>
        <xdr:cNvSpPr txBox="1"/>
      </xdr:nvSpPr>
      <xdr:spPr>
        <a:xfrm>
          <a:off x="2641111" y="67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17247</xdr:rowOff>
    </xdr:from>
    <xdr:to>
      <xdr:col>2</xdr:col>
      <xdr:colOff>638175</xdr:colOff>
      <xdr:row>37</xdr:row>
      <xdr:rowOff>54267</xdr:rowOff>
    </xdr:to>
    <xdr:cxnSp macro="">
      <xdr:nvCxnSpPr>
        <xdr:cNvPr id="70" name="直線コネクタ 69"/>
        <xdr:cNvCxnSpPr/>
      </xdr:nvCxnSpPr>
      <xdr:spPr>
        <a:xfrm flipV="1">
          <a:off x="1130300" y="6360897"/>
          <a:ext cx="889000" cy="3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66522</xdr:rowOff>
    </xdr:from>
    <xdr:to>
      <xdr:col>3</xdr:col>
      <xdr:colOff>3175</xdr:colOff>
      <xdr:row>38</xdr:row>
      <xdr:rowOff>168122</xdr:rowOff>
    </xdr:to>
    <xdr:sp macro="" textlink="">
      <xdr:nvSpPr>
        <xdr:cNvPr id="71" name="フローチャート : 判断 70"/>
        <xdr:cNvSpPr/>
      </xdr:nvSpPr>
      <xdr:spPr>
        <a:xfrm>
          <a:off x="1968500" y="658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159249</xdr:rowOff>
    </xdr:from>
    <xdr:ext cx="534377" cy="259045"/>
    <xdr:sp macro="" textlink="">
      <xdr:nvSpPr>
        <xdr:cNvPr id="72" name="テキスト ボックス 71"/>
        <xdr:cNvSpPr txBox="1"/>
      </xdr:nvSpPr>
      <xdr:spPr>
        <a:xfrm>
          <a:off x="1752111" y="66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28537</xdr:rowOff>
    </xdr:from>
    <xdr:to>
      <xdr:col>1</xdr:col>
      <xdr:colOff>485775</xdr:colOff>
      <xdr:row>38</xdr:row>
      <xdr:rowOff>130137</xdr:rowOff>
    </xdr:to>
    <xdr:sp macro="" textlink="">
      <xdr:nvSpPr>
        <xdr:cNvPr id="73" name="フローチャート : 判断 72"/>
        <xdr:cNvSpPr/>
      </xdr:nvSpPr>
      <xdr:spPr>
        <a:xfrm>
          <a:off x="1079500" y="654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121264</xdr:rowOff>
    </xdr:from>
    <xdr:ext cx="534377" cy="259045"/>
    <xdr:sp macro="" textlink="">
      <xdr:nvSpPr>
        <xdr:cNvPr id="74" name="テキスト ボックス 73"/>
        <xdr:cNvSpPr txBox="1"/>
      </xdr:nvSpPr>
      <xdr:spPr>
        <a:xfrm>
          <a:off x="863111" y="66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128219</xdr:rowOff>
    </xdr:from>
    <xdr:to>
      <xdr:col>6</xdr:col>
      <xdr:colOff>561975</xdr:colOff>
      <xdr:row>37</xdr:row>
      <xdr:rowOff>58369</xdr:rowOff>
    </xdr:to>
    <xdr:sp macro="" textlink="">
      <xdr:nvSpPr>
        <xdr:cNvPr id="80" name="円/楕円 79"/>
        <xdr:cNvSpPr/>
      </xdr:nvSpPr>
      <xdr:spPr>
        <a:xfrm>
          <a:off x="45847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151096</xdr:rowOff>
    </xdr:from>
    <xdr:ext cx="534377" cy="259045"/>
    <xdr:sp macro="" textlink="">
      <xdr:nvSpPr>
        <xdr:cNvPr id="81" name="人件費該当値テキスト"/>
        <xdr:cNvSpPr txBox="1"/>
      </xdr:nvSpPr>
      <xdr:spPr>
        <a:xfrm>
          <a:off x="4686300" y="615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122530</xdr:rowOff>
    </xdr:from>
    <xdr:to>
      <xdr:col>5</xdr:col>
      <xdr:colOff>409575</xdr:colOff>
      <xdr:row>37</xdr:row>
      <xdr:rowOff>52680</xdr:rowOff>
    </xdr:to>
    <xdr:sp macro="" textlink="">
      <xdr:nvSpPr>
        <xdr:cNvPr id="82" name="円/楕円 81"/>
        <xdr:cNvSpPr/>
      </xdr:nvSpPr>
      <xdr:spPr>
        <a:xfrm>
          <a:off x="3746500" y="62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69207</xdr:rowOff>
    </xdr:from>
    <xdr:ext cx="534377" cy="259045"/>
    <xdr:sp macro="" textlink="">
      <xdr:nvSpPr>
        <xdr:cNvPr id="83" name="テキスト ボックス 82"/>
        <xdr:cNvSpPr txBox="1"/>
      </xdr:nvSpPr>
      <xdr:spPr>
        <a:xfrm>
          <a:off x="3530111" y="606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140195</xdr:rowOff>
    </xdr:from>
    <xdr:to>
      <xdr:col>4</xdr:col>
      <xdr:colOff>206375</xdr:colOff>
      <xdr:row>37</xdr:row>
      <xdr:rowOff>70345</xdr:rowOff>
    </xdr:to>
    <xdr:sp macro="" textlink="">
      <xdr:nvSpPr>
        <xdr:cNvPr id="84" name="円/楕円 83"/>
        <xdr:cNvSpPr/>
      </xdr:nvSpPr>
      <xdr:spPr>
        <a:xfrm>
          <a:off x="2857500" y="63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86872</xdr:rowOff>
    </xdr:from>
    <xdr:ext cx="534377" cy="259045"/>
    <xdr:sp macro="" textlink="">
      <xdr:nvSpPr>
        <xdr:cNvPr id="85" name="テキスト ボックス 84"/>
        <xdr:cNvSpPr txBox="1"/>
      </xdr:nvSpPr>
      <xdr:spPr>
        <a:xfrm>
          <a:off x="2641111" y="608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88,961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137897</xdr:rowOff>
    </xdr:from>
    <xdr:to>
      <xdr:col>3</xdr:col>
      <xdr:colOff>3175</xdr:colOff>
      <xdr:row>37</xdr:row>
      <xdr:rowOff>68047</xdr:rowOff>
    </xdr:to>
    <xdr:sp macro="" textlink="">
      <xdr:nvSpPr>
        <xdr:cNvPr id="86" name="円/楕円 85"/>
        <xdr:cNvSpPr/>
      </xdr:nvSpPr>
      <xdr:spPr>
        <a:xfrm>
          <a:off x="1968500" y="63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84574</xdr:rowOff>
    </xdr:from>
    <xdr:ext cx="534377" cy="259045"/>
    <xdr:sp macro="" textlink="">
      <xdr:nvSpPr>
        <xdr:cNvPr id="87" name="テキスト ボックス 86"/>
        <xdr:cNvSpPr txBox="1"/>
      </xdr:nvSpPr>
      <xdr:spPr>
        <a:xfrm>
          <a:off x="1752111" y="6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89,142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3467</xdr:rowOff>
    </xdr:from>
    <xdr:to>
      <xdr:col>1</xdr:col>
      <xdr:colOff>485775</xdr:colOff>
      <xdr:row>37</xdr:row>
      <xdr:rowOff>105067</xdr:rowOff>
    </xdr:to>
    <xdr:sp macro="" textlink="">
      <xdr:nvSpPr>
        <xdr:cNvPr id="88" name="円/楕円 87"/>
        <xdr:cNvSpPr/>
      </xdr:nvSpPr>
      <xdr:spPr>
        <a:xfrm>
          <a:off x="1079500" y="63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121594</xdr:rowOff>
    </xdr:from>
    <xdr:ext cx="534377" cy="259045"/>
    <xdr:sp macro="" textlink="">
      <xdr:nvSpPr>
        <xdr:cNvPr id="89" name="テキスト ボックス 88"/>
        <xdr:cNvSpPr txBox="1"/>
      </xdr:nvSpPr>
      <xdr:spPr>
        <a:xfrm>
          <a:off x="863111" y="61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43841</xdr:rowOff>
    </xdr:from>
    <xdr:to>
      <xdr:col>6</xdr:col>
      <xdr:colOff>511175</xdr:colOff>
      <xdr:row>58</xdr:row>
      <xdr:rowOff>60737</xdr:rowOff>
    </xdr:to>
    <xdr:cxnSp macro="">
      <xdr:nvCxnSpPr>
        <xdr:cNvPr id="119" name="直線コネクタ 118"/>
        <xdr:cNvCxnSpPr/>
      </xdr:nvCxnSpPr>
      <xdr:spPr>
        <a:xfrm flipV="1">
          <a:off x="3797300" y="9816491"/>
          <a:ext cx="838200" cy="18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60737</xdr:rowOff>
    </xdr:from>
    <xdr:to>
      <xdr:col>5</xdr:col>
      <xdr:colOff>358775</xdr:colOff>
      <xdr:row>58</xdr:row>
      <xdr:rowOff>135680</xdr:rowOff>
    </xdr:to>
    <xdr:cxnSp macro="">
      <xdr:nvCxnSpPr>
        <xdr:cNvPr id="122" name="直線コネクタ 121"/>
        <xdr:cNvCxnSpPr/>
      </xdr:nvCxnSpPr>
      <xdr:spPr>
        <a:xfrm flipV="1">
          <a:off x="2908300" y="10004837"/>
          <a:ext cx="889000" cy="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130619</xdr:rowOff>
    </xdr:from>
    <xdr:to>
      <xdr:col>5</xdr:col>
      <xdr:colOff>409575</xdr:colOff>
      <xdr:row>56</xdr:row>
      <xdr:rowOff>60769</xdr:rowOff>
    </xdr:to>
    <xdr:sp macro="" textlink="">
      <xdr:nvSpPr>
        <xdr:cNvPr id="123" name="フローチャート : 判断 122"/>
        <xdr:cNvSpPr/>
      </xdr:nvSpPr>
      <xdr:spPr>
        <a:xfrm>
          <a:off x="3746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77296</xdr:rowOff>
    </xdr:from>
    <xdr:ext cx="534377" cy="259045"/>
    <xdr:sp macro="" textlink="">
      <xdr:nvSpPr>
        <xdr:cNvPr id="124" name="テキスト ボックス 123"/>
        <xdr:cNvSpPr txBox="1"/>
      </xdr:nvSpPr>
      <xdr:spPr>
        <a:xfrm>
          <a:off x="3530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135680</xdr:rowOff>
    </xdr:from>
    <xdr:to>
      <xdr:col>4</xdr:col>
      <xdr:colOff>155575</xdr:colOff>
      <xdr:row>58</xdr:row>
      <xdr:rowOff>145282</xdr:rowOff>
    </xdr:to>
    <xdr:cxnSp macro="">
      <xdr:nvCxnSpPr>
        <xdr:cNvPr id="125" name="直線コネクタ 124"/>
        <xdr:cNvCxnSpPr/>
      </xdr:nvCxnSpPr>
      <xdr:spPr>
        <a:xfrm flipV="1">
          <a:off x="2019300" y="10079780"/>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125723</xdr:rowOff>
    </xdr:from>
    <xdr:to>
      <xdr:col>4</xdr:col>
      <xdr:colOff>206375</xdr:colOff>
      <xdr:row>56</xdr:row>
      <xdr:rowOff>55873</xdr:rowOff>
    </xdr:to>
    <xdr:sp macro="" textlink="">
      <xdr:nvSpPr>
        <xdr:cNvPr id="126" name="フローチャート : 判断 125"/>
        <xdr:cNvSpPr/>
      </xdr:nvSpPr>
      <xdr:spPr>
        <a:xfrm>
          <a:off x="2857500" y="955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72400</xdr:rowOff>
    </xdr:from>
    <xdr:ext cx="534377" cy="259045"/>
    <xdr:sp macro="" textlink="">
      <xdr:nvSpPr>
        <xdr:cNvPr id="127" name="テキスト ボックス 126"/>
        <xdr:cNvSpPr txBox="1"/>
      </xdr:nvSpPr>
      <xdr:spPr>
        <a:xfrm>
          <a:off x="2641111" y="9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168808</xdr:rowOff>
    </xdr:from>
    <xdr:to>
      <xdr:col>2</xdr:col>
      <xdr:colOff>638175</xdr:colOff>
      <xdr:row>58</xdr:row>
      <xdr:rowOff>145282</xdr:rowOff>
    </xdr:to>
    <xdr:cxnSp macro="">
      <xdr:nvCxnSpPr>
        <xdr:cNvPr id="128" name="直線コネクタ 127"/>
        <xdr:cNvCxnSpPr/>
      </xdr:nvCxnSpPr>
      <xdr:spPr>
        <a:xfrm>
          <a:off x="1130300" y="9770008"/>
          <a:ext cx="889000" cy="3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65925</xdr:rowOff>
    </xdr:from>
    <xdr:to>
      <xdr:col>3</xdr:col>
      <xdr:colOff>3175</xdr:colOff>
      <xdr:row>56</xdr:row>
      <xdr:rowOff>167525</xdr:rowOff>
    </xdr:to>
    <xdr:sp macro="" textlink="">
      <xdr:nvSpPr>
        <xdr:cNvPr id="129" name="フローチャート : 判断 128"/>
        <xdr:cNvSpPr/>
      </xdr:nvSpPr>
      <xdr:spPr>
        <a:xfrm>
          <a:off x="1968500" y="9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12602</xdr:rowOff>
    </xdr:from>
    <xdr:ext cx="534377" cy="259045"/>
    <xdr:sp macro="" textlink="">
      <xdr:nvSpPr>
        <xdr:cNvPr id="130" name="テキスト ボックス 129"/>
        <xdr:cNvSpPr txBox="1"/>
      </xdr:nvSpPr>
      <xdr:spPr>
        <a:xfrm>
          <a:off x="1752111" y="944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154070</xdr:rowOff>
    </xdr:from>
    <xdr:to>
      <xdr:col>1</xdr:col>
      <xdr:colOff>485775</xdr:colOff>
      <xdr:row>57</xdr:row>
      <xdr:rowOff>84220</xdr:rowOff>
    </xdr:to>
    <xdr:sp macro="" textlink="">
      <xdr:nvSpPr>
        <xdr:cNvPr id="131" name="フローチャート : 判断 130"/>
        <xdr:cNvSpPr/>
      </xdr:nvSpPr>
      <xdr:spPr>
        <a:xfrm>
          <a:off x="1079500" y="97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75347</xdr:rowOff>
    </xdr:from>
    <xdr:ext cx="534377" cy="259045"/>
    <xdr:sp macro="" textlink="">
      <xdr:nvSpPr>
        <xdr:cNvPr id="132" name="テキスト ボックス 131"/>
        <xdr:cNvSpPr txBox="1"/>
      </xdr:nvSpPr>
      <xdr:spPr>
        <a:xfrm>
          <a:off x="863111" y="98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164491</xdr:rowOff>
    </xdr:from>
    <xdr:to>
      <xdr:col>6</xdr:col>
      <xdr:colOff>561975</xdr:colOff>
      <xdr:row>57</xdr:row>
      <xdr:rowOff>94641</xdr:rowOff>
    </xdr:to>
    <xdr:sp macro="" textlink="">
      <xdr:nvSpPr>
        <xdr:cNvPr id="138" name="円/楕円 137"/>
        <xdr:cNvSpPr/>
      </xdr:nvSpPr>
      <xdr:spPr>
        <a:xfrm>
          <a:off x="4584700" y="97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142918</xdr:rowOff>
    </xdr:from>
    <xdr:ext cx="534377" cy="259045"/>
    <xdr:sp macro="" textlink="">
      <xdr:nvSpPr>
        <xdr:cNvPr id="139" name="物件費該当値テキスト"/>
        <xdr:cNvSpPr txBox="1"/>
      </xdr:nvSpPr>
      <xdr:spPr>
        <a:xfrm>
          <a:off x="4686300" y="97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9937</xdr:rowOff>
    </xdr:from>
    <xdr:to>
      <xdr:col>5</xdr:col>
      <xdr:colOff>409575</xdr:colOff>
      <xdr:row>58</xdr:row>
      <xdr:rowOff>111537</xdr:rowOff>
    </xdr:to>
    <xdr:sp macro="" textlink="">
      <xdr:nvSpPr>
        <xdr:cNvPr id="140" name="円/楕円 139"/>
        <xdr:cNvSpPr/>
      </xdr:nvSpPr>
      <xdr:spPr>
        <a:xfrm>
          <a:off x="3746500" y="995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102664</xdr:rowOff>
    </xdr:from>
    <xdr:ext cx="534377" cy="259045"/>
    <xdr:sp macro="" textlink="">
      <xdr:nvSpPr>
        <xdr:cNvPr id="141" name="テキスト ボックス 140"/>
        <xdr:cNvSpPr txBox="1"/>
      </xdr:nvSpPr>
      <xdr:spPr>
        <a:xfrm>
          <a:off x="3530111" y="100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84880</xdr:rowOff>
    </xdr:from>
    <xdr:to>
      <xdr:col>4</xdr:col>
      <xdr:colOff>206375</xdr:colOff>
      <xdr:row>59</xdr:row>
      <xdr:rowOff>15030</xdr:rowOff>
    </xdr:to>
    <xdr:sp macro="" textlink="">
      <xdr:nvSpPr>
        <xdr:cNvPr id="142" name="円/楕円 141"/>
        <xdr:cNvSpPr/>
      </xdr:nvSpPr>
      <xdr:spPr>
        <a:xfrm>
          <a:off x="2857500" y="100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6157</xdr:rowOff>
    </xdr:from>
    <xdr:ext cx="534377" cy="259045"/>
    <xdr:sp macro="" textlink="">
      <xdr:nvSpPr>
        <xdr:cNvPr id="143" name="テキスト ボックス 142"/>
        <xdr:cNvSpPr txBox="1"/>
      </xdr:nvSpPr>
      <xdr:spPr>
        <a:xfrm>
          <a:off x="2641111" y="1012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94482</xdr:rowOff>
    </xdr:from>
    <xdr:to>
      <xdr:col>3</xdr:col>
      <xdr:colOff>3175</xdr:colOff>
      <xdr:row>59</xdr:row>
      <xdr:rowOff>24632</xdr:rowOff>
    </xdr:to>
    <xdr:sp macro="" textlink="">
      <xdr:nvSpPr>
        <xdr:cNvPr id="144" name="円/楕円 143"/>
        <xdr:cNvSpPr/>
      </xdr:nvSpPr>
      <xdr:spPr>
        <a:xfrm>
          <a:off x="1968500" y="100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15759</xdr:rowOff>
    </xdr:from>
    <xdr:ext cx="534377" cy="259045"/>
    <xdr:sp macro="" textlink="">
      <xdr:nvSpPr>
        <xdr:cNvPr id="145" name="テキスト ボックス 144"/>
        <xdr:cNvSpPr txBox="1"/>
      </xdr:nvSpPr>
      <xdr:spPr>
        <a:xfrm>
          <a:off x="1752111" y="1013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118008</xdr:rowOff>
    </xdr:from>
    <xdr:to>
      <xdr:col>1</xdr:col>
      <xdr:colOff>485775</xdr:colOff>
      <xdr:row>57</xdr:row>
      <xdr:rowOff>48158</xdr:rowOff>
    </xdr:to>
    <xdr:sp macro="" textlink="">
      <xdr:nvSpPr>
        <xdr:cNvPr id="146" name="円/楕円 145"/>
        <xdr:cNvSpPr/>
      </xdr:nvSpPr>
      <xdr:spPr>
        <a:xfrm>
          <a:off x="1079500" y="97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64685</xdr:rowOff>
    </xdr:from>
    <xdr:ext cx="534377" cy="259045"/>
    <xdr:sp macro="" textlink="">
      <xdr:nvSpPr>
        <xdr:cNvPr id="147" name="テキスト ボックス 146"/>
        <xdr:cNvSpPr txBox="1"/>
      </xdr:nvSpPr>
      <xdr:spPr>
        <a:xfrm>
          <a:off x="863111" y="949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37026</xdr:rowOff>
    </xdr:from>
    <xdr:to>
      <xdr:col>6</xdr:col>
      <xdr:colOff>511175</xdr:colOff>
      <xdr:row>76</xdr:row>
      <xdr:rowOff>81603</xdr:rowOff>
    </xdr:to>
    <xdr:cxnSp macro="">
      <xdr:nvCxnSpPr>
        <xdr:cNvPr id="178" name="直線コネクタ 177"/>
        <xdr:cNvCxnSpPr/>
      </xdr:nvCxnSpPr>
      <xdr:spPr>
        <a:xfrm>
          <a:off x="3797300" y="12895776"/>
          <a:ext cx="8382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145051</xdr:rowOff>
    </xdr:from>
    <xdr:ext cx="469744" cy="259045"/>
    <xdr:sp macro="" textlink="">
      <xdr:nvSpPr>
        <xdr:cNvPr id="179" name="維持補修費平均値テキスト"/>
        <xdr:cNvSpPr txBox="1"/>
      </xdr:nvSpPr>
      <xdr:spPr>
        <a:xfrm>
          <a:off x="4686300" y="1334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109427</xdr:rowOff>
    </xdr:from>
    <xdr:to>
      <xdr:col>5</xdr:col>
      <xdr:colOff>358775</xdr:colOff>
      <xdr:row>75</xdr:row>
      <xdr:rowOff>37026</xdr:rowOff>
    </xdr:to>
    <xdr:cxnSp macro="">
      <xdr:nvCxnSpPr>
        <xdr:cNvPr id="181" name="直線コネクタ 180"/>
        <xdr:cNvCxnSpPr/>
      </xdr:nvCxnSpPr>
      <xdr:spPr>
        <a:xfrm>
          <a:off x="2908300" y="12796727"/>
          <a:ext cx="889000" cy="9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48112</xdr:rowOff>
    </xdr:from>
    <xdr:to>
      <xdr:col>5</xdr:col>
      <xdr:colOff>409575</xdr:colOff>
      <xdr:row>78</xdr:row>
      <xdr:rowOff>149712</xdr:rowOff>
    </xdr:to>
    <xdr:sp macro="" textlink="">
      <xdr:nvSpPr>
        <xdr:cNvPr id="182" name="フローチャート : 判断 181"/>
        <xdr:cNvSpPr/>
      </xdr:nvSpPr>
      <xdr:spPr>
        <a:xfrm>
          <a:off x="3746500" y="134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140839</xdr:rowOff>
    </xdr:from>
    <xdr:ext cx="469744" cy="259045"/>
    <xdr:sp macro="" textlink="">
      <xdr:nvSpPr>
        <xdr:cNvPr id="183" name="テキスト ボックス 182"/>
        <xdr:cNvSpPr txBox="1"/>
      </xdr:nvSpPr>
      <xdr:spPr>
        <a:xfrm>
          <a:off x="3562427" y="1351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109427</xdr:rowOff>
    </xdr:from>
    <xdr:to>
      <xdr:col>4</xdr:col>
      <xdr:colOff>155575</xdr:colOff>
      <xdr:row>74</xdr:row>
      <xdr:rowOff>163932</xdr:rowOff>
    </xdr:to>
    <xdr:cxnSp macro="">
      <xdr:nvCxnSpPr>
        <xdr:cNvPr id="184" name="直線コネクタ 183"/>
        <xdr:cNvCxnSpPr/>
      </xdr:nvCxnSpPr>
      <xdr:spPr>
        <a:xfrm flipV="1">
          <a:off x="2019300" y="12796727"/>
          <a:ext cx="8890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65549</xdr:rowOff>
    </xdr:from>
    <xdr:to>
      <xdr:col>4</xdr:col>
      <xdr:colOff>206375</xdr:colOff>
      <xdr:row>78</xdr:row>
      <xdr:rowOff>167149</xdr:rowOff>
    </xdr:to>
    <xdr:sp macro="" textlink="">
      <xdr:nvSpPr>
        <xdr:cNvPr id="185" name="フローチャート : 判断 184"/>
        <xdr:cNvSpPr/>
      </xdr:nvSpPr>
      <xdr:spPr>
        <a:xfrm>
          <a:off x="2857500" y="1343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158276</xdr:rowOff>
    </xdr:from>
    <xdr:ext cx="469744" cy="259045"/>
    <xdr:sp macro="" textlink="">
      <xdr:nvSpPr>
        <xdr:cNvPr id="186" name="テキスト ボックス 185"/>
        <xdr:cNvSpPr txBox="1"/>
      </xdr:nvSpPr>
      <xdr:spPr>
        <a:xfrm>
          <a:off x="2673427" y="135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163932</xdr:rowOff>
    </xdr:from>
    <xdr:to>
      <xdr:col>2</xdr:col>
      <xdr:colOff>638175</xdr:colOff>
      <xdr:row>78</xdr:row>
      <xdr:rowOff>123371</xdr:rowOff>
    </xdr:to>
    <xdr:cxnSp macro="">
      <xdr:nvCxnSpPr>
        <xdr:cNvPr id="187" name="直線コネクタ 186"/>
        <xdr:cNvCxnSpPr/>
      </xdr:nvCxnSpPr>
      <xdr:spPr>
        <a:xfrm flipV="1">
          <a:off x="1130300" y="12851232"/>
          <a:ext cx="889000" cy="64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73093</xdr:rowOff>
    </xdr:from>
    <xdr:to>
      <xdr:col>3</xdr:col>
      <xdr:colOff>3175</xdr:colOff>
      <xdr:row>79</xdr:row>
      <xdr:rowOff>3243</xdr:rowOff>
    </xdr:to>
    <xdr:sp macro="" textlink="">
      <xdr:nvSpPr>
        <xdr:cNvPr id="188" name="フローチャート : 判断 187"/>
        <xdr:cNvSpPr/>
      </xdr:nvSpPr>
      <xdr:spPr>
        <a:xfrm>
          <a:off x="1968500" y="1344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165820</xdr:rowOff>
    </xdr:from>
    <xdr:ext cx="469744" cy="259045"/>
    <xdr:sp macro="" textlink="">
      <xdr:nvSpPr>
        <xdr:cNvPr id="189" name="テキスト ボックス 188"/>
        <xdr:cNvSpPr txBox="1"/>
      </xdr:nvSpPr>
      <xdr:spPr>
        <a:xfrm>
          <a:off x="1784427" y="1353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79659</xdr:rowOff>
    </xdr:from>
    <xdr:to>
      <xdr:col>1</xdr:col>
      <xdr:colOff>485775</xdr:colOff>
      <xdr:row>79</xdr:row>
      <xdr:rowOff>9809</xdr:rowOff>
    </xdr:to>
    <xdr:sp macro="" textlink="">
      <xdr:nvSpPr>
        <xdr:cNvPr id="190" name="フローチャート : 判断 189"/>
        <xdr:cNvSpPr/>
      </xdr:nvSpPr>
      <xdr:spPr>
        <a:xfrm>
          <a:off x="1079500" y="1345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936</xdr:rowOff>
    </xdr:from>
    <xdr:ext cx="469744" cy="259045"/>
    <xdr:sp macro="" textlink="">
      <xdr:nvSpPr>
        <xdr:cNvPr id="191" name="テキスト ボックス 190"/>
        <xdr:cNvSpPr txBox="1"/>
      </xdr:nvSpPr>
      <xdr:spPr>
        <a:xfrm>
          <a:off x="895427" y="1354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30803</xdr:rowOff>
    </xdr:from>
    <xdr:to>
      <xdr:col>6</xdr:col>
      <xdr:colOff>561975</xdr:colOff>
      <xdr:row>76</xdr:row>
      <xdr:rowOff>132403</xdr:rowOff>
    </xdr:to>
    <xdr:sp macro="" textlink="">
      <xdr:nvSpPr>
        <xdr:cNvPr id="197" name="円/楕円 196"/>
        <xdr:cNvSpPr/>
      </xdr:nvSpPr>
      <xdr:spPr>
        <a:xfrm>
          <a:off x="4584700" y="130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53680</xdr:rowOff>
    </xdr:from>
    <xdr:ext cx="534377" cy="259045"/>
    <xdr:sp macro="" textlink="">
      <xdr:nvSpPr>
        <xdr:cNvPr id="198" name="維持補修費該当値テキスト"/>
        <xdr:cNvSpPr txBox="1"/>
      </xdr:nvSpPr>
      <xdr:spPr>
        <a:xfrm>
          <a:off x="4686300" y="1291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16,279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157676</xdr:rowOff>
    </xdr:from>
    <xdr:to>
      <xdr:col>5</xdr:col>
      <xdr:colOff>409575</xdr:colOff>
      <xdr:row>75</xdr:row>
      <xdr:rowOff>87826</xdr:rowOff>
    </xdr:to>
    <xdr:sp macro="" textlink="">
      <xdr:nvSpPr>
        <xdr:cNvPr id="199" name="円/楕円 198"/>
        <xdr:cNvSpPr/>
      </xdr:nvSpPr>
      <xdr:spPr>
        <a:xfrm>
          <a:off x="3746500" y="128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104353</xdr:rowOff>
    </xdr:from>
    <xdr:ext cx="534377" cy="259045"/>
    <xdr:sp macro="" textlink="">
      <xdr:nvSpPr>
        <xdr:cNvPr id="200" name="テキスト ボックス 199"/>
        <xdr:cNvSpPr txBox="1"/>
      </xdr:nvSpPr>
      <xdr:spPr>
        <a:xfrm>
          <a:off x="3530111" y="1262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58627</xdr:rowOff>
    </xdr:from>
    <xdr:to>
      <xdr:col>4</xdr:col>
      <xdr:colOff>206375</xdr:colOff>
      <xdr:row>74</xdr:row>
      <xdr:rowOff>160227</xdr:rowOff>
    </xdr:to>
    <xdr:sp macro="" textlink="">
      <xdr:nvSpPr>
        <xdr:cNvPr id="201" name="円/楕円 200"/>
        <xdr:cNvSpPr/>
      </xdr:nvSpPr>
      <xdr:spPr>
        <a:xfrm>
          <a:off x="2857500" y="127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5304</xdr:rowOff>
    </xdr:from>
    <xdr:ext cx="534377" cy="259045"/>
    <xdr:sp macro="" textlink="">
      <xdr:nvSpPr>
        <xdr:cNvPr id="202" name="テキスト ボックス 201"/>
        <xdr:cNvSpPr txBox="1"/>
      </xdr:nvSpPr>
      <xdr:spPr>
        <a:xfrm>
          <a:off x="2641111" y="1252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113132</xdr:rowOff>
    </xdr:from>
    <xdr:to>
      <xdr:col>3</xdr:col>
      <xdr:colOff>3175</xdr:colOff>
      <xdr:row>75</xdr:row>
      <xdr:rowOff>43282</xdr:rowOff>
    </xdr:to>
    <xdr:sp macro="" textlink="">
      <xdr:nvSpPr>
        <xdr:cNvPr id="203" name="円/楕円 202"/>
        <xdr:cNvSpPr/>
      </xdr:nvSpPr>
      <xdr:spPr>
        <a:xfrm>
          <a:off x="1968500" y="128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59809</xdr:rowOff>
    </xdr:from>
    <xdr:ext cx="534377" cy="259045"/>
    <xdr:sp macro="" textlink="">
      <xdr:nvSpPr>
        <xdr:cNvPr id="204" name="テキスト ボックス 203"/>
        <xdr:cNvSpPr txBox="1"/>
      </xdr:nvSpPr>
      <xdr:spPr>
        <a:xfrm>
          <a:off x="1752111" y="1257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72571</xdr:rowOff>
    </xdr:from>
    <xdr:to>
      <xdr:col>1</xdr:col>
      <xdr:colOff>485775</xdr:colOff>
      <xdr:row>79</xdr:row>
      <xdr:rowOff>2721</xdr:rowOff>
    </xdr:to>
    <xdr:sp macro="" textlink="">
      <xdr:nvSpPr>
        <xdr:cNvPr id="205" name="円/楕円 204"/>
        <xdr:cNvSpPr/>
      </xdr:nvSpPr>
      <xdr:spPr>
        <a:xfrm>
          <a:off x="1079500" y="134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19248</xdr:rowOff>
    </xdr:from>
    <xdr:ext cx="469744" cy="259045"/>
    <xdr:sp macro="" textlink="">
      <xdr:nvSpPr>
        <xdr:cNvPr id="206" name="テキスト ボックス 205"/>
        <xdr:cNvSpPr txBox="1"/>
      </xdr:nvSpPr>
      <xdr:spPr>
        <a:xfrm>
          <a:off x="895427" y="1322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168373</xdr:rowOff>
    </xdr:from>
    <xdr:to>
      <xdr:col>6</xdr:col>
      <xdr:colOff>511175</xdr:colOff>
      <xdr:row>94</xdr:row>
      <xdr:rowOff>115794</xdr:rowOff>
    </xdr:to>
    <xdr:cxnSp macro="">
      <xdr:nvCxnSpPr>
        <xdr:cNvPr id="238" name="直線コネクタ 237"/>
        <xdr:cNvCxnSpPr/>
      </xdr:nvCxnSpPr>
      <xdr:spPr>
        <a:xfrm flipV="1">
          <a:off x="3797300" y="16113223"/>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115794</xdr:rowOff>
    </xdr:from>
    <xdr:to>
      <xdr:col>5</xdr:col>
      <xdr:colOff>358775</xdr:colOff>
      <xdr:row>95</xdr:row>
      <xdr:rowOff>12370</xdr:rowOff>
    </xdr:to>
    <xdr:cxnSp macro="">
      <xdr:nvCxnSpPr>
        <xdr:cNvPr id="241" name="直線コネクタ 240"/>
        <xdr:cNvCxnSpPr/>
      </xdr:nvCxnSpPr>
      <xdr:spPr>
        <a:xfrm flipV="1">
          <a:off x="2908300" y="16232094"/>
          <a:ext cx="889000" cy="6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88655</xdr:rowOff>
    </xdr:from>
    <xdr:to>
      <xdr:col>5</xdr:col>
      <xdr:colOff>409575</xdr:colOff>
      <xdr:row>97</xdr:row>
      <xdr:rowOff>18805</xdr:rowOff>
    </xdr:to>
    <xdr:sp macro="" textlink="">
      <xdr:nvSpPr>
        <xdr:cNvPr id="242" name="フローチャート : 判断 241"/>
        <xdr:cNvSpPr/>
      </xdr:nvSpPr>
      <xdr:spPr>
        <a:xfrm>
          <a:off x="3746500" y="1654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9932</xdr:rowOff>
    </xdr:from>
    <xdr:ext cx="534377" cy="259045"/>
    <xdr:sp macro="" textlink="">
      <xdr:nvSpPr>
        <xdr:cNvPr id="243" name="テキスト ボックス 242"/>
        <xdr:cNvSpPr txBox="1"/>
      </xdr:nvSpPr>
      <xdr:spPr>
        <a:xfrm>
          <a:off x="3530111" y="1664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12370</xdr:rowOff>
    </xdr:from>
    <xdr:to>
      <xdr:col>4</xdr:col>
      <xdr:colOff>155575</xdr:colOff>
      <xdr:row>95</xdr:row>
      <xdr:rowOff>25318</xdr:rowOff>
    </xdr:to>
    <xdr:cxnSp macro="">
      <xdr:nvCxnSpPr>
        <xdr:cNvPr id="244" name="直線コネクタ 243"/>
        <xdr:cNvCxnSpPr/>
      </xdr:nvCxnSpPr>
      <xdr:spPr>
        <a:xfrm flipV="1">
          <a:off x="2019300" y="16300120"/>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161252</xdr:rowOff>
    </xdr:from>
    <xdr:to>
      <xdr:col>4</xdr:col>
      <xdr:colOff>206375</xdr:colOff>
      <xdr:row>97</xdr:row>
      <xdr:rowOff>91402</xdr:rowOff>
    </xdr:to>
    <xdr:sp macro="" textlink="">
      <xdr:nvSpPr>
        <xdr:cNvPr id="245" name="フローチャート : 判断 244"/>
        <xdr:cNvSpPr/>
      </xdr:nvSpPr>
      <xdr:spPr>
        <a:xfrm>
          <a:off x="2857500" y="1662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82529</xdr:rowOff>
    </xdr:from>
    <xdr:ext cx="534377" cy="259045"/>
    <xdr:sp macro="" textlink="">
      <xdr:nvSpPr>
        <xdr:cNvPr id="246" name="テキスト ボックス 245"/>
        <xdr:cNvSpPr txBox="1"/>
      </xdr:nvSpPr>
      <xdr:spPr>
        <a:xfrm>
          <a:off x="2641111" y="1671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25318</xdr:rowOff>
    </xdr:from>
    <xdr:to>
      <xdr:col>2</xdr:col>
      <xdr:colOff>638175</xdr:colOff>
      <xdr:row>95</xdr:row>
      <xdr:rowOff>56620</xdr:rowOff>
    </xdr:to>
    <xdr:cxnSp macro="">
      <xdr:nvCxnSpPr>
        <xdr:cNvPr id="247" name="直線コネクタ 246"/>
        <xdr:cNvCxnSpPr/>
      </xdr:nvCxnSpPr>
      <xdr:spPr>
        <a:xfrm flipV="1">
          <a:off x="1130300" y="16313068"/>
          <a:ext cx="889000" cy="3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132970</xdr:rowOff>
    </xdr:from>
    <xdr:to>
      <xdr:col>3</xdr:col>
      <xdr:colOff>3175</xdr:colOff>
      <xdr:row>97</xdr:row>
      <xdr:rowOff>63120</xdr:rowOff>
    </xdr:to>
    <xdr:sp macro="" textlink="">
      <xdr:nvSpPr>
        <xdr:cNvPr id="248" name="フローチャート : 判断 247"/>
        <xdr:cNvSpPr/>
      </xdr:nvSpPr>
      <xdr:spPr>
        <a:xfrm>
          <a:off x="1968500" y="165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54247</xdr:rowOff>
    </xdr:from>
    <xdr:ext cx="534377" cy="259045"/>
    <xdr:sp macro="" textlink="">
      <xdr:nvSpPr>
        <xdr:cNvPr id="249" name="テキスト ボックス 248"/>
        <xdr:cNvSpPr txBox="1"/>
      </xdr:nvSpPr>
      <xdr:spPr>
        <a:xfrm>
          <a:off x="1752111" y="166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167146</xdr:rowOff>
    </xdr:from>
    <xdr:to>
      <xdr:col>1</xdr:col>
      <xdr:colOff>485775</xdr:colOff>
      <xdr:row>97</xdr:row>
      <xdr:rowOff>97296</xdr:rowOff>
    </xdr:to>
    <xdr:sp macro="" textlink="">
      <xdr:nvSpPr>
        <xdr:cNvPr id="250" name="フローチャート : 判断 249"/>
        <xdr:cNvSpPr/>
      </xdr:nvSpPr>
      <xdr:spPr>
        <a:xfrm>
          <a:off x="1079500" y="166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88423</xdr:rowOff>
    </xdr:from>
    <xdr:ext cx="534377" cy="259045"/>
    <xdr:sp macro="" textlink="">
      <xdr:nvSpPr>
        <xdr:cNvPr id="251" name="テキスト ボックス 250"/>
        <xdr:cNvSpPr txBox="1"/>
      </xdr:nvSpPr>
      <xdr:spPr>
        <a:xfrm>
          <a:off x="863111" y="167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117573</xdr:rowOff>
    </xdr:from>
    <xdr:to>
      <xdr:col>6</xdr:col>
      <xdr:colOff>561975</xdr:colOff>
      <xdr:row>94</xdr:row>
      <xdr:rowOff>47723</xdr:rowOff>
    </xdr:to>
    <xdr:sp macro="" textlink="">
      <xdr:nvSpPr>
        <xdr:cNvPr id="257" name="円/楕円 256"/>
        <xdr:cNvSpPr/>
      </xdr:nvSpPr>
      <xdr:spPr>
        <a:xfrm>
          <a:off x="4584700" y="1606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140450</xdr:rowOff>
    </xdr:from>
    <xdr:ext cx="534377" cy="259045"/>
    <xdr:sp macro="" textlink="">
      <xdr:nvSpPr>
        <xdr:cNvPr id="258" name="扶助費該当値テキスト"/>
        <xdr:cNvSpPr txBox="1"/>
      </xdr:nvSpPr>
      <xdr:spPr>
        <a:xfrm>
          <a:off x="4686300" y="159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98,744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64994</xdr:rowOff>
    </xdr:from>
    <xdr:to>
      <xdr:col>5</xdr:col>
      <xdr:colOff>409575</xdr:colOff>
      <xdr:row>94</xdr:row>
      <xdr:rowOff>166594</xdr:rowOff>
    </xdr:to>
    <xdr:sp macro="" textlink="">
      <xdr:nvSpPr>
        <xdr:cNvPr id="259" name="円/楕円 258"/>
        <xdr:cNvSpPr/>
      </xdr:nvSpPr>
      <xdr:spPr>
        <a:xfrm>
          <a:off x="3746500" y="161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11671</xdr:rowOff>
    </xdr:from>
    <xdr:ext cx="534377" cy="259045"/>
    <xdr:sp macro="" textlink="">
      <xdr:nvSpPr>
        <xdr:cNvPr id="260" name="テキスト ボックス 259"/>
        <xdr:cNvSpPr txBox="1"/>
      </xdr:nvSpPr>
      <xdr:spPr>
        <a:xfrm>
          <a:off x="3530111" y="1595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91,464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133020</xdr:rowOff>
    </xdr:from>
    <xdr:to>
      <xdr:col>4</xdr:col>
      <xdr:colOff>206375</xdr:colOff>
      <xdr:row>95</xdr:row>
      <xdr:rowOff>63170</xdr:rowOff>
    </xdr:to>
    <xdr:sp macro="" textlink="">
      <xdr:nvSpPr>
        <xdr:cNvPr id="261" name="円/楕円 260"/>
        <xdr:cNvSpPr/>
      </xdr:nvSpPr>
      <xdr:spPr>
        <a:xfrm>
          <a:off x="2857500" y="1624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79697</xdr:rowOff>
    </xdr:from>
    <xdr:ext cx="534377" cy="259045"/>
    <xdr:sp macro="" textlink="">
      <xdr:nvSpPr>
        <xdr:cNvPr id="262" name="テキスト ボックス 261"/>
        <xdr:cNvSpPr txBox="1"/>
      </xdr:nvSpPr>
      <xdr:spPr>
        <a:xfrm>
          <a:off x="2641111" y="160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87,298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145968</xdr:rowOff>
    </xdr:from>
    <xdr:to>
      <xdr:col>3</xdr:col>
      <xdr:colOff>3175</xdr:colOff>
      <xdr:row>95</xdr:row>
      <xdr:rowOff>76118</xdr:rowOff>
    </xdr:to>
    <xdr:sp macro="" textlink="">
      <xdr:nvSpPr>
        <xdr:cNvPr id="263" name="円/楕円 262"/>
        <xdr:cNvSpPr/>
      </xdr:nvSpPr>
      <xdr:spPr>
        <a:xfrm>
          <a:off x="1968500" y="162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92645</xdr:rowOff>
    </xdr:from>
    <xdr:ext cx="534377" cy="259045"/>
    <xdr:sp macro="" textlink="">
      <xdr:nvSpPr>
        <xdr:cNvPr id="264" name="テキスト ボックス 263"/>
        <xdr:cNvSpPr txBox="1"/>
      </xdr:nvSpPr>
      <xdr:spPr>
        <a:xfrm>
          <a:off x="1752111" y="1603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86,505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5820</xdr:rowOff>
    </xdr:from>
    <xdr:to>
      <xdr:col>1</xdr:col>
      <xdr:colOff>485775</xdr:colOff>
      <xdr:row>95</xdr:row>
      <xdr:rowOff>107420</xdr:rowOff>
    </xdr:to>
    <xdr:sp macro="" textlink="">
      <xdr:nvSpPr>
        <xdr:cNvPr id="265" name="円/楕円 264"/>
        <xdr:cNvSpPr/>
      </xdr:nvSpPr>
      <xdr:spPr>
        <a:xfrm>
          <a:off x="1079500" y="162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123947</xdr:rowOff>
    </xdr:from>
    <xdr:ext cx="534377" cy="259045"/>
    <xdr:sp macro="" textlink="">
      <xdr:nvSpPr>
        <xdr:cNvPr id="266" name="テキスト ボックス 265"/>
        <xdr:cNvSpPr txBox="1"/>
      </xdr:nvSpPr>
      <xdr:spPr>
        <a:xfrm>
          <a:off x="863111" y="160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97809</xdr:rowOff>
    </xdr:from>
    <xdr:to>
      <xdr:col>15</xdr:col>
      <xdr:colOff>180975</xdr:colOff>
      <xdr:row>34</xdr:row>
      <xdr:rowOff>169399</xdr:rowOff>
    </xdr:to>
    <xdr:cxnSp macro="">
      <xdr:nvCxnSpPr>
        <xdr:cNvPr id="296" name="直線コネクタ 295"/>
        <xdr:cNvCxnSpPr/>
      </xdr:nvCxnSpPr>
      <xdr:spPr>
        <a:xfrm>
          <a:off x="9639300" y="5927109"/>
          <a:ext cx="838200" cy="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97809</xdr:rowOff>
    </xdr:from>
    <xdr:to>
      <xdr:col>14</xdr:col>
      <xdr:colOff>28575</xdr:colOff>
      <xdr:row>36</xdr:row>
      <xdr:rowOff>148082</xdr:rowOff>
    </xdr:to>
    <xdr:cxnSp macro="">
      <xdr:nvCxnSpPr>
        <xdr:cNvPr id="299" name="直線コネクタ 298"/>
        <xdr:cNvCxnSpPr/>
      </xdr:nvCxnSpPr>
      <xdr:spPr>
        <a:xfrm flipV="1">
          <a:off x="8750300" y="5927109"/>
          <a:ext cx="889000" cy="39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162833</xdr:rowOff>
    </xdr:from>
    <xdr:to>
      <xdr:col>14</xdr:col>
      <xdr:colOff>79375</xdr:colOff>
      <xdr:row>38</xdr:row>
      <xdr:rowOff>92983</xdr:rowOff>
    </xdr:to>
    <xdr:sp macro="" textlink="">
      <xdr:nvSpPr>
        <xdr:cNvPr id="300" name="フローチャート : 判断 299"/>
        <xdr:cNvSpPr/>
      </xdr:nvSpPr>
      <xdr:spPr>
        <a:xfrm>
          <a:off x="9588500" y="65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84110</xdr:rowOff>
    </xdr:from>
    <xdr:ext cx="534377" cy="259045"/>
    <xdr:sp macro="" textlink="">
      <xdr:nvSpPr>
        <xdr:cNvPr id="301" name="テキスト ボックス 300"/>
        <xdr:cNvSpPr txBox="1"/>
      </xdr:nvSpPr>
      <xdr:spPr>
        <a:xfrm>
          <a:off x="9372111" y="659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84246</xdr:rowOff>
    </xdr:from>
    <xdr:to>
      <xdr:col>12</xdr:col>
      <xdr:colOff>511175</xdr:colOff>
      <xdr:row>36</xdr:row>
      <xdr:rowOff>148082</xdr:rowOff>
    </xdr:to>
    <xdr:cxnSp macro="">
      <xdr:nvCxnSpPr>
        <xdr:cNvPr id="302" name="直線コネクタ 301"/>
        <xdr:cNvCxnSpPr/>
      </xdr:nvCxnSpPr>
      <xdr:spPr>
        <a:xfrm>
          <a:off x="7861300" y="6256446"/>
          <a:ext cx="889000" cy="6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163023</xdr:rowOff>
    </xdr:from>
    <xdr:to>
      <xdr:col>12</xdr:col>
      <xdr:colOff>561975</xdr:colOff>
      <xdr:row>38</xdr:row>
      <xdr:rowOff>93173</xdr:rowOff>
    </xdr:to>
    <xdr:sp macro="" textlink="">
      <xdr:nvSpPr>
        <xdr:cNvPr id="303" name="フローチャート : 判断 302"/>
        <xdr:cNvSpPr/>
      </xdr:nvSpPr>
      <xdr:spPr>
        <a:xfrm>
          <a:off x="8699500" y="65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84300</xdr:rowOff>
    </xdr:from>
    <xdr:ext cx="534377" cy="259045"/>
    <xdr:sp macro="" textlink="">
      <xdr:nvSpPr>
        <xdr:cNvPr id="304" name="テキスト ボックス 303"/>
        <xdr:cNvSpPr txBox="1"/>
      </xdr:nvSpPr>
      <xdr:spPr>
        <a:xfrm>
          <a:off x="8483111" y="65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15799</xdr:rowOff>
    </xdr:from>
    <xdr:to>
      <xdr:col>11</xdr:col>
      <xdr:colOff>307975</xdr:colOff>
      <xdr:row>36</xdr:row>
      <xdr:rowOff>84246</xdr:rowOff>
    </xdr:to>
    <xdr:cxnSp macro="">
      <xdr:nvCxnSpPr>
        <xdr:cNvPr id="305" name="直線コネクタ 304"/>
        <xdr:cNvCxnSpPr/>
      </xdr:nvCxnSpPr>
      <xdr:spPr>
        <a:xfrm>
          <a:off x="6972300" y="6187999"/>
          <a:ext cx="889000" cy="6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45504</xdr:rowOff>
    </xdr:from>
    <xdr:to>
      <xdr:col>11</xdr:col>
      <xdr:colOff>358775</xdr:colOff>
      <xdr:row>38</xdr:row>
      <xdr:rowOff>147104</xdr:rowOff>
    </xdr:to>
    <xdr:sp macro="" textlink="">
      <xdr:nvSpPr>
        <xdr:cNvPr id="306" name="フローチャート : 判断 305"/>
        <xdr:cNvSpPr/>
      </xdr:nvSpPr>
      <xdr:spPr>
        <a:xfrm>
          <a:off x="7810500" y="656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138231</xdr:rowOff>
    </xdr:from>
    <xdr:ext cx="534377" cy="259045"/>
    <xdr:sp macro="" textlink="">
      <xdr:nvSpPr>
        <xdr:cNvPr id="307" name="テキスト ボックス 306"/>
        <xdr:cNvSpPr txBox="1"/>
      </xdr:nvSpPr>
      <xdr:spPr>
        <a:xfrm>
          <a:off x="7594111" y="66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59792</xdr:rowOff>
    </xdr:from>
    <xdr:to>
      <xdr:col>10</xdr:col>
      <xdr:colOff>155575</xdr:colOff>
      <xdr:row>38</xdr:row>
      <xdr:rowOff>161392</xdr:rowOff>
    </xdr:to>
    <xdr:sp macro="" textlink="">
      <xdr:nvSpPr>
        <xdr:cNvPr id="308" name="フローチャート : 判断 307"/>
        <xdr:cNvSpPr/>
      </xdr:nvSpPr>
      <xdr:spPr>
        <a:xfrm>
          <a:off x="6921500" y="65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152519</xdr:rowOff>
    </xdr:from>
    <xdr:ext cx="534377" cy="259045"/>
    <xdr:sp macro="" textlink="">
      <xdr:nvSpPr>
        <xdr:cNvPr id="309" name="テキスト ボックス 308"/>
        <xdr:cNvSpPr txBox="1"/>
      </xdr:nvSpPr>
      <xdr:spPr>
        <a:xfrm>
          <a:off x="6705111" y="666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118599</xdr:rowOff>
    </xdr:from>
    <xdr:to>
      <xdr:col>15</xdr:col>
      <xdr:colOff>231775</xdr:colOff>
      <xdr:row>35</xdr:row>
      <xdr:rowOff>48749</xdr:rowOff>
    </xdr:to>
    <xdr:sp macro="" textlink="">
      <xdr:nvSpPr>
        <xdr:cNvPr id="315" name="円/楕円 314"/>
        <xdr:cNvSpPr/>
      </xdr:nvSpPr>
      <xdr:spPr>
        <a:xfrm>
          <a:off x="10426700" y="59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141476</xdr:rowOff>
    </xdr:from>
    <xdr:ext cx="534377" cy="259045"/>
    <xdr:sp macro="" textlink="">
      <xdr:nvSpPr>
        <xdr:cNvPr id="316" name="補助費等該当値テキスト"/>
        <xdr:cNvSpPr txBox="1"/>
      </xdr:nvSpPr>
      <xdr:spPr>
        <a:xfrm>
          <a:off x="10528300" y="57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78,441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47009</xdr:rowOff>
    </xdr:from>
    <xdr:to>
      <xdr:col>14</xdr:col>
      <xdr:colOff>79375</xdr:colOff>
      <xdr:row>34</xdr:row>
      <xdr:rowOff>148609</xdr:rowOff>
    </xdr:to>
    <xdr:sp macro="" textlink="">
      <xdr:nvSpPr>
        <xdr:cNvPr id="317" name="円/楕円 316"/>
        <xdr:cNvSpPr/>
      </xdr:nvSpPr>
      <xdr:spPr>
        <a:xfrm>
          <a:off x="9588500" y="587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165136</xdr:rowOff>
    </xdr:from>
    <xdr:ext cx="534377" cy="259045"/>
    <xdr:sp macro="" textlink="">
      <xdr:nvSpPr>
        <xdr:cNvPr id="318" name="テキスト ボックス 317"/>
        <xdr:cNvSpPr txBox="1"/>
      </xdr:nvSpPr>
      <xdr:spPr>
        <a:xfrm>
          <a:off x="9372111" y="565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97282</xdr:rowOff>
    </xdr:from>
    <xdr:to>
      <xdr:col>12</xdr:col>
      <xdr:colOff>561975</xdr:colOff>
      <xdr:row>37</xdr:row>
      <xdr:rowOff>27432</xdr:rowOff>
    </xdr:to>
    <xdr:sp macro="" textlink="">
      <xdr:nvSpPr>
        <xdr:cNvPr id="319" name="円/楕円 318"/>
        <xdr:cNvSpPr/>
      </xdr:nvSpPr>
      <xdr:spPr>
        <a:xfrm>
          <a:off x="86995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43959</xdr:rowOff>
    </xdr:from>
    <xdr:ext cx="534377" cy="259045"/>
    <xdr:sp macro="" textlink="">
      <xdr:nvSpPr>
        <xdr:cNvPr id="320" name="テキスト ボックス 319"/>
        <xdr:cNvSpPr txBox="1"/>
      </xdr:nvSpPr>
      <xdr:spPr>
        <a:xfrm>
          <a:off x="8483111" y="60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33446</xdr:rowOff>
    </xdr:from>
    <xdr:to>
      <xdr:col>11</xdr:col>
      <xdr:colOff>358775</xdr:colOff>
      <xdr:row>36</xdr:row>
      <xdr:rowOff>135046</xdr:rowOff>
    </xdr:to>
    <xdr:sp macro="" textlink="">
      <xdr:nvSpPr>
        <xdr:cNvPr id="321" name="円/楕円 320"/>
        <xdr:cNvSpPr/>
      </xdr:nvSpPr>
      <xdr:spPr>
        <a:xfrm>
          <a:off x="7810500" y="620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151573</xdr:rowOff>
    </xdr:from>
    <xdr:ext cx="534377" cy="259045"/>
    <xdr:sp macro="" textlink="">
      <xdr:nvSpPr>
        <xdr:cNvPr id="322" name="テキスト ボックス 321"/>
        <xdr:cNvSpPr txBox="1"/>
      </xdr:nvSpPr>
      <xdr:spPr>
        <a:xfrm>
          <a:off x="7594111" y="598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136449</xdr:rowOff>
    </xdr:from>
    <xdr:to>
      <xdr:col>10</xdr:col>
      <xdr:colOff>155575</xdr:colOff>
      <xdr:row>36</xdr:row>
      <xdr:rowOff>66599</xdr:rowOff>
    </xdr:to>
    <xdr:sp macro="" textlink="">
      <xdr:nvSpPr>
        <xdr:cNvPr id="323" name="円/楕円 322"/>
        <xdr:cNvSpPr/>
      </xdr:nvSpPr>
      <xdr:spPr>
        <a:xfrm>
          <a:off x="6921500" y="61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83126</xdr:rowOff>
    </xdr:from>
    <xdr:ext cx="534377" cy="259045"/>
    <xdr:sp macro="" textlink="">
      <xdr:nvSpPr>
        <xdr:cNvPr id="324" name="テキスト ボックス 323"/>
        <xdr:cNvSpPr txBox="1"/>
      </xdr:nvSpPr>
      <xdr:spPr>
        <a:xfrm>
          <a:off x="6705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121568</xdr:rowOff>
    </xdr:from>
    <xdr:to>
      <xdr:col>15</xdr:col>
      <xdr:colOff>180975</xdr:colOff>
      <xdr:row>56</xdr:row>
      <xdr:rowOff>46624</xdr:rowOff>
    </xdr:to>
    <xdr:cxnSp macro="">
      <xdr:nvCxnSpPr>
        <xdr:cNvPr id="351" name="直線コネクタ 350"/>
        <xdr:cNvCxnSpPr/>
      </xdr:nvCxnSpPr>
      <xdr:spPr>
        <a:xfrm>
          <a:off x="9639300" y="9551318"/>
          <a:ext cx="838200" cy="9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158193</xdr:rowOff>
    </xdr:from>
    <xdr:to>
      <xdr:col>14</xdr:col>
      <xdr:colOff>28575</xdr:colOff>
      <xdr:row>55</xdr:row>
      <xdr:rowOff>121568</xdr:rowOff>
    </xdr:to>
    <xdr:cxnSp macro="">
      <xdr:nvCxnSpPr>
        <xdr:cNvPr id="354" name="直線コネクタ 353"/>
        <xdr:cNvCxnSpPr/>
      </xdr:nvCxnSpPr>
      <xdr:spPr>
        <a:xfrm>
          <a:off x="8750300" y="9416493"/>
          <a:ext cx="889000" cy="13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130103</xdr:rowOff>
    </xdr:from>
    <xdr:to>
      <xdr:col>14</xdr:col>
      <xdr:colOff>79375</xdr:colOff>
      <xdr:row>57</xdr:row>
      <xdr:rowOff>60253</xdr:rowOff>
    </xdr:to>
    <xdr:sp macro="" textlink="">
      <xdr:nvSpPr>
        <xdr:cNvPr id="355" name="フローチャート : 判断 354"/>
        <xdr:cNvSpPr/>
      </xdr:nvSpPr>
      <xdr:spPr>
        <a:xfrm>
          <a:off x="9588500" y="973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51380</xdr:rowOff>
    </xdr:from>
    <xdr:ext cx="534377" cy="259045"/>
    <xdr:sp macro="" textlink="">
      <xdr:nvSpPr>
        <xdr:cNvPr id="356" name="テキスト ボックス 355"/>
        <xdr:cNvSpPr txBox="1"/>
      </xdr:nvSpPr>
      <xdr:spPr>
        <a:xfrm>
          <a:off x="9372111" y="982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158193</xdr:rowOff>
    </xdr:from>
    <xdr:to>
      <xdr:col>12</xdr:col>
      <xdr:colOff>511175</xdr:colOff>
      <xdr:row>57</xdr:row>
      <xdr:rowOff>12278</xdr:rowOff>
    </xdr:to>
    <xdr:cxnSp macro="">
      <xdr:nvCxnSpPr>
        <xdr:cNvPr id="357" name="直線コネクタ 356"/>
        <xdr:cNvCxnSpPr/>
      </xdr:nvCxnSpPr>
      <xdr:spPr>
        <a:xfrm flipV="1">
          <a:off x="7861300" y="9416493"/>
          <a:ext cx="889000" cy="36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113771</xdr:rowOff>
    </xdr:from>
    <xdr:to>
      <xdr:col>12</xdr:col>
      <xdr:colOff>561975</xdr:colOff>
      <xdr:row>57</xdr:row>
      <xdr:rowOff>43921</xdr:rowOff>
    </xdr:to>
    <xdr:sp macro="" textlink="">
      <xdr:nvSpPr>
        <xdr:cNvPr id="358" name="フローチャート : 判断 357"/>
        <xdr:cNvSpPr/>
      </xdr:nvSpPr>
      <xdr:spPr>
        <a:xfrm>
          <a:off x="8699500" y="971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35048</xdr:rowOff>
    </xdr:from>
    <xdr:ext cx="534377" cy="259045"/>
    <xdr:sp macro="" textlink="">
      <xdr:nvSpPr>
        <xdr:cNvPr id="359" name="テキスト ボックス 358"/>
        <xdr:cNvSpPr txBox="1"/>
      </xdr:nvSpPr>
      <xdr:spPr>
        <a:xfrm>
          <a:off x="8483111" y="98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167622</xdr:rowOff>
    </xdr:from>
    <xdr:to>
      <xdr:col>11</xdr:col>
      <xdr:colOff>307975</xdr:colOff>
      <xdr:row>57</xdr:row>
      <xdr:rowOff>12278</xdr:rowOff>
    </xdr:to>
    <xdr:cxnSp macro="">
      <xdr:nvCxnSpPr>
        <xdr:cNvPr id="360" name="直線コネクタ 359"/>
        <xdr:cNvCxnSpPr/>
      </xdr:nvCxnSpPr>
      <xdr:spPr>
        <a:xfrm>
          <a:off x="6972300" y="9768822"/>
          <a:ext cx="889000" cy="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19507</xdr:rowOff>
    </xdr:from>
    <xdr:to>
      <xdr:col>11</xdr:col>
      <xdr:colOff>358775</xdr:colOff>
      <xdr:row>57</xdr:row>
      <xdr:rowOff>121107</xdr:rowOff>
    </xdr:to>
    <xdr:sp macro="" textlink="">
      <xdr:nvSpPr>
        <xdr:cNvPr id="361" name="フローチャート : 判断 360"/>
        <xdr:cNvSpPr/>
      </xdr:nvSpPr>
      <xdr:spPr>
        <a:xfrm>
          <a:off x="7810500" y="97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112234</xdr:rowOff>
    </xdr:from>
    <xdr:ext cx="534377" cy="259045"/>
    <xdr:sp macro="" textlink="">
      <xdr:nvSpPr>
        <xdr:cNvPr id="362" name="テキスト ボックス 361"/>
        <xdr:cNvSpPr txBox="1"/>
      </xdr:nvSpPr>
      <xdr:spPr>
        <a:xfrm>
          <a:off x="7594111" y="98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23959</xdr:rowOff>
    </xdr:from>
    <xdr:to>
      <xdr:col>10</xdr:col>
      <xdr:colOff>155575</xdr:colOff>
      <xdr:row>57</xdr:row>
      <xdr:rowOff>125559</xdr:rowOff>
    </xdr:to>
    <xdr:sp macro="" textlink="">
      <xdr:nvSpPr>
        <xdr:cNvPr id="363" name="フローチャート : 判断 362"/>
        <xdr:cNvSpPr/>
      </xdr:nvSpPr>
      <xdr:spPr>
        <a:xfrm>
          <a:off x="6921500" y="97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116686</xdr:rowOff>
    </xdr:from>
    <xdr:ext cx="534377" cy="259045"/>
    <xdr:sp macro="" textlink="">
      <xdr:nvSpPr>
        <xdr:cNvPr id="364" name="テキスト ボックス 363"/>
        <xdr:cNvSpPr txBox="1"/>
      </xdr:nvSpPr>
      <xdr:spPr>
        <a:xfrm>
          <a:off x="6705111" y="98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167274</xdr:rowOff>
    </xdr:from>
    <xdr:to>
      <xdr:col>15</xdr:col>
      <xdr:colOff>231775</xdr:colOff>
      <xdr:row>56</xdr:row>
      <xdr:rowOff>97424</xdr:rowOff>
    </xdr:to>
    <xdr:sp macro="" textlink="">
      <xdr:nvSpPr>
        <xdr:cNvPr id="370" name="円/楕円 369"/>
        <xdr:cNvSpPr/>
      </xdr:nvSpPr>
      <xdr:spPr>
        <a:xfrm>
          <a:off x="10426700" y="959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18701</xdr:rowOff>
    </xdr:from>
    <xdr:ext cx="534377" cy="259045"/>
    <xdr:sp macro="" textlink="">
      <xdr:nvSpPr>
        <xdr:cNvPr id="371" name="普通建設事業費該当値テキスト"/>
        <xdr:cNvSpPr txBox="1"/>
      </xdr:nvSpPr>
      <xdr:spPr>
        <a:xfrm>
          <a:off x="10528300" y="944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95,358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70768</xdr:rowOff>
    </xdr:from>
    <xdr:to>
      <xdr:col>14</xdr:col>
      <xdr:colOff>79375</xdr:colOff>
      <xdr:row>56</xdr:row>
      <xdr:rowOff>918</xdr:rowOff>
    </xdr:to>
    <xdr:sp macro="" textlink="">
      <xdr:nvSpPr>
        <xdr:cNvPr id="372" name="円/楕円 371"/>
        <xdr:cNvSpPr/>
      </xdr:nvSpPr>
      <xdr:spPr>
        <a:xfrm>
          <a:off x="9588500" y="950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17445</xdr:rowOff>
    </xdr:from>
    <xdr:ext cx="599010" cy="259045"/>
    <xdr:sp macro="" textlink="">
      <xdr:nvSpPr>
        <xdr:cNvPr id="373" name="テキスト ボックス 372"/>
        <xdr:cNvSpPr txBox="1"/>
      </xdr:nvSpPr>
      <xdr:spPr>
        <a:xfrm>
          <a:off x="9339794" y="927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116,466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107393</xdr:rowOff>
    </xdr:from>
    <xdr:to>
      <xdr:col>12</xdr:col>
      <xdr:colOff>561975</xdr:colOff>
      <xdr:row>55</xdr:row>
      <xdr:rowOff>37543</xdr:rowOff>
    </xdr:to>
    <xdr:sp macro="" textlink="">
      <xdr:nvSpPr>
        <xdr:cNvPr id="374" name="円/楕円 373"/>
        <xdr:cNvSpPr/>
      </xdr:nvSpPr>
      <xdr:spPr>
        <a:xfrm>
          <a:off x="8699500" y="936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54070</xdr:rowOff>
    </xdr:from>
    <xdr:ext cx="599010" cy="259045"/>
    <xdr:sp macro="" textlink="">
      <xdr:nvSpPr>
        <xdr:cNvPr id="375" name="テキスト ボックス 374"/>
        <xdr:cNvSpPr txBox="1"/>
      </xdr:nvSpPr>
      <xdr:spPr>
        <a:xfrm>
          <a:off x="8450794" y="914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145,955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132928</xdr:rowOff>
    </xdr:from>
    <xdr:to>
      <xdr:col>11</xdr:col>
      <xdr:colOff>358775</xdr:colOff>
      <xdr:row>57</xdr:row>
      <xdr:rowOff>63078</xdr:rowOff>
    </xdr:to>
    <xdr:sp macro="" textlink="">
      <xdr:nvSpPr>
        <xdr:cNvPr id="376" name="円/楕円 375"/>
        <xdr:cNvSpPr/>
      </xdr:nvSpPr>
      <xdr:spPr>
        <a:xfrm>
          <a:off x="7810500" y="973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79605</xdr:rowOff>
    </xdr:from>
    <xdr:ext cx="534377" cy="259045"/>
    <xdr:sp macro="" textlink="">
      <xdr:nvSpPr>
        <xdr:cNvPr id="377" name="テキスト ボックス 376"/>
        <xdr:cNvSpPr txBox="1"/>
      </xdr:nvSpPr>
      <xdr:spPr>
        <a:xfrm>
          <a:off x="7594111" y="950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65,370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116822</xdr:rowOff>
    </xdr:from>
    <xdr:to>
      <xdr:col>10</xdr:col>
      <xdr:colOff>155575</xdr:colOff>
      <xdr:row>57</xdr:row>
      <xdr:rowOff>46972</xdr:rowOff>
    </xdr:to>
    <xdr:sp macro="" textlink="">
      <xdr:nvSpPr>
        <xdr:cNvPr id="378" name="円/楕円 377"/>
        <xdr:cNvSpPr/>
      </xdr:nvSpPr>
      <xdr:spPr>
        <a:xfrm>
          <a:off x="6921500" y="97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63499</xdr:rowOff>
    </xdr:from>
    <xdr:ext cx="534377" cy="259045"/>
    <xdr:sp macro="" textlink="">
      <xdr:nvSpPr>
        <xdr:cNvPr id="379" name="テキスト ボックス 378"/>
        <xdr:cNvSpPr txBox="1"/>
      </xdr:nvSpPr>
      <xdr:spPr>
        <a:xfrm>
          <a:off x="6705111" y="949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77239</xdr:rowOff>
    </xdr:from>
    <xdr:to>
      <xdr:col>15</xdr:col>
      <xdr:colOff>180975</xdr:colOff>
      <xdr:row>75</xdr:row>
      <xdr:rowOff>119560</xdr:rowOff>
    </xdr:to>
    <xdr:cxnSp macro="">
      <xdr:nvCxnSpPr>
        <xdr:cNvPr id="408" name="直線コネクタ 407"/>
        <xdr:cNvCxnSpPr/>
      </xdr:nvCxnSpPr>
      <xdr:spPr>
        <a:xfrm>
          <a:off x="9639300" y="12935989"/>
          <a:ext cx="838200" cy="4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123510</xdr:rowOff>
    </xdr:from>
    <xdr:ext cx="534377" cy="259045"/>
    <xdr:sp macro="" textlink="">
      <xdr:nvSpPr>
        <xdr:cNvPr id="409" name="普通建設事業費 （ うち新規整備　）平均値テキスト"/>
        <xdr:cNvSpPr txBox="1"/>
      </xdr:nvSpPr>
      <xdr:spPr>
        <a:xfrm>
          <a:off x="10528300" y="13153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129645</xdr:rowOff>
    </xdr:from>
    <xdr:to>
      <xdr:col>14</xdr:col>
      <xdr:colOff>79375</xdr:colOff>
      <xdr:row>78</xdr:row>
      <xdr:rowOff>59795</xdr:rowOff>
    </xdr:to>
    <xdr:sp macro="" textlink="">
      <xdr:nvSpPr>
        <xdr:cNvPr id="411" name="フローチャート : 判断 410"/>
        <xdr:cNvSpPr/>
      </xdr:nvSpPr>
      <xdr:spPr>
        <a:xfrm>
          <a:off x="9588500" y="133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50922</xdr:rowOff>
    </xdr:from>
    <xdr:ext cx="534377" cy="259045"/>
    <xdr:sp macro="" textlink="">
      <xdr:nvSpPr>
        <xdr:cNvPr id="412" name="テキスト ボックス 411"/>
        <xdr:cNvSpPr txBox="1"/>
      </xdr:nvSpPr>
      <xdr:spPr>
        <a:xfrm>
          <a:off x="9372111" y="134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68760</xdr:rowOff>
    </xdr:from>
    <xdr:to>
      <xdr:col>15</xdr:col>
      <xdr:colOff>231775</xdr:colOff>
      <xdr:row>75</xdr:row>
      <xdr:rowOff>170360</xdr:rowOff>
    </xdr:to>
    <xdr:sp macro="" textlink="">
      <xdr:nvSpPr>
        <xdr:cNvPr id="418" name="円/楕円 417"/>
        <xdr:cNvSpPr/>
      </xdr:nvSpPr>
      <xdr:spPr>
        <a:xfrm>
          <a:off x="10426700" y="129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91637</xdr:rowOff>
    </xdr:from>
    <xdr:ext cx="534377" cy="259045"/>
    <xdr:sp macro="" textlink="">
      <xdr:nvSpPr>
        <xdr:cNvPr id="419" name="普通建設事業費 （ うち新規整備　）該当値テキスト"/>
        <xdr:cNvSpPr txBox="1"/>
      </xdr:nvSpPr>
      <xdr:spPr>
        <a:xfrm>
          <a:off x="10528300" y="1277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80,143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26439</xdr:rowOff>
    </xdr:from>
    <xdr:to>
      <xdr:col>14</xdr:col>
      <xdr:colOff>79375</xdr:colOff>
      <xdr:row>75</xdr:row>
      <xdr:rowOff>128039</xdr:rowOff>
    </xdr:to>
    <xdr:sp macro="" textlink="">
      <xdr:nvSpPr>
        <xdr:cNvPr id="420" name="円/楕円 419"/>
        <xdr:cNvSpPr/>
      </xdr:nvSpPr>
      <xdr:spPr>
        <a:xfrm>
          <a:off x="9588500" y="128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144566</xdr:rowOff>
    </xdr:from>
    <xdr:ext cx="534377" cy="259045"/>
    <xdr:sp macro="" textlink="">
      <xdr:nvSpPr>
        <xdr:cNvPr id="421" name="テキスト ボックス 420"/>
        <xdr:cNvSpPr txBox="1"/>
      </xdr:nvSpPr>
      <xdr:spPr>
        <a:xfrm>
          <a:off x="9372111" y="126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141594</xdr:rowOff>
    </xdr:from>
    <xdr:to>
      <xdr:col>15</xdr:col>
      <xdr:colOff>180975</xdr:colOff>
      <xdr:row>98</xdr:row>
      <xdr:rowOff>148811</xdr:rowOff>
    </xdr:to>
    <xdr:cxnSp macro="">
      <xdr:nvCxnSpPr>
        <xdr:cNvPr id="452" name="直線コネクタ 451"/>
        <xdr:cNvCxnSpPr/>
      </xdr:nvCxnSpPr>
      <xdr:spPr>
        <a:xfrm>
          <a:off x="9639300" y="16772244"/>
          <a:ext cx="838200" cy="17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101913</xdr:rowOff>
    </xdr:from>
    <xdr:to>
      <xdr:col>14</xdr:col>
      <xdr:colOff>79375</xdr:colOff>
      <xdr:row>97</xdr:row>
      <xdr:rowOff>32063</xdr:rowOff>
    </xdr:to>
    <xdr:sp macro="" textlink="">
      <xdr:nvSpPr>
        <xdr:cNvPr id="455" name="フローチャート : 判断 454"/>
        <xdr:cNvSpPr/>
      </xdr:nvSpPr>
      <xdr:spPr>
        <a:xfrm>
          <a:off x="9588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48590</xdr:rowOff>
    </xdr:from>
    <xdr:ext cx="534377" cy="259045"/>
    <xdr:sp macro="" textlink="">
      <xdr:nvSpPr>
        <xdr:cNvPr id="456" name="テキスト ボックス 455"/>
        <xdr:cNvSpPr txBox="1"/>
      </xdr:nvSpPr>
      <xdr:spPr>
        <a:xfrm>
          <a:off x="9372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98011</xdr:rowOff>
    </xdr:from>
    <xdr:to>
      <xdr:col>15</xdr:col>
      <xdr:colOff>231775</xdr:colOff>
      <xdr:row>99</xdr:row>
      <xdr:rowOff>28161</xdr:rowOff>
    </xdr:to>
    <xdr:sp macro="" textlink="">
      <xdr:nvSpPr>
        <xdr:cNvPr id="462" name="円/楕円 461"/>
        <xdr:cNvSpPr/>
      </xdr:nvSpPr>
      <xdr:spPr>
        <a:xfrm>
          <a:off x="10426700" y="169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12938</xdr:rowOff>
    </xdr:from>
    <xdr:ext cx="469744" cy="259045"/>
    <xdr:sp macro="" textlink="">
      <xdr:nvSpPr>
        <xdr:cNvPr id="463" name="普通建設事業費 （ うち更新整備　）該当値テキスト"/>
        <xdr:cNvSpPr txBox="1"/>
      </xdr:nvSpPr>
      <xdr:spPr>
        <a:xfrm>
          <a:off x="10528300" y="1681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90794</xdr:rowOff>
    </xdr:from>
    <xdr:to>
      <xdr:col>14</xdr:col>
      <xdr:colOff>79375</xdr:colOff>
      <xdr:row>98</xdr:row>
      <xdr:rowOff>20944</xdr:rowOff>
    </xdr:to>
    <xdr:sp macro="" textlink="">
      <xdr:nvSpPr>
        <xdr:cNvPr id="464" name="円/楕円 463"/>
        <xdr:cNvSpPr/>
      </xdr:nvSpPr>
      <xdr:spPr>
        <a:xfrm>
          <a:off x="9588500" y="1672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12071</xdr:rowOff>
    </xdr:from>
    <xdr:ext cx="534377" cy="259045"/>
    <xdr:sp macro="" textlink="">
      <xdr:nvSpPr>
        <xdr:cNvPr id="465" name="テキスト ボックス 464"/>
        <xdr:cNvSpPr txBox="1"/>
      </xdr:nvSpPr>
      <xdr:spPr>
        <a:xfrm>
          <a:off x="9372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137597</xdr:rowOff>
    </xdr:from>
    <xdr:to>
      <xdr:col>23</xdr:col>
      <xdr:colOff>517525</xdr:colOff>
      <xdr:row>38</xdr:row>
      <xdr:rowOff>139471</xdr:rowOff>
    </xdr:to>
    <xdr:cxnSp macro="">
      <xdr:nvCxnSpPr>
        <xdr:cNvPr id="492" name="直線コネクタ 491"/>
        <xdr:cNvCxnSpPr/>
      </xdr:nvCxnSpPr>
      <xdr:spPr>
        <a:xfrm flipV="1">
          <a:off x="15481300" y="6652697"/>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116474</xdr:rowOff>
    </xdr:from>
    <xdr:to>
      <xdr:col>22</xdr:col>
      <xdr:colOff>365125</xdr:colOff>
      <xdr:row>38</xdr:row>
      <xdr:rowOff>139471</xdr:rowOff>
    </xdr:to>
    <xdr:cxnSp macro="">
      <xdr:nvCxnSpPr>
        <xdr:cNvPr id="495" name="直線コネクタ 494"/>
        <xdr:cNvCxnSpPr/>
      </xdr:nvCxnSpPr>
      <xdr:spPr>
        <a:xfrm>
          <a:off x="14592300" y="6631574"/>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6" name="フローチャート : 判断 495"/>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11254</xdr:rowOff>
    </xdr:from>
    <xdr:ext cx="469744" cy="259045"/>
    <xdr:sp macro="" textlink="">
      <xdr:nvSpPr>
        <xdr:cNvPr id="497" name="テキスト ボックス 496"/>
        <xdr:cNvSpPr txBox="1"/>
      </xdr:nvSpPr>
      <xdr:spPr>
        <a:xfrm>
          <a:off x="15246427" y="61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116474</xdr:rowOff>
    </xdr:from>
    <xdr:to>
      <xdr:col>21</xdr:col>
      <xdr:colOff>161925</xdr:colOff>
      <xdr:row>38</xdr:row>
      <xdr:rowOff>128453</xdr:rowOff>
    </xdr:to>
    <xdr:cxnSp macro="">
      <xdr:nvCxnSpPr>
        <xdr:cNvPr id="498" name="直線コネクタ 497"/>
        <xdr:cNvCxnSpPr/>
      </xdr:nvCxnSpPr>
      <xdr:spPr>
        <a:xfrm flipV="1">
          <a:off x="13703300" y="6631574"/>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499" name="フローチャート : 判断 498"/>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9837</xdr:rowOff>
    </xdr:from>
    <xdr:ext cx="469744" cy="259045"/>
    <xdr:sp macro="" textlink="">
      <xdr:nvSpPr>
        <xdr:cNvPr id="500" name="テキスト ボックス 499"/>
        <xdr:cNvSpPr txBox="1"/>
      </xdr:nvSpPr>
      <xdr:spPr>
        <a:xfrm>
          <a:off x="14357427"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120817</xdr:rowOff>
    </xdr:from>
    <xdr:to>
      <xdr:col>19</xdr:col>
      <xdr:colOff>644525</xdr:colOff>
      <xdr:row>38</xdr:row>
      <xdr:rowOff>128453</xdr:rowOff>
    </xdr:to>
    <xdr:cxnSp macro="">
      <xdr:nvCxnSpPr>
        <xdr:cNvPr id="501" name="直線コネクタ 500"/>
        <xdr:cNvCxnSpPr/>
      </xdr:nvCxnSpPr>
      <xdr:spPr>
        <a:xfrm>
          <a:off x="12814300" y="6635917"/>
          <a:ext cx="889000" cy="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502" name="フローチャート : 判断 501"/>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12626</xdr:rowOff>
    </xdr:from>
    <xdr:ext cx="469744" cy="259045"/>
    <xdr:sp macro="" textlink="">
      <xdr:nvSpPr>
        <xdr:cNvPr id="503" name="テキスト ボックス 502"/>
        <xdr:cNvSpPr txBox="1"/>
      </xdr:nvSpPr>
      <xdr:spPr>
        <a:xfrm>
          <a:off x="13468427" y="60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4" name="フローチャート : 判断 503"/>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69410</xdr:rowOff>
    </xdr:from>
    <xdr:ext cx="469744" cy="259045"/>
    <xdr:sp macro="" textlink="">
      <xdr:nvSpPr>
        <xdr:cNvPr id="505" name="テキスト ボックス 504"/>
        <xdr:cNvSpPr txBox="1"/>
      </xdr:nvSpPr>
      <xdr:spPr>
        <a:xfrm>
          <a:off x="12579427" y="60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86797</xdr:rowOff>
    </xdr:from>
    <xdr:to>
      <xdr:col>23</xdr:col>
      <xdr:colOff>568325</xdr:colOff>
      <xdr:row>39</xdr:row>
      <xdr:rowOff>16947</xdr:rowOff>
    </xdr:to>
    <xdr:sp macro="" textlink="">
      <xdr:nvSpPr>
        <xdr:cNvPr id="511" name="円/楕円 510"/>
        <xdr:cNvSpPr/>
      </xdr:nvSpPr>
      <xdr:spPr>
        <a:xfrm>
          <a:off x="16268700" y="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1724</xdr:rowOff>
    </xdr:from>
    <xdr:ext cx="313932" cy="259045"/>
    <xdr:sp macro="" textlink="">
      <xdr:nvSpPr>
        <xdr:cNvPr id="512" name="災害復旧事業費該当値テキスト"/>
        <xdr:cNvSpPr txBox="1"/>
      </xdr:nvSpPr>
      <xdr:spPr>
        <a:xfrm>
          <a:off x="16370300" y="6516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88671</xdr:rowOff>
    </xdr:from>
    <xdr:to>
      <xdr:col>22</xdr:col>
      <xdr:colOff>415925</xdr:colOff>
      <xdr:row>39</xdr:row>
      <xdr:rowOff>18821</xdr:rowOff>
    </xdr:to>
    <xdr:sp macro="" textlink="">
      <xdr:nvSpPr>
        <xdr:cNvPr id="513" name="円/楕円 512"/>
        <xdr:cNvSpPr/>
      </xdr:nvSpPr>
      <xdr:spPr>
        <a:xfrm>
          <a:off x="1543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9948</xdr:rowOff>
    </xdr:from>
    <xdr:ext cx="249299" cy="259045"/>
    <xdr:sp macro="" textlink="">
      <xdr:nvSpPr>
        <xdr:cNvPr id="514" name="テキスト ボックス 513"/>
        <xdr:cNvSpPr txBox="1"/>
      </xdr:nvSpPr>
      <xdr:spPr>
        <a:xfrm>
          <a:off x="15356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65674</xdr:rowOff>
    </xdr:from>
    <xdr:to>
      <xdr:col>21</xdr:col>
      <xdr:colOff>212725</xdr:colOff>
      <xdr:row>38</xdr:row>
      <xdr:rowOff>167274</xdr:rowOff>
    </xdr:to>
    <xdr:sp macro="" textlink="">
      <xdr:nvSpPr>
        <xdr:cNvPr id="515" name="円/楕円 514"/>
        <xdr:cNvSpPr/>
      </xdr:nvSpPr>
      <xdr:spPr>
        <a:xfrm>
          <a:off x="14541500" y="6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158401</xdr:rowOff>
    </xdr:from>
    <xdr:ext cx="378565" cy="259045"/>
    <xdr:sp macro="" textlink="">
      <xdr:nvSpPr>
        <xdr:cNvPr id="516" name="テキスト ボックス 515"/>
        <xdr:cNvSpPr txBox="1"/>
      </xdr:nvSpPr>
      <xdr:spPr>
        <a:xfrm>
          <a:off x="14403017" y="667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77653</xdr:rowOff>
    </xdr:from>
    <xdr:to>
      <xdr:col>20</xdr:col>
      <xdr:colOff>9525</xdr:colOff>
      <xdr:row>39</xdr:row>
      <xdr:rowOff>7803</xdr:rowOff>
    </xdr:to>
    <xdr:sp macro="" textlink="">
      <xdr:nvSpPr>
        <xdr:cNvPr id="517" name="円/楕円 516"/>
        <xdr:cNvSpPr/>
      </xdr:nvSpPr>
      <xdr:spPr>
        <a:xfrm>
          <a:off x="13652500" y="65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170380</xdr:rowOff>
    </xdr:from>
    <xdr:ext cx="378565" cy="259045"/>
    <xdr:sp macro="" textlink="">
      <xdr:nvSpPr>
        <xdr:cNvPr id="518" name="テキスト ボックス 517"/>
        <xdr:cNvSpPr txBox="1"/>
      </xdr:nvSpPr>
      <xdr:spPr>
        <a:xfrm>
          <a:off x="13514017" y="668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70017</xdr:rowOff>
    </xdr:from>
    <xdr:to>
      <xdr:col>18</xdr:col>
      <xdr:colOff>492125</xdr:colOff>
      <xdr:row>39</xdr:row>
      <xdr:rowOff>167</xdr:rowOff>
    </xdr:to>
    <xdr:sp macro="" textlink="">
      <xdr:nvSpPr>
        <xdr:cNvPr id="519" name="円/楕円 518"/>
        <xdr:cNvSpPr/>
      </xdr:nvSpPr>
      <xdr:spPr>
        <a:xfrm>
          <a:off x="12763500" y="65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162744</xdr:rowOff>
    </xdr:from>
    <xdr:ext cx="378565" cy="259045"/>
    <xdr:sp macro="" textlink="">
      <xdr:nvSpPr>
        <xdr:cNvPr id="520" name="テキスト ボックス 519"/>
        <xdr:cNvSpPr txBox="1"/>
      </xdr:nvSpPr>
      <xdr:spPr>
        <a:xfrm>
          <a:off x="12625017" y="6677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43209</xdr:rowOff>
    </xdr:from>
    <xdr:to>
      <xdr:col>23</xdr:col>
      <xdr:colOff>517525</xdr:colOff>
      <xdr:row>75</xdr:row>
      <xdr:rowOff>57502</xdr:rowOff>
    </xdr:to>
    <xdr:cxnSp macro="">
      <xdr:nvCxnSpPr>
        <xdr:cNvPr id="600" name="直線コネクタ 599"/>
        <xdr:cNvCxnSpPr/>
      </xdr:nvCxnSpPr>
      <xdr:spPr>
        <a:xfrm flipV="1">
          <a:off x="15481300" y="12901959"/>
          <a:ext cx="8382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164144</xdr:rowOff>
    </xdr:from>
    <xdr:ext cx="534377" cy="259045"/>
    <xdr:sp macro="" textlink="">
      <xdr:nvSpPr>
        <xdr:cNvPr id="601" name="公債費平均値テキスト"/>
        <xdr:cNvSpPr txBox="1"/>
      </xdr:nvSpPr>
      <xdr:spPr>
        <a:xfrm>
          <a:off x="16370300" y="128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57502</xdr:rowOff>
    </xdr:from>
    <xdr:to>
      <xdr:col>22</xdr:col>
      <xdr:colOff>365125</xdr:colOff>
      <xdr:row>75</xdr:row>
      <xdr:rowOff>76258</xdr:rowOff>
    </xdr:to>
    <xdr:cxnSp macro="">
      <xdr:nvCxnSpPr>
        <xdr:cNvPr id="603" name="直線コネクタ 602"/>
        <xdr:cNvCxnSpPr/>
      </xdr:nvCxnSpPr>
      <xdr:spPr>
        <a:xfrm flipV="1">
          <a:off x="14592300" y="12916252"/>
          <a:ext cx="889000" cy="1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60314</xdr:rowOff>
    </xdr:from>
    <xdr:to>
      <xdr:col>22</xdr:col>
      <xdr:colOff>415925</xdr:colOff>
      <xdr:row>76</xdr:row>
      <xdr:rowOff>161914</xdr:rowOff>
    </xdr:to>
    <xdr:sp macro="" textlink="">
      <xdr:nvSpPr>
        <xdr:cNvPr id="604" name="フローチャート : 判断 603"/>
        <xdr:cNvSpPr/>
      </xdr:nvSpPr>
      <xdr:spPr>
        <a:xfrm>
          <a:off x="15430500" y="13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153041</xdr:rowOff>
    </xdr:from>
    <xdr:ext cx="534377" cy="259045"/>
    <xdr:sp macro="" textlink="">
      <xdr:nvSpPr>
        <xdr:cNvPr id="605" name="テキスト ボックス 604"/>
        <xdr:cNvSpPr txBox="1"/>
      </xdr:nvSpPr>
      <xdr:spPr>
        <a:xfrm>
          <a:off x="15214111" y="1318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76258</xdr:rowOff>
    </xdr:from>
    <xdr:to>
      <xdr:col>21</xdr:col>
      <xdr:colOff>161925</xdr:colOff>
      <xdr:row>75</xdr:row>
      <xdr:rowOff>79742</xdr:rowOff>
    </xdr:to>
    <xdr:cxnSp macro="">
      <xdr:nvCxnSpPr>
        <xdr:cNvPr id="606" name="直線コネクタ 605"/>
        <xdr:cNvCxnSpPr/>
      </xdr:nvCxnSpPr>
      <xdr:spPr>
        <a:xfrm flipV="1">
          <a:off x="13703300" y="12935008"/>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53347</xdr:rowOff>
    </xdr:from>
    <xdr:to>
      <xdr:col>21</xdr:col>
      <xdr:colOff>212725</xdr:colOff>
      <xdr:row>76</xdr:row>
      <xdr:rowOff>154947</xdr:rowOff>
    </xdr:to>
    <xdr:sp macro="" textlink="">
      <xdr:nvSpPr>
        <xdr:cNvPr id="607" name="フローチャート : 判断 606"/>
        <xdr:cNvSpPr/>
      </xdr:nvSpPr>
      <xdr:spPr>
        <a:xfrm>
          <a:off x="14541500" y="1308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146074</xdr:rowOff>
    </xdr:from>
    <xdr:ext cx="534377" cy="259045"/>
    <xdr:sp macro="" textlink="">
      <xdr:nvSpPr>
        <xdr:cNvPr id="608" name="テキスト ボックス 607"/>
        <xdr:cNvSpPr txBox="1"/>
      </xdr:nvSpPr>
      <xdr:spPr>
        <a:xfrm>
          <a:off x="14325111" y="131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78043</xdr:rowOff>
    </xdr:from>
    <xdr:to>
      <xdr:col>19</xdr:col>
      <xdr:colOff>644525</xdr:colOff>
      <xdr:row>75</xdr:row>
      <xdr:rowOff>79742</xdr:rowOff>
    </xdr:to>
    <xdr:cxnSp macro="">
      <xdr:nvCxnSpPr>
        <xdr:cNvPr id="609" name="直線コネクタ 608"/>
        <xdr:cNvCxnSpPr/>
      </xdr:nvCxnSpPr>
      <xdr:spPr>
        <a:xfrm>
          <a:off x="12814300" y="12936793"/>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46696</xdr:rowOff>
    </xdr:from>
    <xdr:to>
      <xdr:col>20</xdr:col>
      <xdr:colOff>9525</xdr:colOff>
      <xdr:row>76</xdr:row>
      <xdr:rowOff>148296</xdr:rowOff>
    </xdr:to>
    <xdr:sp macro="" textlink="">
      <xdr:nvSpPr>
        <xdr:cNvPr id="610" name="フローチャート : 判断 609"/>
        <xdr:cNvSpPr/>
      </xdr:nvSpPr>
      <xdr:spPr>
        <a:xfrm>
          <a:off x="13652500" y="1307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139423</xdr:rowOff>
    </xdr:from>
    <xdr:ext cx="534377" cy="259045"/>
    <xdr:sp macro="" textlink="">
      <xdr:nvSpPr>
        <xdr:cNvPr id="611" name="テキスト ボックス 610"/>
        <xdr:cNvSpPr txBox="1"/>
      </xdr:nvSpPr>
      <xdr:spPr>
        <a:xfrm>
          <a:off x="13436111" y="131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33699</xdr:rowOff>
    </xdr:from>
    <xdr:to>
      <xdr:col>18</xdr:col>
      <xdr:colOff>492125</xdr:colOff>
      <xdr:row>76</xdr:row>
      <xdr:rowOff>135299</xdr:rowOff>
    </xdr:to>
    <xdr:sp macro="" textlink="">
      <xdr:nvSpPr>
        <xdr:cNvPr id="612" name="フローチャート : 判断 611"/>
        <xdr:cNvSpPr/>
      </xdr:nvSpPr>
      <xdr:spPr>
        <a:xfrm>
          <a:off x="12763500" y="1306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126426</xdr:rowOff>
    </xdr:from>
    <xdr:ext cx="534377" cy="259045"/>
    <xdr:sp macro="" textlink="">
      <xdr:nvSpPr>
        <xdr:cNvPr id="613" name="テキスト ボックス 612"/>
        <xdr:cNvSpPr txBox="1"/>
      </xdr:nvSpPr>
      <xdr:spPr>
        <a:xfrm>
          <a:off x="12547111" y="1315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163859</xdr:rowOff>
    </xdr:from>
    <xdr:to>
      <xdr:col>23</xdr:col>
      <xdr:colOff>568325</xdr:colOff>
      <xdr:row>75</xdr:row>
      <xdr:rowOff>94009</xdr:rowOff>
    </xdr:to>
    <xdr:sp macro="" textlink="">
      <xdr:nvSpPr>
        <xdr:cNvPr id="619" name="円/楕円 618"/>
        <xdr:cNvSpPr/>
      </xdr:nvSpPr>
      <xdr:spPr>
        <a:xfrm>
          <a:off x="16268700" y="1285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15286</xdr:rowOff>
    </xdr:from>
    <xdr:ext cx="534377" cy="259045"/>
    <xdr:sp macro="" textlink="">
      <xdr:nvSpPr>
        <xdr:cNvPr id="620" name="公債費該当値テキスト"/>
        <xdr:cNvSpPr txBox="1"/>
      </xdr:nvSpPr>
      <xdr:spPr>
        <a:xfrm>
          <a:off x="16370300" y="127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68,114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6702</xdr:rowOff>
    </xdr:from>
    <xdr:to>
      <xdr:col>22</xdr:col>
      <xdr:colOff>415925</xdr:colOff>
      <xdr:row>75</xdr:row>
      <xdr:rowOff>108302</xdr:rowOff>
    </xdr:to>
    <xdr:sp macro="" textlink="">
      <xdr:nvSpPr>
        <xdr:cNvPr id="621" name="円/楕円 620"/>
        <xdr:cNvSpPr/>
      </xdr:nvSpPr>
      <xdr:spPr>
        <a:xfrm>
          <a:off x="15430500" y="128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124829</xdr:rowOff>
    </xdr:from>
    <xdr:ext cx="534377" cy="259045"/>
    <xdr:sp macro="" textlink="">
      <xdr:nvSpPr>
        <xdr:cNvPr id="622" name="テキスト ボックス 621"/>
        <xdr:cNvSpPr txBox="1"/>
      </xdr:nvSpPr>
      <xdr:spPr>
        <a:xfrm>
          <a:off x="15214111" y="126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25458</xdr:rowOff>
    </xdr:from>
    <xdr:to>
      <xdr:col>21</xdr:col>
      <xdr:colOff>212725</xdr:colOff>
      <xdr:row>75</xdr:row>
      <xdr:rowOff>127058</xdr:rowOff>
    </xdr:to>
    <xdr:sp macro="" textlink="">
      <xdr:nvSpPr>
        <xdr:cNvPr id="623" name="円/楕円 622"/>
        <xdr:cNvSpPr/>
      </xdr:nvSpPr>
      <xdr:spPr>
        <a:xfrm>
          <a:off x="14541500" y="128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143585</xdr:rowOff>
    </xdr:from>
    <xdr:ext cx="534377" cy="259045"/>
    <xdr:sp macro="" textlink="">
      <xdr:nvSpPr>
        <xdr:cNvPr id="624" name="テキスト ボックス 623"/>
        <xdr:cNvSpPr txBox="1"/>
      </xdr:nvSpPr>
      <xdr:spPr>
        <a:xfrm>
          <a:off x="14325111" y="1265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65,078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28942</xdr:rowOff>
    </xdr:from>
    <xdr:to>
      <xdr:col>20</xdr:col>
      <xdr:colOff>9525</xdr:colOff>
      <xdr:row>75</xdr:row>
      <xdr:rowOff>130542</xdr:rowOff>
    </xdr:to>
    <xdr:sp macro="" textlink="">
      <xdr:nvSpPr>
        <xdr:cNvPr id="625" name="円/楕円 624"/>
        <xdr:cNvSpPr/>
      </xdr:nvSpPr>
      <xdr:spPr>
        <a:xfrm>
          <a:off x="13652500" y="1288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147069</xdr:rowOff>
    </xdr:from>
    <xdr:ext cx="534377" cy="259045"/>
    <xdr:sp macro="" textlink="">
      <xdr:nvSpPr>
        <xdr:cNvPr id="626" name="テキスト ボックス 625"/>
        <xdr:cNvSpPr txBox="1"/>
      </xdr:nvSpPr>
      <xdr:spPr>
        <a:xfrm>
          <a:off x="13436111" y="1266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27243</xdr:rowOff>
    </xdr:from>
    <xdr:to>
      <xdr:col>18</xdr:col>
      <xdr:colOff>492125</xdr:colOff>
      <xdr:row>75</xdr:row>
      <xdr:rowOff>128843</xdr:rowOff>
    </xdr:to>
    <xdr:sp macro="" textlink="">
      <xdr:nvSpPr>
        <xdr:cNvPr id="627" name="円/楕円 626"/>
        <xdr:cNvSpPr/>
      </xdr:nvSpPr>
      <xdr:spPr>
        <a:xfrm>
          <a:off x="12763500" y="128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145370</xdr:rowOff>
    </xdr:from>
    <xdr:ext cx="534377" cy="259045"/>
    <xdr:sp macro="" textlink="">
      <xdr:nvSpPr>
        <xdr:cNvPr id="628" name="テキスト ボックス 627"/>
        <xdr:cNvSpPr txBox="1"/>
      </xdr:nvSpPr>
      <xdr:spPr>
        <a:xfrm>
          <a:off x="12547111" y="1266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122408</xdr:rowOff>
    </xdr:from>
    <xdr:to>
      <xdr:col>23</xdr:col>
      <xdr:colOff>517525</xdr:colOff>
      <xdr:row>98</xdr:row>
      <xdr:rowOff>25563</xdr:rowOff>
    </xdr:to>
    <xdr:cxnSp macro="">
      <xdr:nvCxnSpPr>
        <xdr:cNvPr id="659" name="直線コネクタ 658"/>
        <xdr:cNvCxnSpPr/>
      </xdr:nvCxnSpPr>
      <xdr:spPr>
        <a:xfrm flipV="1">
          <a:off x="15481300" y="16753058"/>
          <a:ext cx="838200" cy="7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0"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104969</xdr:rowOff>
    </xdr:from>
    <xdr:to>
      <xdr:col>22</xdr:col>
      <xdr:colOff>365125</xdr:colOff>
      <xdr:row>98</xdr:row>
      <xdr:rowOff>25563</xdr:rowOff>
    </xdr:to>
    <xdr:cxnSp macro="">
      <xdr:nvCxnSpPr>
        <xdr:cNvPr id="662" name="直線コネクタ 661"/>
        <xdr:cNvCxnSpPr/>
      </xdr:nvCxnSpPr>
      <xdr:spPr>
        <a:xfrm>
          <a:off x="14592300" y="16735619"/>
          <a:ext cx="889000" cy="9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90909</xdr:rowOff>
    </xdr:from>
    <xdr:to>
      <xdr:col>22</xdr:col>
      <xdr:colOff>415925</xdr:colOff>
      <xdr:row>98</xdr:row>
      <xdr:rowOff>21059</xdr:rowOff>
    </xdr:to>
    <xdr:sp macro="" textlink="">
      <xdr:nvSpPr>
        <xdr:cNvPr id="663" name="フローチャート : 判断 662"/>
        <xdr:cNvSpPr/>
      </xdr:nvSpPr>
      <xdr:spPr>
        <a:xfrm>
          <a:off x="15430500" y="1672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37586</xdr:rowOff>
    </xdr:from>
    <xdr:ext cx="534377" cy="259045"/>
    <xdr:sp macro="" textlink="">
      <xdr:nvSpPr>
        <xdr:cNvPr id="664" name="テキスト ボックス 663"/>
        <xdr:cNvSpPr txBox="1"/>
      </xdr:nvSpPr>
      <xdr:spPr>
        <a:xfrm>
          <a:off x="15214111" y="1649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21546</xdr:rowOff>
    </xdr:from>
    <xdr:to>
      <xdr:col>21</xdr:col>
      <xdr:colOff>161925</xdr:colOff>
      <xdr:row>97</xdr:row>
      <xdr:rowOff>104969</xdr:rowOff>
    </xdr:to>
    <xdr:cxnSp macro="">
      <xdr:nvCxnSpPr>
        <xdr:cNvPr id="665" name="直線コネクタ 664"/>
        <xdr:cNvCxnSpPr/>
      </xdr:nvCxnSpPr>
      <xdr:spPr>
        <a:xfrm>
          <a:off x="13703300" y="16652196"/>
          <a:ext cx="889000" cy="8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108854</xdr:rowOff>
    </xdr:from>
    <xdr:to>
      <xdr:col>21</xdr:col>
      <xdr:colOff>212725</xdr:colOff>
      <xdr:row>98</xdr:row>
      <xdr:rowOff>39004</xdr:rowOff>
    </xdr:to>
    <xdr:sp macro="" textlink="">
      <xdr:nvSpPr>
        <xdr:cNvPr id="666" name="フローチャート : 判断 665"/>
        <xdr:cNvSpPr/>
      </xdr:nvSpPr>
      <xdr:spPr>
        <a:xfrm>
          <a:off x="14541500" y="1673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30131</xdr:rowOff>
    </xdr:from>
    <xdr:ext cx="534377" cy="259045"/>
    <xdr:sp macro="" textlink="">
      <xdr:nvSpPr>
        <xdr:cNvPr id="667" name="テキスト ボックス 666"/>
        <xdr:cNvSpPr txBox="1"/>
      </xdr:nvSpPr>
      <xdr:spPr>
        <a:xfrm>
          <a:off x="14325111" y="168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21546</xdr:rowOff>
    </xdr:from>
    <xdr:to>
      <xdr:col>19</xdr:col>
      <xdr:colOff>644525</xdr:colOff>
      <xdr:row>97</xdr:row>
      <xdr:rowOff>112350</xdr:rowOff>
    </xdr:to>
    <xdr:cxnSp macro="">
      <xdr:nvCxnSpPr>
        <xdr:cNvPr id="668" name="直線コネクタ 667"/>
        <xdr:cNvCxnSpPr/>
      </xdr:nvCxnSpPr>
      <xdr:spPr>
        <a:xfrm flipV="1">
          <a:off x="12814300" y="16652196"/>
          <a:ext cx="889000" cy="9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120904</xdr:rowOff>
    </xdr:from>
    <xdr:to>
      <xdr:col>20</xdr:col>
      <xdr:colOff>9525</xdr:colOff>
      <xdr:row>98</xdr:row>
      <xdr:rowOff>51054</xdr:rowOff>
    </xdr:to>
    <xdr:sp macro="" textlink="">
      <xdr:nvSpPr>
        <xdr:cNvPr id="669" name="フローチャート : 判断 668"/>
        <xdr:cNvSpPr/>
      </xdr:nvSpPr>
      <xdr:spPr>
        <a:xfrm>
          <a:off x="13652500" y="1675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42181</xdr:rowOff>
    </xdr:from>
    <xdr:ext cx="534377" cy="259045"/>
    <xdr:sp macro="" textlink="">
      <xdr:nvSpPr>
        <xdr:cNvPr id="670" name="テキスト ボックス 669"/>
        <xdr:cNvSpPr txBox="1"/>
      </xdr:nvSpPr>
      <xdr:spPr>
        <a:xfrm>
          <a:off x="13436111" y="168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80784</xdr:rowOff>
    </xdr:from>
    <xdr:to>
      <xdr:col>18</xdr:col>
      <xdr:colOff>492125</xdr:colOff>
      <xdr:row>98</xdr:row>
      <xdr:rowOff>10934</xdr:rowOff>
    </xdr:to>
    <xdr:sp macro="" textlink="">
      <xdr:nvSpPr>
        <xdr:cNvPr id="671" name="フローチャート : 判断 670"/>
        <xdr:cNvSpPr/>
      </xdr:nvSpPr>
      <xdr:spPr>
        <a:xfrm>
          <a:off x="12763500" y="1671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2061</xdr:rowOff>
    </xdr:from>
    <xdr:ext cx="534377" cy="259045"/>
    <xdr:sp macro="" textlink="">
      <xdr:nvSpPr>
        <xdr:cNvPr id="672" name="テキスト ボックス 671"/>
        <xdr:cNvSpPr txBox="1"/>
      </xdr:nvSpPr>
      <xdr:spPr>
        <a:xfrm>
          <a:off x="12547111" y="1680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71608</xdr:rowOff>
    </xdr:from>
    <xdr:to>
      <xdr:col>23</xdr:col>
      <xdr:colOff>568325</xdr:colOff>
      <xdr:row>98</xdr:row>
      <xdr:rowOff>1758</xdr:rowOff>
    </xdr:to>
    <xdr:sp macro="" textlink="">
      <xdr:nvSpPr>
        <xdr:cNvPr id="678" name="円/楕円 677"/>
        <xdr:cNvSpPr/>
      </xdr:nvSpPr>
      <xdr:spPr>
        <a:xfrm>
          <a:off x="16268700" y="167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50035</xdr:rowOff>
    </xdr:from>
    <xdr:ext cx="534377" cy="259045"/>
    <xdr:sp macro="" textlink="">
      <xdr:nvSpPr>
        <xdr:cNvPr id="679" name="積立金該当値テキスト"/>
        <xdr:cNvSpPr txBox="1"/>
      </xdr:nvSpPr>
      <xdr:spPr>
        <a:xfrm>
          <a:off x="16370300" y="1668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146213</xdr:rowOff>
    </xdr:from>
    <xdr:to>
      <xdr:col>22</xdr:col>
      <xdr:colOff>415925</xdr:colOff>
      <xdr:row>98</xdr:row>
      <xdr:rowOff>76363</xdr:rowOff>
    </xdr:to>
    <xdr:sp macro="" textlink="">
      <xdr:nvSpPr>
        <xdr:cNvPr id="680" name="円/楕円 679"/>
        <xdr:cNvSpPr/>
      </xdr:nvSpPr>
      <xdr:spPr>
        <a:xfrm>
          <a:off x="15430500" y="1677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67490</xdr:rowOff>
    </xdr:from>
    <xdr:ext cx="534377" cy="259045"/>
    <xdr:sp macro="" textlink="">
      <xdr:nvSpPr>
        <xdr:cNvPr id="681" name="テキスト ボックス 680"/>
        <xdr:cNvSpPr txBox="1"/>
      </xdr:nvSpPr>
      <xdr:spPr>
        <a:xfrm>
          <a:off x="15214111" y="1686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54169</xdr:rowOff>
    </xdr:from>
    <xdr:to>
      <xdr:col>21</xdr:col>
      <xdr:colOff>212725</xdr:colOff>
      <xdr:row>97</xdr:row>
      <xdr:rowOff>155769</xdr:rowOff>
    </xdr:to>
    <xdr:sp macro="" textlink="">
      <xdr:nvSpPr>
        <xdr:cNvPr id="682" name="円/楕円 681"/>
        <xdr:cNvSpPr/>
      </xdr:nvSpPr>
      <xdr:spPr>
        <a:xfrm>
          <a:off x="14541500" y="1668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846</xdr:rowOff>
    </xdr:from>
    <xdr:ext cx="534377" cy="259045"/>
    <xdr:sp macro="" textlink="">
      <xdr:nvSpPr>
        <xdr:cNvPr id="683" name="テキスト ボックス 682"/>
        <xdr:cNvSpPr txBox="1"/>
      </xdr:nvSpPr>
      <xdr:spPr>
        <a:xfrm>
          <a:off x="14325111" y="164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142196</xdr:rowOff>
    </xdr:from>
    <xdr:to>
      <xdr:col>20</xdr:col>
      <xdr:colOff>9525</xdr:colOff>
      <xdr:row>97</xdr:row>
      <xdr:rowOff>72346</xdr:rowOff>
    </xdr:to>
    <xdr:sp macro="" textlink="">
      <xdr:nvSpPr>
        <xdr:cNvPr id="684" name="円/楕円 683"/>
        <xdr:cNvSpPr/>
      </xdr:nvSpPr>
      <xdr:spPr>
        <a:xfrm>
          <a:off x="13652500" y="166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88873</xdr:rowOff>
    </xdr:from>
    <xdr:ext cx="534377" cy="259045"/>
    <xdr:sp macro="" textlink="">
      <xdr:nvSpPr>
        <xdr:cNvPr id="685" name="テキスト ボックス 684"/>
        <xdr:cNvSpPr txBox="1"/>
      </xdr:nvSpPr>
      <xdr:spPr>
        <a:xfrm>
          <a:off x="13436111" y="1637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61550</xdr:rowOff>
    </xdr:from>
    <xdr:to>
      <xdr:col>18</xdr:col>
      <xdr:colOff>492125</xdr:colOff>
      <xdr:row>97</xdr:row>
      <xdr:rowOff>163150</xdr:rowOff>
    </xdr:to>
    <xdr:sp macro="" textlink="">
      <xdr:nvSpPr>
        <xdr:cNvPr id="686" name="円/楕円 685"/>
        <xdr:cNvSpPr/>
      </xdr:nvSpPr>
      <xdr:spPr>
        <a:xfrm>
          <a:off x="12763500" y="166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8227</xdr:rowOff>
    </xdr:from>
    <xdr:ext cx="534377" cy="259045"/>
    <xdr:sp macro="" textlink="">
      <xdr:nvSpPr>
        <xdr:cNvPr id="687" name="テキスト ボックス 686"/>
        <xdr:cNvSpPr txBox="1"/>
      </xdr:nvSpPr>
      <xdr:spPr>
        <a:xfrm>
          <a:off x="12547111" y="1646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101204</xdr:rowOff>
    </xdr:from>
    <xdr:to>
      <xdr:col>32</xdr:col>
      <xdr:colOff>187325</xdr:colOff>
      <xdr:row>38</xdr:row>
      <xdr:rowOff>139014</xdr:rowOff>
    </xdr:to>
    <xdr:cxnSp macro="">
      <xdr:nvCxnSpPr>
        <xdr:cNvPr id="714" name="直線コネクタ 713"/>
        <xdr:cNvCxnSpPr/>
      </xdr:nvCxnSpPr>
      <xdr:spPr>
        <a:xfrm>
          <a:off x="21323300" y="6616304"/>
          <a:ext cx="8382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101204</xdr:rowOff>
    </xdr:from>
    <xdr:to>
      <xdr:col>31</xdr:col>
      <xdr:colOff>34925</xdr:colOff>
      <xdr:row>38</xdr:row>
      <xdr:rowOff>110530</xdr:rowOff>
    </xdr:to>
    <xdr:cxnSp macro="">
      <xdr:nvCxnSpPr>
        <xdr:cNvPr id="717" name="直線コネクタ 716"/>
        <xdr:cNvCxnSpPr/>
      </xdr:nvCxnSpPr>
      <xdr:spPr>
        <a:xfrm flipV="1">
          <a:off x="20434300" y="6616304"/>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14102</xdr:rowOff>
    </xdr:from>
    <xdr:to>
      <xdr:col>31</xdr:col>
      <xdr:colOff>85725</xdr:colOff>
      <xdr:row>38</xdr:row>
      <xdr:rowOff>115702</xdr:rowOff>
    </xdr:to>
    <xdr:sp macro="" textlink="">
      <xdr:nvSpPr>
        <xdr:cNvPr id="718" name="フローチャート : 判断 717"/>
        <xdr:cNvSpPr/>
      </xdr:nvSpPr>
      <xdr:spPr>
        <a:xfrm>
          <a:off x="21272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132229</xdr:rowOff>
    </xdr:from>
    <xdr:ext cx="469744" cy="259045"/>
    <xdr:sp macro="" textlink="">
      <xdr:nvSpPr>
        <xdr:cNvPr id="719" name="テキスト ボックス 718"/>
        <xdr:cNvSpPr txBox="1"/>
      </xdr:nvSpPr>
      <xdr:spPr>
        <a:xfrm>
          <a:off x="21088427"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110530</xdr:rowOff>
    </xdr:from>
    <xdr:to>
      <xdr:col>29</xdr:col>
      <xdr:colOff>517525</xdr:colOff>
      <xdr:row>38</xdr:row>
      <xdr:rowOff>112496</xdr:rowOff>
    </xdr:to>
    <xdr:cxnSp macro="">
      <xdr:nvCxnSpPr>
        <xdr:cNvPr id="720" name="直線コネクタ 719"/>
        <xdr:cNvCxnSpPr/>
      </xdr:nvCxnSpPr>
      <xdr:spPr>
        <a:xfrm flipV="1">
          <a:off x="19545300" y="6625630"/>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24709</xdr:rowOff>
    </xdr:from>
    <xdr:to>
      <xdr:col>29</xdr:col>
      <xdr:colOff>568325</xdr:colOff>
      <xdr:row>38</xdr:row>
      <xdr:rowOff>126309</xdr:rowOff>
    </xdr:to>
    <xdr:sp macro="" textlink="">
      <xdr:nvSpPr>
        <xdr:cNvPr id="721" name="フローチャート : 判断 720"/>
        <xdr:cNvSpPr/>
      </xdr:nvSpPr>
      <xdr:spPr>
        <a:xfrm>
          <a:off x="20383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142836</xdr:rowOff>
    </xdr:from>
    <xdr:ext cx="469744" cy="259045"/>
    <xdr:sp macro="" textlink="">
      <xdr:nvSpPr>
        <xdr:cNvPr id="722" name="テキスト ボックス 721"/>
        <xdr:cNvSpPr txBox="1"/>
      </xdr:nvSpPr>
      <xdr:spPr>
        <a:xfrm>
          <a:off x="20199427"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103810</xdr:rowOff>
    </xdr:from>
    <xdr:to>
      <xdr:col>28</xdr:col>
      <xdr:colOff>314325</xdr:colOff>
      <xdr:row>38</xdr:row>
      <xdr:rowOff>112496</xdr:rowOff>
    </xdr:to>
    <xdr:cxnSp macro="">
      <xdr:nvCxnSpPr>
        <xdr:cNvPr id="723" name="直線コネクタ 722"/>
        <xdr:cNvCxnSpPr/>
      </xdr:nvCxnSpPr>
      <xdr:spPr>
        <a:xfrm>
          <a:off x="18656300" y="661891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19543</xdr:rowOff>
    </xdr:from>
    <xdr:to>
      <xdr:col>28</xdr:col>
      <xdr:colOff>365125</xdr:colOff>
      <xdr:row>38</xdr:row>
      <xdr:rowOff>121143</xdr:rowOff>
    </xdr:to>
    <xdr:sp macro="" textlink="">
      <xdr:nvSpPr>
        <xdr:cNvPr id="724" name="フローチャート : 判断 723"/>
        <xdr:cNvSpPr/>
      </xdr:nvSpPr>
      <xdr:spPr>
        <a:xfrm>
          <a:off x="19494500" y="65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137670</xdr:rowOff>
    </xdr:from>
    <xdr:ext cx="469744" cy="259045"/>
    <xdr:sp macro="" textlink="">
      <xdr:nvSpPr>
        <xdr:cNvPr id="725" name="テキスト ボックス 724"/>
        <xdr:cNvSpPr txBox="1"/>
      </xdr:nvSpPr>
      <xdr:spPr>
        <a:xfrm>
          <a:off x="19310427" y="630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12410</xdr:rowOff>
    </xdr:from>
    <xdr:to>
      <xdr:col>27</xdr:col>
      <xdr:colOff>161925</xdr:colOff>
      <xdr:row>38</xdr:row>
      <xdr:rowOff>114010</xdr:rowOff>
    </xdr:to>
    <xdr:sp macro="" textlink="">
      <xdr:nvSpPr>
        <xdr:cNvPr id="726" name="フローチャート : 判断 725"/>
        <xdr:cNvSpPr/>
      </xdr:nvSpPr>
      <xdr:spPr>
        <a:xfrm>
          <a:off x="18605500" y="652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130537</xdr:rowOff>
    </xdr:from>
    <xdr:ext cx="469744" cy="259045"/>
    <xdr:sp macro="" textlink="">
      <xdr:nvSpPr>
        <xdr:cNvPr id="727" name="テキスト ボックス 726"/>
        <xdr:cNvSpPr txBox="1"/>
      </xdr:nvSpPr>
      <xdr:spPr>
        <a:xfrm>
          <a:off x="18421427" y="630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88214</xdr:rowOff>
    </xdr:from>
    <xdr:to>
      <xdr:col>32</xdr:col>
      <xdr:colOff>238125</xdr:colOff>
      <xdr:row>39</xdr:row>
      <xdr:rowOff>18364</xdr:rowOff>
    </xdr:to>
    <xdr:sp macro="" textlink="">
      <xdr:nvSpPr>
        <xdr:cNvPr id="733" name="円/楕円 732"/>
        <xdr:cNvSpPr/>
      </xdr:nvSpPr>
      <xdr:spPr>
        <a:xfrm>
          <a:off x="22110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3141</xdr:rowOff>
    </xdr:from>
    <xdr:ext cx="313932" cy="259045"/>
    <xdr:sp macro="" textlink="">
      <xdr:nvSpPr>
        <xdr:cNvPr id="734" name="投資及び出資金該当値テキスト"/>
        <xdr:cNvSpPr txBox="1"/>
      </xdr:nvSpPr>
      <xdr:spPr>
        <a:xfrm>
          <a:off x="22212300" y="6518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50404</xdr:rowOff>
    </xdr:from>
    <xdr:to>
      <xdr:col>31</xdr:col>
      <xdr:colOff>85725</xdr:colOff>
      <xdr:row>38</xdr:row>
      <xdr:rowOff>152004</xdr:rowOff>
    </xdr:to>
    <xdr:sp macro="" textlink="">
      <xdr:nvSpPr>
        <xdr:cNvPr id="735" name="円/楕円 734"/>
        <xdr:cNvSpPr/>
      </xdr:nvSpPr>
      <xdr:spPr>
        <a:xfrm>
          <a:off x="21272500" y="6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143131</xdr:rowOff>
    </xdr:from>
    <xdr:ext cx="378565" cy="259045"/>
    <xdr:sp macro="" textlink="">
      <xdr:nvSpPr>
        <xdr:cNvPr id="736" name="テキスト ボックス 735"/>
        <xdr:cNvSpPr txBox="1"/>
      </xdr:nvSpPr>
      <xdr:spPr>
        <a:xfrm>
          <a:off x="21134017" y="665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59730</xdr:rowOff>
    </xdr:from>
    <xdr:to>
      <xdr:col>29</xdr:col>
      <xdr:colOff>568325</xdr:colOff>
      <xdr:row>38</xdr:row>
      <xdr:rowOff>161330</xdr:rowOff>
    </xdr:to>
    <xdr:sp macro="" textlink="">
      <xdr:nvSpPr>
        <xdr:cNvPr id="737" name="円/楕円 736"/>
        <xdr:cNvSpPr/>
      </xdr:nvSpPr>
      <xdr:spPr>
        <a:xfrm>
          <a:off x="20383500" y="657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152457</xdr:rowOff>
    </xdr:from>
    <xdr:ext cx="378565" cy="259045"/>
    <xdr:sp macro="" textlink="">
      <xdr:nvSpPr>
        <xdr:cNvPr id="738" name="テキスト ボックス 737"/>
        <xdr:cNvSpPr txBox="1"/>
      </xdr:nvSpPr>
      <xdr:spPr>
        <a:xfrm>
          <a:off x="20245017" y="6667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61696</xdr:rowOff>
    </xdr:from>
    <xdr:to>
      <xdr:col>28</xdr:col>
      <xdr:colOff>365125</xdr:colOff>
      <xdr:row>38</xdr:row>
      <xdr:rowOff>163296</xdr:rowOff>
    </xdr:to>
    <xdr:sp macro="" textlink="">
      <xdr:nvSpPr>
        <xdr:cNvPr id="739" name="円/楕円 738"/>
        <xdr:cNvSpPr/>
      </xdr:nvSpPr>
      <xdr:spPr>
        <a:xfrm>
          <a:off x="194945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154423</xdr:rowOff>
    </xdr:from>
    <xdr:ext cx="378565" cy="259045"/>
    <xdr:sp macro="" textlink="">
      <xdr:nvSpPr>
        <xdr:cNvPr id="740" name="テキスト ボックス 739"/>
        <xdr:cNvSpPr txBox="1"/>
      </xdr:nvSpPr>
      <xdr:spPr>
        <a:xfrm>
          <a:off x="19356017" y="666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53010</xdr:rowOff>
    </xdr:from>
    <xdr:to>
      <xdr:col>27</xdr:col>
      <xdr:colOff>161925</xdr:colOff>
      <xdr:row>38</xdr:row>
      <xdr:rowOff>154610</xdr:rowOff>
    </xdr:to>
    <xdr:sp macro="" textlink="">
      <xdr:nvSpPr>
        <xdr:cNvPr id="741" name="円/楕円 740"/>
        <xdr:cNvSpPr/>
      </xdr:nvSpPr>
      <xdr:spPr>
        <a:xfrm>
          <a:off x="186055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145737</xdr:rowOff>
    </xdr:from>
    <xdr:ext cx="378565" cy="259045"/>
    <xdr:sp macro="" textlink="">
      <xdr:nvSpPr>
        <xdr:cNvPr id="742" name="テキスト ボックス 741"/>
        <xdr:cNvSpPr txBox="1"/>
      </xdr:nvSpPr>
      <xdr:spPr>
        <a:xfrm>
          <a:off x="18467017" y="6660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27823</xdr:rowOff>
    </xdr:from>
    <xdr:to>
      <xdr:col>32</xdr:col>
      <xdr:colOff>187325</xdr:colOff>
      <xdr:row>55</xdr:row>
      <xdr:rowOff>118349</xdr:rowOff>
    </xdr:to>
    <xdr:cxnSp macro="">
      <xdr:nvCxnSpPr>
        <xdr:cNvPr id="769" name="直線コネクタ 768"/>
        <xdr:cNvCxnSpPr/>
      </xdr:nvCxnSpPr>
      <xdr:spPr>
        <a:xfrm>
          <a:off x="21323300" y="9286123"/>
          <a:ext cx="838200" cy="2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32259</xdr:rowOff>
    </xdr:from>
    <xdr:ext cx="469744" cy="259045"/>
    <xdr:sp macro="" textlink="">
      <xdr:nvSpPr>
        <xdr:cNvPr id="770" name="貸付金平均値テキスト"/>
        <xdr:cNvSpPr txBox="1"/>
      </xdr:nvSpPr>
      <xdr:spPr>
        <a:xfrm>
          <a:off x="22212300" y="980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27823</xdr:rowOff>
    </xdr:from>
    <xdr:to>
      <xdr:col>31</xdr:col>
      <xdr:colOff>34925</xdr:colOff>
      <xdr:row>55</xdr:row>
      <xdr:rowOff>137460</xdr:rowOff>
    </xdr:to>
    <xdr:cxnSp macro="">
      <xdr:nvCxnSpPr>
        <xdr:cNvPr id="772" name="直線コネクタ 771"/>
        <xdr:cNvCxnSpPr/>
      </xdr:nvCxnSpPr>
      <xdr:spPr>
        <a:xfrm flipV="1">
          <a:off x="20434300" y="9286123"/>
          <a:ext cx="889000" cy="28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10673</xdr:rowOff>
    </xdr:from>
    <xdr:to>
      <xdr:col>31</xdr:col>
      <xdr:colOff>85725</xdr:colOff>
      <xdr:row>57</xdr:row>
      <xdr:rowOff>112273</xdr:rowOff>
    </xdr:to>
    <xdr:sp macro="" textlink="">
      <xdr:nvSpPr>
        <xdr:cNvPr id="773" name="フローチャート : 判断 772"/>
        <xdr:cNvSpPr/>
      </xdr:nvSpPr>
      <xdr:spPr>
        <a:xfrm>
          <a:off x="21272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103400</xdr:rowOff>
    </xdr:from>
    <xdr:ext cx="469744" cy="259045"/>
    <xdr:sp macro="" textlink="">
      <xdr:nvSpPr>
        <xdr:cNvPr id="774" name="テキスト ボックス 773"/>
        <xdr:cNvSpPr txBox="1"/>
      </xdr:nvSpPr>
      <xdr:spPr>
        <a:xfrm>
          <a:off x="21088427" y="987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137460</xdr:rowOff>
    </xdr:from>
    <xdr:to>
      <xdr:col>29</xdr:col>
      <xdr:colOff>517525</xdr:colOff>
      <xdr:row>55</xdr:row>
      <xdr:rowOff>142306</xdr:rowOff>
    </xdr:to>
    <xdr:cxnSp macro="">
      <xdr:nvCxnSpPr>
        <xdr:cNvPr id="775" name="直線コネクタ 774"/>
        <xdr:cNvCxnSpPr/>
      </xdr:nvCxnSpPr>
      <xdr:spPr>
        <a:xfrm flipV="1">
          <a:off x="19545300" y="9567210"/>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151033</xdr:rowOff>
    </xdr:from>
    <xdr:to>
      <xdr:col>29</xdr:col>
      <xdr:colOff>568325</xdr:colOff>
      <xdr:row>57</xdr:row>
      <xdr:rowOff>81183</xdr:rowOff>
    </xdr:to>
    <xdr:sp macro="" textlink="">
      <xdr:nvSpPr>
        <xdr:cNvPr id="776" name="フローチャート : 判断 775"/>
        <xdr:cNvSpPr/>
      </xdr:nvSpPr>
      <xdr:spPr>
        <a:xfrm>
          <a:off x="20383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72310</xdr:rowOff>
    </xdr:from>
    <xdr:ext cx="469744" cy="259045"/>
    <xdr:sp macro="" textlink="">
      <xdr:nvSpPr>
        <xdr:cNvPr id="777" name="テキスト ボックス 776"/>
        <xdr:cNvSpPr txBox="1"/>
      </xdr:nvSpPr>
      <xdr:spPr>
        <a:xfrm>
          <a:off x="20199427" y="984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158491</xdr:rowOff>
    </xdr:from>
    <xdr:to>
      <xdr:col>28</xdr:col>
      <xdr:colOff>314325</xdr:colOff>
      <xdr:row>55</xdr:row>
      <xdr:rowOff>142306</xdr:rowOff>
    </xdr:to>
    <xdr:cxnSp macro="">
      <xdr:nvCxnSpPr>
        <xdr:cNvPr id="778" name="直線コネクタ 777"/>
        <xdr:cNvCxnSpPr/>
      </xdr:nvCxnSpPr>
      <xdr:spPr>
        <a:xfrm>
          <a:off x="18656300" y="9416791"/>
          <a:ext cx="889000" cy="15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143352</xdr:rowOff>
    </xdr:from>
    <xdr:to>
      <xdr:col>28</xdr:col>
      <xdr:colOff>365125</xdr:colOff>
      <xdr:row>57</xdr:row>
      <xdr:rowOff>73502</xdr:rowOff>
    </xdr:to>
    <xdr:sp macro="" textlink="">
      <xdr:nvSpPr>
        <xdr:cNvPr id="779" name="フローチャート : 判断 778"/>
        <xdr:cNvSpPr/>
      </xdr:nvSpPr>
      <xdr:spPr>
        <a:xfrm>
          <a:off x="19494500" y="974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64629</xdr:rowOff>
    </xdr:from>
    <xdr:ext cx="469744" cy="259045"/>
    <xdr:sp macro="" textlink="">
      <xdr:nvSpPr>
        <xdr:cNvPr id="780" name="テキスト ボックス 779"/>
        <xdr:cNvSpPr txBox="1"/>
      </xdr:nvSpPr>
      <xdr:spPr>
        <a:xfrm>
          <a:off x="19310427" y="983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93518</xdr:rowOff>
    </xdr:from>
    <xdr:to>
      <xdr:col>27</xdr:col>
      <xdr:colOff>161925</xdr:colOff>
      <xdr:row>57</xdr:row>
      <xdr:rowOff>23668</xdr:rowOff>
    </xdr:to>
    <xdr:sp macro="" textlink="">
      <xdr:nvSpPr>
        <xdr:cNvPr id="781" name="フローチャート : 判断 780"/>
        <xdr:cNvSpPr/>
      </xdr:nvSpPr>
      <xdr:spPr>
        <a:xfrm>
          <a:off x="18605500" y="969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14795</xdr:rowOff>
    </xdr:from>
    <xdr:ext cx="469744" cy="259045"/>
    <xdr:sp macro="" textlink="">
      <xdr:nvSpPr>
        <xdr:cNvPr id="782" name="テキスト ボックス 781"/>
        <xdr:cNvSpPr txBox="1"/>
      </xdr:nvSpPr>
      <xdr:spPr>
        <a:xfrm>
          <a:off x="18421427" y="978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67549</xdr:rowOff>
    </xdr:from>
    <xdr:to>
      <xdr:col>32</xdr:col>
      <xdr:colOff>238125</xdr:colOff>
      <xdr:row>55</xdr:row>
      <xdr:rowOff>169149</xdr:rowOff>
    </xdr:to>
    <xdr:sp macro="" textlink="">
      <xdr:nvSpPr>
        <xdr:cNvPr id="788" name="円/楕円 787"/>
        <xdr:cNvSpPr/>
      </xdr:nvSpPr>
      <xdr:spPr>
        <a:xfrm>
          <a:off x="22110700" y="949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90426</xdr:rowOff>
    </xdr:from>
    <xdr:ext cx="534377" cy="259045"/>
    <xdr:sp macro="" textlink="">
      <xdr:nvSpPr>
        <xdr:cNvPr id="789" name="貸付金該当値テキスト"/>
        <xdr:cNvSpPr txBox="1"/>
      </xdr:nvSpPr>
      <xdr:spPr>
        <a:xfrm>
          <a:off x="22212300" y="934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11,717</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148473</xdr:rowOff>
    </xdr:from>
    <xdr:to>
      <xdr:col>31</xdr:col>
      <xdr:colOff>85725</xdr:colOff>
      <xdr:row>54</xdr:row>
      <xdr:rowOff>78623</xdr:rowOff>
    </xdr:to>
    <xdr:sp macro="" textlink="">
      <xdr:nvSpPr>
        <xdr:cNvPr id="790" name="円/楕円 789"/>
        <xdr:cNvSpPr/>
      </xdr:nvSpPr>
      <xdr:spPr>
        <a:xfrm>
          <a:off x="21272500" y="92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95150</xdr:rowOff>
    </xdr:from>
    <xdr:ext cx="534377" cy="259045"/>
    <xdr:sp macro="" textlink="">
      <xdr:nvSpPr>
        <xdr:cNvPr id="791" name="テキスト ボックス 790"/>
        <xdr:cNvSpPr txBox="1"/>
      </xdr:nvSpPr>
      <xdr:spPr>
        <a:xfrm>
          <a:off x="21056111" y="90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17,447</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86660</xdr:rowOff>
    </xdr:from>
    <xdr:to>
      <xdr:col>29</xdr:col>
      <xdr:colOff>568325</xdr:colOff>
      <xdr:row>56</xdr:row>
      <xdr:rowOff>16810</xdr:rowOff>
    </xdr:to>
    <xdr:sp macro="" textlink="">
      <xdr:nvSpPr>
        <xdr:cNvPr id="792" name="円/楕円 791"/>
        <xdr:cNvSpPr/>
      </xdr:nvSpPr>
      <xdr:spPr>
        <a:xfrm>
          <a:off x="20383500" y="95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33337</xdr:rowOff>
    </xdr:from>
    <xdr:ext cx="534377" cy="259045"/>
    <xdr:sp macro="" textlink="">
      <xdr:nvSpPr>
        <xdr:cNvPr id="793" name="テキスト ボックス 792"/>
        <xdr:cNvSpPr txBox="1"/>
      </xdr:nvSpPr>
      <xdr:spPr>
        <a:xfrm>
          <a:off x="20167111" y="929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91506</xdr:rowOff>
    </xdr:from>
    <xdr:to>
      <xdr:col>28</xdr:col>
      <xdr:colOff>365125</xdr:colOff>
      <xdr:row>56</xdr:row>
      <xdr:rowOff>21656</xdr:rowOff>
    </xdr:to>
    <xdr:sp macro="" textlink="">
      <xdr:nvSpPr>
        <xdr:cNvPr id="794" name="円/楕円 793"/>
        <xdr:cNvSpPr/>
      </xdr:nvSpPr>
      <xdr:spPr>
        <a:xfrm>
          <a:off x="19494500" y="95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38183</xdr:rowOff>
    </xdr:from>
    <xdr:ext cx="534377" cy="259045"/>
    <xdr:sp macro="" textlink="">
      <xdr:nvSpPr>
        <xdr:cNvPr id="795" name="テキスト ボックス 794"/>
        <xdr:cNvSpPr txBox="1"/>
      </xdr:nvSpPr>
      <xdr:spPr>
        <a:xfrm>
          <a:off x="19278111" y="92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11,193</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107691</xdr:rowOff>
    </xdr:from>
    <xdr:to>
      <xdr:col>27</xdr:col>
      <xdr:colOff>161925</xdr:colOff>
      <xdr:row>55</xdr:row>
      <xdr:rowOff>37841</xdr:rowOff>
    </xdr:to>
    <xdr:sp macro="" textlink="">
      <xdr:nvSpPr>
        <xdr:cNvPr id="796" name="円/楕円 795"/>
        <xdr:cNvSpPr/>
      </xdr:nvSpPr>
      <xdr:spPr>
        <a:xfrm>
          <a:off x="18605500" y="936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54368</xdr:rowOff>
    </xdr:from>
    <xdr:ext cx="534377" cy="259045"/>
    <xdr:sp macro="" textlink="">
      <xdr:nvSpPr>
        <xdr:cNvPr id="797" name="テキスト ボックス 796"/>
        <xdr:cNvSpPr txBox="1"/>
      </xdr:nvSpPr>
      <xdr:spPr>
        <a:xfrm>
          <a:off x="18389111" y="914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31992</xdr:rowOff>
    </xdr:from>
    <xdr:to>
      <xdr:col>32</xdr:col>
      <xdr:colOff>187325</xdr:colOff>
      <xdr:row>76</xdr:row>
      <xdr:rowOff>72086</xdr:rowOff>
    </xdr:to>
    <xdr:cxnSp macro="">
      <xdr:nvCxnSpPr>
        <xdr:cNvPr id="827" name="直線コネクタ 826"/>
        <xdr:cNvCxnSpPr/>
      </xdr:nvCxnSpPr>
      <xdr:spPr>
        <a:xfrm flipV="1">
          <a:off x="21323300" y="13062192"/>
          <a:ext cx="838200" cy="4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28"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41439</xdr:rowOff>
    </xdr:from>
    <xdr:to>
      <xdr:col>31</xdr:col>
      <xdr:colOff>34925</xdr:colOff>
      <xdr:row>76</xdr:row>
      <xdr:rowOff>72086</xdr:rowOff>
    </xdr:to>
    <xdr:cxnSp macro="">
      <xdr:nvCxnSpPr>
        <xdr:cNvPr id="830" name="直線コネクタ 829"/>
        <xdr:cNvCxnSpPr/>
      </xdr:nvCxnSpPr>
      <xdr:spPr>
        <a:xfrm>
          <a:off x="20434300" y="13071639"/>
          <a:ext cx="889000" cy="3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9144</xdr:rowOff>
    </xdr:from>
    <xdr:to>
      <xdr:col>31</xdr:col>
      <xdr:colOff>85725</xdr:colOff>
      <xdr:row>78</xdr:row>
      <xdr:rowOff>110744</xdr:rowOff>
    </xdr:to>
    <xdr:sp macro="" textlink="">
      <xdr:nvSpPr>
        <xdr:cNvPr id="831" name="フローチャート : 判断 830"/>
        <xdr:cNvSpPr/>
      </xdr:nvSpPr>
      <xdr:spPr>
        <a:xfrm>
          <a:off x="21272500" y="133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101871</xdr:rowOff>
    </xdr:from>
    <xdr:ext cx="534377" cy="259045"/>
    <xdr:sp macro="" textlink="">
      <xdr:nvSpPr>
        <xdr:cNvPr id="832" name="テキスト ボックス 831"/>
        <xdr:cNvSpPr txBox="1"/>
      </xdr:nvSpPr>
      <xdr:spPr>
        <a:xfrm>
          <a:off x="21056111" y="134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41439</xdr:rowOff>
    </xdr:from>
    <xdr:to>
      <xdr:col>29</xdr:col>
      <xdr:colOff>517525</xdr:colOff>
      <xdr:row>76</xdr:row>
      <xdr:rowOff>160413</xdr:rowOff>
    </xdr:to>
    <xdr:cxnSp macro="">
      <xdr:nvCxnSpPr>
        <xdr:cNvPr id="833" name="直線コネクタ 832"/>
        <xdr:cNvCxnSpPr/>
      </xdr:nvCxnSpPr>
      <xdr:spPr>
        <a:xfrm flipV="1">
          <a:off x="19545300" y="13071639"/>
          <a:ext cx="889000" cy="1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18402</xdr:rowOff>
    </xdr:from>
    <xdr:to>
      <xdr:col>29</xdr:col>
      <xdr:colOff>568325</xdr:colOff>
      <xdr:row>78</xdr:row>
      <xdr:rowOff>120002</xdr:rowOff>
    </xdr:to>
    <xdr:sp macro="" textlink="">
      <xdr:nvSpPr>
        <xdr:cNvPr id="834" name="フローチャート : 判断 833"/>
        <xdr:cNvSpPr/>
      </xdr:nvSpPr>
      <xdr:spPr>
        <a:xfrm>
          <a:off x="20383500" y="1339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111129</xdr:rowOff>
    </xdr:from>
    <xdr:ext cx="534377" cy="259045"/>
    <xdr:sp macro="" textlink="">
      <xdr:nvSpPr>
        <xdr:cNvPr id="835" name="テキスト ボックス 834"/>
        <xdr:cNvSpPr txBox="1"/>
      </xdr:nvSpPr>
      <xdr:spPr>
        <a:xfrm>
          <a:off x="20167111" y="134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139788</xdr:rowOff>
    </xdr:from>
    <xdr:to>
      <xdr:col>28</xdr:col>
      <xdr:colOff>314325</xdr:colOff>
      <xdr:row>76</xdr:row>
      <xdr:rowOff>160413</xdr:rowOff>
    </xdr:to>
    <xdr:cxnSp macro="">
      <xdr:nvCxnSpPr>
        <xdr:cNvPr id="836" name="直線コネクタ 835"/>
        <xdr:cNvCxnSpPr/>
      </xdr:nvCxnSpPr>
      <xdr:spPr>
        <a:xfrm>
          <a:off x="18656300" y="13169988"/>
          <a:ext cx="889000" cy="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15735</xdr:rowOff>
    </xdr:from>
    <xdr:to>
      <xdr:col>28</xdr:col>
      <xdr:colOff>365125</xdr:colOff>
      <xdr:row>78</xdr:row>
      <xdr:rowOff>117335</xdr:rowOff>
    </xdr:to>
    <xdr:sp macro="" textlink="">
      <xdr:nvSpPr>
        <xdr:cNvPr id="837" name="フローチャート : 判断 836"/>
        <xdr:cNvSpPr/>
      </xdr:nvSpPr>
      <xdr:spPr>
        <a:xfrm>
          <a:off x="19494500" y="1338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108462</xdr:rowOff>
    </xdr:from>
    <xdr:ext cx="534377" cy="259045"/>
    <xdr:sp macro="" textlink="">
      <xdr:nvSpPr>
        <xdr:cNvPr id="838" name="テキスト ボックス 837"/>
        <xdr:cNvSpPr txBox="1"/>
      </xdr:nvSpPr>
      <xdr:spPr>
        <a:xfrm>
          <a:off x="19278111" y="1348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7175</xdr:rowOff>
    </xdr:from>
    <xdr:to>
      <xdr:col>27</xdr:col>
      <xdr:colOff>161925</xdr:colOff>
      <xdr:row>78</xdr:row>
      <xdr:rowOff>108775</xdr:rowOff>
    </xdr:to>
    <xdr:sp macro="" textlink="">
      <xdr:nvSpPr>
        <xdr:cNvPr id="839" name="フローチャート : 判断 838"/>
        <xdr:cNvSpPr/>
      </xdr:nvSpPr>
      <xdr:spPr>
        <a:xfrm>
          <a:off x="18605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99902</xdr:rowOff>
    </xdr:from>
    <xdr:ext cx="534377" cy="259045"/>
    <xdr:sp macro="" textlink="">
      <xdr:nvSpPr>
        <xdr:cNvPr id="840" name="テキスト ボックス 839"/>
        <xdr:cNvSpPr txBox="1"/>
      </xdr:nvSpPr>
      <xdr:spPr>
        <a:xfrm>
          <a:off x="18389111" y="134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152642</xdr:rowOff>
    </xdr:from>
    <xdr:to>
      <xdr:col>32</xdr:col>
      <xdr:colOff>238125</xdr:colOff>
      <xdr:row>76</xdr:row>
      <xdr:rowOff>82792</xdr:rowOff>
    </xdr:to>
    <xdr:sp macro="" textlink="">
      <xdr:nvSpPr>
        <xdr:cNvPr id="846" name="円/楕円 845"/>
        <xdr:cNvSpPr/>
      </xdr:nvSpPr>
      <xdr:spPr>
        <a:xfrm>
          <a:off x="22110700" y="130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4068</xdr:rowOff>
    </xdr:from>
    <xdr:ext cx="534377" cy="259045"/>
    <xdr:sp macro="" textlink="">
      <xdr:nvSpPr>
        <xdr:cNvPr id="847" name="繰出金該当値テキスト"/>
        <xdr:cNvSpPr txBox="1"/>
      </xdr:nvSpPr>
      <xdr:spPr>
        <a:xfrm>
          <a:off x="22212300" y="128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71,481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21286</xdr:rowOff>
    </xdr:from>
    <xdr:to>
      <xdr:col>31</xdr:col>
      <xdr:colOff>85725</xdr:colOff>
      <xdr:row>76</xdr:row>
      <xdr:rowOff>122886</xdr:rowOff>
    </xdr:to>
    <xdr:sp macro="" textlink="">
      <xdr:nvSpPr>
        <xdr:cNvPr id="848" name="円/楕円 847"/>
        <xdr:cNvSpPr/>
      </xdr:nvSpPr>
      <xdr:spPr>
        <a:xfrm>
          <a:off x="21272500" y="130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139413</xdr:rowOff>
    </xdr:from>
    <xdr:ext cx="534377" cy="259045"/>
    <xdr:sp macro="" textlink="">
      <xdr:nvSpPr>
        <xdr:cNvPr id="849" name="テキスト ボックス 848"/>
        <xdr:cNvSpPr txBox="1"/>
      </xdr:nvSpPr>
      <xdr:spPr>
        <a:xfrm>
          <a:off x="21056111" y="1282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68,324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162089</xdr:rowOff>
    </xdr:from>
    <xdr:to>
      <xdr:col>29</xdr:col>
      <xdr:colOff>568325</xdr:colOff>
      <xdr:row>76</xdr:row>
      <xdr:rowOff>92239</xdr:rowOff>
    </xdr:to>
    <xdr:sp macro="" textlink="">
      <xdr:nvSpPr>
        <xdr:cNvPr id="850" name="円/楕円 849"/>
        <xdr:cNvSpPr/>
      </xdr:nvSpPr>
      <xdr:spPr>
        <a:xfrm>
          <a:off x="20383500" y="130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108767</xdr:rowOff>
    </xdr:from>
    <xdr:ext cx="534377" cy="259045"/>
    <xdr:sp macro="" textlink="">
      <xdr:nvSpPr>
        <xdr:cNvPr id="851" name="テキスト ボックス 850"/>
        <xdr:cNvSpPr txBox="1"/>
      </xdr:nvSpPr>
      <xdr:spPr>
        <a:xfrm>
          <a:off x="20167111" y="127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70,737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109613</xdr:rowOff>
    </xdr:from>
    <xdr:to>
      <xdr:col>28</xdr:col>
      <xdr:colOff>365125</xdr:colOff>
      <xdr:row>77</xdr:row>
      <xdr:rowOff>39763</xdr:rowOff>
    </xdr:to>
    <xdr:sp macro="" textlink="">
      <xdr:nvSpPr>
        <xdr:cNvPr id="852" name="円/楕円 851"/>
        <xdr:cNvSpPr/>
      </xdr:nvSpPr>
      <xdr:spPr>
        <a:xfrm>
          <a:off x="19494500" y="1313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56290</xdr:rowOff>
    </xdr:from>
    <xdr:ext cx="534377" cy="259045"/>
    <xdr:sp macro="" textlink="">
      <xdr:nvSpPr>
        <xdr:cNvPr id="853" name="テキスト ボックス 852"/>
        <xdr:cNvSpPr txBox="1"/>
      </xdr:nvSpPr>
      <xdr:spPr>
        <a:xfrm>
          <a:off x="19278111" y="1291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88988</xdr:rowOff>
    </xdr:from>
    <xdr:to>
      <xdr:col>27</xdr:col>
      <xdr:colOff>161925</xdr:colOff>
      <xdr:row>77</xdr:row>
      <xdr:rowOff>19138</xdr:rowOff>
    </xdr:to>
    <xdr:sp macro="" textlink="">
      <xdr:nvSpPr>
        <xdr:cNvPr id="854" name="円/楕円 853"/>
        <xdr:cNvSpPr/>
      </xdr:nvSpPr>
      <xdr:spPr>
        <a:xfrm>
          <a:off x="18605500" y="1311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35666</xdr:rowOff>
    </xdr:from>
    <xdr:ext cx="534377" cy="259045"/>
    <xdr:sp macro="" textlink="">
      <xdr:nvSpPr>
        <xdr:cNvPr id="855" name="テキスト ボックス 854"/>
        <xdr:cNvSpPr txBox="1"/>
      </xdr:nvSpPr>
      <xdr:spPr>
        <a:xfrm>
          <a:off x="18389111" y="128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歳出全体としては、住民一人当たりのコストは</a:t>
          </a:r>
          <a:r>
            <a:rPr kumimoji="1" lang="en-US" altLang="ja-JP" sz="1100">
              <a:latin typeface="ＭＳ Ｐゴシック"/>
            </a:rPr>
            <a:t>607,690</a:t>
          </a:r>
          <a:r>
            <a:rPr kumimoji="1" lang="ja-JP" altLang="en-US" sz="1100">
              <a:latin typeface="ＭＳ Ｐゴシック"/>
            </a:rPr>
            <a:t>円であり、類似団体平均の</a:t>
          </a:r>
          <a:r>
            <a:rPr kumimoji="1" lang="en-US" altLang="ja-JP" sz="1100">
              <a:latin typeface="ＭＳ Ｐゴシック"/>
            </a:rPr>
            <a:t>558,231</a:t>
          </a:r>
          <a:r>
            <a:rPr kumimoji="1" lang="ja-JP" altLang="en-US" sz="1100">
              <a:latin typeface="ＭＳ Ｐゴシック"/>
            </a:rPr>
            <a:t>円より</a:t>
          </a:r>
          <a:r>
            <a:rPr kumimoji="1" lang="en-US" altLang="ja-JP" sz="1100">
              <a:latin typeface="ＭＳ Ｐゴシック"/>
            </a:rPr>
            <a:t>49,459</a:t>
          </a:r>
          <a:r>
            <a:rPr kumimoji="1" lang="ja-JP" altLang="en-US" sz="1100">
              <a:latin typeface="ＭＳ Ｐゴシック"/>
            </a:rPr>
            <a:t>円高い水準である。これは、類似団体に比べ歳出総額が大きいことに加え、当市の人口減少率が大きいことが影響していると考えられる。</a:t>
          </a:r>
        </a:p>
        <a:p>
          <a:r>
            <a:rPr kumimoji="1" lang="ja-JP" altLang="en-US" sz="1100">
              <a:latin typeface="ＭＳ Ｐゴシック"/>
            </a:rPr>
            <a:t>　構成比が最も大きい扶助費（</a:t>
          </a:r>
          <a:r>
            <a:rPr kumimoji="1" lang="en-US" altLang="ja-JP" sz="1100">
              <a:latin typeface="ＭＳ Ｐゴシック"/>
            </a:rPr>
            <a:t>16.2</a:t>
          </a:r>
          <a:r>
            <a:rPr kumimoji="1" lang="ja-JP" altLang="en-US" sz="1100">
              <a:latin typeface="ＭＳ Ｐゴシック"/>
            </a:rPr>
            <a:t>％）について、生活保護費は前年度比</a:t>
          </a:r>
          <a:r>
            <a:rPr kumimoji="1" lang="en-US" altLang="ja-JP" sz="1100">
              <a:latin typeface="ＭＳ Ｐゴシック"/>
            </a:rPr>
            <a:t>8.3</a:t>
          </a:r>
          <a:r>
            <a:rPr kumimoji="1" lang="ja-JP" altLang="en-US" sz="1100">
              <a:latin typeface="ＭＳ Ｐゴシック"/>
            </a:rPr>
            <a:t>％の減となったが、子ども子育て支援法改正に伴う児童福祉施設費の増や福祉医療給付費の増等により、扶助費全体としては前年度比</a:t>
          </a:r>
          <a:r>
            <a:rPr kumimoji="1" lang="en-US" altLang="ja-JP" sz="1100">
              <a:latin typeface="ＭＳ Ｐゴシック"/>
            </a:rPr>
            <a:t>6.0</a:t>
          </a:r>
          <a:r>
            <a:rPr kumimoji="1" lang="ja-JP" altLang="en-US" sz="1100">
              <a:latin typeface="ＭＳ Ｐゴシック"/>
            </a:rPr>
            <a:t>％の増となったため、住民一人当たりのコストは類似団体平均より</a:t>
          </a:r>
          <a:r>
            <a:rPr kumimoji="1" lang="en-US" altLang="ja-JP" sz="1100">
              <a:latin typeface="ＭＳ Ｐゴシック"/>
            </a:rPr>
            <a:t>14,907</a:t>
          </a:r>
          <a:r>
            <a:rPr kumimoji="1" lang="ja-JP" altLang="en-US" sz="1100">
              <a:latin typeface="ＭＳ Ｐゴシック"/>
            </a:rPr>
            <a:t>円高い水準になっている。また、ここ５年間扶助費は増加傾向にあるが、今後も増加が見込まれるため、給付に係る精査を徹底するなどし、より適正な給付に努める必要がある。</a:t>
          </a:r>
        </a:p>
        <a:p>
          <a:pPr>
            <a:lnSpc>
              <a:spcPts val="1300"/>
            </a:lnSpc>
          </a:pPr>
          <a:r>
            <a:rPr kumimoji="1" lang="ja-JP" altLang="en-US" sz="1100">
              <a:latin typeface="ＭＳ Ｐゴシック"/>
            </a:rPr>
            <a:t>　次いで構成比が大きい普通建設事業費（</a:t>
          </a:r>
          <a:r>
            <a:rPr kumimoji="1" lang="en-US" altLang="ja-JP" sz="1100">
              <a:latin typeface="ＭＳ Ｐゴシック"/>
            </a:rPr>
            <a:t>15.7</a:t>
          </a:r>
          <a:r>
            <a:rPr kumimoji="1" lang="ja-JP" altLang="en-US" sz="1100">
              <a:latin typeface="ＭＳ Ｐゴシック"/>
            </a:rPr>
            <a:t>％）について、市庁舎建設等を実施した平成</a:t>
          </a:r>
          <a:r>
            <a:rPr kumimoji="1" lang="en-US" altLang="ja-JP" sz="1100">
              <a:latin typeface="ＭＳ Ｐゴシック"/>
            </a:rPr>
            <a:t>25</a:t>
          </a:r>
          <a:r>
            <a:rPr kumimoji="1" lang="ja-JP" altLang="en-US" sz="1100">
              <a:latin typeface="ＭＳ Ｐゴシック"/>
            </a:rPr>
            <a:t>年度をピークに住民一人当たりのコストは減少しているが、平成</a:t>
          </a:r>
          <a:r>
            <a:rPr kumimoji="1" lang="en-US" altLang="ja-JP" sz="1100">
              <a:latin typeface="ＭＳ Ｐゴシック"/>
            </a:rPr>
            <a:t>26</a:t>
          </a:r>
          <a:r>
            <a:rPr kumimoji="1" lang="ja-JP" altLang="en-US" sz="1100">
              <a:latin typeface="ＭＳ Ｐゴシック"/>
            </a:rPr>
            <a:t>年度以降も統合学校建設や駅周辺整備等の大型事業が続いたため、類似団体平均より</a:t>
          </a:r>
          <a:r>
            <a:rPr kumimoji="1" lang="en-US" altLang="ja-JP" sz="1100">
              <a:latin typeface="ＭＳ Ｐゴシック"/>
            </a:rPr>
            <a:t>7,384</a:t>
          </a:r>
          <a:r>
            <a:rPr kumimoji="1" lang="ja-JP" altLang="en-US" sz="1100">
              <a:latin typeface="ＭＳ Ｐゴシック"/>
            </a:rPr>
            <a:t>円高い水準になっている。新規整備事業に関しては、前述のとおり大型事業が続いたことにより、コストは類似団体平均より</a:t>
          </a:r>
          <a:r>
            <a:rPr kumimoji="1" lang="en-US" altLang="ja-JP" sz="1100">
              <a:latin typeface="ＭＳ Ｐゴシック"/>
            </a:rPr>
            <a:t>32,516</a:t>
          </a:r>
          <a:r>
            <a:rPr kumimoji="1" lang="ja-JP" altLang="en-US" sz="1100">
              <a:latin typeface="ＭＳ Ｐゴシック"/>
            </a:rPr>
            <a:t>円高いが、平成</a:t>
          </a:r>
          <a:r>
            <a:rPr kumimoji="1" lang="en-US" altLang="ja-JP" sz="1100">
              <a:latin typeface="ＭＳ Ｐゴシック"/>
            </a:rPr>
            <a:t>28</a:t>
          </a:r>
          <a:r>
            <a:rPr kumimoji="1" lang="ja-JP" altLang="en-US" sz="1100">
              <a:latin typeface="ＭＳ Ｐゴシック"/>
            </a:rPr>
            <a:t>年度の統合学校給食センター建設以降は減少していく見込みである。また、更新整備に関しては、コストは類似団体平均より</a:t>
          </a:r>
          <a:r>
            <a:rPr kumimoji="1" lang="en-US" altLang="ja-JP" sz="1100">
              <a:latin typeface="ＭＳ Ｐゴシック"/>
            </a:rPr>
            <a:t>16,614</a:t>
          </a:r>
          <a:r>
            <a:rPr kumimoji="1" lang="ja-JP" altLang="en-US" sz="1100">
              <a:latin typeface="ＭＳ Ｐゴシック"/>
            </a:rPr>
            <a:t>円低いが、今後も平成</a:t>
          </a:r>
          <a:r>
            <a:rPr kumimoji="1" lang="en-US" altLang="ja-JP" sz="1100">
              <a:latin typeface="ＭＳ Ｐゴシック"/>
            </a:rPr>
            <a:t>28</a:t>
          </a:r>
          <a:r>
            <a:rPr kumimoji="1" lang="ja-JP" altLang="en-US" sz="1100">
              <a:latin typeface="ＭＳ Ｐゴシック"/>
            </a:rPr>
            <a:t>年度に策定する公共施設等総合管理計画に基づいた施設管理を行い、更新整備に係る経費のさらなる抑制に努めていく。</a:t>
          </a:r>
          <a:endParaRPr kumimoji="1" lang="en-US" altLang="ja-JP" sz="1100">
            <a:latin typeface="ＭＳ Ｐゴシック"/>
          </a:endParaRPr>
        </a:p>
        <a:p>
          <a:pPr>
            <a:lnSpc>
              <a:spcPts val="1300"/>
            </a:lnSpc>
          </a:pPr>
          <a:r>
            <a:rPr kumimoji="1" lang="ja-JP" altLang="en-US" sz="1300">
              <a:latin typeface="ＭＳ Ｐゴシック"/>
            </a:rPr>
            <a:t>　</a:t>
          </a:r>
          <a:r>
            <a:rPr kumimoji="1" lang="ja-JP" altLang="en-US" sz="1100">
              <a:latin typeface="ＭＳ Ｐゴシック"/>
            </a:rPr>
            <a:t>また、補助費等について、平成</a:t>
          </a:r>
          <a:r>
            <a:rPr kumimoji="1" lang="en-US" altLang="ja-JP" sz="1100">
              <a:latin typeface="ＭＳ Ｐゴシック"/>
            </a:rPr>
            <a:t>26</a:t>
          </a:r>
          <a:r>
            <a:rPr kumimoji="1" lang="ja-JP" altLang="en-US" sz="1100">
              <a:latin typeface="ＭＳ Ｐゴシック"/>
            </a:rPr>
            <a:t>年度は消防救急デジタル無線整備に係る湯沢雄勝広域市町村圏組合への負担金により住民一人当たりのコストが増加したが、平成</a:t>
          </a:r>
          <a:r>
            <a:rPr kumimoji="1" lang="en-US" altLang="ja-JP" sz="1100">
              <a:latin typeface="ＭＳ Ｐゴシック"/>
            </a:rPr>
            <a:t>27</a:t>
          </a:r>
          <a:r>
            <a:rPr kumimoji="1" lang="ja-JP" altLang="en-US" sz="1100">
              <a:latin typeface="ＭＳ Ｐゴシック"/>
            </a:rPr>
            <a:t>年度以降も熱回収施設建設や消防庁舎建設等により組合への負担金は増加が見込まれ、今後もコストは類似団体平均を上回っていく見通しである。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秋田県湯沢市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48,063
47,922
790.91
30,175,409
29,207,405
852,976
17,136,335
33,259,760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83.2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27115</xdr:rowOff>
    </xdr:from>
    <xdr:to>
      <xdr:col>6</xdr:col>
      <xdr:colOff>511175</xdr:colOff>
      <xdr:row>36</xdr:row>
      <xdr:rowOff>110744</xdr:rowOff>
    </xdr:to>
    <xdr:cxnSp macro="">
      <xdr:nvCxnSpPr>
        <xdr:cNvPr id="61" name="直線コネクタ 60"/>
        <xdr:cNvCxnSpPr/>
      </xdr:nvCxnSpPr>
      <xdr:spPr>
        <a:xfrm flipV="1">
          <a:off x="3797300" y="6199315"/>
          <a:ext cx="838200" cy="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51879</xdr:rowOff>
    </xdr:from>
    <xdr:to>
      <xdr:col>5</xdr:col>
      <xdr:colOff>358775</xdr:colOff>
      <xdr:row>36</xdr:row>
      <xdr:rowOff>110744</xdr:rowOff>
    </xdr:to>
    <xdr:cxnSp macro="">
      <xdr:nvCxnSpPr>
        <xdr:cNvPr id="64" name="直線コネクタ 63"/>
        <xdr:cNvCxnSpPr/>
      </xdr:nvCxnSpPr>
      <xdr:spPr>
        <a:xfrm>
          <a:off x="2908300" y="6224079"/>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28892</xdr:rowOff>
    </xdr:from>
    <xdr:to>
      <xdr:col>5</xdr:col>
      <xdr:colOff>409575</xdr:colOff>
      <xdr:row>37</xdr:row>
      <xdr:rowOff>130492</xdr:rowOff>
    </xdr:to>
    <xdr:sp macro="" textlink="">
      <xdr:nvSpPr>
        <xdr:cNvPr id="65" name="フローチャート : 判断 64"/>
        <xdr:cNvSpPr/>
      </xdr:nvSpPr>
      <xdr:spPr>
        <a:xfrm>
          <a:off x="3746500" y="63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121619</xdr:rowOff>
    </xdr:from>
    <xdr:ext cx="469744" cy="259045"/>
    <xdr:sp macro="" textlink="">
      <xdr:nvSpPr>
        <xdr:cNvPr id="66" name="テキスト ボックス 65"/>
        <xdr:cNvSpPr txBox="1"/>
      </xdr:nvSpPr>
      <xdr:spPr>
        <a:xfrm>
          <a:off x="3562427" y="64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1397</xdr:rowOff>
    </xdr:from>
    <xdr:to>
      <xdr:col>4</xdr:col>
      <xdr:colOff>155575</xdr:colOff>
      <xdr:row>36</xdr:row>
      <xdr:rowOff>51879</xdr:rowOff>
    </xdr:to>
    <xdr:cxnSp macro="">
      <xdr:nvCxnSpPr>
        <xdr:cNvPr id="67" name="直線コネクタ 66"/>
        <xdr:cNvCxnSpPr/>
      </xdr:nvCxnSpPr>
      <xdr:spPr>
        <a:xfrm>
          <a:off x="2019300" y="6173597"/>
          <a:ext cx="8890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39370</xdr:rowOff>
    </xdr:from>
    <xdr:to>
      <xdr:col>4</xdr:col>
      <xdr:colOff>206375</xdr:colOff>
      <xdr:row>37</xdr:row>
      <xdr:rowOff>140970</xdr:rowOff>
    </xdr:to>
    <xdr:sp macro="" textlink="">
      <xdr:nvSpPr>
        <xdr:cNvPr id="68" name="フローチャート : 判断 67"/>
        <xdr:cNvSpPr/>
      </xdr:nvSpPr>
      <xdr:spPr>
        <a:xfrm>
          <a:off x="2857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132097</xdr:rowOff>
    </xdr:from>
    <xdr:ext cx="469744" cy="259045"/>
    <xdr:sp macro="" textlink="">
      <xdr:nvSpPr>
        <xdr:cNvPr id="69" name="テキスト ボックス 68"/>
        <xdr:cNvSpPr txBox="1"/>
      </xdr:nvSpPr>
      <xdr:spPr>
        <a:xfrm>
          <a:off x="2673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61404</xdr:rowOff>
    </xdr:from>
    <xdr:to>
      <xdr:col>2</xdr:col>
      <xdr:colOff>638175</xdr:colOff>
      <xdr:row>36</xdr:row>
      <xdr:rowOff>1397</xdr:rowOff>
    </xdr:to>
    <xdr:cxnSp macro="">
      <xdr:nvCxnSpPr>
        <xdr:cNvPr id="70" name="直線コネクタ 69"/>
        <xdr:cNvCxnSpPr/>
      </xdr:nvCxnSpPr>
      <xdr:spPr>
        <a:xfrm>
          <a:off x="1130300" y="6062154"/>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18605</xdr:rowOff>
    </xdr:from>
    <xdr:to>
      <xdr:col>3</xdr:col>
      <xdr:colOff>3175</xdr:colOff>
      <xdr:row>37</xdr:row>
      <xdr:rowOff>120205</xdr:rowOff>
    </xdr:to>
    <xdr:sp macro="" textlink="">
      <xdr:nvSpPr>
        <xdr:cNvPr id="71" name="フローチャート : 判断 70"/>
        <xdr:cNvSpPr/>
      </xdr:nvSpPr>
      <xdr:spPr>
        <a:xfrm>
          <a:off x="1968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111332</xdr:rowOff>
    </xdr:from>
    <xdr:ext cx="469744" cy="259045"/>
    <xdr:sp macro="" textlink="">
      <xdr:nvSpPr>
        <xdr:cNvPr id="72" name="テキスト ボックス 71"/>
        <xdr:cNvSpPr txBox="1"/>
      </xdr:nvSpPr>
      <xdr:spPr>
        <a:xfrm>
          <a:off x="1784427"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66421</xdr:rowOff>
    </xdr:from>
    <xdr:to>
      <xdr:col>1</xdr:col>
      <xdr:colOff>485775</xdr:colOff>
      <xdr:row>36</xdr:row>
      <xdr:rowOff>168021</xdr:rowOff>
    </xdr:to>
    <xdr:sp macro="" textlink="">
      <xdr:nvSpPr>
        <xdr:cNvPr id="73" name="フローチャート : 判断 72"/>
        <xdr:cNvSpPr/>
      </xdr:nvSpPr>
      <xdr:spPr>
        <a:xfrm>
          <a:off x="1079500" y="62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159148</xdr:rowOff>
    </xdr:from>
    <xdr:ext cx="469744" cy="259045"/>
    <xdr:sp macro="" textlink="">
      <xdr:nvSpPr>
        <xdr:cNvPr id="74" name="テキスト ボックス 73"/>
        <xdr:cNvSpPr txBox="1"/>
      </xdr:nvSpPr>
      <xdr:spPr>
        <a:xfrm>
          <a:off x="895427"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147765</xdr:rowOff>
    </xdr:from>
    <xdr:to>
      <xdr:col>6</xdr:col>
      <xdr:colOff>561975</xdr:colOff>
      <xdr:row>36</xdr:row>
      <xdr:rowOff>77915</xdr:rowOff>
    </xdr:to>
    <xdr:sp macro="" textlink="">
      <xdr:nvSpPr>
        <xdr:cNvPr id="80" name="円/楕円 79"/>
        <xdr:cNvSpPr/>
      </xdr:nvSpPr>
      <xdr:spPr>
        <a:xfrm>
          <a:off x="4584700" y="614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126192</xdr:rowOff>
    </xdr:from>
    <xdr:ext cx="469744" cy="259045"/>
    <xdr:sp macro="" textlink="">
      <xdr:nvSpPr>
        <xdr:cNvPr id="81" name="議会費該当値テキスト"/>
        <xdr:cNvSpPr txBox="1"/>
      </xdr:nvSpPr>
      <xdr:spPr>
        <a:xfrm>
          <a:off x="4686300" y="612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59944</xdr:rowOff>
    </xdr:from>
    <xdr:to>
      <xdr:col>5</xdr:col>
      <xdr:colOff>409575</xdr:colOff>
      <xdr:row>36</xdr:row>
      <xdr:rowOff>161544</xdr:rowOff>
    </xdr:to>
    <xdr:sp macro="" textlink="">
      <xdr:nvSpPr>
        <xdr:cNvPr id="82" name="円/楕円 81"/>
        <xdr:cNvSpPr/>
      </xdr:nvSpPr>
      <xdr:spPr>
        <a:xfrm>
          <a:off x="3746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6621</xdr:rowOff>
    </xdr:from>
    <xdr:ext cx="469744" cy="259045"/>
    <xdr:sp macro="" textlink="">
      <xdr:nvSpPr>
        <xdr:cNvPr id="83" name="テキスト ボックス 82"/>
        <xdr:cNvSpPr txBox="1"/>
      </xdr:nvSpPr>
      <xdr:spPr>
        <a:xfrm>
          <a:off x="3562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1079</xdr:rowOff>
    </xdr:from>
    <xdr:to>
      <xdr:col>4</xdr:col>
      <xdr:colOff>206375</xdr:colOff>
      <xdr:row>36</xdr:row>
      <xdr:rowOff>102679</xdr:rowOff>
    </xdr:to>
    <xdr:sp macro="" textlink="">
      <xdr:nvSpPr>
        <xdr:cNvPr id="84" name="円/楕円 83"/>
        <xdr:cNvSpPr/>
      </xdr:nvSpPr>
      <xdr:spPr>
        <a:xfrm>
          <a:off x="2857500" y="61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119206</xdr:rowOff>
    </xdr:from>
    <xdr:ext cx="469744" cy="259045"/>
    <xdr:sp macro="" textlink="">
      <xdr:nvSpPr>
        <xdr:cNvPr id="85" name="テキスト ボックス 84"/>
        <xdr:cNvSpPr txBox="1"/>
      </xdr:nvSpPr>
      <xdr:spPr>
        <a:xfrm>
          <a:off x="2673427" y="594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122047</xdr:rowOff>
    </xdr:from>
    <xdr:to>
      <xdr:col>3</xdr:col>
      <xdr:colOff>3175</xdr:colOff>
      <xdr:row>36</xdr:row>
      <xdr:rowOff>52197</xdr:rowOff>
    </xdr:to>
    <xdr:sp macro="" textlink="">
      <xdr:nvSpPr>
        <xdr:cNvPr id="86" name="円/楕円 85"/>
        <xdr:cNvSpPr/>
      </xdr:nvSpPr>
      <xdr:spPr>
        <a:xfrm>
          <a:off x="1968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68724</xdr:rowOff>
    </xdr:from>
    <xdr:ext cx="469744" cy="259045"/>
    <xdr:sp macro="" textlink="">
      <xdr:nvSpPr>
        <xdr:cNvPr id="87" name="テキスト ボックス 86"/>
        <xdr:cNvSpPr txBox="1"/>
      </xdr:nvSpPr>
      <xdr:spPr>
        <a:xfrm>
          <a:off x="1784427" y="589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10604</xdr:rowOff>
    </xdr:from>
    <xdr:to>
      <xdr:col>1</xdr:col>
      <xdr:colOff>485775</xdr:colOff>
      <xdr:row>35</xdr:row>
      <xdr:rowOff>112204</xdr:rowOff>
    </xdr:to>
    <xdr:sp macro="" textlink="">
      <xdr:nvSpPr>
        <xdr:cNvPr id="88" name="円/楕円 87"/>
        <xdr:cNvSpPr/>
      </xdr:nvSpPr>
      <xdr:spPr>
        <a:xfrm>
          <a:off x="1079500" y="60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128731</xdr:rowOff>
    </xdr:from>
    <xdr:ext cx="469744" cy="259045"/>
    <xdr:sp macro="" textlink="">
      <xdr:nvSpPr>
        <xdr:cNvPr id="89" name="テキスト ボックス 88"/>
        <xdr:cNvSpPr txBox="1"/>
      </xdr:nvSpPr>
      <xdr:spPr>
        <a:xfrm>
          <a:off x="895427" y="57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102286</xdr:rowOff>
    </xdr:from>
    <xdr:to>
      <xdr:col>6</xdr:col>
      <xdr:colOff>511175</xdr:colOff>
      <xdr:row>57</xdr:row>
      <xdr:rowOff>165677</xdr:rowOff>
    </xdr:to>
    <xdr:cxnSp macro="">
      <xdr:nvCxnSpPr>
        <xdr:cNvPr id="119" name="直線コネクタ 118"/>
        <xdr:cNvCxnSpPr/>
      </xdr:nvCxnSpPr>
      <xdr:spPr>
        <a:xfrm flipV="1">
          <a:off x="3797300" y="9874936"/>
          <a:ext cx="838200" cy="6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103002</xdr:rowOff>
    </xdr:from>
    <xdr:to>
      <xdr:col>5</xdr:col>
      <xdr:colOff>358775</xdr:colOff>
      <xdr:row>57</xdr:row>
      <xdr:rowOff>165677</xdr:rowOff>
    </xdr:to>
    <xdr:cxnSp macro="">
      <xdr:nvCxnSpPr>
        <xdr:cNvPr id="122" name="直線コネクタ 121"/>
        <xdr:cNvCxnSpPr/>
      </xdr:nvCxnSpPr>
      <xdr:spPr>
        <a:xfrm>
          <a:off x="2908300" y="9532752"/>
          <a:ext cx="889000" cy="40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64928</xdr:rowOff>
    </xdr:from>
    <xdr:to>
      <xdr:col>5</xdr:col>
      <xdr:colOff>409575</xdr:colOff>
      <xdr:row>58</xdr:row>
      <xdr:rowOff>166528</xdr:rowOff>
    </xdr:to>
    <xdr:sp macro="" textlink="">
      <xdr:nvSpPr>
        <xdr:cNvPr id="123" name="フローチャート : 判断 122"/>
        <xdr:cNvSpPr/>
      </xdr:nvSpPr>
      <xdr:spPr>
        <a:xfrm>
          <a:off x="3746500" y="1000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157655</xdr:rowOff>
    </xdr:from>
    <xdr:ext cx="534377" cy="259045"/>
    <xdr:sp macro="" textlink="">
      <xdr:nvSpPr>
        <xdr:cNvPr id="124" name="テキスト ボックス 123"/>
        <xdr:cNvSpPr txBox="1"/>
      </xdr:nvSpPr>
      <xdr:spPr>
        <a:xfrm>
          <a:off x="3530111" y="1010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103002</xdr:rowOff>
    </xdr:from>
    <xdr:to>
      <xdr:col>4</xdr:col>
      <xdr:colOff>155575</xdr:colOff>
      <xdr:row>57</xdr:row>
      <xdr:rowOff>120543</xdr:rowOff>
    </xdr:to>
    <xdr:cxnSp macro="">
      <xdr:nvCxnSpPr>
        <xdr:cNvPr id="125" name="直線コネクタ 124"/>
        <xdr:cNvCxnSpPr/>
      </xdr:nvCxnSpPr>
      <xdr:spPr>
        <a:xfrm flipV="1">
          <a:off x="2019300" y="9532752"/>
          <a:ext cx="889000" cy="36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41305</xdr:rowOff>
    </xdr:from>
    <xdr:to>
      <xdr:col>4</xdr:col>
      <xdr:colOff>206375</xdr:colOff>
      <xdr:row>58</xdr:row>
      <xdr:rowOff>142905</xdr:rowOff>
    </xdr:to>
    <xdr:sp macro="" textlink="">
      <xdr:nvSpPr>
        <xdr:cNvPr id="126" name="フローチャート : 判断 125"/>
        <xdr:cNvSpPr/>
      </xdr:nvSpPr>
      <xdr:spPr>
        <a:xfrm>
          <a:off x="2857500" y="998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134032</xdr:rowOff>
    </xdr:from>
    <xdr:ext cx="534377" cy="259045"/>
    <xdr:sp macro="" textlink="">
      <xdr:nvSpPr>
        <xdr:cNvPr id="127" name="テキスト ボックス 126"/>
        <xdr:cNvSpPr txBox="1"/>
      </xdr:nvSpPr>
      <xdr:spPr>
        <a:xfrm>
          <a:off x="2641111" y="1007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120543</xdr:rowOff>
    </xdr:from>
    <xdr:to>
      <xdr:col>2</xdr:col>
      <xdr:colOff>638175</xdr:colOff>
      <xdr:row>58</xdr:row>
      <xdr:rowOff>15959</xdr:rowOff>
    </xdr:to>
    <xdr:cxnSp macro="">
      <xdr:nvCxnSpPr>
        <xdr:cNvPr id="128" name="直線コネクタ 127"/>
        <xdr:cNvCxnSpPr/>
      </xdr:nvCxnSpPr>
      <xdr:spPr>
        <a:xfrm flipV="1">
          <a:off x="1130300" y="9893193"/>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86668</xdr:rowOff>
    </xdr:from>
    <xdr:to>
      <xdr:col>3</xdr:col>
      <xdr:colOff>3175</xdr:colOff>
      <xdr:row>59</xdr:row>
      <xdr:rowOff>16818</xdr:rowOff>
    </xdr:to>
    <xdr:sp macro="" textlink="">
      <xdr:nvSpPr>
        <xdr:cNvPr id="129" name="フローチャート : 判断 128"/>
        <xdr:cNvSpPr/>
      </xdr:nvSpPr>
      <xdr:spPr>
        <a:xfrm>
          <a:off x="1968500" y="100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7945</xdr:rowOff>
    </xdr:from>
    <xdr:ext cx="534377" cy="259045"/>
    <xdr:sp macro="" textlink="">
      <xdr:nvSpPr>
        <xdr:cNvPr id="130" name="テキスト ボックス 129"/>
        <xdr:cNvSpPr txBox="1"/>
      </xdr:nvSpPr>
      <xdr:spPr>
        <a:xfrm>
          <a:off x="1752111" y="101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69979</xdr:rowOff>
    </xdr:from>
    <xdr:to>
      <xdr:col>1</xdr:col>
      <xdr:colOff>485775</xdr:colOff>
      <xdr:row>59</xdr:row>
      <xdr:rowOff>129</xdr:rowOff>
    </xdr:to>
    <xdr:sp macro="" textlink="">
      <xdr:nvSpPr>
        <xdr:cNvPr id="131" name="フローチャート : 判断 130"/>
        <xdr:cNvSpPr/>
      </xdr:nvSpPr>
      <xdr:spPr>
        <a:xfrm>
          <a:off x="1079500" y="1001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162706</xdr:rowOff>
    </xdr:from>
    <xdr:ext cx="534377" cy="259045"/>
    <xdr:sp macro="" textlink="">
      <xdr:nvSpPr>
        <xdr:cNvPr id="132" name="テキスト ボックス 131"/>
        <xdr:cNvSpPr txBox="1"/>
      </xdr:nvSpPr>
      <xdr:spPr>
        <a:xfrm>
          <a:off x="863111" y="1010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51486</xdr:rowOff>
    </xdr:from>
    <xdr:to>
      <xdr:col>6</xdr:col>
      <xdr:colOff>561975</xdr:colOff>
      <xdr:row>57</xdr:row>
      <xdr:rowOff>153086</xdr:rowOff>
    </xdr:to>
    <xdr:sp macro="" textlink="">
      <xdr:nvSpPr>
        <xdr:cNvPr id="138" name="円/楕円 137"/>
        <xdr:cNvSpPr/>
      </xdr:nvSpPr>
      <xdr:spPr>
        <a:xfrm>
          <a:off x="4584700" y="98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74363</xdr:rowOff>
    </xdr:from>
    <xdr:ext cx="534377" cy="259045"/>
    <xdr:sp macro="" textlink="">
      <xdr:nvSpPr>
        <xdr:cNvPr id="139" name="総務費該当値テキスト"/>
        <xdr:cNvSpPr txBox="1"/>
      </xdr:nvSpPr>
      <xdr:spPr>
        <a:xfrm>
          <a:off x="4686300" y="967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114877</xdr:rowOff>
    </xdr:from>
    <xdr:to>
      <xdr:col>5</xdr:col>
      <xdr:colOff>409575</xdr:colOff>
      <xdr:row>58</xdr:row>
      <xdr:rowOff>45027</xdr:rowOff>
    </xdr:to>
    <xdr:sp macro="" textlink="">
      <xdr:nvSpPr>
        <xdr:cNvPr id="140" name="円/楕円 139"/>
        <xdr:cNvSpPr/>
      </xdr:nvSpPr>
      <xdr:spPr>
        <a:xfrm>
          <a:off x="3746500" y="98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61554</xdr:rowOff>
    </xdr:from>
    <xdr:ext cx="534377" cy="259045"/>
    <xdr:sp macro="" textlink="">
      <xdr:nvSpPr>
        <xdr:cNvPr id="141" name="テキスト ボックス 140"/>
        <xdr:cNvSpPr txBox="1"/>
      </xdr:nvSpPr>
      <xdr:spPr>
        <a:xfrm>
          <a:off x="3530111" y="966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52202</xdr:rowOff>
    </xdr:from>
    <xdr:to>
      <xdr:col>4</xdr:col>
      <xdr:colOff>206375</xdr:colOff>
      <xdr:row>55</xdr:row>
      <xdr:rowOff>153802</xdr:rowOff>
    </xdr:to>
    <xdr:sp macro="" textlink="">
      <xdr:nvSpPr>
        <xdr:cNvPr id="142" name="円/楕円 141"/>
        <xdr:cNvSpPr/>
      </xdr:nvSpPr>
      <xdr:spPr>
        <a:xfrm>
          <a:off x="2857500" y="94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170329</xdr:rowOff>
    </xdr:from>
    <xdr:ext cx="599010" cy="259045"/>
    <xdr:sp macro="" textlink="">
      <xdr:nvSpPr>
        <xdr:cNvPr id="143" name="テキスト ボックス 142"/>
        <xdr:cNvSpPr txBox="1"/>
      </xdr:nvSpPr>
      <xdr:spPr>
        <a:xfrm>
          <a:off x="2608794" y="925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132,316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69743</xdr:rowOff>
    </xdr:from>
    <xdr:to>
      <xdr:col>3</xdr:col>
      <xdr:colOff>3175</xdr:colOff>
      <xdr:row>57</xdr:row>
      <xdr:rowOff>171343</xdr:rowOff>
    </xdr:to>
    <xdr:sp macro="" textlink="">
      <xdr:nvSpPr>
        <xdr:cNvPr id="144" name="円/楕円 143"/>
        <xdr:cNvSpPr/>
      </xdr:nvSpPr>
      <xdr:spPr>
        <a:xfrm>
          <a:off x="1968500" y="984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16420</xdr:rowOff>
    </xdr:from>
    <xdr:ext cx="534377" cy="259045"/>
    <xdr:sp macro="" textlink="">
      <xdr:nvSpPr>
        <xdr:cNvPr id="145" name="テキスト ボックス 144"/>
        <xdr:cNvSpPr txBox="1"/>
      </xdr:nvSpPr>
      <xdr:spPr>
        <a:xfrm>
          <a:off x="1752111" y="96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136609</xdr:rowOff>
    </xdr:from>
    <xdr:to>
      <xdr:col>1</xdr:col>
      <xdr:colOff>485775</xdr:colOff>
      <xdr:row>58</xdr:row>
      <xdr:rowOff>66759</xdr:rowOff>
    </xdr:to>
    <xdr:sp macro="" textlink="">
      <xdr:nvSpPr>
        <xdr:cNvPr id="146" name="円/楕円 145"/>
        <xdr:cNvSpPr/>
      </xdr:nvSpPr>
      <xdr:spPr>
        <a:xfrm>
          <a:off x="1079500" y="99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83286</xdr:rowOff>
    </xdr:from>
    <xdr:ext cx="534377" cy="259045"/>
    <xdr:sp macro="" textlink="">
      <xdr:nvSpPr>
        <xdr:cNvPr id="147" name="テキスト ボックス 146"/>
        <xdr:cNvSpPr txBox="1"/>
      </xdr:nvSpPr>
      <xdr:spPr>
        <a:xfrm>
          <a:off x="863111" y="968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155081</xdr:rowOff>
    </xdr:from>
    <xdr:to>
      <xdr:col>6</xdr:col>
      <xdr:colOff>511175</xdr:colOff>
      <xdr:row>74</xdr:row>
      <xdr:rowOff>34305</xdr:rowOff>
    </xdr:to>
    <xdr:cxnSp macro="">
      <xdr:nvCxnSpPr>
        <xdr:cNvPr id="179" name="直線コネクタ 178"/>
        <xdr:cNvCxnSpPr/>
      </xdr:nvCxnSpPr>
      <xdr:spPr>
        <a:xfrm flipV="1">
          <a:off x="3797300" y="12670931"/>
          <a:ext cx="838200" cy="5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34305</xdr:rowOff>
    </xdr:from>
    <xdr:to>
      <xdr:col>5</xdr:col>
      <xdr:colOff>358775</xdr:colOff>
      <xdr:row>75</xdr:row>
      <xdr:rowOff>5773</xdr:rowOff>
    </xdr:to>
    <xdr:cxnSp macro="">
      <xdr:nvCxnSpPr>
        <xdr:cNvPr id="182" name="直線コネクタ 181"/>
        <xdr:cNvCxnSpPr/>
      </xdr:nvCxnSpPr>
      <xdr:spPr>
        <a:xfrm flipV="1">
          <a:off x="2908300" y="12721605"/>
          <a:ext cx="889000" cy="14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33568</xdr:rowOff>
    </xdr:from>
    <xdr:to>
      <xdr:col>5</xdr:col>
      <xdr:colOff>409575</xdr:colOff>
      <xdr:row>76</xdr:row>
      <xdr:rowOff>135168</xdr:rowOff>
    </xdr:to>
    <xdr:sp macro="" textlink="">
      <xdr:nvSpPr>
        <xdr:cNvPr id="183" name="フローチャート : 判断 182"/>
        <xdr:cNvSpPr/>
      </xdr:nvSpPr>
      <xdr:spPr>
        <a:xfrm>
          <a:off x="3746500" y="1306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126295</xdr:rowOff>
    </xdr:from>
    <xdr:ext cx="599010" cy="259045"/>
    <xdr:sp macro="" textlink="">
      <xdr:nvSpPr>
        <xdr:cNvPr id="184" name="テキスト ボックス 183"/>
        <xdr:cNvSpPr txBox="1"/>
      </xdr:nvSpPr>
      <xdr:spPr>
        <a:xfrm>
          <a:off x="3497794" y="1315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5773</xdr:rowOff>
    </xdr:from>
    <xdr:to>
      <xdr:col>4</xdr:col>
      <xdr:colOff>155575</xdr:colOff>
      <xdr:row>75</xdr:row>
      <xdr:rowOff>23375</xdr:rowOff>
    </xdr:to>
    <xdr:cxnSp macro="">
      <xdr:nvCxnSpPr>
        <xdr:cNvPr id="185" name="直線コネクタ 184"/>
        <xdr:cNvCxnSpPr/>
      </xdr:nvCxnSpPr>
      <xdr:spPr>
        <a:xfrm flipV="1">
          <a:off x="2019300" y="12864523"/>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65441</xdr:rowOff>
    </xdr:from>
    <xdr:to>
      <xdr:col>4</xdr:col>
      <xdr:colOff>206375</xdr:colOff>
      <xdr:row>76</xdr:row>
      <xdr:rowOff>167041</xdr:rowOff>
    </xdr:to>
    <xdr:sp macro="" textlink="">
      <xdr:nvSpPr>
        <xdr:cNvPr id="186" name="フローチャート : 判断 185"/>
        <xdr:cNvSpPr/>
      </xdr:nvSpPr>
      <xdr:spPr>
        <a:xfrm>
          <a:off x="2857500" y="130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158168</xdr:rowOff>
    </xdr:from>
    <xdr:ext cx="599010" cy="259045"/>
    <xdr:sp macro="" textlink="">
      <xdr:nvSpPr>
        <xdr:cNvPr id="187" name="テキスト ボックス 186"/>
        <xdr:cNvSpPr txBox="1"/>
      </xdr:nvSpPr>
      <xdr:spPr>
        <a:xfrm>
          <a:off x="2608794" y="1318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23375</xdr:rowOff>
    </xdr:from>
    <xdr:to>
      <xdr:col>2</xdr:col>
      <xdr:colOff>638175</xdr:colOff>
      <xdr:row>75</xdr:row>
      <xdr:rowOff>27610</xdr:rowOff>
    </xdr:to>
    <xdr:cxnSp macro="">
      <xdr:nvCxnSpPr>
        <xdr:cNvPr id="188" name="直線コネクタ 187"/>
        <xdr:cNvCxnSpPr/>
      </xdr:nvCxnSpPr>
      <xdr:spPr>
        <a:xfrm flipV="1">
          <a:off x="1130300" y="12882125"/>
          <a:ext cx="8890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108048</xdr:rowOff>
    </xdr:from>
    <xdr:to>
      <xdr:col>3</xdr:col>
      <xdr:colOff>3175</xdr:colOff>
      <xdr:row>77</xdr:row>
      <xdr:rowOff>38198</xdr:rowOff>
    </xdr:to>
    <xdr:sp macro="" textlink="">
      <xdr:nvSpPr>
        <xdr:cNvPr id="189" name="フローチャート : 判断 188"/>
        <xdr:cNvSpPr/>
      </xdr:nvSpPr>
      <xdr:spPr>
        <a:xfrm>
          <a:off x="1968500" y="1313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29325</xdr:rowOff>
    </xdr:from>
    <xdr:ext cx="599010" cy="259045"/>
    <xdr:sp macro="" textlink="">
      <xdr:nvSpPr>
        <xdr:cNvPr id="190" name="テキスト ボックス 189"/>
        <xdr:cNvSpPr txBox="1"/>
      </xdr:nvSpPr>
      <xdr:spPr>
        <a:xfrm>
          <a:off x="1719794" y="1323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33992</xdr:rowOff>
    </xdr:from>
    <xdr:to>
      <xdr:col>1</xdr:col>
      <xdr:colOff>485775</xdr:colOff>
      <xdr:row>77</xdr:row>
      <xdr:rowOff>135592</xdr:rowOff>
    </xdr:to>
    <xdr:sp macro="" textlink="">
      <xdr:nvSpPr>
        <xdr:cNvPr id="191" name="フローチャート : 判断 190"/>
        <xdr:cNvSpPr/>
      </xdr:nvSpPr>
      <xdr:spPr>
        <a:xfrm>
          <a:off x="1079500" y="132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126719</xdr:rowOff>
    </xdr:from>
    <xdr:ext cx="599010" cy="259045"/>
    <xdr:sp macro="" textlink="">
      <xdr:nvSpPr>
        <xdr:cNvPr id="192" name="テキスト ボックス 191"/>
        <xdr:cNvSpPr txBox="1"/>
      </xdr:nvSpPr>
      <xdr:spPr>
        <a:xfrm>
          <a:off x="830794" y="133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104281</xdr:rowOff>
    </xdr:from>
    <xdr:to>
      <xdr:col>6</xdr:col>
      <xdr:colOff>561975</xdr:colOff>
      <xdr:row>74</xdr:row>
      <xdr:rowOff>34431</xdr:rowOff>
    </xdr:to>
    <xdr:sp macro="" textlink="">
      <xdr:nvSpPr>
        <xdr:cNvPr id="198" name="円/楕円 197"/>
        <xdr:cNvSpPr/>
      </xdr:nvSpPr>
      <xdr:spPr>
        <a:xfrm>
          <a:off x="4584700" y="126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127158</xdr:rowOff>
    </xdr:from>
    <xdr:ext cx="599010" cy="259045"/>
    <xdr:sp macro="" textlink="">
      <xdr:nvSpPr>
        <xdr:cNvPr id="199" name="民生費該当値テキスト"/>
        <xdr:cNvSpPr txBox="1"/>
      </xdr:nvSpPr>
      <xdr:spPr>
        <a:xfrm>
          <a:off x="4686300" y="124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179,337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154955</xdr:rowOff>
    </xdr:from>
    <xdr:to>
      <xdr:col>5</xdr:col>
      <xdr:colOff>409575</xdr:colOff>
      <xdr:row>74</xdr:row>
      <xdr:rowOff>85105</xdr:rowOff>
    </xdr:to>
    <xdr:sp macro="" textlink="">
      <xdr:nvSpPr>
        <xdr:cNvPr id="200" name="円/楕円 199"/>
        <xdr:cNvSpPr/>
      </xdr:nvSpPr>
      <xdr:spPr>
        <a:xfrm>
          <a:off x="3746500" y="1267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101632</xdr:rowOff>
    </xdr:from>
    <xdr:ext cx="599010" cy="259045"/>
    <xdr:sp macro="" textlink="">
      <xdr:nvSpPr>
        <xdr:cNvPr id="201" name="テキスト ボックス 200"/>
        <xdr:cNvSpPr txBox="1"/>
      </xdr:nvSpPr>
      <xdr:spPr>
        <a:xfrm>
          <a:off x="3497794" y="1244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174,682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126423</xdr:rowOff>
    </xdr:from>
    <xdr:to>
      <xdr:col>4</xdr:col>
      <xdr:colOff>206375</xdr:colOff>
      <xdr:row>75</xdr:row>
      <xdr:rowOff>56573</xdr:rowOff>
    </xdr:to>
    <xdr:sp macro="" textlink="">
      <xdr:nvSpPr>
        <xdr:cNvPr id="202" name="円/楕円 201"/>
        <xdr:cNvSpPr/>
      </xdr:nvSpPr>
      <xdr:spPr>
        <a:xfrm>
          <a:off x="2857500" y="128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73100</xdr:rowOff>
    </xdr:from>
    <xdr:ext cx="599010" cy="259045"/>
    <xdr:sp macro="" textlink="">
      <xdr:nvSpPr>
        <xdr:cNvPr id="203" name="テキスト ボックス 202"/>
        <xdr:cNvSpPr txBox="1"/>
      </xdr:nvSpPr>
      <xdr:spPr>
        <a:xfrm>
          <a:off x="2608794" y="1258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161,553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144025</xdr:rowOff>
    </xdr:from>
    <xdr:to>
      <xdr:col>3</xdr:col>
      <xdr:colOff>3175</xdr:colOff>
      <xdr:row>75</xdr:row>
      <xdr:rowOff>74175</xdr:rowOff>
    </xdr:to>
    <xdr:sp macro="" textlink="">
      <xdr:nvSpPr>
        <xdr:cNvPr id="204" name="円/楕円 203"/>
        <xdr:cNvSpPr/>
      </xdr:nvSpPr>
      <xdr:spPr>
        <a:xfrm>
          <a:off x="1968500" y="128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90702</xdr:rowOff>
    </xdr:from>
    <xdr:ext cx="599010" cy="259045"/>
    <xdr:sp macro="" textlink="">
      <xdr:nvSpPr>
        <xdr:cNvPr id="205" name="テキスト ボックス 204"/>
        <xdr:cNvSpPr txBox="1"/>
      </xdr:nvSpPr>
      <xdr:spPr>
        <a:xfrm>
          <a:off x="1719794" y="1260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159,936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148260</xdr:rowOff>
    </xdr:from>
    <xdr:to>
      <xdr:col>1</xdr:col>
      <xdr:colOff>485775</xdr:colOff>
      <xdr:row>75</xdr:row>
      <xdr:rowOff>78410</xdr:rowOff>
    </xdr:to>
    <xdr:sp macro="" textlink="">
      <xdr:nvSpPr>
        <xdr:cNvPr id="206" name="円/楕円 205"/>
        <xdr:cNvSpPr/>
      </xdr:nvSpPr>
      <xdr:spPr>
        <a:xfrm>
          <a:off x="1079500" y="128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94937</xdr:rowOff>
    </xdr:from>
    <xdr:ext cx="599010" cy="259045"/>
    <xdr:sp macro="" textlink="">
      <xdr:nvSpPr>
        <xdr:cNvPr id="207" name="テキスト ボックス 206"/>
        <xdr:cNvSpPr txBox="1"/>
      </xdr:nvSpPr>
      <xdr:spPr>
        <a:xfrm>
          <a:off x="830794" y="1261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13757</xdr:rowOff>
    </xdr:from>
    <xdr:to>
      <xdr:col>6</xdr:col>
      <xdr:colOff>511175</xdr:colOff>
      <xdr:row>97</xdr:row>
      <xdr:rowOff>109248</xdr:rowOff>
    </xdr:to>
    <xdr:cxnSp macro="">
      <xdr:nvCxnSpPr>
        <xdr:cNvPr id="239" name="直線コネクタ 238"/>
        <xdr:cNvCxnSpPr/>
      </xdr:nvCxnSpPr>
      <xdr:spPr>
        <a:xfrm flipV="1">
          <a:off x="3797300" y="16644407"/>
          <a:ext cx="838200" cy="9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109248</xdr:rowOff>
    </xdr:from>
    <xdr:to>
      <xdr:col>5</xdr:col>
      <xdr:colOff>358775</xdr:colOff>
      <xdr:row>97</xdr:row>
      <xdr:rowOff>145154</xdr:rowOff>
    </xdr:to>
    <xdr:cxnSp macro="">
      <xdr:nvCxnSpPr>
        <xdr:cNvPr id="242" name="直線コネクタ 241"/>
        <xdr:cNvCxnSpPr/>
      </xdr:nvCxnSpPr>
      <xdr:spPr>
        <a:xfrm flipV="1">
          <a:off x="2908300" y="16739898"/>
          <a:ext cx="889000" cy="3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103040</xdr:rowOff>
    </xdr:from>
    <xdr:to>
      <xdr:col>5</xdr:col>
      <xdr:colOff>409575</xdr:colOff>
      <xdr:row>98</xdr:row>
      <xdr:rowOff>33190</xdr:rowOff>
    </xdr:to>
    <xdr:sp macro="" textlink="">
      <xdr:nvSpPr>
        <xdr:cNvPr id="243" name="フローチャート : 判断 242"/>
        <xdr:cNvSpPr/>
      </xdr:nvSpPr>
      <xdr:spPr>
        <a:xfrm>
          <a:off x="3746500" y="1673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24317</xdr:rowOff>
    </xdr:from>
    <xdr:ext cx="534377" cy="259045"/>
    <xdr:sp macro="" textlink="">
      <xdr:nvSpPr>
        <xdr:cNvPr id="244" name="テキスト ボックス 243"/>
        <xdr:cNvSpPr txBox="1"/>
      </xdr:nvSpPr>
      <xdr:spPr>
        <a:xfrm>
          <a:off x="3530111" y="1682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145154</xdr:rowOff>
    </xdr:from>
    <xdr:to>
      <xdr:col>4</xdr:col>
      <xdr:colOff>155575</xdr:colOff>
      <xdr:row>97</xdr:row>
      <xdr:rowOff>166446</xdr:rowOff>
    </xdr:to>
    <xdr:cxnSp macro="">
      <xdr:nvCxnSpPr>
        <xdr:cNvPr id="245" name="直線コネクタ 244"/>
        <xdr:cNvCxnSpPr/>
      </xdr:nvCxnSpPr>
      <xdr:spPr>
        <a:xfrm flipV="1">
          <a:off x="2019300" y="16775804"/>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126783</xdr:rowOff>
    </xdr:from>
    <xdr:to>
      <xdr:col>4</xdr:col>
      <xdr:colOff>206375</xdr:colOff>
      <xdr:row>98</xdr:row>
      <xdr:rowOff>56933</xdr:rowOff>
    </xdr:to>
    <xdr:sp macro="" textlink="">
      <xdr:nvSpPr>
        <xdr:cNvPr id="246" name="フローチャート : 判断 245"/>
        <xdr:cNvSpPr/>
      </xdr:nvSpPr>
      <xdr:spPr>
        <a:xfrm>
          <a:off x="2857500" y="1675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48060</xdr:rowOff>
    </xdr:from>
    <xdr:ext cx="534377" cy="259045"/>
    <xdr:sp macro="" textlink="">
      <xdr:nvSpPr>
        <xdr:cNvPr id="247" name="テキスト ボックス 246"/>
        <xdr:cNvSpPr txBox="1"/>
      </xdr:nvSpPr>
      <xdr:spPr>
        <a:xfrm>
          <a:off x="2641111" y="168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103532</xdr:rowOff>
    </xdr:from>
    <xdr:to>
      <xdr:col>2</xdr:col>
      <xdr:colOff>638175</xdr:colOff>
      <xdr:row>97</xdr:row>
      <xdr:rowOff>166446</xdr:rowOff>
    </xdr:to>
    <xdr:cxnSp macro="">
      <xdr:nvCxnSpPr>
        <xdr:cNvPr id="248" name="直線コネクタ 247"/>
        <xdr:cNvCxnSpPr/>
      </xdr:nvCxnSpPr>
      <xdr:spPr>
        <a:xfrm>
          <a:off x="1130300" y="16734182"/>
          <a:ext cx="889000" cy="6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126733</xdr:rowOff>
    </xdr:from>
    <xdr:to>
      <xdr:col>3</xdr:col>
      <xdr:colOff>3175</xdr:colOff>
      <xdr:row>98</xdr:row>
      <xdr:rowOff>56883</xdr:rowOff>
    </xdr:to>
    <xdr:sp macro="" textlink="">
      <xdr:nvSpPr>
        <xdr:cNvPr id="249" name="フローチャート : 判断 248"/>
        <xdr:cNvSpPr/>
      </xdr:nvSpPr>
      <xdr:spPr>
        <a:xfrm>
          <a:off x="1968500" y="1675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48010</xdr:rowOff>
    </xdr:from>
    <xdr:ext cx="534377" cy="259045"/>
    <xdr:sp macro="" textlink="">
      <xdr:nvSpPr>
        <xdr:cNvPr id="250" name="テキスト ボックス 249"/>
        <xdr:cNvSpPr txBox="1"/>
      </xdr:nvSpPr>
      <xdr:spPr>
        <a:xfrm>
          <a:off x="1752111" y="1685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110192</xdr:rowOff>
    </xdr:from>
    <xdr:to>
      <xdr:col>1</xdr:col>
      <xdr:colOff>485775</xdr:colOff>
      <xdr:row>98</xdr:row>
      <xdr:rowOff>40342</xdr:rowOff>
    </xdr:to>
    <xdr:sp macro="" textlink="">
      <xdr:nvSpPr>
        <xdr:cNvPr id="251" name="フローチャート : 判断 250"/>
        <xdr:cNvSpPr/>
      </xdr:nvSpPr>
      <xdr:spPr>
        <a:xfrm>
          <a:off x="1079500" y="1674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31469</xdr:rowOff>
    </xdr:from>
    <xdr:ext cx="534377" cy="259045"/>
    <xdr:sp macro="" textlink="">
      <xdr:nvSpPr>
        <xdr:cNvPr id="252" name="テキスト ボックス 251"/>
        <xdr:cNvSpPr txBox="1"/>
      </xdr:nvSpPr>
      <xdr:spPr>
        <a:xfrm>
          <a:off x="863111" y="1683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134407</xdr:rowOff>
    </xdr:from>
    <xdr:to>
      <xdr:col>6</xdr:col>
      <xdr:colOff>561975</xdr:colOff>
      <xdr:row>97</xdr:row>
      <xdr:rowOff>64557</xdr:rowOff>
    </xdr:to>
    <xdr:sp macro="" textlink="">
      <xdr:nvSpPr>
        <xdr:cNvPr id="258" name="円/楕円 257"/>
        <xdr:cNvSpPr/>
      </xdr:nvSpPr>
      <xdr:spPr>
        <a:xfrm>
          <a:off x="4584700" y="1659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112834</xdr:rowOff>
    </xdr:from>
    <xdr:ext cx="534377" cy="259045"/>
    <xdr:sp macro="" textlink="">
      <xdr:nvSpPr>
        <xdr:cNvPr id="259" name="衛生費該当値テキスト"/>
        <xdr:cNvSpPr txBox="1"/>
      </xdr:nvSpPr>
      <xdr:spPr>
        <a:xfrm>
          <a:off x="4686300" y="1657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46,213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58448</xdr:rowOff>
    </xdr:from>
    <xdr:to>
      <xdr:col>5</xdr:col>
      <xdr:colOff>409575</xdr:colOff>
      <xdr:row>97</xdr:row>
      <xdr:rowOff>160048</xdr:rowOff>
    </xdr:to>
    <xdr:sp macro="" textlink="">
      <xdr:nvSpPr>
        <xdr:cNvPr id="260" name="円/楕円 259"/>
        <xdr:cNvSpPr/>
      </xdr:nvSpPr>
      <xdr:spPr>
        <a:xfrm>
          <a:off x="3746500" y="166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5125</xdr:rowOff>
    </xdr:from>
    <xdr:ext cx="534377" cy="259045"/>
    <xdr:sp macro="" textlink="">
      <xdr:nvSpPr>
        <xdr:cNvPr id="261" name="テキスト ボックス 260"/>
        <xdr:cNvSpPr txBox="1"/>
      </xdr:nvSpPr>
      <xdr:spPr>
        <a:xfrm>
          <a:off x="3530111" y="1646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94354</xdr:rowOff>
    </xdr:from>
    <xdr:to>
      <xdr:col>4</xdr:col>
      <xdr:colOff>206375</xdr:colOff>
      <xdr:row>98</xdr:row>
      <xdr:rowOff>24504</xdr:rowOff>
    </xdr:to>
    <xdr:sp macro="" textlink="">
      <xdr:nvSpPr>
        <xdr:cNvPr id="262" name="円/楕円 261"/>
        <xdr:cNvSpPr/>
      </xdr:nvSpPr>
      <xdr:spPr>
        <a:xfrm>
          <a:off x="2857500" y="167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41031</xdr:rowOff>
    </xdr:from>
    <xdr:ext cx="534377" cy="259045"/>
    <xdr:sp macro="" textlink="">
      <xdr:nvSpPr>
        <xdr:cNvPr id="263" name="テキスト ボックス 262"/>
        <xdr:cNvSpPr txBox="1"/>
      </xdr:nvSpPr>
      <xdr:spPr>
        <a:xfrm>
          <a:off x="2641111" y="1650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115646</xdr:rowOff>
    </xdr:from>
    <xdr:to>
      <xdr:col>3</xdr:col>
      <xdr:colOff>3175</xdr:colOff>
      <xdr:row>98</xdr:row>
      <xdr:rowOff>45796</xdr:rowOff>
    </xdr:to>
    <xdr:sp macro="" textlink="">
      <xdr:nvSpPr>
        <xdr:cNvPr id="264" name="円/楕円 263"/>
        <xdr:cNvSpPr/>
      </xdr:nvSpPr>
      <xdr:spPr>
        <a:xfrm>
          <a:off x="1968500" y="167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62323</xdr:rowOff>
    </xdr:from>
    <xdr:ext cx="534377" cy="259045"/>
    <xdr:sp macro="" textlink="">
      <xdr:nvSpPr>
        <xdr:cNvPr id="265" name="テキスト ボックス 264"/>
        <xdr:cNvSpPr txBox="1"/>
      </xdr:nvSpPr>
      <xdr:spPr>
        <a:xfrm>
          <a:off x="1752111" y="165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52732</xdr:rowOff>
    </xdr:from>
    <xdr:to>
      <xdr:col>1</xdr:col>
      <xdr:colOff>485775</xdr:colOff>
      <xdr:row>97</xdr:row>
      <xdr:rowOff>154332</xdr:rowOff>
    </xdr:to>
    <xdr:sp macro="" textlink="">
      <xdr:nvSpPr>
        <xdr:cNvPr id="266" name="円/楕円 265"/>
        <xdr:cNvSpPr/>
      </xdr:nvSpPr>
      <xdr:spPr>
        <a:xfrm>
          <a:off x="1079500" y="1668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170859</xdr:rowOff>
    </xdr:from>
    <xdr:ext cx="534377" cy="259045"/>
    <xdr:sp macro="" textlink="">
      <xdr:nvSpPr>
        <xdr:cNvPr id="267" name="テキスト ボックス 266"/>
        <xdr:cNvSpPr txBox="1"/>
      </xdr:nvSpPr>
      <xdr:spPr>
        <a:xfrm>
          <a:off x="863111" y="1645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117221</xdr:rowOff>
    </xdr:from>
    <xdr:to>
      <xdr:col>15</xdr:col>
      <xdr:colOff>180975</xdr:colOff>
      <xdr:row>37</xdr:row>
      <xdr:rowOff>9779</xdr:rowOff>
    </xdr:to>
    <xdr:cxnSp macro="">
      <xdr:nvCxnSpPr>
        <xdr:cNvPr id="296" name="直線コネクタ 295"/>
        <xdr:cNvCxnSpPr/>
      </xdr:nvCxnSpPr>
      <xdr:spPr>
        <a:xfrm flipV="1">
          <a:off x="9639300" y="5946521"/>
          <a:ext cx="8382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469744" cy="259045"/>
    <xdr:sp macro="" textlink="">
      <xdr:nvSpPr>
        <xdr:cNvPr id="297" name="労働費平均値テキスト"/>
        <xdr:cNvSpPr txBox="1"/>
      </xdr:nvSpPr>
      <xdr:spPr>
        <a:xfrm>
          <a:off x="10528300" y="642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53784</xdr:rowOff>
    </xdr:from>
    <xdr:to>
      <xdr:col>14</xdr:col>
      <xdr:colOff>28575</xdr:colOff>
      <xdr:row>37</xdr:row>
      <xdr:rowOff>9779</xdr:rowOff>
    </xdr:to>
    <xdr:cxnSp macro="">
      <xdr:nvCxnSpPr>
        <xdr:cNvPr id="299" name="直線コネクタ 298"/>
        <xdr:cNvCxnSpPr/>
      </xdr:nvCxnSpPr>
      <xdr:spPr>
        <a:xfrm>
          <a:off x="8750300" y="6225984"/>
          <a:ext cx="889000" cy="1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39751</xdr:rowOff>
    </xdr:from>
    <xdr:to>
      <xdr:col>14</xdr:col>
      <xdr:colOff>79375</xdr:colOff>
      <xdr:row>37</xdr:row>
      <xdr:rowOff>141351</xdr:rowOff>
    </xdr:to>
    <xdr:sp macro="" textlink="">
      <xdr:nvSpPr>
        <xdr:cNvPr id="300" name="フローチャート : 判断 299"/>
        <xdr:cNvSpPr/>
      </xdr:nvSpPr>
      <xdr:spPr>
        <a:xfrm>
          <a:off x="9588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132478</xdr:rowOff>
    </xdr:from>
    <xdr:ext cx="469744" cy="259045"/>
    <xdr:sp macro="" textlink="">
      <xdr:nvSpPr>
        <xdr:cNvPr id="301" name="テキスト ボックス 300"/>
        <xdr:cNvSpPr txBox="1"/>
      </xdr:nvSpPr>
      <xdr:spPr>
        <a:xfrm>
          <a:off x="9404427" y="647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32258</xdr:rowOff>
    </xdr:from>
    <xdr:to>
      <xdr:col>12</xdr:col>
      <xdr:colOff>511175</xdr:colOff>
      <xdr:row>36</xdr:row>
      <xdr:rowOff>53784</xdr:rowOff>
    </xdr:to>
    <xdr:cxnSp macro="">
      <xdr:nvCxnSpPr>
        <xdr:cNvPr id="302" name="直線コネクタ 301"/>
        <xdr:cNvCxnSpPr/>
      </xdr:nvCxnSpPr>
      <xdr:spPr>
        <a:xfrm>
          <a:off x="7861300" y="6033008"/>
          <a:ext cx="889000" cy="19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135382</xdr:rowOff>
    </xdr:from>
    <xdr:to>
      <xdr:col>12</xdr:col>
      <xdr:colOff>561975</xdr:colOff>
      <xdr:row>37</xdr:row>
      <xdr:rowOff>65532</xdr:rowOff>
    </xdr:to>
    <xdr:sp macro="" textlink="">
      <xdr:nvSpPr>
        <xdr:cNvPr id="303" name="フローチャート : 判断 302"/>
        <xdr:cNvSpPr/>
      </xdr:nvSpPr>
      <xdr:spPr>
        <a:xfrm>
          <a:off x="8699500" y="63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56659</xdr:rowOff>
    </xdr:from>
    <xdr:ext cx="469744" cy="259045"/>
    <xdr:sp macro="" textlink="">
      <xdr:nvSpPr>
        <xdr:cNvPr id="304" name="テキスト ボックス 303"/>
        <xdr:cNvSpPr txBox="1"/>
      </xdr:nvSpPr>
      <xdr:spPr>
        <a:xfrm>
          <a:off x="8515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63881</xdr:rowOff>
    </xdr:from>
    <xdr:to>
      <xdr:col>11</xdr:col>
      <xdr:colOff>307975</xdr:colOff>
      <xdr:row>35</xdr:row>
      <xdr:rowOff>32258</xdr:rowOff>
    </xdr:to>
    <xdr:cxnSp macro="">
      <xdr:nvCxnSpPr>
        <xdr:cNvPr id="305" name="直線コネクタ 304"/>
        <xdr:cNvCxnSpPr/>
      </xdr:nvCxnSpPr>
      <xdr:spPr>
        <a:xfrm>
          <a:off x="6972300" y="5550281"/>
          <a:ext cx="889000" cy="48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75374</xdr:rowOff>
    </xdr:from>
    <xdr:to>
      <xdr:col>11</xdr:col>
      <xdr:colOff>358775</xdr:colOff>
      <xdr:row>37</xdr:row>
      <xdr:rowOff>5524</xdr:rowOff>
    </xdr:to>
    <xdr:sp macro="" textlink="">
      <xdr:nvSpPr>
        <xdr:cNvPr id="306" name="フローチャート : 判断 305"/>
        <xdr:cNvSpPr/>
      </xdr:nvSpPr>
      <xdr:spPr>
        <a:xfrm>
          <a:off x="7810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168101</xdr:rowOff>
    </xdr:from>
    <xdr:ext cx="469744" cy="259045"/>
    <xdr:sp macro="" textlink="">
      <xdr:nvSpPr>
        <xdr:cNvPr id="307" name="テキスト ボックス 306"/>
        <xdr:cNvSpPr txBox="1"/>
      </xdr:nvSpPr>
      <xdr:spPr>
        <a:xfrm>
          <a:off x="7626427" y="634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126428</xdr:rowOff>
    </xdr:from>
    <xdr:to>
      <xdr:col>10</xdr:col>
      <xdr:colOff>155575</xdr:colOff>
      <xdr:row>36</xdr:row>
      <xdr:rowOff>56578</xdr:rowOff>
    </xdr:to>
    <xdr:sp macro="" textlink="">
      <xdr:nvSpPr>
        <xdr:cNvPr id="308" name="フローチャート : 判断 307"/>
        <xdr:cNvSpPr/>
      </xdr:nvSpPr>
      <xdr:spPr>
        <a:xfrm>
          <a:off x="6921500" y="61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47705</xdr:rowOff>
    </xdr:from>
    <xdr:ext cx="469744" cy="259045"/>
    <xdr:sp macro="" textlink="">
      <xdr:nvSpPr>
        <xdr:cNvPr id="309" name="テキスト ボックス 308"/>
        <xdr:cNvSpPr txBox="1"/>
      </xdr:nvSpPr>
      <xdr:spPr>
        <a:xfrm>
          <a:off x="6737427" y="621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66421</xdr:rowOff>
    </xdr:from>
    <xdr:to>
      <xdr:col>15</xdr:col>
      <xdr:colOff>231775</xdr:colOff>
      <xdr:row>34</xdr:row>
      <xdr:rowOff>168021</xdr:rowOff>
    </xdr:to>
    <xdr:sp macro="" textlink="">
      <xdr:nvSpPr>
        <xdr:cNvPr id="315" name="円/楕円 314"/>
        <xdr:cNvSpPr/>
      </xdr:nvSpPr>
      <xdr:spPr>
        <a:xfrm>
          <a:off x="10426700" y="58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89298</xdr:rowOff>
    </xdr:from>
    <xdr:ext cx="469744" cy="259045"/>
    <xdr:sp macro="" textlink="">
      <xdr:nvSpPr>
        <xdr:cNvPr id="316" name="労働費該当値テキスト"/>
        <xdr:cNvSpPr txBox="1"/>
      </xdr:nvSpPr>
      <xdr:spPr>
        <a:xfrm>
          <a:off x="10528300" y="574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130429</xdr:rowOff>
    </xdr:from>
    <xdr:to>
      <xdr:col>14</xdr:col>
      <xdr:colOff>79375</xdr:colOff>
      <xdr:row>37</xdr:row>
      <xdr:rowOff>60579</xdr:rowOff>
    </xdr:to>
    <xdr:sp macro="" textlink="">
      <xdr:nvSpPr>
        <xdr:cNvPr id="317" name="円/楕円 316"/>
        <xdr:cNvSpPr/>
      </xdr:nvSpPr>
      <xdr:spPr>
        <a:xfrm>
          <a:off x="95885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77106</xdr:rowOff>
    </xdr:from>
    <xdr:ext cx="469744" cy="259045"/>
    <xdr:sp macro="" textlink="">
      <xdr:nvSpPr>
        <xdr:cNvPr id="318" name="テキスト ボックス 317"/>
        <xdr:cNvSpPr txBox="1"/>
      </xdr:nvSpPr>
      <xdr:spPr>
        <a:xfrm>
          <a:off x="9404427" y="607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2984</xdr:rowOff>
    </xdr:from>
    <xdr:to>
      <xdr:col>12</xdr:col>
      <xdr:colOff>561975</xdr:colOff>
      <xdr:row>36</xdr:row>
      <xdr:rowOff>104584</xdr:rowOff>
    </xdr:to>
    <xdr:sp macro="" textlink="">
      <xdr:nvSpPr>
        <xdr:cNvPr id="319" name="円/楕円 318"/>
        <xdr:cNvSpPr/>
      </xdr:nvSpPr>
      <xdr:spPr>
        <a:xfrm>
          <a:off x="8699500" y="61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121111</xdr:rowOff>
    </xdr:from>
    <xdr:ext cx="469744" cy="259045"/>
    <xdr:sp macro="" textlink="">
      <xdr:nvSpPr>
        <xdr:cNvPr id="320" name="テキスト ボックス 319"/>
        <xdr:cNvSpPr txBox="1"/>
      </xdr:nvSpPr>
      <xdr:spPr>
        <a:xfrm>
          <a:off x="8515427" y="595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152908</xdr:rowOff>
    </xdr:from>
    <xdr:to>
      <xdr:col>11</xdr:col>
      <xdr:colOff>358775</xdr:colOff>
      <xdr:row>35</xdr:row>
      <xdr:rowOff>83058</xdr:rowOff>
    </xdr:to>
    <xdr:sp macro="" textlink="">
      <xdr:nvSpPr>
        <xdr:cNvPr id="321" name="円/楕円 320"/>
        <xdr:cNvSpPr/>
      </xdr:nvSpPr>
      <xdr:spPr>
        <a:xfrm>
          <a:off x="7810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99585</xdr:rowOff>
    </xdr:from>
    <xdr:ext cx="469744" cy="259045"/>
    <xdr:sp macro="" textlink="">
      <xdr:nvSpPr>
        <xdr:cNvPr id="322" name="テキスト ボックス 321"/>
        <xdr:cNvSpPr txBox="1"/>
      </xdr:nvSpPr>
      <xdr:spPr>
        <a:xfrm>
          <a:off x="7626427"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13081</xdr:rowOff>
    </xdr:from>
    <xdr:to>
      <xdr:col>10</xdr:col>
      <xdr:colOff>155575</xdr:colOff>
      <xdr:row>32</xdr:row>
      <xdr:rowOff>114681</xdr:rowOff>
    </xdr:to>
    <xdr:sp macro="" textlink="">
      <xdr:nvSpPr>
        <xdr:cNvPr id="323" name="円/楕円 322"/>
        <xdr:cNvSpPr/>
      </xdr:nvSpPr>
      <xdr:spPr>
        <a:xfrm>
          <a:off x="6921500" y="54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131208</xdr:rowOff>
    </xdr:from>
    <xdr:ext cx="469744" cy="259045"/>
    <xdr:sp macro="" textlink="">
      <xdr:nvSpPr>
        <xdr:cNvPr id="324" name="テキスト ボックス 323"/>
        <xdr:cNvSpPr txBox="1"/>
      </xdr:nvSpPr>
      <xdr:spPr>
        <a:xfrm>
          <a:off x="6737427" y="527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61417</xdr:rowOff>
    </xdr:from>
    <xdr:to>
      <xdr:col>15</xdr:col>
      <xdr:colOff>180975</xdr:colOff>
      <xdr:row>57</xdr:row>
      <xdr:rowOff>98437</xdr:rowOff>
    </xdr:to>
    <xdr:cxnSp macro="">
      <xdr:nvCxnSpPr>
        <xdr:cNvPr id="353" name="直線コネクタ 352"/>
        <xdr:cNvCxnSpPr/>
      </xdr:nvCxnSpPr>
      <xdr:spPr>
        <a:xfrm flipV="1">
          <a:off x="9639300" y="9834067"/>
          <a:ext cx="838200" cy="3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70383</xdr:rowOff>
    </xdr:from>
    <xdr:to>
      <xdr:col>14</xdr:col>
      <xdr:colOff>28575</xdr:colOff>
      <xdr:row>57</xdr:row>
      <xdr:rowOff>98437</xdr:rowOff>
    </xdr:to>
    <xdr:cxnSp macro="">
      <xdr:nvCxnSpPr>
        <xdr:cNvPr id="356" name="直線コネクタ 355"/>
        <xdr:cNvCxnSpPr/>
      </xdr:nvCxnSpPr>
      <xdr:spPr>
        <a:xfrm>
          <a:off x="8750300" y="9843033"/>
          <a:ext cx="889000" cy="2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132042</xdr:rowOff>
    </xdr:from>
    <xdr:to>
      <xdr:col>14</xdr:col>
      <xdr:colOff>79375</xdr:colOff>
      <xdr:row>58</xdr:row>
      <xdr:rowOff>62192</xdr:rowOff>
    </xdr:to>
    <xdr:sp macro="" textlink="">
      <xdr:nvSpPr>
        <xdr:cNvPr id="357" name="フローチャート : 判断 356"/>
        <xdr:cNvSpPr/>
      </xdr:nvSpPr>
      <xdr:spPr>
        <a:xfrm>
          <a:off x="9588500" y="990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53319</xdr:rowOff>
    </xdr:from>
    <xdr:ext cx="534377" cy="259045"/>
    <xdr:sp macro="" textlink="">
      <xdr:nvSpPr>
        <xdr:cNvPr id="358" name="テキスト ボックス 357"/>
        <xdr:cNvSpPr txBox="1"/>
      </xdr:nvSpPr>
      <xdr:spPr>
        <a:xfrm>
          <a:off x="9372111" y="99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70383</xdr:rowOff>
    </xdr:from>
    <xdr:to>
      <xdr:col>12</xdr:col>
      <xdr:colOff>511175</xdr:colOff>
      <xdr:row>57</xdr:row>
      <xdr:rowOff>117005</xdr:rowOff>
    </xdr:to>
    <xdr:cxnSp macro="">
      <xdr:nvCxnSpPr>
        <xdr:cNvPr id="359" name="直線コネクタ 358"/>
        <xdr:cNvCxnSpPr/>
      </xdr:nvCxnSpPr>
      <xdr:spPr>
        <a:xfrm flipV="1">
          <a:off x="7861300" y="9843033"/>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140767</xdr:rowOff>
    </xdr:from>
    <xdr:to>
      <xdr:col>12</xdr:col>
      <xdr:colOff>561975</xdr:colOff>
      <xdr:row>58</xdr:row>
      <xdr:rowOff>70917</xdr:rowOff>
    </xdr:to>
    <xdr:sp macro="" textlink="">
      <xdr:nvSpPr>
        <xdr:cNvPr id="360" name="フローチャート : 判断 359"/>
        <xdr:cNvSpPr/>
      </xdr:nvSpPr>
      <xdr:spPr>
        <a:xfrm>
          <a:off x="8699500" y="99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62044</xdr:rowOff>
    </xdr:from>
    <xdr:ext cx="534377" cy="259045"/>
    <xdr:sp macro="" textlink="">
      <xdr:nvSpPr>
        <xdr:cNvPr id="361" name="テキスト ボックス 360"/>
        <xdr:cNvSpPr txBox="1"/>
      </xdr:nvSpPr>
      <xdr:spPr>
        <a:xfrm>
          <a:off x="8483111" y="100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67704</xdr:rowOff>
    </xdr:from>
    <xdr:to>
      <xdr:col>11</xdr:col>
      <xdr:colOff>307975</xdr:colOff>
      <xdr:row>57</xdr:row>
      <xdr:rowOff>117005</xdr:rowOff>
    </xdr:to>
    <xdr:cxnSp macro="">
      <xdr:nvCxnSpPr>
        <xdr:cNvPr id="362" name="直線コネクタ 361"/>
        <xdr:cNvCxnSpPr/>
      </xdr:nvCxnSpPr>
      <xdr:spPr>
        <a:xfrm>
          <a:off x="6972300" y="9840354"/>
          <a:ext cx="889000" cy="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155486</xdr:rowOff>
    </xdr:from>
    <xdr:to>
      <xdr:col>11</xdr:col>
      <xdr:colOff>358775</xdr:colOff>
      <xdr:row>58</xdr:row>
      <xdr:rowOff>85636</xdr:rowOff>
    </xdr:to>
    <xdr:sp macro="" textlink="">
      <xdr:nvSpPr>
        <xdr:cNvPr id="363" name="フローチャート : 判断 362"/>
        <xdr:cNvSpPr/>
      </xdr:nvSpPr>
      <xdr:spPr>
        <a:xfrm>
          <a:off x="7810500" y="992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76763</xdr:rowOff>
    </xdr:from>
    <xdr:ext cx="534377" cy="259045"/>
    <xdr:sp macro="" textlink="">
      <xdr:nvSpPr>
        <xdr:cNvPr id="364" name="テキスト ボックス 363"/>
        <xdr:cNvSpPr txBox="1"/>
      </xdr:nvSpPr>
      <xdr:spPr>
        <a:xfrm>
          <a:off x="7594111" y="100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158356</xdr:rowOff>
    </xdr:from>
    <xdr:to>
      <xdr:col>10</xdr:col>
      <xdr:colOff>155575</xdr:colOff>
      <xdr:row>58</xdr:row>
      <xdr:rowOff>88506</xdr:rowOff>
    </xdr:to>
    <xdr:sp macro="" textlink="">
      <xdr:nvSpPr>
        <xdr:cNvPr id="365" name="フローチャート : 判断 364"/>
        <xdr:cNvSpPr/>
      </xdr:nvSpPr>
      <xdr:spPr>
        <a:xfrm>
          <a:off x="6921500" y="99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79633</xdr:rowOff>
    </xdr:from>
    <xdr:ext cx="534377" cy="259045"/>
    <xdr:sp macro="" textlink="">
      <xdr:nvSpPr>
        <xdr:cNvPr id="366" name="テキスト ボックス 365"/>
        <xdr:cNvSpPr txBox="1"/>
      </xdr:nvSpPr>
      <xdr:spPr>
        <a:xfrm>
          <a:off x="6705111" y="100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10617</xdr:rowOff>
    </xdr:from>
    <xdr:to>
      <xdr:col>15</xdr:col>
      <xdr:colOff>231775</xdr:colOff>
      <xdr:row>57</xdr:row>
      <xdr:rowOff>112217</xdr:rowOff>
    </xdr:to>
    <xdr:sp macro="" textlink="">
      <xdr:nvSpPr>
        <xdr:cNvPr id="372" name="円/楕円 371"/>
        <xdr:cNvSpPr/>
      </xdr:nvSpPr>
      <xdr:spPr>
        <a:xfrm>
          <a:off x="10426700" y="9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160494</xdr:rowOff>
    </xdr:from>
    <xdr:ext cx="534377" cy="259045"/>
    <xdr:sp macro="" textlink="">
      <xdr:nvSpPr>
        <xdr:cNvPr id="373" name="農林水産業費該当値テキスト"/>
        <xdr:cNvSpPr txBox="1"/>
      </xdr:nvSpPr>
      <xdr:spPr>
        <a:xfrm>
          <a:off x="10528300" y="97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47637</xdr:rowOff>
    </xdr:from>
    <xdr:to>
      <xdr:col>14</xdr:col>
      <xdr:colOff>79375</xdr:colOff>
      <xdr:row>57</xdr:row>
      <xdr:rowOff>149237</xdr:rowOff>
    </xdr:to>
    <xdr:sp macro="" textlink="">
      <xdr:nvSpPr>
        <xdr:cNvPr id="374" name="円/楕円 373"/>
        <xdr:cNvSpPr/>
      </xdr:nvSpPr>
      <xdr:spPr>
        <a:xfrm>
          <a:off x="9588500" y="98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165764</xdr:rowOff>
    </xdr:from>
    <xdr:ext cx="534377" cy="259045"/>
    <xdr:sp macro="" textlink="">
      <xdr:nvSpPr>
        <xdr:cNvPr id="375" name="テキスト ボックス 374"/>
        <xdr:cNvSpPr txBox="1"/>
      </xdr:nvSpPr>
      <xdr:spPr>
        <a:xfrm>
          <a:off x="9372111" y="95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19583</xdr:rowOff>
    </xdr:from>
    <xdr:to>
      <xdr:col>12</xdr:col>
      <xdr:colOff>561975</xdr:colOff>
      <xdr:row>57</xdr:row>
      <xdr:rowOff>121183</xdr:rowOff>
    </xdr:to>
    <xdr:sp macro="" textlink="">
      <xdr:nvSpPr>
        <xdr:cNvPr id="376" name="円/楕円 375"/>
        <xdr:cNvSpPr/>
      </xdr:nvSpPr>
      <xdr:spPr>
        <a:xfrm>
          <a:off x="8699500" y="97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137710</xdr:rowOff>
    </xdr:from>
    <xdr:ext cx="534377" cy="259045"/>
    <xdr:sp macro="" textlink="">
      <xdr:nvSpPr>
        <xdr:cNvPr id="377" name="テキスト ボックス 376"/>
        <xdr:cNvSpPr txBox="1"/>
      </xdr:nvSpPr>
      <xdr:spPr>
        <a:xfrm>
          <a:off x="8483111" y="95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66205</xdr:rowOff>
    </xdr:from>
    <xdr:to>
      <xdr:col>11</xdr:col>
      <xdr:colOff>358775</xdr:colOff>
      <xdr:row>57</xdr:row>
      <xdr:rowOff>167805</xdr:rowOff>
    </xdr:to>
    <xdr:sp macro="" textlink="">
      <xdr:nvSpPr>
        <xdr:cNvPr id="378" name="円/楕円 377"/>
        <xdr:cNvSpPr/>
      </xdr:nvSpPr>
      <xdr:spPr>
        <a:xfrm>
          <a:off x="7810500" y="98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12882</xdr:rowOff>
    </xdr:from>
    <xdr:ext cx="534377" cy="259045"/>
    <xdr:sp macro="" textlink="">
      <xdr:nvSpPr>
        <xdr:cNvPr id="379" name="テキスト ボックス 378"/>
        <xdr:cNvSpPr txBox="1"/>
      </xdr:nvSpPr>
      <xdr:spPr>
        <a:xfrm>
          <a:off x="7594111" y="96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16904</xdr:rowOff>
    </xdr:from>
    <xdr:to>
      <xdr:col>10</xdr:col>
      <xdr:colOff>155575</xdr:colOff>
      <xdr:row>57</xdr:row>
      <xdr:rowOff>118504</xdr:rowOff>
    </xdr:to>
    <xdr:sp macro="" textlink="">
      <xdr:nvSpPr>
        <xdr:cNvPr id="380" name="円/楕円 379"/>
        <xdr:cNvSpPr/>
      </xdr:nvSpPr>
      <xdr:spPr>
        <a:xfrm>
          <a:off x="6921500" y="978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135031</xdr:rowOff>
    </xdr:from>
    <xdr:ext cx="534377" cy="259045"/>
    <xdr:sp macro="" textlink="">
      <xdr:nvSpPr>
        <xdr:cNvPr id="381" name="テキスト ボックス 380"/>
        <xdr:cNvSpPr txBox="1"/>
      </xdr:nvSpPr>
      <xdr:spPr>
        <a:xfrm>
          <a:off x="6705111" y="956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13284</xdr:rowOff>
    </xdr:from>
    <xdr:to>
      <xdr:col>15</xdr:col>
      <xdr:colOff>180975</xdr:colOff>
      <xdr:row>73</xdr:row>
      <xdr:rowOff>136690</xdr:rowOff>
    </xdr:to>
    <xdr:cxnSp macro="">
      <xdr:nvCxnSpPr>
        <xdr:cNvPr id="410" name="直線コネクタ 409"/>
        <xdr:cNvCxnSpPr/>
      </xdr:nvCxnSpPr>
      <xdr:spPr>
        <a:xfrm>
          <a:off x="9639300" y="12186234"/>
          <a:ext cx="838200" cy="4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1"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13284</xdr:rowOff>
    </xdr:from>
    <xdr:to>
      <xdr:col>14</xdr:col>
      <xdr:colOff>28575</xdr:colOff>
      <xdr:row>73</xdr:row>
      <xdr:rowOff>38506</xdr:rowOff>
    </xdr:to>
    <xdr:cxnSp macro="">
      <xdr:nvCxnSpPr>
        <xdr:cNvPr id="413" name="直線コネクタ 412"/>
        <xdr:cNvCxnSpPr/>
      </xdr:nvCxnSpPr>
      <xdr:spPr>
        <a:xfrm flipV="1">
          <a:off x="8750300" y="12186234"/>
          <a:ext cx="889000" cy="3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87071</xdr:rowOff>
    </xdr:from>
    <xdr:to>
      <xdr:col>14</xdr:col>
      <xdr:colOff>79375</xdr:colOff>
      <xdr:row>77</xdr:row>
      <xdr:rowOff>17221</xdr:rowOff>
    </xdr:to>
    <xdr:sp macro="" textlink="">
      <xdr:nvSpPr>
        <xdr:cNvPr id="414" name="フローチャート : 判断 413"/>
        <xdr:cNvSpPr/>
      </xdr:nvSpPr>
      <xdr:spPr>
        <a:xfrm>
          <a:off x="9588500" y="131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8348</xdr:rowOff>
    </xdr:from>
    <xdr:ext cx="534377" cy="259045"/>
    <xdr:sp macro="" textlink="">
      <xdr:nvSpPr>
        <xdr:cNvPr id="415" name="テキスト ボックス 414"/>
        <xdr:cNvSpPr txBox="1"/>
      </xdr:nvSpPr>
      <xdr:spPr>
        <a:xfrm>
          <a:off x="9372111" y="13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38506</xdr:rowOff>
    </xdr:from>
    <xdr:to>
      <xdr:col>12</xdr:col>
      <xdr:colOff>511175</xdr:colOff>
      <xdr:row>74</xdr:row>
      <xdr:rowOff>6959</xdr:rowOff>
    </xdr:to>
    <xdr:cxnSp macro="">
      <xdr:nvCxnSpPr>
        <xdr:cNvPr id="416" name="直線コネクタ 415"/>
        <xdr:cNvCxnSpPr/>
      </xdr:nvCxnSpPr>
      <xdr:spPr>
        <a:xfrm flipV="1">
          <a:off x="7861300" y="12554356"/>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89128</xdr:rowOff>
    </xdr:from>
    <xdr:to>
      <xdr:col>12</xdr:col>
      <xdr:colOff>561975</xdr:colOff>
      <xdr:row>77</xdr:row>
      <xdr:rowOff>19278</xdr:rowOff>
    </xdr:to>
    <xdr:sp macro="" textlink="">
      <xdr:nvSpPr>
        <xdr:cNvPr id="417" name="フローチャート : 判断 416"/>
        <xdr:cNvSpPr/>
      </xdr:nvSpPr>
      <xdr:spPr>
        <a:xfrm>
          <a:off x="8699500" y="1311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10405</xdr:rowOff>
    </xdr:from>
    <xdr:ext cx="534377" cy="259045"/>
    <xdr:sp macro="" textlink="">
      <xdr:nvSpPr>
        <xdr:cNvPr id="418" name="テキスト ボックス 417"/>
        <xdr:cNvSpPr txBox="1"/>
      </xdr:nvSpPr>
      <xdr:spPr>
        <a:xfrm>
          <a:off x="8483111" y="132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28639</xdr:rowOff>
    </xdr:from>
    <xdr:to>
      <xdr:col>11</xdr:col>
      <xdr:colOff>307975</xdr:colOff>
      <xdr:row>74</xdr:row>
      <xdr:rowOff>6959</xdr:rowOff>
    </xdr:to>
    <xdr:cxnSp macro="">
      <xdr:nvCxnSpPr>
        <xdr:cNvPr id="419" name="直線コネクタ 418"/>
        <xdr:cNvCxnSpPr/>
      </xdr:nvCxnSpPr>
      <xdr:spPr>
        <a:xfrm>
          <a:off x="6972300" y="12544489"/>
          <a:ext cx="889000" cy="1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84213</xdr:rowOff>
    </xdr:from>
    <xdr:to>
      <xdr:col>11</xdr:col>
      <xdr:colOff>358775</xdr:colOff>
      <xdr:row>77</xdr:row>
      <xdr:rowOff>14363</xdr:rowOff>
    </xdr:to>
    <xdr:sp macro="" textlink="">
      <xdr:nvSpPr>
        <xdr:cNvPr id="420" name="フローチャート : 判断 419"/>
        <xdr:cNvSpPr/>
      </xdr:nvSpPr>
      <xdr:spPr>
        <a:xfrm>
          <a:off x="7810500" y="131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5490</xdr:rowOff>
    </xdr:from>
    <xdr:ext cx="534377" cy="259045"/>
    <xdr:sp macro="" textlink="">
      <xdr:nvSpPr>
        <xdr:cNvPr id="421" name="テキスト ボックス 420"/>
        <xdr:cNvSpPr txBox="1"/>
      </xdr:nvSpPr>
      <xdr:spPr>
        <a:xfrm>
          <a:off x="7594111" y="1320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61164</xdr:rowOff>
    </xdr:from>
    <xdr:to>
      <xdr:col>10</xdr:col>
      <xdr:colOff>155575</xdr:colOff>
      <xdr:row>76</xdr:row>
      <xdr:rowOff>162764</xdr:rowOff>
    </xdr:to>
    <xdr:sp macro="" textlink="">
      <xdr:nvSpPr>
        <xdr:cNvPr id="422" name="フローチャート : 判断 421"/>
        <xdr:cNvSpPr/>
      </xdr:nvSpPr>
      <xdr:spPr>
        <a:xfrm>
          <a:off x="6921500" y="1309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153891</xdr:rowOff>
    </xdr:from>
    <xdr:ext cx="534377" cy="259045"/>
    <xdr:sp macro="" textlink="">
      <xdr:nvSpPr>
        <xdr:cNvPr id="423" name="テキスト ボックス 422"/>
        <xdr:cNvSpPr txBox="1"/>
      </xdr:nvSpPr>
      <xdr:spPr>
        <a:xfrm>
          <a:off x="6705111" y="131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85890</xdr:rowOff>
    </xdr:from>
    <xdr:to>
      <xdr:col>15</xdr:col>
      <xdr:colOff>231775</xdr:colOff>
      <xdr:row>74</xdr:row>
      <xdr:rowOff>16040</xdr:rowOff>
    </xdr:to>
    <xdr:sp macro="" textlink="">
      <xdr:nvSpPr>
        <xdr:cNvPr id="429" name="円/楕円 428"/>
        <xdr:cNvSpPr/>
      </xdr:nvSpPr>
      <xdr:spPr>
        <a:xfrm>
          <a:off x="10426700" y="126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108767</xdr:rowOff>
    </xdr:from>
    <xdr:ext cx="534377" cy="259045"/>
    <xdr:sp macro="" textlink="">
      <xdr:nvSpPr>
        <xdr:cNvPr id="430" name="商工費該当値テキスト"/>
        <xdr:cNvSpPr txBox="1"/>
      </xdr:nvSpPr>
      <xdr:spPr>
        <a:xfrm>
          <a:off x="10528300" y="124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24,579</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133934</xdr:rowOff>
    </xdr:from>
    <xdr:to>
      <xdr:col>14</xdr:col>
      <xdr:colOff>79375</xdr:colOff>
      <xdr:row>71</xdr:row>
      <xdr:rowOff>64084</xdr:rowOff>
    </xdr:to>
    <xdr:sp macro="" textlink="">
      <xdr:nvSpPr>
        <xdr:cNvPr id="431" name="円/楕円 430"/>
        <xdr:cNvSpPr/>
      </xdr:nvSpPr>
      <xdr:spPr>
        <a:xfrm>
          <a:off x="9588500" y="121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80611</xdr:rowOff>
    </xdr:from>
    <xdr:ext cx="534377" cy="259045"/>
    <xdr:sp macro="" textlink="">
      <xdr:nvSpPr>
        <xdr:cNvPr id="432" name="テキスト ボックス 431"/>
        <xdr:cNvSpPr txBox="1"/>
      </xdr:nvSpPr>
      <xdr:spPr>
        <a:xfrm>
          <a:off x="9372111" y="1191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36,818</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159156</xdr:rowOff>
    </xdr:from>
    <xdr:to>
      <xdr:col>12</xdr:col>
      <xdr:colOff>561975</xdr:colOff>
      <xdr:row>73</xdr:row>
      <xdr:rowOff>89306</xdr:rowOff>
    </xdr:to>
    <xdr:sp macro="" textlink="">
      <xdr:nvSpPr>
        <xdr:cNvPr id="433" name="円/楕円 432"/>
        <xdr:cNvSpPr/>
      </xdr:nvSpPr>
      <xdr:spPr>
        <a:xfrm>
          <a:off x="8699500" y="1250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105833</xdr:rowOff>
    </xdr:from>
    <xdr:ext cx="534377" cy="259045"/>
    <xdr:sp macro="" textlink="">
      <xdr:nvSpPr>
        <xdr:cNvPr id="434" name="テキスト ボックス 433"/>
        <xdr:cNvSpPr txBox="1"/>
      </xdr:nvSpPr>
      <xdr:spPr>
        <a:xfrm>
          <a:off x="8483111" y="122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27,156</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127609</xdr:rowOff>
    </xdr:from>
    <xdr:to>
      <xdr:col>11</xdr:col>
      <xdr:colOff>358775</xdr:colOff>
      <xdr:row>74</xdr:row>
      <xdr:rowOff>57759</xdr:rowOff>
    </xdr:to>
    <xdr:sp macro="" textlink="">
      <xdr:nvSpPr>
        <xdr:cNvPr id="435" name="円/楕円 434"/>
        <xdr:cNvSpPr/>
      </xdr:nvSpPr>
      <xdr:spPr>
        <a:xfrm>
          <a:off x="7810500" y="1264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74286</xdr:rowOff>
    </xdr:from>
    <xdr:ext cx="534377" cy="259045"/>
    <xdr:sp macro="" textlink="">
      <xdr:nvSpPr>
        <xdr:cNvPr id="436" name="テキスト ボックス 435"/>
        <xdr:cNvSpPr txBox="1"/>
      </xdr:nvSpPr>
      <xdr:spPr>
        <a:xfrm>
          <a:off x="7594111" y="124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23,484</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149289</xdr:rowOff>
    </xdr:from>
    <xdr:to>
      <xdr:col>10</xdr:col>
      <xdr:colOff>155575</xdr:colOff>
      <xdr:row>73</xdr:row>
      <xdr:rowOff>79439</xdr:rowOff>
    </xdr:to>
    <xdr:sp macro="" textlink="">
      <xdr:nvSpPr>
        <xdr:cNvPr id="437" name="円/楕円 436"/>
        <xdr:cNvSpPr/>
      </xdr:nvSpPr>
      <xdr:spPr>
        <a:xfrm>
          <a:off x="6921500" y="124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95966</xdr:rowOff>
    </xdr:from>
    <xdr:ext cx="534377" cy="259045"/>
    <xdr:sp macro="" textlink="">
      <xdr:nvSpPr>
        <xdr:cNvPr id="438" name="テキスト ボックス 437"/>
        <xdr:cNvSpPr txBox="1"/>
      </xdr:nvSpPr>
      <xdr:spPr>
        <a:xfrm>
          <a:off x="6705111" y="1226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58463</xdr:rowOff>
    </xdr:from>
    <xdr:to>
      <xdr:col>15</xdr:col>
      <xdr:colOff>180975</xdr:colOff>
      <xdr:row>95</xdr:row>
      <xdr:rowOff>88737</xdr:rowOff>
    </xdr:to>
    <xdr:cxnSp macro="">
      <xdr:nvCxnSpPr>
        <xdr:cNvPr id="467" name="直線コネクタ 466"/>
        <xdr:cNvCxnSpPr/>
      </xdr:nvCxnSpPr>
      <xdr:spPr>
        <a:xfrm flipV="1">
          <a:off x="9639300" y="16346213"/>
          <a:ext cx="838200" cy="3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61788</xdr:rowOff>
    </xdr:from>
    <xdr:ext cx="534377" cy="259045"/>
    <xdr:sp macro="" textlink="">
      <xdr:nvSpPr>
        <xdr:cNvPr id="468" name="土木費平均値テキスト"/>
        <xdr:cNvSpPr txBox="1"/>
      </xdr:nvSpPr>
      <xdr:spPr>
        <a:xfrm>
          <a:off x="10528300" y="1652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88737</xdr:rowOff>
    </xdr:from>
    <xdr:to>
      <xdr:col>14</xdr:col>
      <xdr:colOff>28575</xdr:colOff>
      <xdr:row>96</xdr:row>
      <xdr:rowOff>45631</xdr:rowOff>
    </xdr:to>
    <xdr:cxnSp macro="">
      <xdr:nvCxnSpPr>
        <xdr:cNvPr id="470" name="直線コネクタ 469"/>
        <xdr:cNvCxnSpPr/>
      </xdr:nvCxnSpPr>
      <xdr:spPr>
        <a:xfrm flipV="1">
          <a:off x="8750300" y="16376487"/>
          <a:ext cx="889000" cy="12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148717</xdr:rowOff>
    </xdr:from>
    <xdr:to>
      <xdr:col>14</xdr:col>
      <xdr:colOff>79375</xdr:colOff>
      <xdr:row>97</xdr:row>
      <xdr:rowOff>78867</xdr:rowOff>
    </xdr:to>
    <xdr:sp macro="" textlink="">
      <xdr:nvSpPr>
        <xdr:cNvPr id="471" name="フローチャート : 判断 470"/>
        <xdr:cNvSpPr/>
      </xdr:nvSpPr>
      <xdr:spPr>
        <a:xfrm>
          <a:off x="9588500" y="166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69994</xdr:rowOff>
    </xdr:from>
    <xdr:ext cx="534377" cy="259045"/>
    <xdr:sp macro="" textlink="">
      <xdr:nvSpPr>
        <xdr:cNvPr id="472" name="テキスト ボックス 471"/>
        <xdr:cNvSpPr txBox="1"/>
      </xdr:nvSpPr>
      <xdr:spPr>
        <a:xfrm>
          <a:off x="9372111" y="167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41151</xdr:rowOff>
    </xdr:from>
    <xdr:to>
      <xdr:col>12</xdr:col>
      <xdr:colOff>511175</xdr:colOff>
      <xdr:row>96</xdr:row>
      <xdr:rowOff>45631</xdr:rowOff>
    </xdr:to>
    <xdr:cxnSp macro="">
      <xdr:nvCxnSpPr>
        <xdr:cNvPr id="473" name="直線コネクタ 472"/>
        <xdr:cNvCxnSpPr/>
      </xdr:nvCxnSpPr>
      <xdr:spPr>
        <a:xfrm>
          <a:off x="7861300" y="16500351"/>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147917</xdr:rowOff>
    </xdr:from>
    <xdr:to>
      <xdr:col>12</xdr:col>
      <xdr:colOff>561975</xdr:colOff>
      <xdr:row>97</xdr:row>
      <xdr:rowOff>78067</xdr:rowOff>
    </xdr:to>
    <xdr:sp macro="" textlink="">
      <xdr:nvSpPr>
        <xdr:cNvPr id="474" name="フローチャート : 判断 473"/>
        <xdr:cNvSpPr/>
      </xdr:nvSpPr>
      <xdr:spPr>
        <a:xfrm>
          <a:off x="8699500" y="1660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69194</xdr:rowOff>
    </xdr:from>
    <xdr:ext cx="534377" cy="259045"/>
    <xdr:sp macro="" textlink="">
      <xdr:nvSpPr>
        <xdr:cNvPr id="475" name="テキスト ボックス 474"/>
        <xdr:cNvSpPr txBox="1"/>
      </xdr:nvSpPr>
      <xdr:spPr>
        <a:xfrm>
          <a:off x="8483111" y="166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41151</xdr:rowOff>
    </xdr:from>
    <xdr:to>
      <xdr:col>11</xdr:col>
      <xdr:colOff>307975</xdr:colOff>
      <xdr:row>96</xdr:row>
      <xdr:rowOff>130403</xdr:rowOff>
    </xdr:to>
    <xdr:cxnSp macro="">
      <xdr:nvCxnSpPr>
        <xdr:cNvPr id="476" name="直線コネクタ 475"/>
        <xdr:cNvCxnSpPr/>
      </xdr:nvCxnSpPr>
      <xdr:spPr>
        <a:xfrm flipV="1">
          <a:off x="6972300" y="16500351"/>
          <a:ext cx="889000" cy="8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15039</xdr:rowOff>
    </xdr:from>
    <xdr:to>
      <xdr:col>11</xdr:col>
      <xdr:colOff>358775</xdr:colOff>
      <xdr:row>97</xdr:row>
      <xdr:rowOff>116639</xdr:rowOff>
    </xdr:to>
    <xdr:sp macro="" textlink="">
      <xdr:nvSpPr>
        <xdr:cNvPr id="477" name="フローチャート : 判断 476"/>
        <xdr:cNvSpPr/>
      </xdr:nvSpPr>
      <xdr:spPr>
        <a:xfrm>
          <a:off x="7810500" y="1664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107766</xdr:rowOff>
    </xdr:from>
    <xdr:ext cx="534377" cy="259045"/>
    <xdr:sp macro="" textlink="">
      <xdr:nvSpPr>
        <xdr:cNvPr id="478" name="テキスト ボックス 477"/>
        <xdr:cNvSpPr txBox="1"/>
      </xdr:nvSpPr>
      <xdr:spPr>
        <a:xfrm>
          <a:off x="7594111" y="167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3290</xdr:rowOff>
    </xdr:from>
    <xdr:to>
      <xdr:col>10</xdr:col>
      <xdr:colOff>155575</xdr:colOff>
      <xdr:row>97</xdr:row>
      <xdr:rowOff>104890</xdr:rowOff>
    </xdr:to>
    <xdr:sp macro="" textlink="">
      <xdr:nvSpPr>
        <xdr:cNvPr id="479" name="フローチャート : 判断 478"/>
        <xdr:cNvSpPr/>
      </xdr:nvSpPr>
      <xdr:spPr>
        <a:xfrm>
          <a:off x="6921500" y="166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96017</xdr:rowOff>
    </xdr:from>
    <xdr:ext cx="534377" cy="259045"/>
    <xdr:sp macro="" textlink="">
      <xdr:nvSpPr>
        <xdr:cNvPr id="480" name="テキスト ボックス 479"/>
        <xdr:cNvSpPr txBox="1"/>
      </xdr:nvSpPr>
      <xdr:spPr>
        <a:xfrm>
          <a:off x="6705111" y="167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7663</xdr:rowOff>
    </xdr:from>
    <xdr:to>
      <xdr:col>15</xdr:col>
      <xdr:colOff>231775</xdr:colOff>
      <xdr:row>95</xdr:row>
      <xdr:rowOff>109263</xdr:rowOff>
    </xdr:to>
    <xdr:sp macro="" textlink="">
      <xdr:nvSpPr>
        <xdr:cNvPr id="486" name="円/楕円 485"/>
        <xdr:cNvSpPr/>
      </xdr:nvSpPr>
      <xdr:spPr>
        <a:xfrm>
          <a:off x="10426700" y="162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30540</xdr:rowOff>
    </xdr:from>
    <xdr:ext cx="534377" cy="259045"/>
    <xdr:sp macro="" textlink="">
      <xdr:nvSpPr>
        <xdr:cNvPr id="487" name="土木費該当値テキスト"/>
        <xdr:cNvSpPr txBox="1"/>
      </xdr:nvSpPr>
      <xdr:spPr>
        <a:xfrm>
          <a:off x="10528300" y="1614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88,161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37937</xdr:rowOff>
    </xdr:from>
    <xdr:to>
      <xdr:col>14</xdr:col>
      <xdr:colOff>79375</xdr:colOff>
      <xdr:row>95</xdr:row>
      <xdr:rowOff>139537</xdr:rowOff>
    </xdr:to>
    <xdr:sp macro="" textlink="">
      <xdr:nvSpPr>
        <xdr:cNvPr id="488" name="円/楕円 487"/>
        <xdr:cNvSpPr/>
      </xdr:nvSpPr>
      <xdr:spPr>
        <a:xfrm>
          <a:off x="9588500" y="1632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156064</xdr:rowOff>
    </xdr:from>
    <xdr:ext cx="534377" cy="259045"/>
    <xdr:sp macro="" textlink="">
      <xdr:nvSpPr>
        <xdr:cNvPr id="489" name="テキスト ボックス 488"/>
        <xdr:cNvSpPr txBox="1"/>
      </xdr:nvSpPr>
      <xdr:spPr>
        <a:xfrm>
          <a:off x="9372111" y="161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84,188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166281</xdr:rowOff>
    </xdr:from>
    <xdr:to>
      <xdr:col>12</xdr:col>
      <xdr:colOff>561975</xdr:colOff>
      <xdr:row>96</xdr:row>
      <xdr:rowOff>96431</xdr:rowOff>
    </xdr:to>
    <xdr:sp macro="" textlink="">
      <xdr:nvSpPr>
        <xdr:cNvPr id="490" name="円/楕円 489"/>
        <xdr:cNvSpPr/>
      </xdr:nvSpPr>
      <xdr:spPr>
        <a:xfrm>
          <a:off x="8699500" y="1645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112958</xdr:rowOff>
    </xdr:from>
    <xdr:ext cx="534377" cy="259045"/>
    <xdr:sp macro="" textlink="">
      <xdr:nvSpPr>
        <xdr:cNvPr id="491" name="テキスト ボックス 490"/>
        <xdr:cNvSpPr txBox="1"/>
      </xdr:nvSpPr>
      <xdr:spPr>
        <a:xfrm>
          <a:off x="8483111" y="162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161801</xdr:rowOff>
    </xdr:from>
    <xdr:to>
      <xdr:col>11</xdr:col>
      <xdr:colOff>358775</xdr:colOff>
      <xdr:row>96</xdr:row>
      <xdr:rowOff>91951</xdr:rowOff>
    </xdr:to>
    <xdr:sp macro="" textlink="">
      <xdr:nvSpPr>
        <xdr:cNvPr id="492" name="円/楕円 491"/>
        <xdr:cNvSpPr/>
      </xdr:nvSpPr>
      <xdr:spPr>
        <a:xfrm>
          <a:off x="7810500" y="164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108478</xdr:rowOff>
    </xdr:from>
    <xdr:ext cx="534377" cy="259045"/>
    <xdr:sp macro="" textlink="">
      <xdr:nvSpPr>
        <xdr:cNvPr id="493" name="テキスト ボックス 492"/>
        <xdr:cNvSpPr txBox="1"/>
      </xdr:nvSpPr>
      <xdr:spPr>
        <a:xfrm>
          <a:off x="7594111" y="1622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79603</xdr:rowOff>
    </xdr:from>
    <xdr:to>
      <xdr:col>10</xdr:col>
      <xdr:colOff>155575</xdr:colOff>
      <xdr:row>97</xdr:row>
      <xdr:rowOff>9753</xdr:rowOff>
    </xdr:to>
    <xdr:sp macro="" textlink="">
      <xdr:nvSpPr>
        <xdr:cNvPr id="494" name="円/楕円 493"/>
        <xdr:cNvSpPr/>
      </xdr:nvSpPr>
      <xdr:spPr>
        <a:xfrm>
          <a:off x="6921500" y="165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26280</xdr:rowOff>
    </xdr:from>
    <xdr:ext cx="534377" cy="259045"/>
    <xdr:sp macro="" textlink="">
      <xdr:nvSpPr>
        <xdr:cNvPr id="495" name="テキスト ボックス 494"/>
        <xdr:cNvSpPr txBox="1"/>
      </xdr:nvSpPr>
      <xdr:spPr>
        <a:xfrm>
          <a:off x="6705111" y="163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165722</xdr:rowOff>
    </xdr:from>
    <xdr:to>
      <xdr:col>23</xdr:col>
      <xdr:colOff>517525</xdr:colOff>
      <xdr:row>36</xdr:row>
      <xdr:rowOff>105124</xdr:rowOff>
    </xdr:to>
    <xdr:cxnSp macro="">
      <xdr:nvCxnSpPr>
        <xdr:cNvPr id="524" name="直線コネクタ 523"/>
        <xdr:cNvCxnSpPr/>
      </xdr:nvCxnSpPr>
      <xdr:spPr>
        <a:xfrm>
          <a:off x="15481300" y="5995022"/>
          <a:ext cx="838200" cy="28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165722</xdr:rowOff>
    </xdr:from>
    <xdr:to>
      <xdr:col>22</xdr:col>
      <xdr:colOff>365125</xdr:colOff>
      <xdr:row>36</xdr:row>
      <xdr:rowOff>80092</xdr:rowOff>
    </xdr:to>
    <xdr:cxnSp macro="">
      <xdr:nvCxnSpPr>
        <xdr:cNvPr id="527" name="直線コネクタ 526"/>
        <xdr:cNvCxnSpPr/>
      </xdr:nvCxnSpPr>
      <xdr:spPr>
        <a:xfrm flipV="1">
          <a:off x="14592300" y="5995022"/>
          <a:ext cx="889000" cy="25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129362</xdr:rowOff>
    </xdr:from>
    <xdr:to>
      <xdr:col>22</xdr:col>
      <xdr:colOff>415925</xdr:colOff>
      <xdr:row>37</xdr:row>
      <xdr:rowOff>59512</xdr:rowOff>
    </xdr:to>
    <xdr:sp macro="" textlink="">
      <xdr:nvSpPr>
        <xdr:cNvPr id="528" name="フローチャート : 判断 527"/>
        <xdr:cNvSpPr/>
      </xdr:nvSpPr>
      <xdr:spPr>
        <a:xfrm>
          <a:off x="15430500" y="630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50639</xdr:rowOff>
    </xdr:from>
    <xdr:ext cx="534377" cy="259045"/>
    <xdr:sp macro="" textlink="">
      <xdr:nvSpPr>
        <xdr:cNvPr id="529" name="テキスト ボックス 528"/>
        <xdr:cNvSpPr txBox="1"/>
      </xdr:nvSpPr>
      <xdr:spPr>
        <a:xfrm>
          <a:off x="15214111" y="63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80092</xdr:rowOff>
    </xdr:from>
    <xdr:to>
      <xdr:col>21</xdr:col>
      <xdr:colOff>161925</xdr:colOff>
      <xdr:row>36</xdr:row>
      <xdr:rowOff>108229</xdr:rowOff>
    </xdr:to>
    <xdr:cxnSp macro="">
      <xdr:nvCxnSpPr>
        <xdr:cNvPr id="530" name="直線コネクタ 529"/>
        <xdr:cNvCxnSpPr/>
      </xdr:nvCxnSpPr>
      <xdr:spPr>
        <a:xfrm flipV="1">
          <a:off x="13703300" y="6252292"/>
          <a:ext cx="889000" cy="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163290</xdr:rowOff>
    </xdr:from>
    <xdr:to>
      <xdr:col>21</xdr:col>
      <xdr:colOff>212725</xdr:colOff>
      <xdr:row>37</xdr:row>
      <xdr:rowOff>93440</xdr:rowOff>
    </xdr:to>
    <xdr:sp macro="" textlink="">
      <xdr:nvSpPr>
        <xdr:cNvPr id="531" name="フローチャート : 判断 530"/>
        <xdr:cNvSpPr/>
      </xdr:nvSpPr>
      <xdr:spPr>
        <a:xfrm>
          <a:off x="14541500" y="63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84567</xdr:rowOff>
    </xdr:from>
    <xdr:ext cx="534377" cy="259045"/>
    <xdr:sp macro="" textlink="">
      <xdr:nvSpPr>
        <xdr:cNvPr id="532" name="テキスト ボックス 531"/>
        <xdr:cNvSpPr txBox="1"/>
      </xdr:nvSpPr>
      <xdr:spPr>
        <a:xfrm>
          <a:off x="14325111" y="64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83426</xdr:rowOff>
    </xdr:from>
    <xdr:to>
      <xdr:col>19</xdr:col>
      <xdr:colOff>644525</xdr:colOff>
      <xdr:row>36</xdr:row>
      <xdr:rowOff>108229</xdr:rowOff>
    </xdr:to>
    <xdr:cxnSp macro="">
      <xdr:nvCxnSpPr>
        <xdr:cNvPr id="533" name="直線コネクタ 532"/>
        <xdr:cNvCxnSpPr/>
      </xdr:nvCxnSpPr>
      <xdr:spPr>
        <a:xfrm>
          <a:off x="12814300" y="6255626"/>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22701</xdr:rowOff>
    </xdr:from>
    <xdr:to>
      <xdr:col>20</xdr:col>
      <xdr:colOff>9525</xdr:colOff>
      <xdr:row>37</xdr:row>
      <xdr:rowOff>124301</xdr:rowOff>
    </xdr:to>
    <xdr:sp macro="" textlink="">
      <xdr:nvSpPr>
        <xdr:cNvPr id="534" name="フローチャート : 判断 533"/>
        <xdr:cNvSpPr/>
      </xdr:nvSpPr>
      <xdr:spPr>
        <a:xfrm>
          <a:off x="13652500" y="636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115428</xdr:rowOff>
    </xdr:from>
    <xdr:ext cx="534377" cy="259045"/>
    <xdr:sp macro="" textlink="">
      <xdr:nvSpPr>
        <xdr:cNvPr id="535" name="テキスト ボックス 534"/>
        <xdr:cNvSpPr txBox="1"/>
      </xdr:nvSpPr>
      <xdr:spPr>
        <a:xfrm>
          <a:off x="13436111" y="64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19729</xdr:rowOff>
    </xdr:from>
    <xdr:to>
      <xdr:col>18</xdr:col>
      <xdr:colOff>492125</xdr:colOff>
      <xdr:row>37</xdr:row>
      <xdr:rowOff>121329</xdr:rowOff>
    </xdr:to>
    <xdr:sp macro="" textlink="">
      <xdr:nvSpPr>
        <xdr:cNvPr id="536" name="フローチャート : 判断 535"/>
        <xdr:cNvSpPr/>
      </xdr:nvSpPr>
      <xdr:spPr>
        <a:xfrm>
          <a:off x="12763500" y="636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112456</xdr:rowOff>
    </xdr:from>
    <xdr:ext cx="534377" cy="259045"/>
    <xdr:sp macro="" textlink="">
      <xdr:nvSpPr>
        <xdr:cNvPr id="537" name="テキスト ボックス 536"/>
        <xdr:cNvSpPr txBox="1"/>
      </xdr:nvSpPr>
      <xdr:spPr>
        <a:xfrm>
          <a:off x="12547111" y="645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54324</xdr:rowOff>
    </xdr:from>
    <xdr:to>
      <xdr:col>23</xdr:col>
      <xdr:colOff>568325</xdr:colOff>
      <xdr:row>36</xdr:row>
      <xdr:rowOff>155924</xdr:rowOff>
    </xdr:to>
    <xdr:sp macro="" textlink="">
      <xdr:nvSpPr>
        <xdr:cNvPr id="543" name="円/楕円 542"/>
        <xdr:cNvSpPr/>
      </xdr:nvSpPr>
      <xdr:spPr>
        <a:xfrm>
          <a:off x="16268700" y="62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32751</xdr:rowOff>
    </xdr:from>
    <xdr:ext cx="534377" cy="259045"/>
    <xdr:sp macro="" textlink="">
      <xdr:nvSpPr>
        <xdr:cNvPr id="544" name="消防費該当値テキスト"/>
        <xdr:cNvSpPr txBox="1"/>
      </xdr:nvSpPr>
      <xdr:spPr>
        <a:xfrm>
          <a:off x="16370300" y="62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23,815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114922</xdr:rowOff>
    </xdr:from>
    <xdr:to>
      <xdr:col>22</xdr:col>
      <xdr:colOff>415925</xdr:colOff>
      <xdr:row>35</xdr:row>
      <xdr:rowOff>45072</xdr:rowOff>
    </xdr:to>
    <xdr:sp macro="" textlink="">
      <xdr:nvSpPr>
        <xdr:cNvPr id="545" name="円/楕円 544"/>
        <xdr:cNvSpPr/>
      </xdr:nvSpPr>
      <xdr:spPr>
        <a:xfrm>
          <a:off x="15430500" y="594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61599</xdr:rowOff>
    </xdr:from>
    <xdr:ext cx="534377" cy="259045"/>
    <xdr:sp macro="" textlink="">
      <xdr:nvSpPr>
        <xdr:cNvPr id="546" name="テキスト ボックス 545"/>
        <xdr:cNvSpPr txBox="1"/>
      </xdr:nvSpPr>
      <xdr:spPr>
        <a:xfrm>
          <a:off x="15214111" y="57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29292</xdr:rowOff>
    </xdr:from>
    <xdr:to>
      <xdr:col>21</xdr:col>
      <xdr:colOff>212725</xdr:colOff>
      <xdr:row>36</xdr:row>
      <xdr:rowOff>130892</xdr:rowOff>
    </xdr:to>
    <xdr:sp macro="" textlink="">
      <xdr:nvSpPr>
        <xdr:cNvPr id="547" name="円/楕円 546"/>
        <xdr:cNvSpPr/>
      </xdr:nvSpPr>
      <xdr:spPr>
        <a:xfrm>
          <a:off x="14541500" y="62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147419</xdr:rowOff>
    </xdr:from>
    <xdr:ext cx="534377" cy="259045"/>
    <xdr:sp macro="" textlink="">
      <xdr:nvSpPr>
        <xdr:cNvPr id="548" name="テキスト ボックス 547"/>
        <xdr:cNvSpPr txBox="1"/>
      </xdr:nvSpPr>
      <xdr:spPr>
        <a:xfrm>
          <a:off x="14325111" y="59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57429</xdr:rowOff>
    </xdr:from>
    <xdr:to>
      <xdr:col>20</xdr:col>
      <xdr:colOff>9525</xdr:colOff>
      <xdr:row>36</xdr:row>
      <xdr:rowOff>159029</xdr:rowOff>
    </xdr:to>
    <xdr:sp macro="" textlink="">
      <xdr:nvSpPr>
        <xdr:cNvPr id="549" name="円/楕円 548"/>
        <xdr:cNvSpPr/>
      </xdr:nvSpPr>
      <xdr:spPr>
        <a:xfrm>
          <a:off x="13652500" y="62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4106</xdr:rowOff>
    </xdr:from>
    <xdr:ext cx="534377" cy="259045"/>
    <xdr:sp macro="" textlink="">
      <xdr:nvSpPr>
        <xdr:cNvPr id="550" name="テキスト ボックス 549"/>
        <xdr:cNvSpPr txBox="1"/>
      </xdr:nvSpPr>
      <xdr:spPr>
        <a:xfrm>
          <a:off x="13436111" y="60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32626</xdr:rowOff>
    </xdr:from>
    <xdr:to>
      <xdr:col>18</xdr:col>
      <xdr:colOff>492125</xdr:colOff>
      <xdr:row>36</xdr:row>
      <xdr:rowOff>134226</xdr:rowOff>
    </xdr:to>
    <xdr:sp macro="" textlink="">
      <xdr:nvSpPr>
        <xdr:cNvPr id="551" name="円/楕円 550"/>
        <xdr:cNvSpPr/>
      </xdr:nvSpPr>
      <xdr:spPr>
        <a:xfrm>
          <a:off x="12763500" y="620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150753</xdr:rowOff>
    </xdr:from>
    <xdr:ext cx="534377" cy="259045"/>
    <xdr:sp macro="" textlink="">
      <xdr:nvSpPr>
        <xdr:cNvPr id="552" name="テキスト ボックス 551"/>
        <xdr:cNvSpPr txBox="1"/>
      </xdr:nvSpPr>
      <xdr:spPr>
        <a:xfrm>
          <a:off x="12547111" y="598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135438</xdr:rowOff>
    </xdr:from>
    <xdr:to>
      <xdr:col>23</xdr:col>
      <xdr:colOff>517525</xdr:colOff>
      <xdr:row>56</xdr:row>
      <xdr:rowOff>34462</xdr:rowOff>
    </xdr:to>
    <xdr:cxnSp macro="">
      <xdr:nvCxnSpPr>
        <xdr:cNvPr id="584" name="直線コネクタ 583"/>
        <xdr:cNvCxnSpPr/>
      </xdr:nvCxnSpPr>
      <xdr:spPr>
        <a:xfrm>
          <a:off x="15481300" y="9393738"/>
          <a:ext cx="838200" cy="24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86158</xdr:rowOff>
    </xdr:from>
    <xdr:to>
      <xdr:col>22</xdr:col>
      <xdr:colOff>365125</xdr:colOff>
      <xdr:row>54</xdr:row>
      <xdr:rowOff>135438</xdr:rowOff>
    </xdr:to>
    <xdr:cxnSp macro="">
      <xdr:nvCxnSpPr>
        <xdr:cNvPr id="587" name="直線コネクタ 586"/>
        <xdr:cNvCxnSpPr/>
      </xdr:nvCxnSpPr>
      <xdr:spPr>
        <a:xfrm>
          <a:off x="14592300" y="9344458"/>
          <a:ext cx="889000" cy="4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17740</xdr:rowOff>
    </xdr:from>
    <xdr:to>
      <xdr:col>22</xdr:col>
      <xdr:colOff>415925</xdr:colOff>
      <xdr:row>56</xdr:row>
      <xdr:rowOff>119340</xdr:rowOff>
    </xdr:to>
    <xdr:sp macro="" textlink="">
      <xdr:nvSpPr>
        <xdr:cNvPr id="588" name="フローチャート : 判断 587"/>
        <xdr:cNvSpPr/>
      </xdr:nvSpPr>
      <xdr:spPr>
        <a:xfrm>
          <a:off x="15430500" y="961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110467</xdr:rowOff>
    </xdr:from>
    <xdr:ext cx="534377" cy="259045"/>
    <xdr:sp macro="" textlink="">
      <xdr:nvSpPr>
        <xdr:cNvPr id="589" name="テキスト ボックス 588"/>
        <xdr:cNvSpPr txBox="1"/>
      </xdr:nvSpPr>
      <xdr:spPr>
        <a:xfrm>
          <a:off x="15214111" y="971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86158</xdr:rowOff>
    </xdr:from>
    <xdr:to>
      <xdr:col>21</xdr:col>
      <xdr:colOff>161925</xdr:colOff>
      <xdr:row>57</xdr:row>
      <xdr:rowOff>16779</xdr:rowOff>
    </xdr:to>
    <xdr:cxnSp macro="">
      <xdr:nvCxnSpPr>
        <xdr:cNvPr id="590" name="直線コネクタ 589"/>
        <xdr:cNvCxnSpPr/>
      </xdr:nvCxnSpPr>
      <xdr:spPr>
        <a:xfrm flipV="1">
          <a:off x="13703300" y="9344458"/>
          <a:ext cx="889000" cy="4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16483</xdr:rowOff>
    </xdr:from>
    <xdr:to>
      <xdr:col>21</xdr:col>
      <xdr:colOff>212725</xdr:colOff>
      <xdr:row>56</xdr:row>
      <xdr:rowOff>118083</xdr:rowOff>
    </xdr:to>
    <xdr:sp macro="" textlink="">
      <xdr:nvSpPr>
        <xdr:cNvPr id="591" name="フローチャート : 判断 590"/>
        <xdr:cNvSpPr/>
      </xdr:nvSpPr>
      <xdr:spPr>
        <a:xfrm>
          <a:off x="14541500" y="96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109210</xdr:rowOff>
    </xdr:from>
    <xdr:ext cx="534377" cy="259045"/>
    <xdr:sp macro="" textlink="">
      <xdr:nvSpPr>
        <xdr:cNvPr id="592" name="テキスト ボックス 591"/>
        <xdr:cNvSpPr txBox="1"/>
      </xdr:nvSpPr>
      <xdr:spPr>
        <a:xfrm>
          <a:off x="14325111" y="971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127340</xdr:rowOff>
    </xdr:from>
    <xdr:to>
      <xdr:col>19</xdr:col>
      <xdr:colOff>644525</xdr:colOff>
      <xdr:row>57</xdr:row>
      <xdr:rowOff>16779</xdr:rowOff>
    </xdr:to>
    <xdr:cxnSp macro="">
      <xdr:nvCxnSpPr>
        <xdr:cNvPr id="593" name="直線コネクタ 592"/>
        <xdr:cNvCxnSpPr/>
      </xdr:nvCxnSpPr>
      <xdr:spPr>
        <a:xfrm>
          <a:off x="12814300" y="9728540"/>
          <a:ext cx="889000" cy="6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95954</xdr:rowOff>
    </xdr:from>
    <xdr:to>
      <xdr:col>20</xdr:col>
      <xdr:colOff>9525</xdr:colOff>
      <xdr:row>57</xdr:row>
      <xdr:rowOff>26104</xdr:rowOff>
    </xdr:to>
    <xdr:sp macro="" textlink="">
      <xdr:nvSpPr>
        <xdr:cNvPr id="594" name="フローチャート : 判断 593"/>
        <xdr:cNvSpPr/>
      </xdr:nvSpPr>
      <xdr:spPr>
        <a:xfrm>
          <a:off x="13652500" y="969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42631</xdr:rowOff>
    </xdr:from>
    <xdr:ext cx="534377" cy="259045"/>
    <xdr:sp macro="" textlink="">
      <xdr:nvSpPr>
        <xdr:cNvPr id="595" name="テキスト ボックス 594"/>
        <xdr:cNvSpPr txBox="1"/>
      </xdr:nvSpPr>
      <xdr:spPr>
        <a:xfrm>
          <a:off x="13436111" y="94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79283</xdr:rowOff>
    </xdr:from>
    <xdr:to>
      <xdr:col>18</xdr:col>
      <xdr:colOff>492125</xdr:colOff>
      <xdr:row>57</xdr:row>
      <xdr:rowOff>9433</xdr:rowOff>
    </xdr:to>
    <xdr:sp macro="" textlink="">
      <xdr:nvSpPr>
        <xdr:cNvPr id="596" name="フローチャート : 判断 595"/>
        <xdr:cNvSpPr/>
      </xdr:nvSpPr>
      <xdr:spPr>
        <a:xfrm>
          <a:off x="12763500" y="968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560</xdr:rowOff>
    </xdr:from>
    <xdr:ext cx="534377" cy="259045"/>
    <xdr:sp macro="" textlink="">
      <xdr:nvSpPr>
        <xdr:cNvPr id="597" name="テキスト ボックス 596"/>
        <xdr:cNvSpPr txBox="1"/>
      </xdr:nvSpPr>
      <xdr:spPr>
        <a:xfrm>
          <a:off x="12547111" y="977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155112</xdr:rowOff>
    </xdr:from>
    <xdr:to>
      <xdr:col>23</xdr:col>
      <xdr:colOff>568325</xdr:colOff>
      <xdr:row>56</xdr:row>
      <xdr:rowOff>85262</xdr:rowOff>
    </xdr:to>
    <xdr:sp macro="" textlink="">
      <xdr:nvSpPr>
        <xdr:cNvPr id="603" name="円/楕円 602"/>
        <xdr:cNvSpPr/>
      </xdr:nvSpPr>
      <xdr:spPr>
        <a:xfrm>
          <a:off x="16268700" y="958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133539</xdr:rowOff>
    </xdr:from>
    <xdr:ext cx="534377" cy="259045"/>
    <xdr:sp macro="" textlink="">
      <xdr:nvSpPr>
        <xdr:cNvPr id="604" name="教育費該当値テキスト"/>
        <xdr:cNvSpPr txBox="1"/>
      </xdr:nvSpPr>
      <xdr:spPr>
        <a:xfrm>
          <a:off x="16370300" y="95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55,445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84638</xdr:rowOff>
    </xdr:from>
    <xdr:to>
      <xdr:col>22</xdr:col>
      <xdr:colOff>415925</xdr:colOff>
      <xdr:row>55</xdr:row>
      <xdr:rowOff>14788</xdr:rowOff>
    </xdr:to>
    <xdr:sp macro="" textlink="">
      <xdr:nvSpPr>
        <xdr:cNvPr id="605" name="円/楕円 604"/>
        <xdr:cNvSpPr/>
      </xdr:nvSpPr>
      <xdr:spPr>
        <a:xfrm>
          <a:off x="15430500" y="93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31315</xdr:rowOff>
    </xdr:from>
    <xdr:ext cx="534377" cy="259045"/>
    <xdr:sp macro="" textlink="">
      <xdr:nvSpPr>
        <xdr:cNvPr id="606" name="テキスト ボックス 605"/>
        <xdr:cNvSpPr txBox="1"/>
      </xdr:nvSpPr>
      <xdr:spPr>
        <a:xfrm>
          <a:off x="15214111" y="91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35358</xdr:rowOff>
    </xdr:from>
    <xdr:to>
      <xdr:col>21</xdr:col>
      <xdr:colOff>212725</xdr:colOff>
      <xdr:row>54</xdr:row>
      <xdr:rowOff>136958</xdr:rowOff>
    </xdr:to>
    <xdr:sp macro="" textlink="">
      <xdr:nvSpPr>
        <xdr:cNvPr id="607" name="円/楕円 606"/>
        <xdr:cNvSpPr/>
      </xdr:nvSpPr>
      <xdr:spPr>
        <a:xfrm>
          <a:off x="14541500" y="929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153485</xdr:rowOff>
    </xdr:from>
    <xdr:ext cx="534377" cy="259045"/>
    <xdr:sp macro="" textlink="">
      <xdr:nvSpPr>
        <xdr:cNvPr id="608" name="テキスト ボックス 607"/>
        <xdr:cNvSpPr txBox="1"/>
      </xdr:nvSpPr>
      <xdr:spPr>
        <a:xfrm>
          <a:off x="14325111" y="906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137429</xdr:rowOff>
    </xdr:from>
    <xdr:to>
      <xdr:col>20</xdr:col>
      <xdr:colOff>9525</xdr:colOff>
      <xdr:row>57</xdr:row>
      <xdr:rowOff>67579</xdr:rowOff>
    </xdr:to>
    <xdr:sp macro="" textlink="">
      <xdr:nvSpPr>
        <xdr:cNvPr id="609" name="円/楕円 608"/>
        <xdr:cNvSpPr/>
      </xdr:nvSpPr>
      <xdr:spPr>
        <a:xfrm>
          <a:off x="13652500" y="97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58706</xdr:rowOff>
    </xdr:from>
    <xdr:ext cx="534377" cy="259045"/>
    <xdr:sp macro="" textlink="">
      <xdr:nvSpPr>
        <xdr:cNvPr id="610" name="テキスト ボックス 609"/>
        <xdr:cNvSpPr txBox="1"/>
      </xdr:nvSpPr>
      <xdr:spPr>
        <a:xfrm>
          <a:off x="13436111" y="983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76540</xdr:rowOff>
    </xdr:from>
    <xdr:to>
      <xdr:col>18</xdr:col>
      <xdr:colOff>492125</xdr:colOff>
      <xdr:row>57</xdr:row>
      <xdr:rowOff>6690</xdr:rowOff>
    </xdr:to>
    <xdr:sp macro="" textlink="">
      <xdr:nvSpPr>
        <xdr:cNvPr id="611" name="円/楕円 610"/>
        <xdr:cNvSpPr/>
      </xdr:nvSpPr>
      <xdr:spPr>
        <a:xfrm>
          <a:off x="12763500" y="967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23217</xdr:rowOff>
    </xdr:from>
    <xdr:ext cx="534377" cy="259045"/>
    <xdr:sp macro="" textlink="">
      <xdr:nvSpPr>
        <xdr:cNvPr id="612" name="テキスト ボックス 611"/>
        <xdr:cNvSpPr txBox="1"/>
      </xdr:nvSpPr>
      <xdr:spPr>
        <a:xfrm>
          <a:off x="12547111" y="945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137596</xdr:rowOff>
    </xdr:from>
    <xdr:to>
      <xdr:col>23</xdr:col>
      <xdr:colOff>517525</xdr:colOff>
      <xdr:row>78</xdr:row>
      <xdr:rowOff>139472</xdr:rowOff>
    </xdr:to>
    <xdr:cxnSp macro="">
      <xdr:nvCxnSpPr>
        <xdr:cNvPr id="639" name="直線コネクタ 638"/>
        <xdr:cNvCxnSpPr/>
      </xdr:nvCxnSpPr>
      <xdr:spPr>
        <a:xfrm flipV="1">
          <a:off x="15481300" y="13510696"/>
          <a:ext cx="8382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116474</xdr:rowOff>
    </xdr:from>
    <xdr:to>
      <xdr:col>22</xdr:col>
      <xdr:colOff>365125</xdr:colOff>
      <xdr:row>78</xdr:row>
      <xdr:rowOff>139472</xdr:rowOff>
    </xdr:to>
    <xdr:cxnSp macro="">
      <xdr:nvCxnSpPr>
        <xdr:cNvPr id="642" name="直線コネクタ 641"/>
        <xdr:cNvCxnSpPr/>
      </xdr:nvCxnSpPr>
      <xdr:spPr>
        <a:xfrm>
          <a:off x="14592300" y="13489574"/>
          <a:ext cx="889000" cy="2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43" name="フローチャート : 判断 642"/>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11254</xdr:rowOff>
    </xdr:from>
    <xdr:ext cx="469744" cy="259045"/>
    <xdr:sp macro="" textlink="">
      <xdr:nvSpPr>
        <xdr:cNvPr id="644" name="テキスト ボックス 643"/>
        <xdr:cNvSpPr txBox="1"/>
      </xdr:nvSpPr>
      <xdr:spPr>
        <a:xfrm>
          <a:off x="15246427" y="130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116474</xdr:rowOff>
    </xdr:from>
    <xdr:to>
      <xdr:col>21</xdr:col>
      <xdr:colOff>161925</xdr:colOff>
      <xdr:row>78</xdr:row>
      <xdr:rowOff>128453</xdr:rowOff>
    </xdr:to>
    <xdr:cxnSp macro="">
      <xdr:nvCxnSpPr>
        <xdr:cNvPr id="645" name="直線コネクタ 644"/>
        <xdr:cNvCxnSpPr/>
      </xdr:nvCxnSpPr>
      <xdr:spPr>
        <a:xfrm flipV="1">
          <a:off x="13703300" y="13489574"/>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46" name="フローチャート : 判断 645"/>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9837</xdr:rowOff>
    </xdr:from>
    <xdr:ext cx="469744" cy="259045"/>
    <xdr:sp macro="" textlink="">
      <xdr:nvSpPr>
        <xdr:cNvPr id="647" name="テキスト ボックス 646"/>
        <xdr:cNvSpPr txBox="1"/>
      </xdr:nvSpPr>
      <xdr:spPr>
        <a:xfrm>
          <a:off x="14357427"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120817</xdr:rowOff>
    </xdr:from>
    <xdr:to>
      <xdr:col>19</xdr:col>
      <xdr:colOff>644525</xdr:colOff>
      <xdr:row>78</xdr:row>
      <xdr:rowOff>128453</xdr:rowOff>
    </xdr:to>
    <xdr:cxnSp macro="">
      <xdr:nvCxnSpPr>
        <xdr:cNvPr id="648" name="直線コネクタ 647"/>
        <xdr:cNvCxnSpPr/>
      </xdr:nvCxnSpPr>
      <xdr:spPr>
        <a:xfrm>
          <a:off x="12814300" y="13493917"/>
          <a:ext cx="889000" cy="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49" name="フローチャート : 判断 648"/>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12626</xdr:rowOff>
    </xdr:from>
    <xdr:ext cx="469744" cy="259045"/>
    <xdr:sp macro="" textlink="">
      <xdr:nvSpPr>
        <xdr:cNvPr id="650" name="テキスト ボックス 649"/>
        <xdr:cNvSpPr txBox="1"/>
      </xdr:nvSpPr>
      <xdr:spPr>
        <a:xfrm>
          <a:off x="13468427"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51" name="フローチャート : 判断 650"/>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69410</xdr:rowOff>
    </xdr:from>
    <xdr:ext cx="469744" cy="259045"/>
    <xdr:sp macro="" textlink="">
      <xdr:nvSpPr>
        <xdr:cNvPr id="652" name="テキスト ボックス 651"/>
        <xdr:cNvSpPr txBox="1"/>
      </xdr:nvSpPr>
      <xdr:spPr>
        <a:xfrm>
          <a:off x="12579427" y="1292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86796</xdr:rowOff>
    </xdr:from>
    <xdr:to>
      <xdr:col>23</xdr:col>
      <xdr:colOff>568325</xdr:colOff>
      <xdr:row>79</xdr:row>
      <xdr:rowOff>16946</xdr:rowOff>
    </xdr:to>
    <xdr:sp macro="" textlink="">
      <xdr:nvSpPr>
        <xdr:cNvPr id="658" name="円/楕円 657"/>
        <xdr:cNvSpPr/>
      </xdr:nvSpPr>
      <xdr:spPr>
        <a:xfrm>
          <a:off x="16268700" y="1345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1723</xdr:rowOff>
    </xdr:from>
    <xdr:ext cx="313932" cy="259045"/>
    <xdr:sp macro="" textlink="">
      <xdr:nvSpPr>
        <xdr:cNvPr id="659" name="災害復旧費該当値テキスト"/>
        <xdr:cNvSpPr txBox="1"/>
      </xdr:nvSpPr>
      <xdr:spPr>
        <a:xfrm>
          <a:off x="16370300" y="133748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88672</xdr:rowOff>
    </xdr:from>
    <xdr:to>
      <xdr:col>22</xdr:col>
      <xdr:colOff>415925</xdr:colOff>
      <xdr:row>79</xdr:row>
      <xdr:rowOff>18822</xdr:rowOff>
    </xdr:to>
    <xdr:sp macro="" textlink="">
      <xdr:nvSpPr>
        <xdr:cNvPr id="660" name="円/楕円 659"/>
        <xdr:cNvSpPr/>
      </xdr:nvSpPr>
      <xdr:spPr>
        <a:xfrm>
          <a:off x="15430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9949</xdr:rowOff>
    </xdr:from>
    <xdr:ext cx="249299" cy="259045"/>
    <xdr:sp macro="" textlink="">
      <xdr:nvSpPr>
        <xdr:cNvPr id="661" name="テキスト ボックス 660"/>
        <xdr:cNvSpPr txBox="1"/>
      </xdr:nvSpPr>
      <xdr:spPr>
        <a:xfrm>
          <a:off x="15356649" y="1355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65674</xdr:rowOff>
    </xdr:from>
    <xdr:to>
      <xdr:col>21</xdr:col>
      <xdr:colOff>212725</xdr:colOff>
      <xdr:row>78</xdr:row>
      <xdr:rowOff>167274</xdr:rowOff>
    </xdr:to>
    <xdr:sp macro="" textlink="">
      <xdr:nvSpPr>
        <xdr:cNvPr id="662" name="円/楕円 661"/>
        <xdr:cNvSpPr/>
      </xdr:nvSpPr>
      <xdr:spPr>
        <a:xfrm>
          <a:off x="14541500" y="134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158401</xdr:rowOff>
    </xdr:from>
    <xdr:ext cx="378565" cy="259045"/>
    <xdr:sp macro="" textlink="">
      <xdr:nvSpPr>
        <xdr:cNvPr id="663" name="テキスト ボックス 662"/>
        <xdr:cNvSpPr txBox="1"/>
      </xdr:nvSpPr>
      <xdr:spPr>
        <a:xfrm>
          <a:off x="14403017" y="1353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77653</xdr:rowOff>
    </xdr:from>
    <xdr:to>
      <xdr:col>20</xdr:col>
      <xdr:colOff>9525</xdr:colOff>
      <xdr:row>79</xdr:row>
      <xdr:rowOff>7803</xdr:rowOff>
    </xdr:to>
    <xdr:sp macro="" textlink="">
      <xdr:nvSpPr>
        <xdr:cNvPr id="664" name="円/楕円 663"/>
        <xdr:cNvSpPr/>
      </xdr:nvSpPr>
      <xdr:spPr>
        <a:xfrm>
          <a:off x="13652500" y="134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170380</xdr:rowOff>
    </xdr:from>
    <xdr:ext cx="378565" cy="259045"/>
    <xdr:sp macro="" textlink="">
      <xdr:nvSpPr>
        <xdr:cNvPr id="665" name="テキスト ボックス 664"/>
        <xdr:cNvSpPr txBox="1"/>
      </xdr:nvSpPr>
      <xdr:spPr>
        <a:xfrm>
          <a:off x="13514017" y="1354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70017</xdr:rowOff>
    </xdr:from>
    <xdr:to>
      <xdr:col>18</xdr:col>
      <xdr:colOff>492125</xdr:colOff>
      <xdr:row>79</xdr:row>
      <xdr:rowOff>167</xdr:rowOff>
    </xdr:to>
    <xdr:sp macro="" textlink="">
      <xdr:nvSpPr>
        <xdr:cNvPr id="666" name="円/楕円 665"/>
        <xdr:cNvSpPr/>
      </xdr:nvSpPr>
      <xdr:spPr>
        <a:xfrm>
          <a:off x="12763500" y="134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162744</xdr:rowOff>
    </xdr:from>
    <xdr:ext cx="378565" cy="259045"/>
    <xdr:sp macro="" textlink="">
      <xdr:nvSpPr>
        <xdr:cNvPr id="667" name="テキスト ボックス 666"/>
        <xdr:cNvSpPr txBox="1"/>
      </xdr:nvSpPr>
      <xdr:spPr>
        <a:xfrm>
          <a:off x="12625017" y="1353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43210</xdr:rowOff>
    </xdr:from>
    <xdr:to>
      <xdr:col>23</xdr:col>
      <xdr:colOff>517525</xdr:colOff>
      <xdr:row>95</xdr:row>
      <xdr:rowOff>57502</xdr:rowOff>
    </xdr:to>
    <xdr:cxnSp macro="">
      <xdr:nvCxnSpPr>
        <xdr:cNvPr id="698" name="直線コネクタ 697"/>
        <xdr:cNvCxnSpPr/>
      </xdr:nvCxnSpPr>
      <xdr:spPr>
        <a:xfrm flipV="1">
          <a:off x="15481300" y="16330960"/>
          <a:ext cx="8382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163840</xdr:rowOff>
    </xdr:from>
    <xdr:ext cx="534377" cy="259045"/>
    <xdr:sp macro="" textlink="">
      <xdr:nvSpPr>
        <xdr:cNvPr id="699" name="公債費平均値テキスト"/>
        <xdr:cNvSpPr txBox="1"/>
      </xdr:nvSpPr>
      <xdr:spPr>
        <a:xfrm>
          <a:off x="16370300" y="1628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57502</xdr:rowOff>
    </xdr:from>
    <xdr:to>
      <xdr:col>22</xdr:col>
      <xdr:colOff>365125</xdr:colOff>
      <xdr:row>95</xdr:row>
      <xdr:rowOff>76257</xdr:rowOff>
    </xdr:to>
    <xdr:cxnSp macro="">
      <xdr:nvCxnSpPr>
        <xdr:cNvPr id="701" name="直線コネクタ 700"/>
        <xdr:cNvCxnSpPr/>
      </xdr:nvCxnSpPr>
      <xdr:spPr>
        <a:xfrm flipV="1">
          <a:off x="14592300" y="16345252"/>
          <a:ext cx="8890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60303</xdr:rowOff>
    </xdr:from>
    <xdr:to>
      <xdr:col>22</xdr:col>
      <xdr:colOff>415925</xdr:colOff>
      <xdr:row>96</xdr:row>
      <xdr:rowOff>161903</xdr:rowOff>
    </xdr:to>
    <xdr:sp macro="" textlink="">
      <xdr:nvSpPr>
        <xdr:cNvPr id="702" name="フローチャート : 判断 701"/>
        <xdr:cNvSpPr/>
      </xdr:nvSpPr>
      <xdr:spPr>
        <a:xfrm>
          <a:off x="15430500" y="1651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153030</xdr:rowOff>
    </xdr:from>
    <xdr:ext cx="534377" cy="259045"/>
    <xdr:sp macro="" textlink="">
      <xdr:nvSpPr>
        <xdr:cNvPr id="703" name="テキスト ボックス 702"/>
        <xdr:cNvSpPr txBox="1"/>
      </xdr:nvSpPr>
      <xdr:spPr>
        <a:xfrm>
          <a:off x="15214111" y="1661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76257</xdr:rowOff>
    </xdr:from>
    <xdr:to>
      <xdr:col>21</xdr:col>
      <xdr:colOff>161925</xdr:colOff>
      <xdr:row>95</xdr:row>
      <xdr:rowOff>79741</xdr:rowOff>
    </xdr:to>
    <xdr:cxnSp macro="">
      <xdr:nvCxnSpPr>
        <xdr:cNvPr id="704" name="直線コネクタ 703"/>
        <xdr:cNvCxnSpPr/>
      </xdr:nvCxnSpPr>
      <xdr:spPr>
        <a:xfrm flipV="1">
          <a:off x="13703300" y="16364007"/>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53336</xdr:rowOff>
    </xdr:from>
    <xdr:to>
      <xdr:col>21</xdr:col>
      <xdr:colOff>212725</xdr:colOff>
      <xdr:row>96</xdr:row>
      <xdr:rowOff>154936</xdr:rowOff>
    </xdr:to>
    <xdr:sp macro="" textlink="">
      <xdr:nvSpPr>
        <xdr:cNvPr id="705" name="フローチャート : 判断 704"/>
        <xdr:cNvSpPr/>
      </xdr:nvSpPr>
      <xdr:spPr>
        <a:xfrm>
          <a:off x="14541500" y="1651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146063</xdr:rowOff>
    </xdr:from>
    <xdr:ext cx="534377" cy="259045"/>
    <xdr:sp macro="" textlink="">
      <xdr:nvSpPr>
        <xdr:cNvPr id="706" name="テキスト ボックス 705"/>
        <xdr:cNvSpPr txBox="1"/>
      </xdr:nvSpPr>
      <xdr:spPr>
        <a:xfrm>
          <a:off x="14325111" y="1660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78043</xdr:rowOff>
    </xdr:from>
    <xdr:to>
      <xdr:col>19</xdr:col>
      <xdr:colOff>644525</xdr:colOff>
      <xdr:row>95</xdr:row>
      <xdr:rowOff>79741</xdr:rowOff>
    </xdr:to>
    <xdr:cxnSp macro="">
      <xdr:nvCxnSpPr>
        <xdr:cNvPr id="707" name="直線コネクタ 706"/>
        <xdr:cNvCxnSpPr/>
      </xdr:nvCxnSpPr>
      <xdr:spPr>
        <a:xfrm>
          <a:off x="12814300" y="16365793"/>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46521</xdr:rowOff>
    </xdr:from>
    <xdr:to>
      <xdr:col>20</xdr:col>
      <xdr:colOff>9525</xdr:colOff>
      <xdr:row>96</xdr:row>
      <xdr:rowOff>148121</xdr:rowOff>
    </xdr:to>
    <xdr:sp macro="" textlink="">
      <xdr:nvSpPr>
        <xdr:cNvPr id="708" name="フローチャート : 判断 707"/>
        <xdr:cNvSpPr/>
      </xdr:nvSpPr>
      <xdr:spPr>
        <a:xfrm>
          <a:off x="13652500" y="165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139248</xdr:rowOff>
    </xdr:from>
    <xdr:ext cx="534377" cy="259045"/>
    <xdr:sp macro="" textlink="">
      <xdr:nvSpPr>
        <xdr:cNvPr id="709" name="テキスト ボックス 708"/>
        <xdr:cNvSpPr txBox="1"/>
      </xdr:nvSpPr>
      <xdr:spPr>
        <a:xfrm>
          <a:off x="13436111" y="165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33448</xdr:rowOff>
    </xdr:from>
    <xdr:to>
      <xdr:col>18</xdr:col>
      <xdr:colOff>492125</xdr:colOff>
      <xdr:row>96</xdr:row>
      <xdr:rowOff>135048</xdr:rowOff>
    </xdr:to>
    <xdr:sp macro="" textlink="">
      <xdr:nvSpPr>
        <xdr:cNvPr id="710" name="フローチャート : 判断 709"/>
        <xdr:cNvSpPr/>
      </xdr:nvSpPr>
      <xdr:spPr>
        <a:xfrm>
          <a:off x="12763500" y="1649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126175</xdr:rowOff>
    </xdr:from>
    <xdr:ext cx="534377" cy="259045"/>
    <xdr:sp macro="" textlink="">
      <xdr:nvSpPr>
        <xdr:cNvPr id="711" name="テキスト ボックス 710"/>
        <xdr:cNvSpPr txBox="1"/>
      </xdr:nvSpPr>
      <xdr:spPr>
        <a:xfrm>
          <a:off x="12547111" y="165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163860</xdr:rowOff>
    </xdr:from>
    <xdr:to>
      <xdr:col>23</xdr:col>
      <xdr:colOff>568325</xdr:colOff>
      <xdr:row>95</xdr:row>
      <xdr:rowOff>94010</xdr:rowOff>
    </xdr:to>
    <xdr:sp macro="" textlink="">
      <xdr:nvSpPr>
        <xdr:cNvPr id="717" name="円/楕円 716"/>
        <xdr:cNvSpPr/>
      </xdr:nvSpPr>
      <xdr:spPr>
        <a:xfrm>
          <a:off x="16268700" y="162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15287</xdr:rowOff>
    </xdr:from>
    <xdr:ext cx="534377" cy="259045"/>
    <xdr:sp macro="" textlink="">
      <xdr:nvSpPr>
        <xdr:cNvPr id="718" name="公債費該当値テキスト"/>
        <xdr:cNvSpPr txBox="1"/>
      </xdr:nvSpPr>
      <xdr:spPr>
        <a:xfrm>
          <a:off x="16370300" y="1613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68,114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6702</xdr:rowOff>
    </xdr:from>
    <xdr:to>
      <xdr:col>22</xdr:col>
      <xdr:colOff>415925</xdr:colOff>
      <xdr:row>95</xdr:row>
      <xdr:rowOff>108302</xdr:rowOff>
    </xdr:to>
    <xdr:sp macro="" textlink="">
      <xdr:nvSpPr>
        <xdr:cNvPr id="719" name="円/楕円 718"/>
        <xdr:cNvSpPr/>
      </xdr:nvSpPr>
      <xdr:spPr>
        <a:xfrm>
          <a:off x="15430500" y="162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124829</xdr:rowOff>
    </xdr:from>
    <xdr:ext cx="534377" cy="259045"/>
    <xdr:sp macro="" textlink="">
      <xdr:nvSpPr>
        <xdr:cNvPr id="720" name="テキスト ボックス 719"/>
        <xdr:cNvSpPr txBox="1"/>
      </xdr:nvSpPr>
      <xdr:spPr>
        <a:xfrm>
          <a:off x="15214111" y="1606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25457</xdr:rowOff>
    </xdr:from>
    <xdr:to>
      <xdr:col>21</xdr:col>
      <xdr:colOff>212725</xdr:colOff>
      <xdr:row>95</xdr:row>
      <xdr:rowOff>127057</xdr:rowOff>
    </xdr:to>
    <xdr:sp macro="" textlink="">
      <xdr:nvSpPr>
        <xdr:cNvPr id="721" name="円/楕円 720"/>
        <xdr:cNvSpPr/>
      </xdr:nvSpPr>
      <xdr:spPr>
        <a:xfrm>
          <a:off x="14541500" y="163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143584</xdr:rowOff>
    </xdr:from>
    <xdr:ext cx="534377" cy="259045"/>
    <xdr:sp macro="" textlink="">
      <xdr:nvSpPr>
        <xdr:cNvPr id="722" name="テキスト ボックス 721"/>
        <xdr:cNvSpPr txBox="1"/>
      </xdr:nvSpPr>
      <xdr:spPr>
        <a:xfrm>
          <a:off x="14325111" y="1608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65,078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28941</xdr:rowOff>
    </xdr:from>
    <xdr:to>
      <xdr:col>20</xdr:col>
      <xdr:colOff>9525</xdr:colOff>
      <xdr:row>95</xdr:row>
      <xdr:rowOff>130541</xdr:rowOff>
    </xdr:to>
    <xdr:sp macro="" textlink="">
      <xdr:nvSpPr>
        <xdr:cNvPr id="723" name="円/楕円 722"/>
        <xdr:cNvSpPr/>
      </xdr:nvSpPr>
      <xdr:spPr>
        <a:xfrm>
          <a:off x="13652500" y="163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147068</xdr:rowOff>
    </xdr:from>
    <xdr:ext cx="534377" cy="259045"/>
    <xdr:sp macro="" textlink="">
      <xdr:nvSpPr>
        <xdr:cNvPr id="724" name="テキスト ボックス 723"/>
        <xdr:cNvSpPr txBox="1"/>
      </xdr:nvSpPr>
      <xdr:spPr>
        <a:xfrm>
          <a:off x="13436111" y="1609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27243</xdr:rowOff>
    </xdr:from>
    <xdr:to>
      <xdr:col>18</xdr:col>
      <xdr:colOff>492125</xdr:colOff>
      <xdr:row>95</xdr:row>
      <xdr:rowOff>128843</xdr:rowOff>
    </xdr:to>
    <xdr:sp macro="" textlink="">
      <xdr:nvSpPr>
        <xdr:cNvPr id="725" name="円/楕円 724"/>
        <xdr:cNvSpPr/>
      </xdr:nvSpPr>
      <xdr:spPr>
        <a:xfrm>
          <a:off x="12763500" y="1631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145370</xdr:rowOff>
    </xdr:from>
    <xdr:ext cx="534377" cy="259045"/>
    <xdr:sp macro="" textlink="">
      <xdr:nvSpPr>
        <xdr:cNvPr id="726" name="テキスト ボックス 725"/>
        <xdr:cNvSpPr txBox="1"/>
      </xdr:nvSpPr>
      <xdr:spPr>
        <a:xfrm>
          <a:off x="12547111" y="1609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127000</xdr:rowOff>
    </xdr:from>
    <xdr:to>
      <xdr:col>31</xdr:col>
      <xdr:colOff>85725</xdr:colOff>
      <xdr:row>39</xdr:row>
      <xdr:rowOff>57150</xdr:rowOff>
    </xdr:to>
    <xdr:sp macro="" textlink="">
      <xdr:nvSpPr>
        <xdr:cNvPr id="759" name="フローチャート : 判断 758"/>
        <xdr:cNvSpPr/>
      </xdr:nvSpPr>
      <xdr:spPr>
        <a:xfrm>
          <a:off x="21272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73677</xdr:rowOff>
    </xdr:from>
    <xdr:ext cx="313932" cy="259045"/>
    <xdr:sp macro="" textlink="">
      <xdr:nvSpPr>
        <xdr:cNvPr id="760" name="テキスト ボックス 759"/>
        <xdr:cNvSpPr txBox="1"/>
      </xdr:nvSpPr>
      <xdr:spPr>
        <a:xfrm>
          <a:off x="21166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63500</xdr:rowOff>
    </xdr:from>
    <xdr:to>
      <xdr:col>29</xdr:col>
      <xdr:colOff>568325</xdr:colOff>
      <xdr:row>38</xdr:row>
      <xdr:rowOff>165100</xdr:rowOff>
    </xdr:to>
    <xdr:sp macro="" textlink="">
      <xdr:nvSpPr>
        <xdr:cNvPr id="762" name="フローチャート : 判断 761"/>
        <xdr:cNvSpPr/>
      </xdr:nvSpPr>
      <xdr:spPr>
        <a:xfrm>
          <a:off x="20383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10177</xdr:rowOff>
    </xdr:from>
    <xdr:ext cx="313932" cy="259045"/>
    <xdr:sp macro="" textlink="">
      <xdr:nvSpPr>
        <xdr:cNvPr id="763" name="テキスト ボックス 762"/>
        <xdr:cNvSpPr txBox="1"/>
      </xdr:nvSpPr>
      <xdr:spPr>
        <a:xfrm>
          <a:off x="20277333" y="6353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107950</xdr:rowOff>
    </xdr:from>
    <xdr:to>
      <xdr:col>28</xdr:col>
      <xdr:colOff>365125</xdr:colOff>
      <xdr:row>39</xdr:row>
      <xdr:rowOff>38100</xdr:rowOff>
    </xdr:to>
    <xdr:sp macro="" textlink="">
      <xdr:nvSpPr>
        <xdr:cNvPr id="765" name="フローチャート : 判断 764"/>
        <xdr:cNvSpPr/>
      </xdr:nvSpPr>
      <xdr:spPr>
        <a:xfrm>
          <a:off x="19494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54627</xdr:rowOff>
    </xdr:from>
    <xdr:ext cx="313932" cy="259045"/>
    <xdr:sp macro="" textlink="">
      <xdr:nvSpPr>
        <xdr:cNvPr id="766" name="テキスト ボックス 765"/>
        <xdr:cNvSpPr txBox="1"/>
      </xdr:nvSpPr>
      <xdr:spPr>
        <a:xfrm>
          <a:off x="19388333" y="6398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2540</xdr:rowOff>
    </xdr:from>
    <xdr:to>
      <xdr:col>27</xdr:col>
      <xdr:colOff>161925</xdr:colOff>
      <xdr:row>38</xdr:row>
      <xdr:rowOff>104140</xdr:rowOff>
    </xdr:to>
    <xdr:sp macro="" textlink="">
      <xdr:nvSpPr>
        <xdr:cNvPr id="767" name="フローチャート : 判断 766"/>
        <xdr:cNvSpPr/>
      </xdr:nvSpPr>
      <xdr:spPr>
        <a:xfrm>
          <a:off x="18605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120667</xdr:rowOff>
    </xdr:from>
    <xdr:ext cx="378565" cy="259045"/>
    <xdr:sp macro="" textlink="">
      <xdr:nvSpPr>
        <xdr:cNvPr id="768" name="テキスト ボックス 767"/>
        <xdr:cNvSpPr txBox="1"/>
      </xdr:nvSpPr>
      <xdr:spPr>
        <a:xfrm>
          <a:off x="18467017" y="629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歳出全体としては、住民一人当たりのコストは</a:t>
          </a:r>
          <a:r>
            <a:rPr kumimoji="1" lang="en-US" altLang="ja-JP" sz="1100">
              <a:latin typeface="ＭＳ Ｐゴシック"/>
            </a:rPr>
            <a:t>607,690</a:t>
          </a:r>
          <a:r>
            <a:rPr kumimoji="1" lang="ja-JP" altLang="en-US" sz="1100">
              <a:latin typeface="ＭＳ Ｐゴシック"/>
            </a:rPr>
            <a:t>円であり、類似団体平均の</a:t>
          </a:r>
          <a:r>
            <a:rPr kumimoji="1" lang="en-US" altLang="ja-JP" sz="1100">
              <a:latin typeface="ＭＳ Ｐゴシック"/>
            </a:rPr>
            <a:t>558,231</a:t>
          </a:r>
          <a:r>
            <a:rPr kumimoji="1" lang="ja-JP" altLang="en-US" sz="1100">
              <a:latin typeface="ＭＳ Ｐゴシック"/>
            </a:rPr>
            <a:t>円より</a:t>
          </a:r>
          <a:r>
            <a:rPr kumimoji="1" lang="en-US" altLang="ja-JP" sz="1100">
              <a:latin typeface="ＭＳ Ｐゴシック"/>
            </a:rPr>
            <a:t>49,459</a:t>
          </a:r>
          <a:r>
            <a:rPr kumimoji="1" lang="ja-JP" altLang="en-US" sz="1100">
              <a:latin typeface="ＭＳ Ｐゴシック"/>
            </a:rPr>
            <a:t>円高い水準である。これは、類似団体に比べ歳出総額が大きいことに加え、当市の人口減少率が大きいことが影響していると考えられる。</a:t>
          </a:r>
        </a:p>
        <a:p>
          <a:r>
            <a:rPr kumimoji="1" lang="ja-JP" altLang="en-US" sz="1100">
              <a:latin typeface="ＭＳ Ｐゴシック"/>
            </a:rPr>
            <a:t>　構成比が最も大きい民生費（</a:t>
          </a:r>
          <a:r>
            <a:rPr kumimoji="1" lang="en-US" altLang="ja-JP" sz="1100">
              <a:latin typeface="ＭＳ Ｐゴシック"/>
            </a:rPr>
            <a:t>29.5</a:t>
          </a:r>
          <a:r>
            <a:rPr kumimoji="1" lang="ja-JP" altLang="en-US" sz="1100">
              <a:latin typeface="ＭＳ Ｐゴシック"/>
            </a:rPr>
            <a:t>％）について、生活保護費は前年度比</a:t>
          </a:r>
          <a:r>
            <a:rPr kumimoji="1" lang="en-US" altLang="ja-JP" sz="1100">
              <a:latin typeface="ＭＳ Ｐゴシック"/>
            </a:rPr>
            <a:t>8.3</a:t>
          </a:r>
          <a:r>
            <a:rPr kumimoji="1" lang="ja-JP" altLang="en-US" sz="1100">
              <a:latin typeface="ＭＳ Ｐゴシック"/>
            </a:rPr>
            <a:t>％の減となったが、障害者自立支援給付費や国民健康保険特別会計繰出金の増等により、民生費全体としては前年度比</a:t>
          </a:r>
          <a:r>
            <a:rPr kumimoji="1" lang="en-US" altLang="ja-JP" sz="1100">
              <a:latin typeface="ＭＳ Ｐゴシック"/>
            </a:rPr>
            <a:t>0.8</a:t>
          </a:r>
          <a:r>
            <a:rPr kumimoji="1" lang="ja-JP" altLang="en-US" sz="1100">
              <a:latin typeface="ＭＳ Ｐゴシック"/>
            </a:rPr>
            <a:t>％の増となったため、住民一人当たりのコストは類似団体平均より</a:t>
          </a:r>
          <a:r>
            <a:rPr kumimoji="1" lang="en-US" altLang="ja-JP" sz="1100">
              <a:latin typeface="ＭＳ Ｐゴシック"/>
            </a:rPr>
            <a:t>22,131</a:t>
          </a:r>
          <a:r>
            <a:rPr kumimoji="1" lang="ja-JP" altLang="en-US" sz="1100">
              <a:latin typeface="ＭＳ Ｐゴシック"/>
            </a:rPr>
            <a:t>円高い水準になっている。また、ここ５年間民生費は増加傾向にあるが、今後も増加が見込まれるため、給付と負担のバランスを取るとともに、税（保険料）の未納対策の強化等に努めていく。</a:t>
          </a:r>
        </a:p>
        <a:p>
          <a:r>
            <a:rPr kumimoji="1" lang="ja-JP" altLang="en-US" sz="1100">
              <a:latin typeface="ＭＳ Ｐゴシック"/>
            </a:rPr>
            <a:t>　次いで構成比の大きい土木費（</a:t>
          </a:r>
          <a:r>
            <a:rPr kumimoji="1" lang="en-US" altLang="ja-JP" sz="1100">
              <a:latin typeface="ＭＳ Ｐゴシック"/>
            </a:rPr>
            <a:t>14.5</a:t>
          </a:r>
          <a:r>
            <a:rPr kumimoji="1" lang="ja-JP" altLang="en-US" sz="1100">
              <a:latin typeface="ＭＳ Ｐゴシック"/>
            </a:rPr>
            <a:t>％）について、冬期交通対策費は前年度比</a:t>
          </a:r>
          <a:r>
            <a:rPr kumimoji="1" lang="en-US" altLang="ja-JP" sz="1100">
              <a:latin typeface="ＭＳ Ｐゴシック"/>
            </a:rPr>
            <a:t>26.5</a:t>
          </a:r>
          <a:r>
            <a:rPr kumimoji="1" lang="ja-JP" altLang="en-US" sz="1100">
              <a:latin typeface="ＭＳ Ｐゴシック"/>
            </a:rPr>
            <a:t>％の減となったが、湯沢駅周辺整備が前年度比</a:t>
          </a:r>
          <a:r>
            <a:rPr kumimoji="1" lang="en-US" altLang="ja-JP" sz="1100">
              <a:latin typeface="ＭＳ Ｐゴシック"/>
            </a:rPr>
            <a:t>34.5</a:t>
          </a:r>
          <a:r>
            <a:rPr kumimoji="1" lang="ja-JP" altLang="en-US" sz="1100">
              <a:latin typeface="ＭＳ Ｐゴシック"/>
            </a:rPr>
            <a:t>％の増となり、土木費全体としては前年度比</a:t>
          </a:r>
          <a:r>
            <a:rPr kumimoji="1" lang="en-US" altLang="ja-JP" sz="1100">
              <a:latin typeface="ＭＳ Ｐゴシック"/>
            </a:rPr>
            <a:t>2.8</a:t>
          </a:r>
          <a:r>
            <a:rPr kumimoji="1" lang="ja-JP" altLang="en-US" sz="1100">
              <a:latin typeface="ＭＳ Ｐゴシック"/>
            </a:rPr>
            <a:t>％の増となったため、住民一人当たりのコストは類似団体平均より</a:t>
          </a:r>
          <a:r>
            <a:rPr kumimoji="1" lang="en-US" altLang="ja-JP" sz="1100">
              <a:latin typeface="ＭＳ Ｐゴシック"/>
            </a:rPr>
            <a:t>32,434</a:t>
          </a:r>
          <a:r>
            <a:rPr kumimoji="1" lang="ja-JP" altLang="en-US" sz="1100">
              <a:latin typeface="ＭＳ Ｐゴシック"/>
            </a:rPr>
            <a:t>円高い水準になっている。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年度以降は、事業規模は縮小するが湯沢駅周辺整備の後期計画分や市営住宅整備が控えていることから、事業の精査や交付税算入率の高い地方債を活用するなど、財政の健全化に努めていく。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latin typeface="ＭＳ ゴシック" pitchFamily="49" charset="-128"/>
              <a:ea typeface="ＭＳ ゴシック" pitchFamily="49" charset="-128"/>
            </a:rPr>
            <a:t>　財政調整基金残高について、平成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年度に合併後最低となったが、以後の回復は地方交付税の増額が主な要因である。</a:t>
          </a:r>
        </a:p>
        <a:p>
          <a:pPr>
            <a:lnSpc>
              <a:spcPts val="1200"/>
            </a:lnSpc>
          </a:pPr>
          <a:r>
            <a:rPr kumimoji="1" lang="ja-JP" altLang="en-US" sz="1100">
              <a:latin typeface="ＭＳ ゴシック" pitchFamily="49" charset="-128"/>
              <a:ea typeface="ＭＳ ゴシック" pitchFamily="49" charset="-128"/>
            </a:rPr>
            <a:t>　実質収支額について、概ね標準財政規模比２～４％台を推移しており、安定している状態である。</a:t>
          </a:r>
        </a:p>
        <a:p>
          <a:pPr>
            <a:lnSpc>
              <a:spcPts val="1200"/>
            </a:lnSpc>
          </a:pPr>
          <a:r>
            <a:rPr kumimoji="1" lang="ja-JP" altLang="en-US" sz="1100">
              <a:latin typeface="ＭＳ ゴシック" pitchFamily="49" charset="-128"/>
              <a:ea typeface="ＭＳ ゴシック" pitchFamily="49" charset="-128"/>
            </a:rPr>
            <a:t>　実質単年度収支について、平成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年度は財政調整基金の多額の取崩しにより赤字となったが、平成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年度以降は基金への積み増しの状態を維持し黒字となっている。</a:t>
          </a:r>
        </a:p>
        <a:p>
          <a:pPr>
            <a:lnSpc>
              <a:spcPts val="1200"/>
            </a:lnSpc>
          </a:pPr>
          <a:r>
            <a:rPr kumimoji="1" lang="ja-JP" altLang="en-US" sz="1100">
              <a:latin typeface="ＭＳ ゴシック" pitchFamily="49" charset="-128"/>
              <a:ea typeface="ＭＳ ゴシック" pitchFamily="49" charset="-128"/>
            </a:rPr>
            <a:t>　今後は、税収の増加が見込めないことに加え、普通交付税の合併算定替の段階的縮減等により、さらに財源不足が見込まれる。不足分は基金の取り崩し等で対応するとともに、より一層事業の精査や公債費の抑制等に努め、財政の健全化を図っていく。</a:t>
          </a:r>
          <a:endParaRPr kumimoji="1" lang="en-US" altLang="ja-JP" sz="1100">
            <a:latin typeface="ＭＳ ゴシック" pitchFamily="49" charset="-128"/>
            <a:ea typeface="ＭＳ ゴシック" pitchFamily="49" charset="-128"/>
          </a:endParaRPr>
        </a:p>
        <a:p>
          <a:pPr>
            <a:lnSpc>
              <a:spcPts val="1200"/>
            </a:lnSpc>
          </a:pPr>
          <a:endParaRPr kumimoji="1" lang="en-US" altLang="ja-JP" sz="1100">
            <a:latin typeface="ＭＳ ゴシック" pitchFamily="49" charset="-128"/>
            <a:ea typeface="ＭＳ ゴシック" pitchFamily="49" charset="-128"/>
          </a:endParaRPr>
        </a:p>
        <a:p>
          <a:pPr>
            <a:lnSpc>
              <a:spcPts val="1200"/>
            </a:lnSpc>
          </a:pPr>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一般会計について、標準財政規模に対する実質収支額の割合は、冬期交通対策費が予算に対して少額の執行となったこと等により、前年度より</a:t>
          </a:r>
          <a:r>
            <a:rPr kumimoji="1" lang="en-US" altLang="ja-JP" sz="1100">
              <a:latin typeface="ＭＳ ゴシック" pitchFamily="49" charset="-128"/>
              <a:ea typeface="ＭＳ ゴシック" pitchFamily="49" charset="-128"/>
            </a:rPr>
            <a:t>1.12</a:t>
          </a:r>
          <a:r>
            <a:rPr kumimoji="1" lang="ja-JP" altLang="en-US" sz="1100">
              <a:latin typeface="ＭＳ ゴシック" pitchFamily="49" charset="-128"/>
              <a:ea typeface="ＭＳ ゴシック" pitchFamily="49" charset="-128"/>
            </a:rPr>
            <a:t>ポイント増加した。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また、国民健康保険特別会計について、標準財政規模に対する実質収支額の割合は、国庫・県調整交付金の増や保険給付費が予算に対して少額の執行となったこと等により、前年度より</a:t>
          </a:r>
          <a:r>
            <a:rPr kumimoji="1" lang="en-US" altLang="ja-JP" sz="1100">
              <a:latin typeface="ＭＳ ゴシック" pitchFamily="49" charset="-128"/>
              <a:ea typeface="ＭＳ ゴシック" pitchFamily="49" charset="-128"/>
            </a:rPr>
            <a:t>0.71</a:t>
          </a:r>
          <a:r>
            <a:rPr kumimoji="1" lang="ja-JP" altLang="en-US" sz="1100">
              <a:latin typeface="ＭＳ ゴシック" pitchFamily="49" charset="-128"/>
              <a:ea typeface="ＭＳ ゴシック" pitchFamily="49" charset="-128"/>
            </a:rPr>
            <a:t>ポイント増加した。</a:t>
          </a:r>
        </a:p>
        <a:p>
          <a:r>
            <a:rPr kumimoji="1" lang="ja-JP" altLang="en-US" sz="1100">
              <a:latin typeface="ＭＳ ゴシック" pitchFamily="49" charset="-128"/>
              <a:ea typeface="ＭＳ ゴシック" pitchFamily="49" charset="-128"/>
            </a:rPr>
            <a:t>　一般会計及び全ての特別会計で赤字は生じていないため、今後も各会計で適正な財政運営や企業経営に努めていく。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30175409</v>
      </c>
      <c r="BO4" s="379"/>
      <c r="BP4" s="379"/>
      <c r="BQ4" s="379"/>
      <c r="BR4" s="379"/>
      <c r="BS4" s="379"/>
      <c r="BT4" s="379"/>
      <c r="BU4" s="380"/>
      <c r="BV4" s="378">
        <v>31186801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v>
      </c>
      <c r="CU4" s="385"/>
      <c r="CV4" s="385"/>
      <c r="CW4" s="385"/>
      <c r="CX4" s="385"/>
      <c r="CY4" s="385"/>
      <c r="CZ4" s="385"/>
      <c r="DA4" s="386"/>
      <c r="DB4" s="384">
        <v>3.9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29207405</v>
      </c>
      <c r="BO5" s="416"/>
      <c r="BP5" s="416"/>
      <c r="BQ5" s="416"/>
      <c r="BR5" s="416"/>
      <c r="BS5" s="416"/>
      <c r="BT5" s="416"/>
      <c r="BU5" s="417"/>
      <c r="BV5" s="415">
        <v>30349203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87.3</v>
      </c>
      <c r="CU5" s="413"/>
      <c r="CV5" s="413"/>
      <c r="CW5" s="413"/>
      <c r="CX5" s="413"/>
      <c r="CY5" s="413"/>
      <c r="CZ5" s="413"/>
      <c r="DA5" s="414"/>
      <c r="DB5" s="412">
        <v>88.7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968004</v>
      </c>
      <c r="BO6" s="416"/>
      <c r="BP6" s="416"/>
      <c r="BQ6" s="416"/>
      <c r="BR6" s="416"/>
      <c r="BS6" s="416"/>
      <c r="BT6" s="416"/>
      <c r="BU6" s="417"/>
      <c r="BV6" s="415">
        <v>837598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92.2</v>
      </c>
      <c r="CU6" s="453"/>
      <c r="CV6" s="453"/>
      <c r="CW6" s="453"/>
      <c r="CX6" s="453"/>
      <c r="CY6" s="453"/>
      <c r="CZ6" s="453"/>
      <c r="DA6" s="454"/>
      <c r="DB6" s="452">
        <v>94.1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115028</v>
      </c>
      <c r="BO7" s="416"/>
      <c r="BP7" s="416"/>
      <c r="BQ7" s="416"/>
      <c r="BR7" s="416"/>
      <c r="BS7" s="416"/>
      <c r="BT7" s="416"/>
      <c r="BU7" s="417"/>
      <c r="BV7" s="415">
        <v>179794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17136335</v>
      </c>
      <c r="CU7" s="416"/>
      <c r="CV7" s="416"/>
      <c r="CW7" s="416"/>
      <c r="CX7" s="416"/>
      <c r="CY7" s="416"/>
      <c r="CZ7" s="416"/>
      <c r="DA7" s="417"/>
      <c r="DB7" s="415">
        <v>17064170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852976</v>
      </c>
      <c r="BO8" s="416"/>
      <c r="BP8" s="416"/>
      <c r="BQ8" s="416"/>
      <c r="BR8" s="416"/>
      <c r="BS8" s="416"/>
      <c r="BT8" s="416"/>
      <c r="BU8" s="417"/>
      <c r="BV8" s="415">
        <v>657804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0.28999999999999998</v>
      </c>
      <c r="CU8" s="456"/>
      <c r="CV8" s="456"/>
      <c r="CW8" s="456"/>
      <c r="CX8" s="456"/>
      <c r="CY8" s="456"/>
      <c r="CZ8" s="456"/>
      <c r="DA8" s="457"/>
      <c r="DB8" s="455">
        <v>0.28999999999999998</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46613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195172</v>
      </c>
      <c r="BO9" s="416"/>
      <c r="BP9" s="416"/>
      <c r="BQ9" s="416"/>
      <c r="BR9" s="416"/>
      <c r="BS9" s="416"/>
      <c r="BT9" s="416"/>
      <c r="BU9" s="417"/>
      <c r="BV9" s="415">
        <v>251519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15.9</v>
      </c>
      <c r="CU9" s="413"/>
      <c r="CV9" s="413"/>
      <c r="CW9" s="413"/>
      <c r="CX9" s="413"/>
      <c r="CY9" s="413"/>
      <c r="CZ9" s="413"/>
      <c r="DA9" s="414"/>
      <c r="DB9" s="412">
        <v>16.2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50849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542525</v>
      </c>
      <c r="BO10" s="416"/>
      <c r="BP10" s="416"/>
      <c r="BQ10" s="416"/>
      <c r="BR10" s="416"/>
      <c r="BS10" s="416"/>
      <c r="BT10" s="416"/>
      <c r="BU10" s="417"/>
      <c r="BV10" s="415">
        <v>203259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48063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47922</v>
      </c>
      <c r="S13" s="497"/>
      <c r="T13" s="497"/>
      <c r="U13" s="497"/>
      <c r="V13" s="498"/>
      <c r="W13" s="431" t="s">
        <v>120</v>
      </c>
      <c r="X13" s="432"/>
      <c r="Y13" s="432"/>
      <c r="Z13" s="432"/>
      <c r="AA13" s="432"/>
      <c r="AB13" s="422"/>
      <c r="AC13" s="466">
        <v>3207</v>
      </c>
      <c r="AD13" s="467"/>
      <c r="AE13" s="467"/>
      <c r="AF13" s="467"/>
      <c r="AG13" s="506"/>
      <c r="AH13" s="466">
        <v>3688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737697</v>
      </c>
      <c r="BO13" s="416"/>
      <c r="BP13" s="416"/>
      <c r="BQ13" s="416"/>
      <c r="BR13" s="416"/>
      <c r="BS13" s="416"/>
      <c r="BT13" s="416"/>
      <c r="BU13" s="417"/>
      <c r="BV13" s="415">
        <v>454778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11.7</v>
      </c>
      <c r="CU13" s="413"/>
      <c r="CV13" s="413"/>
      <c r="CW13" s="413"/>
      <c r="CX13" s="413"/>
      <c r="CY13" s="413"/>
      <c r="CZ13" s="413"/>
      <c r="DA13" s="414"/>
      <c r="DB13" s="412">
        <v>12.2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48956</v>
      </c>
      <c r="S14" s="497"/>
      <c r="T14" s="497"/>
      <c r="U14" s="497"/>
      <c r="V14" s="498"/>
      <c r="W14" s="405"/>
      <c r="X14" s="406"/>
      <c r="Y14" s="406"/>
      <c r="Z14" s="406"/>
      <c r="AA14" s="406"/>
      <c r="AB14" s="395"/>
      <c r="AC14" s="499">
        <v>13.4</v>
      </c>
      <c r="AD14" s="500"/>
      <c r="AE14" s="500"/>
      <c r="AF14" s="500"/>
      <c r="AG14" s="501"/>
      <c r="AH14" s="499">
        <v>13.6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83.2</v>
      </c>
      <c r="CU14" s="511"/>
      <c r="CV14" s="511"/>
      <c r="CW14" s="511"/>
      <c r="CX14" s="511"/>
      <c r="CY14" s="511"/>
      <c r="CZ14" s="511"/>
      <c r="DA14" s="512"/>
      <c r="DB14" s="510">
        <v>99.7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48804</v>
      </c>
      <c r="S15" s="497"/>
      <c r="T15" s="497"/>
      <c r="U15" s="497"/>
      <c r="V15" s="498"/>
      <c r="W15" s="431" t="s">
        <v>127</v>
      </c>
      <c r="X15" s="432"/>
      <c r="Y15" s="432"/>
      <c r="Z15" s="432"/>
      <c r="AA15" s="432"/>
      <c r="AB15" s="422"/>
      <c r="AC15" s="466">
        <v>7924</v>
      </c>
      <c r="AD15" s="467"/>
      <c r="AE15" s="467"/>
      <c r="AF15" s="467"/>
      <c r="AG15" s="506"/>
      <c r="AH15" s="466">
        <v>9429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4122922</v>
      </c>
      <c r="BO15" s="379"/>
      <c r="BP15" s="379"/>
      <c r="BQ15" s="379"/>
      <c r="BR15" s="379"/>
      <c r="BS15" s="379"/>
      <c r="BT15" s="379"/>
      <c r="BU15" s="380"/>
      <c r="BV15" s="378">
        <v>3868510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33.1</v>
      </c>
      <c r="AD16" s="500"/>
      <c r="AE16" s="500"/>
      <c r="AF16" s="500"/>
      <c r="AG16" s="501"/>
      <c r="AH16" s="499">
        <v>34.9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13877924</v>
      </c>
      <c r="BO16" s="416"/>
      <c r="BP16" s="416"/>
      <c r="BQ16" s="416"/>
      <c r="BR16" s="416"/>
      <c r="BS16" s="416"/>
      <c r="BT16" s="416"/>
      <c r="BU16" s="417"/>
      <c r="BV16" s="415">
        <v>13255121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12834</v>
      </c>
      <c r="AD17" s="467"/>
      <c r="AE17" s="467"/>
      <c r="AF17" s="467"/>
      <c r="AG17" s="506"/>
      <c r="AH17" s="466">
        <v>13853</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5169954</v>
      </c>
      <c r="BO17" s="416"/>
      <c r="BP17" s="416"/>
      <c r="BQ17" s="416"/>
      <c r="BR17" s="416"/>
      <c r="BS17" s="416"/>
      <c r="BT17" s="416"/>
      <c r="BU17" s="417"/>
      <c r="BV17" s="415">
        <v>4916160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790.91</v>
      </c>
      <c r="M18" s="528"/>
      <c r="N18" s="528"/>
      <c r="O18" s="528"/>
      <c r="P18" s="528"/>
      <c r="Q18" s="528"/>
      <c r="R18" s="529"/>
      <c r="S18" s="529"/>
      <c r="T18" s="529"/>
      <c r="U18" s="529"/>
      <c r="V18" s="530"/>
      <c r="W18" s="433"/>
      <c r="X18" s="434"/>
      <c r="Y18" s="434"/>
      <c r="Z18" s="434"/>
      <c r="AA18" s="434"/>
      <c r="AB18" s="425"/>
      <c r="AC18" s="531">
        <v>53.6</v>
      </c>
      <c r="AD18" s="532"/>
      <c r="AE18" s="532"/>
      <c r="AF18" s="532"/>
      <c r="AG18" s="533"/>
      <c r="AH18" s="531">
        <v>51.2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15117208</v>
      </c>
      <c r="BO18" s="416"/>
      <c r="BP18" s="416"/>
      <c r="BQ18" s="416"/>
      <c r="BR18" s="416"/>
      <c r="BS18" s="416"/>
      <c r="BT18" s="416"/>
      <c r="BU18" s="417"/>
      <c r="BV18" s="415">
        <v>15192500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59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20095265</v>
      </c>
      <c r="BO19" s="416"/>
      <c r="BP19" s="416"/>
      <c r="BQ19" s="416"/>
      <c r="BR19" s="416"/>
      <c r="BS19" s="416"/>
      <c r="BT19" s="416"/>
      <c r="BU19" s="417"/>
      <c r="BV19" s="415">
        <v>19740884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16384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33259760</v>
      </c>
      <c r="BO23" s="416"/>
      <c r="BP23" s="416"/>
      <c r="BQ23" s="416"/>
      <c r="BR23" s="416"/>
      <c r="BS23" s="416"/>
      <c r="BT23" s="416"/>
      <c r="BU23" s="417"/>
      <c r="BV23" s="415">
        <v>33217426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8030</v>
      </c>
      <c r="R24" s="467"/>
      <c r="S24" s="467"/>
      <c r="T24" s="467"/>
      <c r="U24" s="467"/>
      <c r="V24" s="506"/>
      <c r="W24" s="561"/>
      <c r="X24" s="549"/>
      <c r="Y24" s="550"/>
      <c r="Z24" s="465" t="s">
        <v>150</v>
      </c>
      <c r="AA24" s="445"/>
      <c r="AB24" s="445"/>
      <c r="AC24" s="445"/>
      <c r="AD24" s="445"/>
      <c r="AE24" s="445"/>
      <c r="AF24" s="445"/>
      <c r="AG24" s="446"/>
      <c r="AH24" s="466">
        <v>447</v>
      </c>
      <c r="AI24" s="467"/>
      <c r="AJ24" s="467"/>
      <c r="AK24" s="467"/>
      <c r="AL24" s="506"/>
      <c r="AM24" s="466">
        <v>1429506</v>
      </c>
      <c r="AN24" s="467"/>
      <c r="AO24" s="467"/>
      <c r="AP24" s="467"/>
      <c r="AQ24" s="467"/>
      <c r="AR24" s="506"/>
      <c r="AS24" s="466">
        <v>3198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26636126</v>
      </c>
      <c r="BO24" s="416"/>
      <c r="BP24" s="416"/>
      <c r="BQ24" s="416"/>
      <c r="BR24" s="416"/>
      <c r="BS24" s="416"/>
      <c r="BT24" s="416"/>
      <c r="BU24" s="417"/>
      <c r="BV24" s="415">
        <v>26175972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6660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755209</v>
      </c>
      <c r="BO25" s="379"/>
      <c r="BP25" s="379"/>
      <c r="BQ25" s="379"/>
      <c r="BR25" s="379"/>
      <c r="BS25" s="379"/>
      <c r="BT25" s="379"/>
      <c r="BU25" s="380"/>
      <c r="BV25" s="378">
        <v>849084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5620</v>
      </c>
      <c r="R26" s="467"/>
      <c r="S26" s="467"/>
      <c r="T26" s="467"/>
      <c r="U26" s="467"/>
      <c r="V26" s="506"/>
      <c r="W26" s="561"/>
      <c r="X26" s="549"/>
      <c r="Y26" s="550"/>
      <c r="Z26" s="465" t="s">
        <v>156</v>
      </c>
      <c r="AA26" s="571"/>
      <c r="AB26" s="571"/>
      <c r="AC26" s="571"/>
      <c r="AD26" s="571"/>
      <c r="AE26" s="571"/>
      <c r="AF26" s="571"/>
      <c r="AG26" s="572"/>
      <c r="AH26" s="466">
        <v>47</v>
      </c>
      <c r="AI26" s="467"/>
      <c r="AJ26" s="467"/>
      <c r="AK26" s="467"/>
      <c r="AL26" s="506"/>
      <c r="AM26" s="466">
        <v>142175</v>
      </c>
      <c r="AN26" s="467"/>
      <c r="AO26" s="467"/>
      <c r="AP26" s="467"/>
      <c r="AQ26" s="467"/>
      <c r="AR26" s="506"/>
      <c r="AS26" s="466">
        <v>3025</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4110</v>
      </c>
      <c r="R27" s="467"/>
      <c r="S27" s="467"/>
      <c r="T27" s="467"/>
      <c r="U27" s="467"/>
      <c r="V27" s="506"/>
      <c r="W27" s="561"/>
      <c r="X27" s="549"/>
      <c r="Y27" s="550"/>
      <c r="Z27" s="465" t="s">
        <v>159</v>
      </c>
      <c r="AA27" s="445"/>
      <c r="AB27" s="445"/>
      <c r="AC27" s="445"/>
      <c r="AD27" s="445"/>
      <c r="AE27" s="445"/>
      <c r="AF27" s="445"/>
      <c r="AG27" s="446"/>
      <c r="AH27" s="466">
        <v>5</v>
      </c>
      <c r="AI27" s="467"/>
      <c r="AJ27" s="467"/>
      <c r="AK27" s="467"/>
      <c r="AL27" s="506"/>
      <c r="AM27" s="466">
        <v>19855</v>
      </c>
      <c r="AN27" s="467"/>
      <c r="AO27" s="467"/>
      <c r="AP27" s="467"/>
      <c r="AQ27" s="467"/>
      <c r="AR27" s="506"/>
      <c r="AS27" s="466">
        <v>3971</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686552</v>
      </c>
      <c r="BO27" s="585"/>
      <c r="BP27" s="585"/>
      <c r="BQ27" s="585"/>
      <c r="BR27" s="585"/>
      <c r="BS27" s="585"/>
      <c r="BT27" s="585"/>
      <c r="BU27" s="586"/>
      <c r="BV27" s="584">
        <v>679756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3670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4783764</v>
      </c>
      <c r="BO28" s="379"/>
      <c r="BP28" s="379"/>
      <c r="BQ28" s="379"/>
      <c r="BR28" s="379"/>
      <c r="BS28" s="379"/>
      <c r="BT28" s="379"/>
      <c r="BU28" s="380"/>
      <c r="BV28" s="378">
        <v>4241239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20</v>
      </c>
      <c r="M29" s="467"/>
      <c r="N29" s="467"/>
      <c r="O29" s="467"/>
      <c r="P29" s="506"/>
      <c r="Q29" s="466">
        <v>3510</v>
      </c>
      <c r="R29" s="467"/>
      <c r="S29" s="467"/>
      <c r="T29" s="467"/>
      <c r="U29" s="467"/>
      <c r="V29" s="506"/>
      <c r="W29" s="562"/>
      <c r="X29" s="563"/>
      <c r="Y29" s="564"/>
      <c r="Z29" s="465" t="s">
        <v>166</v>
      </c>
      <c r="AA29" s="445"/>
      <c r="AB29" s="445"/>
      <c r="AC29" s="445"/>
      <c r="AD29" s="445"/>
      <c r="AE29" s="445"/>
      <c r="AF29" s="445"/>
      <c r="AG29" s="446"/>
      <c r="AH29" s="466">
        <v>452</v>
      </c>
      <c r="AI29" s="467"/>
      <c r="AJ29" s="467"/>
      <c r="AK29" s="467"/>
      <c r="AL29" s="506"/>
      <c r="AM29" s="466">
        <v>1449361</v>
      </c>
      <c r="AN29" s="467"/>
      <c r="AO29" s="467"/>
      <c r="AP29" s="467"/>
      <c r="AQ29" s="467"/>
      <c r="AR29" s="506"/>
      <c r="AS29" s="466">
        <v>3207</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1437335</v>
      </c>
      <c r="BO29" s="416"/>
      <c r="BP29" s="416"/>
      <c r="BQ29" s="416"/>
      <c r="BR29" s="416"/>
      <c r="BS29" s="416"/>
      <c r="BT29" s="416"/>
      <c r="BU29" s="417"/>
      <c r="BV29" s="415">
        <v>1288937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94.1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2750624</v>
      </c>
      <c r="BO30" s="585"/>
      <c r="BP30" s="585"/>
      <c r="BQ30" s="585"/>
      <c r="BR30" s="585"/>
      <c r="BS30" s="585"/>
      <c r="BT30" s="585"/>
      <c r="BU30" s="586"/>
      <c r="BV30" s="584">
        <v>2742269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IF('各会計、関係団体の財政状況及び健全化判断比率'!B33="","",'各会計、関係団体の財政状況及び健全化判断比率'!B33)</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湯沢雄勝広域市町村圏組合（一般会計）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秋の宮山荘</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養護老人ホーム愛宕荘特別会計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IF('各会計、関係団体の財政状況及び健全化判断比率'!B34="","",'各会計、関係団体の財政状況及び健全化判断比率'!B34)</f>
        <v>下水道特別会計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湯沢雄勝広域市町村圏組合（湯沢雄勝ふるさと市町村圏基金特別会計）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小町の郷</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皆瀬更生園特別会計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秋田県市町村総合事務組合（一般会計）</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皆瀬村活性化センター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墓地公園特別会計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介護サービス特別会計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秋田県市町村総合事務組合（交通災害共済事業等特別会計）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秋田県市町村会館管理組合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秋田県後期高齢者医療広域連合（一般会計）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秋田県後期高齢者医療広域連合（後期高齢者医療特別会計）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526</v>
      </c>
      <c r="D34" s="1181"/>
      <c r="E34" s="1182"/>
      <c r="F34" s="32">
        <v>3.01</v>
      </c>
      <c r="G34" s="33">
        <v>2.91</v>
      </c>
      <c r="H34" s="33">
        <v>2.31</v>
      </c>
      <c r="I34" s="33">
        <v>3.8</v>
      </c>
      <c r="J34" s="34">
        <v>4.92</v>
      </c>
      <c r="K34" s="22"/>
      <c r="L34" s="22"/>
      <c r="M34" s="22"/>
      <c r="N34" s="22"/>
      <c r="O34" s="22"/>
      <c r="P34" s="22"/>
    </row>
    <row r="35" spans="1:16" ht="39" customHeight="1" x14ac:dyDescent="0.15">
      <c r="A35" s="22"/>
      <c r="B35" s="35"/>
      <c r="C35" s="1175" t="s">
        <v>527</v>
      </c>
      <c r="D35" s="1176"/>
      <c r="E35" s="1177"/>
      <c r="F35" s="36">
        <v>4.42</v>
      </c>
      <c r="G35" s="37">
        <v>4.62</v>
      </c>
      <c r="H35" s="37">
        <v>4.29</v>
      </c>
      <c r="I35" s="37">
        <v>3.92</v>
      </c>
      <c r="J35" s="38">
        <v>4.0199999999999996</v>
      </c>
      <c r="K35" s="22"/>
      <c r="L35" s="22"/>
      <c r="M35" s="22"/>
      <c r="N35" s="22"/>
      <c r="O35" s="22"/>
      <c r="P35" s="22"/>
    </row>
    <row r="36" spans="1:16" ht="39" customHeight="1" x14ac:dyDescent="0.15">
      <c r="A36" s="22"/>
      <c r="B36" s="35"/>
      <c r="C36" s="1175" t="s">
        <v>528</v>
      </c>
      <c r="D36" s="1176"/>
      <c r="E36" s="1177"/>
      <c r="F36" s="36">
        <v>2.54</v>
      </c>
      <c r="G36" s="37">
        <v>1.44</v>
      </c>
      <c r="H36" s="37">
        <v>1.48</v>
      </c>
      <c r="I36" s="37">
        <v>1.98</v>
      </c>
      <c r="J36" s="38">
        <v>2.69</v>
      </c>
      <c r="K36" s="22"/>
      <c r="L36" s="22"/>
      <c r="M36" s="22"/>
      <c r="N36" s="22"/>
      <c r="O36" s="22"/>
      <c r="P36" s="22"/>
    </row>
    <row r="37" spans="1:16" ht="39" customHeight="1" x14ac:dyDescent="0.15">
      <c r="A37" s="22"/>
      <c r="B37" s="35"/>
      <c r="C37" s="1175" t="s">
        <v>529</v>
      </c>
      <c r="D37" s="1176"/>
      <c r="E37" s="1177"/>
      <c r="F37" s="36">
        <v>0.46</v>
      </c>
      <c r="G37" s="37">
        <v>0.46</v>
      </c>
      <c r="H37" s="37">
        <v>0.33</v>
      </c>
      <c r="I37" s="37">
        <v>0.28000000000000003</v>
      </c>
      <c r="J37" s="38">
        <v>0.72</v>
      </c>
      <c r="K37" s="22"/>
      <c r="L37" s="22"/>
      <c r="M37" s="22"/>
      <c r="N37" s="22"/>
      <c r="O37" s="22"/>
      <c r="P37" s="22"/>
    </row>
    <row r="38" spans="1:16" ht="39" customHeight="1" x14ac:dyDescent="0.15">
      <c r="A38" s="22"/>
      <c r="B38" s="35"/>
      <c r="C38" s="1175" t="s">
        <v>530</v>
      </c>
      <c r="D38" s="1176"/>
      <c r="E38" s="1177"/>
      <c r="F38" s="36">
        <v>0.14000000000000001</v>
      </c>
      <c r="G38" s="37">
        <v>0.05</v>
      </c>
      <c r="H38" s="37">
        <v>0.02</v>
      </c>
      <c r="I38" s="37">
        <v>0.04</v>
      </c>
      <c r="J38" s="38">
        <v>0.04</v>
      </c>
      <c r="K38" s="22"/>
      <c r="L38" s="22"/>
      <c r="M38" s="22"/>
      <c r="N38" s="22"/>
      <c r="O38" s="22"/>
      <c r="P38" s="22"/>
    </row>
    <row r="39" spans="1:16" ht="39" customHeight="1" x14ac:dyDescent="0.15">
      <c r="A39" s="22"/>
      <c r="B39" s="35"/>
      <c r="C39" s="1175" t="s">
        <v>531</v>
      </c>
      <c r="D39" s="1176"/>
      <c r="E39" s="1177"/>
      <c r="F39" s="36">
        <v>0.02</v>
      </c>
      <c r="G39" s="37">
        <v>0.01</v>
      </c>
      <c r="H39" s="37">
        <v>0.01</v>
      </c>
      <c r="I39" s="37">
        <v>0.04</v>
      </c>
      <c r="J39" s="38">
        <v>0.04</v>
      </c>
      <c r="K39" s="22"/>
      <c r="L39" s="22"/>
      <c r="M39" s="22"/>
      <c r="N39" s="22"/>
      <c r="O39" s="22"/>
      <c r="P39" s="22"/>
    </row>
    <row r="40" spans="1:16" ht="39" customHeight="1" x14ac:dyDescent="0.15">
      <c r="A40" s="22"/>
      <c r="B40" s="35"/>
      <c r="C40" s="1175" t="s">
        <v>532</v>
      </c>
      <c r="D40" s="1176"/>
      <c r="E40" s="1177"/>
      <c r="F40" s="36">
        <v>0.03</v>
      </c>
      <c r="G40" s="37">
        <v>0</v>
      </c>
      <c r="H40" s="37">
        <v>0</v>
      </c>
      <c r="I40" s="37">
        <v>0</v>
      </c>
      <c r="J40" s="38">
        <v>0</v>
      </c>
      <c r="K40" s="22"/>
      <c r="L40" s="22"/>
      <c r="M40" s="22"/>
      <c r="N40" s="22"/>
      <c r="O40" s="22"/>
      <c r="P40" s="22"/>
    </row>
    <row r="41" spans="1:16" ht="39" customHeight="1" x14ac:dyDescent="0.15">
      <c r="A41" s="22"/>
      <c r="B41" s="35"/>
      <c r="C41" s="1175" t="s">
        <v>533</v>
      </c>
      <c r="D41" s="1176"/>
      <c r="E41" s="1177"/>
      <c r="F41" s="36">
        <v>0</v>
      </c>
      <c r="G41" s="37">
        <v>0.02</v>
      </c>
      <c r="H41" s="37">
        <v>0.01</v>
      </c>
      <c r="I41" s="37">
        <v>0</v>
      </c>
      <c r="J41" s="38">
        <v>0</v>
      </c>
      <c r="K41" s="22"/>
      <c r="L41" s="22"/>
      <c r="M41" s="22"/>
      <c r="N41" s="22"/>
      <c r="O41" s="22"/>
      <c r="P41" s="22"/>
    </row>
    <row r="42" spans="1:16" ht="39" customHeight="1" x14ac:dyDescent="0.15">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535</v>
      </c>
      <c r="D43" s="1179"/>
      <c r="E43" s="1180"/>
      <c r="F43" s="41">
        <v>0.09</v>
      </c>
      <c r="G43" s="42">
        <v>0.02</v>
      </c>
      <c r="H43" s="42">
        <v>0</v>
      </c>
      <c r="I43" s="42">
        <v>0.02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4294967295"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3325</v>
      </c>
      <c r="L45" s="60">
        <v>3264</v>
      </c>
      <c r="M45" s="60">
        <v>3244</v>
      </c>
      <c r="N45" s="60">
        <v>3270</v>
      </c>
      <c r="O45" s="61">
        <v>3274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1060</v>
      </c>
      <c r="L48" s="64">
        <v>1061</v>
      </c>
      <c r="M48" s="64">
        <v>1102</v>
      </c>
      <c r="N48" s="64">
        <v>1095</v>
      </c>
      <c r="O48" s="65">
        <v>1101</v>
      </c>
      <c r="P48" s="48"/>
      <c r="Q48" s="48"/>
      <c r="R48" s="48"/>
      <c r="S48" s="48"/>
      <c r="T48" s="48"/>
      <c r="U48" s="48"/>
    </row>
    <row r="49" spans="1:21" ht="30.75" customHeight="1" x14ac:dyDescent="0.15">
      <c r="A49" s="48"/>
      <c r="B49" s="1193"/>
      <c r="C49" s="1194"/>
      <c r="D49" s="62"/>
      <c r="E49" s="1185" t="s">
        <v>15</v>
      </c>
      <c r="F49" s="1185"/>
      <c r="G49" s="1185"/>
      <c r="H49" s="1185"/>
      <c r="I49" s="1185"/>
      <c r="J49" s="1186"/>
      <c r="K49" s="63">
        <v>373</v>
      </c>
      <c r="L49" s="64">
        <v>265</v>
      </c>
      <c r="M49" s="64">
        <v>278</v>
      </c>
      <c r="N49" s="64">
        <v>277</v>
      </c>
      <c r="O49" s="65">
        <v>275</v>
      </c>
      <c r="P49" s="48"/>
      <c r="Q49" s="48"/>
      <c r="R49" s="48"/>
      <c r="S49" s="48"/>
      <c r="T49" s="48"/>
      <c r="U49" s="48"/>
    </row>
    <row r="50" spans="1:21" ht="30.75" customHeight="1" x14ac:dyDescent="0.15">
      <c r="A50" s="48"/>
      <c r="B50" s="1193"/>
      <c r="C50" s="1194"/>
      <c r="D50" s="62"/>
      <c r="E50" s="1185" t="s">
        <v>16</v>
      </c>
      <c r="F50" s="1185"/>
      <c r="G50" s="1185"/>
      <c r="H50" s="1185"/>
      <c r="I50" s="1185"/>
      <c r="J50" s="1186"/>
      <c r="K50" s="63">
        <v>172</v>
      </c>
      <c r="L50" s="64">
        <v>168</v>
      </c>
      <c r="M50" s="64">
        <v>130</v>
      </c>
      <c r="N50" s="64">
        <v>86</v>
      </c>
      <c r="O50" s="65">
        <v>89</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2884</v>
      </c>
      <c r="L52" s="64">
        <v>2894</v>
      </c>
      <c r="M52" s="64">
        <v>2981</v>
      </c>
      <c r="N52" s="64">
        <v>3101</v>
      </c>
      <c r="O52" s="65">
        <v>3148</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2046</v>
      </c>
      <c r="L53" s="69">
        <v>1864</v>
      </c>
      <c r="M53" s="69">
        <v>1773</v>
      </c>
      <c r="N53" s="69">
        <v>1627</v>
      </c>
      <c r="O53" s="70">
        <v>1591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199" t="s">
        <v>23</v>
      </c>
      <c r="C41" s="1200"/>
      <c r="D41" s="81"/>
      <c r="E41" s="1205" t="s">
        <v>24</v>
      </c>
      <c r="F41" s="1205"/>
      <c r="G41" s="1205"/>
      <c r="H41" s="1206"/>
      <c r="I41" s="82">
        <v>29628</v>
      </c>
      <c r="J41" s="83">
        <v>29394</v>
      </c>
      <c r="K41" s="83">
        <v>31596</v>
      </c>
      <c r="L41" s="83">
        <v>33218</v>
      </c>
      <c r="M41" s="84">
        <v>33260</v>
      </c>
    </row>
    <row r="42" spans="2:13" ht="27.75" customHeight="1" x14ac:dyDescent="0.15">
      <c r="B42" s="1201"/>
      <c r="C42" s="1202"/>
      <c r="D42" s="85"/>
      <c r="E42" s="1207" t="s">
        <v>25</v>
      </c>
      <c r="F42" s="1207"/>
      <c r="G42" s="1207"/>
      <c r="H42" s="1208"/>
      <c r="I42" s="86">
        <v>1515</v>
      </c>
      <c r="J42" s="87">
        <v>773</v>
      </c>
      <c r="K42" s="87">
        <v>693</v>
      </c>
      <c r="L42" s="87">
        <v>562</v>
      </c>
      <c r="M42" s="88">
        <v>484</v>
      </c>
    </row>
    <row r="43" spans="2:13" ht="27.75" customHeight="1" x14ac:dyDescent="0.15">
      <c r="B43" s="1201"/>
      <c r="C43" s="1202"/>
      <c r="D43" s="85"/>
      <c r="E43" s="1207" t="s">
        <v>26</v>
      </c>
      <c r="F43" s="1207"/>
      <c r="G43" s="1207"/>
      <c r="H43" s="1208"/>
      <c r="I43" s="86">
        <v>16611</v>
      </c>
      <c r="J43" s="87">
        <v>15546</v>
      </c>
      <c r="K43" s="87">
        <v>15144</v>
      </c>
      <c r="L43" s="87">
        <v>14942</v>
      </c>
      <c r="M43" s="88">
        <v>14186</v>
      </c>
    </row>
    <row r="44" spans="2:13" ht="27.75" customHeight="1" x14ac:dyDescent="0.15">
      <c r="B44" s="1201"/>
      <c r="C44" s="1202"/>
      <c r="D44" s="85"/>
      <c r="E44" s="1207" t="s">
        <v>27</v>
      </c>
      <c r="F44" s="1207"/>
      <c r="G44" s="1207"/>
      <c r="H44" s="1208"/>
      <c r="I44" s="86">
        <v>2323</v>
      </c>
      <c r="J44" s="87">
        <v>2117</v>
      </c>
      <c r="K44" s="87">
        <v>1957</v>
      </c>
      <c r="L44" s="87">
        <v>1795</v>
      </c>
      <c r="M44" s="88">
        <v>1622</v>
      </c>
    </row>
    <row r="45" spans="2:13" ht="27.75" customHeight="1" x14ac:dyDescent="0.15">
      <c r="B45" s="1201"/>
      <c r="C45" s="1202"/>
      <c r="D45" s="85"/>
      <c r="E45" s="1207" t="s">
        <v>28</v>
      </c>
      <c r="F45" s="1207"/>
      <c r="G45" s="1207"/>
      <c r="H45" s="1208"/>
      <c r="I45" s="86">
        <v>3842</v>
      </c>
      <c r="J45" s="87">
        <v>3841</v>
      </c>
      <c r="K45" s="87">
        <v>3583</v>
      </c>
      <c r="L45" s="87">
        <v>3202</v>
      </c>
      <c r="M45" s="88">
        <v>2745</v>
      </c>
    </row>
    <row r="46" spans="2:13" ht="27.75" customHeight="1" x14ac:dyDescent="0.15">
      <c r="B46" s="1201"/>
      <c r="C46" s="1202"/>
      <c r="D46" s="85"/>
      <c r="E46" s="1207" t="s">
        <v>29</v>
      </c>
      <c r="F46" s="1207"/>
      <c r="G46" s="1207"/>
      <c r="H46" s="1208"/>
      <c r="I46" s="86">
        <v>75</v>
      </c>
      <c r="J46" s="87" t="s">
        <v>481</v>
      </c>
      <c r="K46" s="87" t="s">
        <v>481</v>
      </c>
      <c r="L46" s="87" t="s">
        <v>481</v>
      </c>
      <c r="M46" s="88" t="s">
        <v>481</v>
      </c>
    </row>
    <row r="47" spans="2:13" ht="27.75" customHeight="1" x14ac:dyDescent="0.15">
      <c r="B47" s="1201"/>
      <c r="C47" s="1202"/>
      <c r="D47" s="85"/>
      <c r="E47" s="1207" t="s">
        <v>30</v>
      </c>
      <c r="F47" s="1207"/>
      <c r="G47" s="1207"/>
      <c r="H47" s="1208"/>
      <c r="I47" s="86" t="s">
        <v>481</v>
      </c>
      <c r="J47" s="87" t="s">
        <v>481</v>
      </c>
      <c r="K47" s="87" t="s">
        <v>481</v>
      </c>
      <c r="L47" s="87" t="s">
        <v>481</v>
      </c>
      <c r="M47" s="88" t="s">
        <v>481</v>
      </c>
    </row>
    <row r="48" spans="2:13" ht="27.75" customHeight="1" x14ac:dyDescent="0.15">
      <c r="B48" s="1203"/>
      <c r="C48" s="1204"/>
      <c r="D48" s="85"/>
      <c r="E48" s="1207" t="s">
        <v>31</v>
      </c>
      <c r="F48" s="1207"/>
      <c r="G48" s="1207"/>
      <c r="H48" s="1208"/>
      <c r="I48" s="86" t="s">
        <v>481</v>
      </c>
      <c r="J48" s="87" t="s">
        <v>481</v>
      </c>
      <c r="K48" s="87" t="s">
        <v>481</v>
      </c>
      <c r="L48" s="87" t="s">
        <v>481</v>
      </c>
      <c r="M48" s="88" t="s">
        <v>481</v>
      </c>
    </row>
    <row r="49" spans="2:13" ht="27.75" customHeight="1" x14ac:dyDescent="0.15">
      <c r="B49" s="1209" t="s">
        <v>32</v>
      </c>
      <c r="C49" s="1210"/>
      <c r="D49" s="89"/>
      <c r="E49" s="1207" t="s">
        <v>33</v>
      </c>
      <c r="F49" s="1207"/>
      <c r="G49" s="1207"/>
      <c r="H49" s="1208"/>
      <c r="I49" s="86">
        <v>5762</v>
      </c>
      <c r="J49" s="87">
        <v>6205</v>
      </c>
      <c r="K49" s="87">
        <v>6409</v>
      </c>
      <c r="L49" s="87">
        <v>6476</v>
      </c>
      <c r="M49" s="88">
        <v>7274</v>
      </c>
    </row>
    <row r="50" spans="2:13" ht="27.75" customHeight="1" x14ac:dyDescent="0.15">
      <c r="B50" s="1201"/>
      <c r="C50" s="1202"/>
      <c r="D50" s="85"/>
      <c r="E50" s="1207" t="s">
        <v>34</v>
      </c>
      <c r="F50" s="1207"/>
      <c r="G50" s="1207"/>
      <c r="H50" s="1208"/>
      <c r="I50" s="86">
        <v>843</v>
      </c>
      <c r="J50" s="87">
        <v>705</v>
      </c>
      <c r="K50" s="87">
        <v>580</v>
      </c>
      <c r="L50" s="87">
        <v>745</v>
      </c>
      <c r="M50" s="88">
        <v>657</v>
      </c>
    </row>
    <row r="51" spans="2:13" ht="27.75" customHeight="1" x14ac:dyDescent="0.15">
      <c r="B51" s="1203"/>
      <c r="C51" s="1204"/>
      <c r="D51" s="85"/>
      <c r="E51" s="1207" t="s">
        <v>35</v>
      </c>
      <c r="F51" s="1207"/>
      <c r="G51" s="1207"/>
      <c r="H51" s="1208"/>
      <c r="I51" s="86">
        <v>30415</v>
      </c>
      <c r="J51" s="87">
        <v>30538</v>
      </c>
      <c r="K51" s="87">
        <v>32496</v>
      </c>
      <c r="L51" s="87">
        <v>32495</v>
      </c>
      <c r="M51" s="88">
        <v>32659</v>
      </c>
    </row>
    <row r="52" spans="2:13" ht="27.75" customHeight="1" thickBot="1" x14ac:dyDescent="0.2">
      <c r="B52" s="1211" t="s">
        <v>36</v>
      </c>
      <c r="C52" s="1212"/>
      <c r="D52" s="90"/>
      <c r="E52" s="1213" t="s">
        <v>37</v>
      </c>
      <c r="F52" s="1213"/>
      <c r="G52" s="1213"/>
      <c r="H52" s="1214"/>
      <c r="I52" s="91">
        <v>16973</v>
      </c>
      <c r="J52" s="92">
        <v>14222</v>
      </c>
      <c r="K52" s="92">
        <v>13488</v>
      </c>
      <c r="L52" s="92">
        <v>14002</v>
      </c>
      <c r="M52" s="93">
        <v>11705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553</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554</v>
      </c>
    </row>
    <row r="50" spans="1:17" x14ac:dyDescent="0.15">
      <c r="B50" s="248"/>
      <c r="C50" s="244"/>
      <c r="D50" s="244"/>
      <c r="E50" s="244"/>
      <c r="F50" s="244"/>
      <c r="G50" s="1224"/>
      <c r="H50" s="1225"/>
      <c r="I50" s="1225"/>
      <c r="J50" s="1226"/>
      <c r="K50" s="354" t="s">
        <v>521</v>
      </c>
      <c r="L50" s="354" t="s">
        <v>522</v>
      </c>
      <c r="M50" s="354" t="s">
        <v>523</v>
      </c>
      <c r="N50" s="354" t="s">
        <v>524</v>
      </c>
      <c r="O50" s="354" t="s">
        <v>525</v>
      </c>
    </row>
    <row r="51" spans="1:17" x14ac:dyDescent="0.15">
      <c r="B51" s="248"/>
      <c r="C51" s="244"/>
      <c r="D51" s="244"/>
      <c r="E51" s="244"/>
      <c r="F51" s="244"/>
      <c r="G51" s="1227" t="s">
        <v>555</v>
      </c>
      <c r="H51" s="1228"/>
      <c r="I51" s="1233" t="s">
        <v>556</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557</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558</v>
      </c>
      <c r="H55" s="1241"/>
      <c r="I55" s="1237" t="s">
        <v>556</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557</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553</v>
      </c>
      <c r="I64" s="352"/>
      <c r="J64" s="352"/>
      <c r="K64" s="352"/>
      <c r="L64" s="244"/>
      <c r="M64" s="244"/>
      <c r="N64" s="244"/>
      <c r="O64" s="244"/>
    </row>
    <row r="65" spans="2:30" x14ac:dyDescent="0.15">
      <c r="B65" s="248"/>
      <c r="C65" s="244"/>
      <c r="D65" s="244"/>
      <c r="E65" s="244"/>
      <c r="F65" s="244"/>
      <c r="G65" s="1247" t="s">
        <v>562</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24"/>
      <c r="H72" s="1225"/>
      <c r="I72" s="1225"/>
      <c r="J72" s="1226"/>
      <c r="K72" s="354" t="s">
        <v>521</v>
      </c>
      <c r="L72" s="354" t="s">
        <v>522</v>
      </c>
      <c r="M72" s="354" t="s">
        <v>523</v>
      </c>
      <c r="N72" s="354" t="s">
        <v>524</v>
      </c>
      <c r="O72" s="354" t="s">
        <v>525</v>
      </c>
    </row>
    <row r="73" spans="2:30" x14ac:dyDescent="0.15">
      <c r="B73" s="248"/>
      <c r="C73" s="244"/>
      <c r="D73" s="244"/>
      <c r="E73" s="244"/>
      <c r="F73" s="244"/>
      <c r="G73" s="1227" t="s">
        <v>555</v>
      </c>
      <c r="H73" s="1228"/>
      <c r="I73" s="1233" t="s">
        <v>556</v>
      </c>
      <c r="J73" s="1233"/>
      <c r="K73" s="1248">
        <v>118.9</v>
      </c>
      <c r="L73" s="1248">
        <v>98.5</v>
      </c>
      <c r="M73" s="1236">
        <v>92.9</v>
      </c>
      <c r="N73" s="1236">
        <v>99.7</v>
      </c>
      <c r="O73" s="1236">
        <v>83.2</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561</v>
      </c>
      <c r="J75" s="1237"/>
      <c r="K75" s="1249">
        <v>15.4</v>
      </c>
      <c r="L75" s="1249">
        <v>14.3</v>
      </c>
      <c r="M75" s="1249">
        <v>13.1</v>
      </c>
      <c r="N75" s="1249">
        <v>12.2</v>
      </c>
      <c r="O75" s="1249">
        <v>11.7</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558</v>
      </c>
      <c r="H77" s="1241"/>
      <c r="I77" s="1237" t="s">
        <v>556</v>
      </c>
      <c r="J77" s="1237"/>
      <c r="K77" s="1248">
        <v>58.6</v>
      </c>
      <c r="L77" s="1248">
        <v>52.6</v>
      </c>
      <c r="M77" s="1236">
        <v>41.3</v>
      </c>
      <c r="N77" s="1236">
        <v>33</v>
      </c>
      <c r="O77" s="1236">
        <v>32.799999999999997</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561</v>
      </c>
      <c r="J79" s="1246"/>
      <c r="K79" s="1251">
        <v>11.1</v>
      </c>
      <c r="L79" s="1251">
        <v>10.4</v>
      </c>
      <c r="M79" s="1251">
        <v>9.6</v>
      </c>
      <c r="N79" s="1251">
        <v>8.5</v>
      </c>
      <c r="O79" s="1251">
        <v>9.5</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68893</v>
      </c>
      <c r="E3" s="116"/>
      <c r="F3" s="117">
        <v>51704</v>
      </c>
      <c r="G3" s="118"/>
      <c r="H3" s="119"/>
    </row>
    <row r="4" spans="1:8" x14ac:dyDescent="0.15">
      <c r="A4" s="120"/>
      <c r="B4" s="121"/>
      <c r="C4" s="122"/>
      <c r="D4" s="123">
        <v>43695</v>
      </c>
      <c r="E4" s="124"/>
      <c r="F4" s="125">
        <v>26896</v>
      </c>
      <c r="G4" s="126"/>
      <c r="H4" s="127"/>
    </row>
    <row r="5" spans="1:8" x14ac:dyDescent="0.15">
      <c r="A5" s="108" t="s">
        <v>515</v>
      </c>
      <c r="B5" s="113"/>
      <c r="C5" s="114"/>
      <c r="D5" s="115">
        <v>65370</v>
      </c>
      <c r="E5" s="116"/>
      <c r="F5" s="117">
        <v>52678</v>
      </c>
      <c r="G5" s="118"/>
      <c r="H5" s="119"/>
    </row>
    <row r="6" spans="1:8" x14ac:dyDescent="0.15">
      <c r="A6" s="120"/>
      <c r="B6" s="121"/>
      <c r="C6" s="122"/>
      <c r="D6" s="123">
        <v>27927</v>
      </c>
      <c r="E6" s="124"/>
      <c r="F6" s="125">
        <v>30185</v>
      </c>
      <c r="G6" s="126"/>
      <c r="H6" s="127"/>
    </row>
    <row r="7" spans="1:8" x14ac:dyDescent="0.15">
      <c r="A7" s="108" t="s">
        <v>516</v>
      </c>
      <c r="B7" s="113"/>
      <c r="C7" s="114"/>
      <c r="D7" s="115">
        <v>145955</v>
      </c>
      <c r="E7" s="116"/>
      <c r="F7" s="117">
        <v>69560</v>
      </c>
      <c r="G7" s="118"/>
      <c r="H7" s="119"/>
    </row>
    <row r="8" spans="1:8" x14ac:dyDescent="0.15">
      <c r="A8" s="120"/>
      <c r="B8" s="121"/>
      <c r="C8" s="122"/>
      <c r="D8" s="123">
        <v>95799</v>
      </c>
      <c r="E8" s="124"/>
      <c r="F8" s="125">
        <v>35305</v>
      </c>
      <c r="G8" s="126"/>
      <c r="H8" s="127"/>
    </row>
    <row r="9" spans="1:8" x14ac:dyDescent="0.15">
      <c r="A9" s="108" t="s">
        <v>517</v>
      </c>
      <c r="B9" s="113"/>
      <c r="C9" s="114"/>
      <c r="D9" s="115">
        <v>116466</v>
      </c>
      <c r="E9" s="116"/>
      <c r="F9" s="117">
        <v>65988</v>
      </c>
      <c r="G9" s="118"/>
      <c r="H9" s="119"/>
    </row>
    <row r="10" spans="1:8" x14ac:dyDescent="0.15">
      <c r="A10" s="120"/>
      <c r="B10" s="121"/>
      <c r="C10" s="122"/>
      <c r="D10" s="123">
        <v>53275</v>
      </c>
      <c r="E10" s="124"/>
      <c r="F10" s="125">
        <v>36473</v>
      </c>
      <c r="G10" s="126"/>
      <c r="H10" s="127"/>
    </row>
    <row r="11" spans="1:8" x14ac:dyDescent="0.15">
      <c r="A11" s="108" t="s">
        <v>518</v>
      </c>
      <c r="B11" s="113"/>
      <c r="C11" s="114"/>
      <c r="D11" s="115">
        <v>95358</v>
      </c>
      <c r="E11" s="116"/>
      <c r="F11" s="117">
        <v>87974</v>
      </c>
      <c r="G11" s="118"/>
      <c r="H11" s="119"/>
    </row>
    <row r="12" spans="1:8" x14ac:dyDescent="0.15">
      <c r="A12" s="120"/>
      <c r="B12" s="121"/>
      <c r="C12" s="128"/>
      <c r="D12" s="123">
        <v>29305</v>
      </c>
      <c r="E12" s="124"/>
      <c r="F12" s="125">
        <v>48183</v>
      </c>
      <c r="G12" s="126"/>
      <c r="H12" s="127"/>
    </row>
    <row r="13" spans="1:8" x14ac:dyDescent="0.15">
      <c r="A13" s="108"/>
      <c r="B13" s="113"/>
      <c r="C13" s="129"/>
      <c r="D13" s="130">
        <v>98408</v>
      </c>
      <c r="E13" s="131"/>
      <c r="F13" s="132">
        <v>65581</v>
      </c>
      <c r="G13" s="133"/>
      <c r="H13" s="119"/>
    </row>
    <row r="14" spans="1:8" x14ac:dyDescent="0.15">
      <c r="A14" s="120"/>
      <c r="B14" s="121"/>
      <c r="C14" s="122"/>
      <c r="D14" s="123">
        <v>50000</v>
      </c>
      <c r="E14" s="124"/>
      <c r="F14" s="125">
        <v>35408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3.08</v>
      </c>
      <c r="C19" s="134">
        <f>ROUND(VALUE(SUBSTITUTE(実質収支比率等に係る経年分析!G$48,"▲","-")),2)</f>
        <v>2.94</v>
      </c>
      <c r="D19" s="134">
        <f>ROUND(VALUE(SUBSTITUTE(実質収支比率等に係る経年分析!H$48,"▲","-")),2)</f>
        <v>2.33</v>
      </c>
      <c r="E19" s="134">
        <f>ROUND(VALUE(SUBSTITUTE(実質収支比率等に係る経年分析!I$48,"▲","-")),2)</f>
        <v>3.85</v>
      </c>
      <c r="F19" s="134">
        <f>ROUND(VALUE(SUBSTITUTE(実質収支比率等に係る経年分析!J$48,"▲","-")),2)</f>
        <v>4.9800000000000004</v>
      </c>
    </row>
    <row r="20" spans="1:11" x14ac:dyDescent="0.15">
      <c r="A20" s="134" t="s">
        <v>42</v>
      </c>
      <c r="B20" s="134">
        <f>ROUND(VALUE(SUBSTITUTE(実質収支比率等に係る経年分析!F$47,"▲","-")),2)</f>
        <v>20.45</v>
      </c>
      <c r="C20" s="134">
        <f>ROUND(VALUE(SUBSTITUTE(実質収支比率等に係る経年分析!G$47,"▲","-")),2)</f>
        <v>21.84</v>
      </c>
      <c r="D20" s="134">
        <f>ROUND(VALUE(SUBSTITUTE(実質収支比率等に係る経年分析!H$47,"▲","-")),2)</f>
        <v>23.19</v>
      </c>
      <c r="E20" s="134">
        <f>ROUND(VALUE(SUBSTITUTE(実質収支比率等に係る経年分析!I$47,"▲","-")),2)</f>
        <v>24.85</v>
      </c>
      <c r="F20" s="134">
        <f>ROUND(VALUE(SUBSTITUTE(実質収支比率等に係る経年分析!J$47,"▲","-")),2)</f>
        <v>27.92</v>
      </c>
    </row>
    <row r="21" spans="1:11" x14ac:dyDescent="0.15">
      <c r="A21" s="134" t="s">
        <v>43</v>
      </c>
      <c r="B21" s="134">
        <f>IF(ISNUMBER(VALUE(SUBSTITUTE(実質収支比率等に係る経年分析!F$49,"▲","-"))),ROUND(VALUE(SUBSTITUTE(実質収支比率等に係る経年分析!F$49,"▲","-")),2),NA())</f>
        <v>3.05</v>
      </c>
      <c r="C21" s="134">
        <f>IF(ISNUMBER(VALUE(SUBSTITUTE(実質収支比率等に係る経年分析!G$49,"▲","-"))),ROUND(VALUE(SUBSTITUTE(実質収支比率等に係る経年分析!G$49,"▲","-")),2),NA())</f>
        <v>1.5</v>
      </c>
      <c r="D21" s="134">
        <f>IF(ISNUMBER(VALUE(SUBSTITUTE(実質収支比率等に係る経年分析!H$49,"▲","-"))),ROUND(VALUE(SUBSTITUTE(実質収支比率等に係る経年分析!H$49,"▲","-")),2),NA())</f>
        <v>0.97</v>
      </c>
      <c r="E21" s="134">
        <f>IF(ISNUMBER(VALUE(SUBSTITUTE(実質収支比率等に係る経年分析!I$49,"▲","-"))),ROUND(VALUE(SUBSTITUTE(実質収支比率等に係る経年分析!I$49,"▲","-")),2),NA())</f>
        <v>2.67</v>
      </c>
      <c r="F21" s="134">
        <f>IF(ISNUMBER(VALUE(SUBSTITUTE(実質収支比率等に係る経年分析!J$49,"▲","-"))),ROUND(VALUE(SUBSTITUTE(実質収支比率等に係る経年分析!J$49,"▲","-")),2),NA())</f>
        <v>4.3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皆瀬更生園特別会計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養護老人ホーム愛宕荘特別会計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4.0199999999999996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2884</v>
      </c>
      <c r="E42" s="136"/>
      <c r="F42" s="136"/>
      <c r="G42" s="136">
        <f>'実質公債費比率（分子）の構造'!L$52</f>
        <v>2894</v>
      </c>
      <c r="H42" s="136"/>
      <c r="I42" s="136"/>
      <c r="J42" s="136">
        <f>'実質公債費比率（分子）の構造'!M$52</f>
        <v>2981</v>
      </c>
      <c r="K42" s="136"/>
      <c r="L42" s="136"/>
      <c r="M42" s="136">
        <f>'実質公債費比率（分子）の構造'!N$52</f>
        <v>3101</v>
      </c>
      <c r="N42" s="136"/>
      <c r="O42" s="136"/>
      <c r="P42" s="136">
        <f>'実質公債費比率（分子）の構造'!O$52</f>
        <v>3148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172</v>
      </c>
      <c r="C44" s="136"/>
      <c r="D44" s="136"/>
      <c r="E44" s="136">
        <f>'実質公債費比率（分子）の構造'!L$50</f>
        <v>168</v>
      </c>
      <c r="F44" s="136"/>
      <c r="G44" s="136"/>
      <c r="H44" s="136">
        <f>'実質公債費比率（分子）の構造'!M$50</f>
        <v>130</v>
      </c>
      <c r="I44" s="136"/>
      <c r="J44" s="136"/>
      <c r="K44" s="136">
        <f>'実質公債費比率（分子）の構造'!N$50</f>
        <v>86</v>
      </c>
      <c r="L44" s="136"/>
      <c r="M44" s="136"/>
      <c r="N44" s="136">
        <f>'実質公債費比率（分子）の構造'!O$50</f>
        <v>89</v>
      </c>
      <c r="O44" s="136"/>
      <c r="P44" s="136"/>
    </row>
    <row r="45" spans="1:16" x14ac:dyDescent="0.15">
      <c r="A45" s="136" t="s">
        <v>53</v>
      </c>
      <c r="B45" s="136">
        <f>'実質公債費比率（分子）の構造'!K$49</f>
        <v>373</v>
      </c>
      <c r="C45" s="136"/>
      <c r="D45" s="136"/>
      <c r="E45" s="136">
        <f>'実質公債費比率（分子）の構造'!L$49</f>
        <v>265</v>
      </c>
      <c r="F45" s="136"/>
      <c r="G45" s="136"/>
      <c r="H45" s="136">
        <f>'実質公債費比率（分子）の構造'!M$49</f>
        <v>278</v>
      </c>
      <c r="I45" s="136"/>
      <c r="J45" s="136"/>
      <c r="K45" s="136">
        <f>'実質公債費比率（分子）の構造'!N$49</f>
        <v>277</v>
      </c>
      <c r="L45" s="136"/>
      <c r="M45" s="136"/>
      <c r="N45" s="136">
        <f>'実質公債費比率（分子）の構造'!O$49</f>
        <v>275</v>
      </c>
      <c r="O45" s="136"/>
      <c r="P45" s="136"/>
    </row>
    <row r="46" spans="1:16" x14ac:dyDescent="0.15">
      <c r="A46" s="136" t="s">
        <v>54</v>
      </c>
      <c r="B46" s="136">
        <f>'実質公債費比率（分子）の構造'!K$48</f>
        <v>1060</v>
      </c>
      <c r="C46" s="136"/>
      <c r="D46" s="136"/>
      <c r="E46" s="136">
        <f>'実質公債費比率（分子）の構造'!L$48</f>
        <v>1061</v>
      </c>
      <c r="F46" s="136"/>
      <c r="G46" s="136"/>
      <c r="H46" s="136">
        <f>'実質公債費比率（分子）の構造'!M$48</f>
        <v>1102</v>
      </c>
      <c r="I46" s="136"/>
      <c r="J46" s="136"/>
      <c r="K46" s="136">
        <f>'実質公債費比率（分子）の構造'!N$48</f>
        <v>1095</v>
      </c>
      <c r="L46" s="136"/>
      <c r="M46" s="136"/>
      <c r="N46" s="136">
        <f>'実質公債費比率（分子）の構造'!O$48</f>
        <v>1101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3325</v>
      </c>
      <c r="C49" s="136"/>
      <c r="D49" s="136"/>
      <c r="E49" s="136">
        <f>'実質公債費比率（分子）の構造'!L$45</f>
        <v>3264</v>
      </c>
      <c r="F49" s="136"/>
      <c r="G49" s="136"/>
      <c r="H49" s="136">
        <f>'実質公債費比率（分子）の構造'!M$45</f>
        <v>3244</v>
      </c>
      <c r="I49" s="136"/>
      <c r="J49" s="136"/>
      <c r="K49" s="136">
        <f>'実質公債費比率（分子）の構造'!N$45</f>
        <v>3270</v>
      </c>
      <c r="L49" s="136"/>
      <c r="M49" s="136"/>
      <c r="N49" s="136">
        <f>'実質公債費比率（分子）の構造'!O$45</f>
        <v>3274</v>
      </c>
      <c r="O49" s="136"/>
      <c r="P49" s="136"/>
    </row>
    <row r="50" spans="1:16" x14ac:dyDescent="0.15">
      <c r="A50" s="136" t="s">
        <v>58</v>
      </c>
      <c r="B50" s="136" t="e">
        <f>NA()</f>
        <v>#N/A</v>
      </c>
      <c r="C50" s="136">
        <f>IF(ISNUMBER('実質公債費比率（分子）の構造'!K$53),'実質公債費比率（分子）の構造'!K$53,NA())</f>
        <v>2046</v>
      </c>
      <c r="D50" s="136" t="e">
        <f>NA()</f>
        <v>#N/A</v>
      </c>
      <c r="E50" s="136" t="e">
        <f>NA()</f>
        <v>#N/A</v>
      </c>
      <c r="F50" s="136">
        <f>IF(ISNUMBER('実質公債費比率（分子）の構造'!L$53),'実質公債費比率（分子）の構造'!L$53,NA())</f>
        <v>1864</v>
      </c>
      <c r="G50" s="136" t="e">
        <f>NA()</f>
        <v>#N/A</v>
      </c>
      <c r="H50" s="136" t="e">
        <f>NA()</f>
        <v>#N/A</v>
      </c>
      <c r="I50" s="136">
        <f>IF(ISNUMBER('実質公債費比率（分子）の構造'!M$53),'実質公債費比率（分子）の構造'!M$53,NA())</f>
        <v>1773</v>
      </c>
      <c r="J50" s="136" t="e">
        <f>NA()</f>
        <v>#N/A</v>
      </c>
      <c r="K50" s="136" t="e">
        <f>NA()</f>
        <v>#N/A</v>
      </c>
      <c r="L50" s="136">
        <f>IF(ISNUMBER('実質公債費比率（分子）の構造'!N$53),'実質公債費比率（分子）の構造'!N$53,NA())</f>
        <v>1627</v>
      </c>
      <c r="M50" s="136" t="e">
        <f>NA()</f>
        <v>#N/A</v>
      </c>
      <c r="N50" s="136" t="e">
        <f>NA()</f>
        <v>#N/A</v>
      </c>
      <c r="O50" s="136">
        <f>IF(ISNUMBER('実質公債費比率（分子）の構造'!O$53),'実質公債費比率（分子）の構造'!O$53,NA())</f>
        <v>1591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30415</v>
      </c>
      <c r="E56" s="135"/>
      <c r="F56" s="135"/>
      <c r="G56" s="135">
        <f>'将来負担比率（分子）の構造'!J$51</f>
        <v>30538</v>
      </c>
      <c r="H56" s="135"/>
      <c r="I56" s="135"/>
      <c r="J56" s="135">
        <f>'将来負担比率（分子）の構造'!K$51</f>
        <v>32496</v>
      </c>
      <c r="K56" s="135"/>
      <c r="L56" s="135"/>
      <c r="M56" s="135">
        <f>'将来負担比率（分子）の構造'!L$51</f>
        <v>32495</v>
      </c>
      <c r="N56" s="135"/>
      <c r="O56" s="135"/>
      <c r="P56" s="135">
        <f>'将来負担比率（分子）の構造'!M$51</f>
        <v>32659</v>
      </c>
    </row>
    <row r="57" spans="1:16" x14ac:dyDescent="0.15">
      <c r="A57" s="135" t="s">
        <v>34</v>
      </c>
      <c r="B57" s="135"/>
      <c r="C57" s="135"/>
      <c r="D57" s="135">
        <f>'将来負担比率（分子）の構造'!I$50</f>
        <v>843</v>
      </c>
      <c r="E57" s="135"/>
      <c r="F57" s="135"/>
      <c r="G57" s="135">
        <f>'将来負担比率（分子）の構造'!J$50</f>
        <v>705</v>
      </c>
      <c r="H57" s="135"/>
      <c r="I57" s="135"/>
      <c r="J57" s="135">
        <f>'将来負担比率（分子）の構造'!K$50</f>
        <v>580</v>
      </c>
      <c r="K57" s="135"/>
      <c r="L57" s="135"/>
      <c r="M57" s="135">
        <f>'将来負担比率（分子）の構造'!L$50</f>
        <v>745</v>
      </c>
      <c r="N57" s="135"/>
      <c r="O57" s="135"/>
      <c r="P57" s="135">
        <f>'将来負担比率（分子）の構造'!M$50</f>
        <v>657</v>
      </c>
    </row>
    <row r="58" spans="1:16" x14ac:dyDescent="0.15">
      <c r="A58" s="135" t="s">
        <v>33</v>
      </c>
      <c r="B58" s="135"/>
      <c r="C58" s="135"/>
      <c r="D58" s="135">
        <f>'将来負担比率（分子）の構造'!I$49</f>
        <v>5762</v>
      </c>
      <c r="E58" s="135"/>
      <c r="F58" s="135"/>
      <c r="G58" s="135">
        <f>'将来負担比率（分子）の構造'!J$49</f>
        <v>6205</v>
      </c>
      <c r="H58" s="135"/>
      <c r="I58" s="135"/>
      <c r="J58" s="135">
        <f>'将来負担比率（分子）の構造'!K$49</f>
        <v>6409</v>
      </c>
      <c r="K58" s="135"/>
      <c r="L58" s="135"/>
      <c r="M58" s="135">
        <f>'将来負担比率（分子）の構造'!L$49</f>
        <v>6476</v>
      </c>
      <c r="N58" s="135"/>
      <c r="O58" s="135"/>
      <c r="P58" s="135">
        <f>'将来負担比率（分子）の構造'!M$49</f>
        <v>7274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75</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3842</v>
      </c>
      <c r="C62" s="135"/>
      <c r="D62" s="135"/>
      <c r="E62" s="135">
        <f>'将来負担比率（分子）の構造'!J$45</f>
        <v>3841</v>
      </c>
      <c r="F62" s="135"/>
      <c r="G62" s="135"/>
      <c r="H62" s="135">
        <f>'将来負担比率（分子）の構造'!K$45</f>
        <v>3583</v>
      </c>
      <c r="I62" s="135"/>
      <c r="J62" s="135"/>
      <c r="K62" s="135">
        <f>'将来負担比率（分子）の構造'!L$45</f>
        <v>3202</v>
      </c>
      <c r="L62" s="135"/>
      <c r="M62" s="135"/>
      <c r="N62" s="135">
        <f>'将来負担比率（分子）の構造'!M$45</f>
        <v>2745</v>
      </c>
      <c r="O62" s="135"/>
      <c r="P62" s="135"/>
    </row>
    <row r="63" spans="1:16" x14ac:dyDescent="0.15">
      <c r="A63" s="135" t="s">
        <v>27</v>
      </c>
      <c r="B63" s="135">
        <f>'将来負担比率（分子）の構造'!I$44</f>
        <v>2323</v>
      </c>
      <c r="C63" s="135"/>
      <c r="D63" s="135"/>
      <c r="E63" s="135">
        <f>'将来負担比率（分子）の構造'!J$44</f>
        <v>2117</v>
      </c>
      <c r="F63" s="135"/>
      <c r="G63" s="135"/>
      <c r="H63" s="135">
        <f>'将来負担比率（分子）の構造'!K$44</f>
        <v>1957</v>
      </c>
      <c r="I63" s="135"/>
      <c r="J63" s="135"/>
      <c r="K63" s="135">
        <f>'将来負担比率（分子）の構造'!L$44</f>
        <v>1795</v>
      </c>
      <c r="L63" s="135"/>
      <c r="M63" s="135"/>
      <c r="N63" s="135">
        <f>'将来負担比率（分子）の構造'!M$44</f>
        <v>1622</v>
      </c>
      <c r="O63" s="135"/>
      <c r="P63" s="135"/>
    </row>
    <row r="64" spans="1:16" x14ac:dyDescent="0.15">
      <c r="A64" s="135" t="s">
        <v>26</v>
      </c>
      <c r="B64" s="135">
        <f>'将来負担比率（分子）の構造'!I$43</f>
        <v>16611</v>
      </c>
      <c r="C64" s="135"/>
      <c r="D64" s="135"/>
      <c r="E64" s="135">
        <f>'将来負担比率（分子）の構造'!J$43</f>
        <v>15546</v>
      </c>
      <c r="F64" s="135"/>
      <c r="G64" s="135"/>
      <c r="H64" s="135">
        <f>'将来負担比率（分子）の構造'!K$43</f>
        <v>15144</v>
      </c>
      <c r="I64" s="135"/>
      <c r="J64" s="135"/>
      <c r="K64" s="135">
        <f>'将来負担比率（分子）の構造'!L$43</f>
        <v>14942</v>
      </c>
      <c r="L64" s="135"/>
      <c r="M64" s="135"/>
      <c r="N64" s="135">
        <f>'将来負担比率（分子）の構造'!M$43</f>
        <v>14186</v>
      </c>
      <c r="O64" s="135"/>
      <c r="P64" s="135"/>
    </row>
    <row r="65" spans="1:16" x14ac:dyDescent="0.15">
      <c r="A65" s="135" t="s">
        <v>25</v>
      </c>
      <c r="B65" s="135">
        <f>'将来負担比率（分子）の構造'!I$42</f>
        <v>1515</v>
      </c>
      <c r="C65" s="135"/>
      <c r="D65" s="135"/>
      <c r="E65" s="135">
        <f>'将来負担比率（分子）の構造'!J$42</f>
        <v>773</v>
      </c>
      <c r="F65" s="135"/>
      <c r="G65" s="135"/>
      <c r="H65" s="135">
        <f>'将来負担比率（分子）の構造'!K$42</f>
        <v>693</v>
      </c>
      <c r="I65" s="135"/>
      <c r="J65" s="135"/>
      <c r="K65" s="135">
        <f>'将来負担比率（分子）の構造'!L$42</f>
        <v>562</v>
      </c>
      <c r="L65" s="135"/>
      <c r="M65" s="135"/>
      <c r="N65" s="135">
        <f>'将来負担比率（分子）の構造'!M$42</f>
        <v>484</v>
      </c>
      <c r="O65" s="135"/>
      <c r="P65" s="135"/>
    </row>
    <row r="66" spans="1:16" x14ac:dyDescent="0.15">
      <c r="A66" s="135" t="s">
        <v>24</v>
      </c>
      <c r="B66" s="135">
        <f>'将来負担比率（分子）の構造'!I$41</f>
        <v>29628</v>
      </c>
      <c r="C66" s="135"/>
      <c r="D66" s="135"/>
      <c r="E66" s="135">
        <f>'将来負担比率（分子）の構造'!J$41</f>
        <v>29394</v>
      </c>
      <c r="F66" s="135"/>
      <c r="G66" s="135"/>
      <c r="H66" s="135">
        <f>'将来負担比率（分子）の構造'!K$41</f>
        <v>31596</v>
      </c>
      <c r="I66" s="135"/>
      <c r="J66" s="135"/>
      <c r="K66" s="135">
        <f>'将来負担比率（分子）の構造'!L$41</f>
        <v>33218</v>
      </c>
      <c r="L66" s="135"/>
      <c r="M66" s="135"/>
      <c r="N66" s="135">
        <f>'将来負担比率（分子）の構造'!M$41</f>
        <v>33260</v>
      </c>
      <c r="O66" s="135"/>
      <c r="P66" s="135"/>
    </row>
    <row r="67" spans="1:16" x14ac:dyDescent="0.15">
      <c r="A67" s="135" t="s">
        <v>62</v>
      </c>
      <c r="B67" s="135" t="e">
        <f>NA()</f>
        <v>#N/A</v>
      </c>
      <c r="C67" s="135">
        <f>IF(ISNUMBER('将来負担比率（分子）の構造'!I$52), IF('将来負担比率（分子）の構造'!I$52 &lt; 0, 0, '将来負担比率（分子）の構造'!I$52), NA())</f>
        <v>16973</v>
      </c>
      <c r="D67" s="135" t="e">
        <f>NA()</f>
        <v>#N/A</v>
      </c>
      <c r="E67" s="135" t="e">
        <f>NA()</f>
        <v>#N/A</v>
      </c>
      <c r="F67" s="135">
        <f>IF(ISNUMBER('将来負担比率（分子）の構造'!J$52), IF('将来負担比率（分子）の構造'!J$52 &lt; 0, 0, '将来負担比率（分子）の構造'!J$52), NA())</f>
        <v>14222</v>
      </c>
      <c r="G67" s="135" t="e">
        <f>NA()</f>
        <v>#N/A</v>
      </c>
      <c r="H67" s="135" t="e">
        <f>NA()</f>
        <v>#N/A</v>
      </c>
      <c r="I67" s="135">
        <f>IF(ISNUMBER('将来負担比率（分子）の構造'!K$52), IF('将来負担比率（分子）の構造'!K$52 &lt; 0, 0, '将来負担比率（分子）の構造'!K$52), NA())</f>
        <v>13488</v>
      </c>
      <c r="J67" s="135" t="e">
        <f>NA()</f>
        <v>#N/A</v>
      </c>
      <c r="K67" s="135" t="e">
        <f>NA()</f>
        <v>#N/A</v>
      </c>
      <c r="L67" s="135">
        <f>IF(ISNUMBER('将来負担比率（分子）の構造'!L$52), IF('将来負担比率（分子）の構造'!L$52 &lt; 0, 0, '将来負担比率（分子）の構造'!L$52), NA())</f>
        <v>14002</v>
      </c>
      <c r="M67" s="135" t="e">
        <f>NA()</f>
        <v>#N/A</v>
      </c>
      <c r="N67" s="135" t="e">
        <f>NA()</f>
        <v>#N/A</v>
      </c>
      <c r="O67" s="135">
        <f>IF(ISNUMBER('将来負担比率（分子）の構造'!M$52), IF('将来負担比率（分子）の構造'!M$52 &lt; 0, 0, '将来負担比率（分子）の構造'!M$52), NA())</f>
        <v>11705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3988588</v>
      </c>
      <c r="S5" s="613"/>
      <c r="T5" s="613"/>
      <c r="U5" s="613"/>
      <c r="V5" s="613"/>
      <c r="W5" s="613"/>
      <c r="X5" s="613"/>
      <c r="Y5" s="614"/>
      <c r="Z5" s="615">
        <v>13.2</v>
      </c>
      <c r="AA5" s="615"/>
      <c r="AB5" s="615"/>
      <c r="AC5" s="615"/>
      <c r="AD5" s="616">
        <v>3988588</v>
      </c>
      <c r="AE5" s="616"/>
      <c r="AF5" s="616"/>
      <c r="AG5" s="616"/>
      <c r="AH5" s="616"/>
      <c r="AI5" s="616"/>
      <c r="AJ5" s="616"/>
      <c r="AK5" s="616"/>
      <c r="AL5" s="617">
        <v>24.3</v>
      </c>
      <c r="AM5" s="618"/>
      <c r="AN5" s="618"/>
      <c r="AO5" s="619"/>
      <c r="AP5" s="609" t="s">
        <v>205</v>
      </c>
      <c r="AQ5" s="610"/>
      <c r="AR5" s="610"/>
      <c r="AS5" s="610"/>
      <c r="AT5" s="610"/>
      <c r="AU5" s="610"/>
      <c r="AV5" s="610"/>
      <c r="AW5" s="610"/>
      <c r="AX5" s="610"/>
      <c r="AY5" s="610"/>
      <c r="AZ5" s="610"/>
      <c r="BA5" s="610"/>
      <c r="BB5" s="610"/>
      <c r="BC5" s="610"/>
      <c r="BD5" s="610"/>
      <c r="BE5" s="610"/>
      <c r="BF5" s="611"/>
      <c r="BG5" s="623">
        <v>3958635</v>
      </c>
      <c r="BH5" s="624"/>
      <c r="BI5" s="624"/>
      <c r="BJ5" s="624"/>
      <c r="BK5" s="624"/>
      <c r="BL5" s="624"/>
      <c r="BM5" s="624"/>
      <c r="BN5" s="625"/>
      <c r="BO5" s="626">
        <v>99.2</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280360</v>
      </c>
      <c r="S6" s="624"/>
      <c r="T6" s="624"/>
      <c r="U6" s="624"/>
      <c r="V6" s="624"/>
      <c r="W6" s="624"/>
      <c r="X6" s="624"/>
      <c r="Y6" s="625"/>
      <c r="Z6" s="626">
        <v>0.9</v>
      </c>
      <c r="AA6" s="626"/>
      <c r="AB6" s="626"/>
      <c r="AC6" s="626"/>
      <c r="AD6" s="627">
        <v>280360</v>
      </c>
      <c r="AE6" s="627"/>
      <c r="AF6" s="627"/>
      <c r="AG6" s="627"/>
      <c r="AH6" s="627"/>
      <c r="AI6" s="627"/>
      <c r="AJ6" s="627"/>
      <c r="AK6" s="627"/>
      <c r="AL6" s="628">
        <v>1.7</v>
      </c>
      <c r="AM6" s="629"/>
      <c r="AN6" s="629"/>
      <c r="AO6" s="630"/>
      <c r="AP6" s="620" t="s">
        <v>211</v>
      </c>
      <c r="AQ6" s="621"/>
      <c r="AR6" s="621"/>
      <c r="AS6" s="621"/>
      <c r="AT6" s="621"/>
      <c r="AU6" s="621"/>
      <c r="AV6" s="621"/>
      <c r="AW6" s="621"/>
      <c r="AX6" s="621"/>
      <c r="AY6" s="621"/>
      <c r="AZ6" s="621"/>
      <c r="BA6" s="621"/>
      <c r="BB6" s="621"/>
      <c r="BC6" s="621"/>
      <c r="BD6" s="621"/>
      <c r="BE6" s="621"/>
      <c r="BF6" s="622"/>
      <c r="BG6" s="623">
        <v>3958635</v>
      </c>
      <c r="BH6" s="624"/>
      <c r="BI6" s="624"/>
      <c r="BJ6" s="624"/>
      <c r="BK6" s="624"/>
      <c r="BL6" s="624"/>
      <c r="BM6" s="624"/>
      <c r="BN6" s="625"/>
      <c r="BO6" s="626">
        <v>99.2</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230252</v>
      </c>
      <c r="CS6" s="624"/>
      <c r="CT6" s="624"/>
      <c r="CU6" s="624"/>
      <c r="CV6" s="624"/>
      <c r="CW6" s="624"/>
      <c r="CX6" s="624"/>
      <c r="CY6" s="625"/>
      <c r="CZ6" s="626">
        <v>0.8</v>
      </c>
      <c r="DA6" s="626"/>
      <c r="DB6" s="626"/>
      <c r="DC6" s="626"/>
      <c r="DD6" s="632" t="s">
        <v>206</v>
      </c>
      <c r="DE6" s="624"/>
      <c r="DF6" s="624"/>
      <c r="DG6" s="624"/>
      <c r="DH6" s="624"/>
      <c r="DI6" s="624"/>
      <c r="DJ6" s="624"/>
      <c r="DK6" s="624"/>
      <c r="DL6" s="624"/>
      <c r="DM6" s="624"/>
      <c r="DN6" s="624"/>
      <c r="DO6" s="624"/>
      <c r="DP6" s="625"/>
      <c r="DQ6" s="632">
        <v>230251</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6229</v>
      </c>
      <c r="S7" s="624"/>
      <c r="T7" s="624"/>
      <c r="U7" s="624"/>
      <c r="V7" s="624"/>
      <c r="W7" s="624"/>
      <c r="X7" s="624"/>
      <c r="Y7" s="625"/>
      <c r="Z7" s="626">
        <v>0</v>
      </c>
      <c r="AA7" s="626"/>
      <c r="AB7" s="626"/>
      <c r="AC7" s="626"/>
      <c r="AD7" s="627">
        <v>6229</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1514552</v>
      </c>
      <c r="BH7" s="624"/>
      <c r="BI7" s="624"/>
      <c r="BJ7" s="624"/>
      <c r="BK7" s="624"/>
      <c r="BL7" s="624"/>
      <c r="BM7" s="624"/>
      <c r="BN7" s="625"/>
      <c r="BO7" s="626">
        <v>38</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4201163</v>
      </c>
      <c r="CS7" s="624"/>
      <c r="CT7" s="624"/>
      <c r="CU7" s="624"/>
      <c r="CV7" s="624"/>
      <c r="CW7" s="624"/>
      <c r="CX7" s="624"/>
      <c r="CY7" s="625"/>
      <c r="CZ7" s="626">
        <v>14.4</v>
      </c>
      <c r="DA7" s="626"/>
      <c r="DB7" s="626"/>
      <c r="DC7" s="626"/>
      <c r="DD7" s="632">
        <v>361129</v>
      </c>
      <c r="DE7" s="624"/>
      <c r="DF7" s="624"/>
      <c r="DG7" s="624"/>
      <c r="DH7" s="624"/>
      <c r="DI7" s="624"/>
      <c r="DJ7" s="624"/>
      <c r="DK7" s="624"/>
      <c r="DL7" s="624"/>
      <c r="DM7" s="624"/>
      <c r="DN7" s="624"/>
      <c r="DO7" s="624"/>
      <c r="DP7" s="625"/>
      <c r="DQ7" s="632">
        <v>3841049</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13259</v>
      </c>
      <c r="S8" s="624"/>
      <c r="T8" s="624"/>
      <c r="U8" s="624"/>
      <c r="V8" s="624"/>
      <c r="W8" s="624"/>
      <c r="X8" s="624"/>
      <c r="Y8" s="625"/>
      <c r="Z8" s="626">
        <v>0</v>
      </c>
      <c r="AA8" s="626"/>
      <c r="AB8" s="626"/>
      <c r="AC8" s="626"/>
      <c r="AD8" s="627">
        <v>13259</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70233</v>
      </c>
      <c r="BH8" s="624"/>
      <c r="BI8" s="624"/>
      <c r="BJ8" s="624"/>
      <c r="BK8" s="624"/>
      <c r="BL8" s="624"/>
      <c r="BM8" s="624"/>
      <c r="BN8" s="625"/>
      <c r="BO8" s="626">
        <v>1.8</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8619465</v>
      </c>
      <c r="CS8" s="624"/>
      <c r="CT8" s="624"/>
      <c r="CU8" s="624"/>
      <c r="CV8" s="624"/>
      <c r="CW8" s="624"/>
      <c r="CX8" s="624"/>
      <c r="CY8" s="625"/>
      <c r="CZ8" s="626">
        <v>29.5</v>
      </c>
      <c r="DA8" s="626"/>
      <c r="DB8" s="626"/>
      <c r="DC8" s="626"/>
      <c r="DD8" s="632">
        <v>347697</v>
      </c>
      <c r="DE8" s="624"/>
      <c r="DF8" s="624"/>
      <c r="DG8" s="624"/>
      <c r="DH8" s="624"/>
      <c r="DI8" s="624"/>
      <c r="DJ8" s="624"/>
      <c r="DK8" s="624"/>
      <c r="DL8" s="624"/>
      <c r="DM8" s="624"/>
      <c r="DN8" s="624"/>
      <c r="DO8" s="624"/>
      <c r="DP8" s="625"/>
      <c r="DQ8" s="632">
        <v>4179184</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9118</v>
      </c>
      <c r="S9" s="624"/>
      <c r="T9" s="624"/>
      <c r="U9" s="624"/>
      <c r="V9" s="624"/>
      <c r="W9" s="624"/>
      <c r="X9" s="624"/>
      <c r="Y9" s="625"/>
      <c r="Z9" s="626">
        <v>0</v>
      </c>
      <c r="AA9" s="626"/>
      <c r="AB9" s="626"/>
      <c r="AC9" s="626"/>
      <c r="AD9" s="627">
        <v>9118</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1237216</v>
      </c>
      <c r="BH9" s="624"/>
      <c r="BI9" s="624"/>
      <c r="BJ9" s="624"/>
      <c r="BK9" s="624"/>
      <c r="BL9" s="624"/>
      <c r="BM9" s="624"/>
      <c r="BN9" s="625"/>
      <c r="BO9" s="626">
        <v>31</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2221133</v>
      </c>
      <c r="CS9" s="624"/>
      <c r="CT9" s="624"/>
      <c r="CU9" s="624"/>
      <c r="CV9" s="624"/>
      <c r="CW9" s="624"/>
      <c r="CX9" s="624"/>
      <c r="CY9" s="625"/>
      <c r="CZ9" s="626">
        <v>7.6</v>
      </c>
      <c r="DA9" s="626"/>
      <c r="DB9" s="626"/>
      <c r="DC9" s="626"/>
      <c r="DD9" s="632">
        <v>150239</v>
      </c>
      <c r="DE9" s="624"/>
      <c r="DF9" s="624"/>
      <c r="DG9" s="624"/>
      <c r="DH9" s="624"/>
      <c r="DI9" s="624"/>
      <c r="DJ9" s="624"/>
      <c r="DK9" s="624"/>
      <c r="DL9" s="624"/>
      <c r="DM9" s="624"/>
      <c r="DN9" s="624"/>
      <c r="DO9" s="624"/>
      <c r="DP9" s="625"/>
      <c r="DQ9" s="632">
        <v>1687539</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972329</v>
      </c>
      <c r="S10" s="624"/>
      <c r="T10" s="624"/>
      <c r="U10" s="624"/>
      <c r="V10" s="624"/>
      <c r="W10" s="624"/>
      <c r="X10" s="624"/>
      <c r="Y10" s="625"/>
      <c r="Z10" s="626">
        <v>3.2</v>
      </c>
      <c r="AA10" s="626"/>
      <c r="AB10" s="626"/>
      <c r="AC10" s="626"/>
      <c r="AD10" s="627">
        <v>972329</v>
      </c>
      <c r="AE10" s="627"/>
      <c r="AF10" s="627"/>
      <c r="AG10" s="627"/>
      <c r="AH10" s="627"/>
      <c r="AI10" s="627"/>
      <c r="AJ10" s="627"/>
      <c r="AK10" s="627"/>
      <c r="AL10" s="628">
        <v>5.9</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97795</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197906</v>
      </c>
      <c r="CS10" s="624"/>
      <c r="CT10" s="624"/>
      <c r="CU10" s="624"/>
      <c r="CV10" s="624"/>
      <c r="CW10" s="624"/>
      <c r="CX10" s="624"/>
      <c r="CY10" s="625"/>
      <c r="CZ10" s="626">
        <v>0.7</v>
      </c>
      <c r="DA10" s="626"/>
      <c r="DB10" s="626"/>
      <c r="DC10" s="626"/>
      <c r="DD10" s="632">
        <v>62294</v>
      </c>
      <c r="DE10" s="624"/>
      <c r="DF10" s="624"/>
      <c r="DG10" s="624"/>
      <c r="DH10" s="624"/>
      <c r="DI10" s="624"/>
      <c r="DJ10" s="624"/>
      <c r="DK10" s="624"/>
      <c r="DL10" s="624"/>
      <c r="DM10" s="624"/>
      <c r="DN10" s="624"/>
      <c r="DO10" s="624"/>
      <c r="DP10" s="625"/>
      <c r="DQ10" s="632">
        <v>127828</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109308</v>
      </c>
      <c r="BH11" s="624"/>
      <c r="BI11" s="624"/>
      <c r="BJ11" s="624"/>
      <c r="BK11" s="624"/>
      <c r="BL11" s="624"/>
      <c r="BM11" s="624"/>
      <c r="BN11" s="625"/>
      <c r="BO11" s="626">
        <v>2.7</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1233472</v>
      </c>
      <c r="CS11" s="624"/>
      <c r="CT11" s="624"/>
      <c r="CU11" s="624"/>
      <c r="CV11" s="624"/>
      <c r="CW11" s="624"/>
      <c r="CX11" s="624"/>
      <c r="CY11" s="625"/>
      <c r="CZ11" s="626">
        <v>4.2</v>
      </c>
      <c r="DA11" s="626"/>
      <c r="DB11" s="626"/>
      <c r="DC11" s="626"/>
      <c r="DD11" s="632">
        <v>188239</v>
      </c>
      <c r="DE11" s="624"/>
      <c r="DF11" s="624"/>
      <c r="DG11" s="624"/>
      <c r="DH11" s="624"/>
      <c r="DI11" s="624"/>
      <c r="DJ11" s="624"/>
      <c r="DK11" s="624"/>
      <c r="DL11" s="624"/>
      <c r="DM11" s="624"/>
      <c r="DN11" s="624"/>
      <c r="DO11" s="624"/>
      <c r="DP11" s="625"/>
      <c r="DQ11" s="632">
        <v>543624</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2001258</v>
      </c>
      <c r="BH12" s="624"/>
      <c r="BI12" s="624"/>
      <c r="BJ12" s="624"/>
      <c r="BK12" s="624"/>
      <c r="BL12" s="624"/>
      <c r="BM12" s="624"/>
      <c r="BN12" s="625"/>
      <c r="BO12" s="626">
        <v>50.2</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1181338</v>
      </c>
      <c r="CS12" s="624"/>
      <c r="CT12" s="624"/>
      <c r="CU12" s="624"/>
      <c r="CV12" s="624"/>
      <c r="CW12" s="624"/>
      <c r="CX12" s="624"/>
      <c r="CY12" s="625"/>
      <c r="CZ12" s="626">
        <v>4</v>
      </c>
      <c r="DA12" s="626"/>
      <c r="DB12" s="626"/>
      <c r="DC12" s="626"/>
      <c r="DD12" s="632">
        <v>83232</v>
      </c>
      <c r="DE12" s="624"/>
      <c r="DF12" s="624"/>
      <c r="DG12" s="624"/>
      <c r="DH12" s="624"/>
      <c r="DI12" s="624"/>
      <c r="DJ12" s="624"/>
      <c r="DK12" s="624"/>
      <c r="DL12" s="624"/>
      <c r="DM12" s="624"/>
      <c r="DN12" s="624"/>
      <c r="DO12" s="624"/>
      <c r="DP12" s="625"/>
      <c r="DQ12" s="632">
        <v>480957</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38717</v>
      </c>
      <c r="S13" s="624"/>
      <c r="T13" s="624"/>
      <c r="U13" s="624"/>
      <c r="V13" s="624"/>
      <c r="W13" s="624"/>
      <c r="X13" s="624"/>
      <c r="Y13" s="625"/>
      <c r="Z13" s="626">
        <v>0.1</v>
      </c>
      <c r="AA13" s="626"/>
      <c r="AB13" s="626"/>
      <c r="AC13" s="626"/>
      <c r="AD13" s="627">
        <v>38717</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1954545</v>
      </c>
      <c r="BH13" s="624"/>
      <c r="BI13" s="624"/>
      <c r="BJ13" s="624"/>
      <c r="BK13" s="624"/>
      <c r="BL13" s="624"/>
      <c r="BM13" s="624"/>
      <c r="BN13" s="625"/>
      <c r="BO13" s="626">
        <v>49</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4237281</v>
      </c>
      <c r="CS13" s="624"/>
      <c r="CT13" s="624"/>
      <c r="CU13" s="624"/>
      <c r="CV13" s="624"/>
      <c r="CW13" s="624"/>
      <c r="CX13" s="624"/>
      <c r="CY13" s="625"/>
      <c r="CZ13" s="626">
        <v>14.5</v>
      </c>
      <c r="DA13" s="626"/>
      <c r="DB13" s="626"/>
      <c r="DC13" s="626"/>
      <c r="DD13" s="632">
        <v>2537830</v>
      </c>
      <c r="DE13" s="624"/>
      <c r="DF13" s="624"/>
      <c r="DG13" s="624"/>
      <c r="DH13" s="624"/>
      <c r="DI13" s="624"/>
      <c r="DJ13" s="624"/>
      <c r="DK13" s="624"/>
      <c r="DL13" s="624"/>
      <c r="DM13" s="624"/>
      <c r="DN13" s="624"/>
      <c r="DO13" s="624"/>
      <c r="DP13" s="625"/>
      <c r="DQ13" s="632">
        <v>1932893</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121096</v>
      </c>
      <c r="BH14" s="624"/>
      <c r="BI14" s="624"/>
      <c r="BJ14" s="624"/>
      <c r="BK14" s="624"/>
      <c r="BL14" s="624"/>
      <c r="BM14" s="624"/>
      <c r="BN14" s="625"/>
      <c r="BO14" s="626">
        <v>3</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1144602</v>
      </c>
      <c r="CS14" s="624"/>
      <c r="CT14" s="624"/>
      <c r="CU14" s="624"/>
      <c r="CV14" s="624"/>
      <c r="CW14" s="624"/>
      <c r="CX14" s="624"/>
      <c r="CY14" s="625"/>
      <c r="CZ14" s="626">
        <v>3.9</v>
      </c>
      <c r="DA14" s="626"/>
      <c r="DB14" s="626"/>
      <c r="DC14" s="626"/>
      <c r="DD14" s="632">
        <v>31211</v>
      </c>
      <c r="DE14" s="624"/>
      <c r="DF14" s="624"/>
      <c r="DG14" s="624"/>
      <c r="DH14" s="624"/>
      <c r="DI14" s="624"/>
      <c r="DJ14" s="624"/>
      <c r="DK14" s="624"/>
      <c r="DL14" s="624"/>
      <c r="DM14" s="624"/>
      <c r="DN14" s="624"/>
      <c r="DO14" s="624"/>
      <c r="DP14" s="625"/>
      <c r="DQ14" s="632">
        <v>1105908</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11169</v>
      </c>
      <c r="S15" s="624"/>
      <c r="T15" s="624"/>
      <c r="U15" s="624"/>
      <c r="V15" s="624"/>
      <c r="W15" s="624"/>
      <c r="X15" s="624"/>
      <c r="Y15" s="625"/>
      <c r="Z15" s="626">
        <v>0</v>
      </c>
      <c r="AA15" s="626"/>
      <c r="AB15" s="626"/>
      <c r="AC15" s="626"/>
      <c r="AD15" s="627">
        <v>11169</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321729</v>
      </c>
      <c r="BH15" s="624"/>
      <c r="BI15" s="624"/>
      <c r="BJ15" s="624"/>
      <c r="BK15" s="624"/>
      <c r="BL15" s="624"/>
      <c r="BM15" s="624"/>
      <c r="BN15" s="625"/>
      <c r="BO15" s="626">
        <v>8.1</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2664831</v>
      </c>
      <c r="CS15" s="624"/>
      <c r="CT15" s="624"/>
      <c r="CU15" s="624"/>
      <c r="CV15" s="624"/>
      <c r="CW15" s="624"/>
      <c r="CX15" s="624"/>
      <c r="CY15" s="625"/>
      <c r="CZ15" s="626">
        <v>9.1</v>
      </c>
      <c r="DA15" s="626"/>
      <c r="DB15" s="626"/>
      <c r="DC15" s="626"/>
      <c r="DD15" s="632">
        <v>821336</v>
      </c>
      <c r="DE15" s="624"/>
      <c r="DF15" s="624"/>
      <c r="DG15" s="624"/>
      <c r="DH15" s="624"/>
      <c r="DI15" s="624"/>
      <c r="DJ15" s="624"/>
      <c r="DK15" s="624"/>
      <c r="DL15" s="624"/>
      <c r="DM15" s="624"/>
      <c r="DN15" s="624"/>
      <c r="DO15" s="624"/>
      <c r="DP15" s="625"/>
      <c r="DQ15" s="632">
        <v>1795391</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12447201</v>
      </c>
      <c r="S16" s="624"/>
      <c r="T16" s="624"/>
      <c r="U16" s="624"/>
      <c r="V16" s="624"/>
      <c r="W16" s="624"/>
      <c r="X16" s="624"/>
      <c r="Y16" s="625"/>
      <c r="Z16" s="626">
        <v>41.2</v>
      </c>
      <c r="AA16" s="626"/>
      <c r="AB16" s="626"/>
      <c r="AC16" s="626"/>
      <c r="AD16" s="627">
        <v>11053909</v>
      </c>
      <c r="AE16" s="627"/>
      <c r="AF16" s="627"/>
      <c r="AG16" s="627"/>
      <c r="AH16" s="627"/>
      <c r="AI16" s="627"/>
      <c r="AJ16" s="627"/>
      <c r="AK16" s="627"/>
      <c r="AL16" s="628">
        <v>67.400000000000006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2194</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2194</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11053909</v>
      </c>
      <c r="S17" s="624"/>
      <c r="T17" s="624"/>
      <c r="U17" s="624"/>
      <c r="V17" s="624"/>
      <c r="W17" s="624"/>
      <c r="X17" s="624"/>
      <c r="Y17" s="625"/>
      <c r="Z17" s="626">
        <v>36.6</v>
      </c>
      <c r="AA17" s="626"/>
      <c r="AB17" s="626"/>
      <c r="AC17" s="626"/>
      <c r="AD17" s="627">
        <v>11053909</v>
      </c>
      <c r="AE17" s="627"/>
      <c r="AF17" s="627"/>
      <c r="AG17" s="627"/>
      <c r="AH17" s="627"/>
      <c r="AI17" s="627"/>
      <c r="AJ17" s="627"/>
      <c r="AK17" s="627"/>
      <c r="AL17" s="628">
        <v>67.400000000000006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3273768</v>
      </c>
      <c r="CS17" s="624"/>
      <c r="CT17" s="624"/>
      <c r="CU17" s="624"/>
      <c r="CV17" s="624"/>
      <c r="CW17" s="624"/>
      <c r="CX17" s="624"/>
      <c r="CY17" s="625"/>
      <c r="CZ17" s="626">
        <v>11.2</v>
      </c>
      <c r="DA17" s="626"/>
      <c r="DB17" s="626"/>
      <c r="DC17" s="626"/>
      <c r="DD17" s="632" t="s">
        <v>108</v>
      </c>
      <c r="DE17" s="624"/>
      <c r="DF17" s="624"/>
      <c r="DG17" s="624"/>
      <c r="DH17" s="624"/>
      <c r="DI17" s="624"/>
      <c r="DJ17" s="624"/>
      <c r="DK17" s="624"/>
      <c r="DL17" s="624"/>
      <c r="DM17" s="624"/>
      <c r="DN17" s="624"/>
      <c r="DO17" s="624"/>
      <c r="DP17" s="625"/>
      <c r="DQ17" s="632">
        <v>3200443</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1393292</v>
      </c>
      <c r="S18" s="624"/>
      <c r="T18" s="624"/>
      <c r="U18" s="624"/>
      <c r="V18" s="624"/>
      <c r="W18" s="624"/>
      <c r="X18" s="624"/>
      <c r="Y18" s="625"/>
      <c r="Z18" s="626">
        <v>4.5999999999999996</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29953</v>
      </c>
      <c r="BH19" s="624"/>
      <c r="BI19" s="624"/>
      <c r="BJ19" s="624"/>
      <c r="BK19" s="624"/>
      <c r="BL19" s="624"/>
      <c r="BM19" s="624"/>
      <c r="BN19" s="625"/>
      <c r="BO19" s="626">
        <v>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17766970</v>
      </c>
      <c r="S20" s="624"/>
      <c r="T20" s="624"/>
      <c r="U20" s="624"/>
      <c r="V20" s="624"/>
      <c r="W20" s="624"/>
      <c r="X20" s="624"/>
      <c r="Y20" s="625"/>
      <c r="Z20" s="626">
        <v>58.9</v>
      </c>
      <c r="AA20" s="626"/>
      <c r="AB20" s="626"/>
      <c r="AC20" s="626"/>
      <c r="AD20" s="627">
        <v>16373678</v>
      </c>
      <c r="AE20" s="627"/>
      <c r="AF20" s="627"/>
      <c r="AG20" s="627"/>
      <c r="AH20" s="627"/>
      <c r="AI20" s="627"/>
      <c r="AJ20" s="627"/>
      <c r="AK20" s="627"/>
      <c r="AL20" s="628">
        <v>99.9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29953</v>
      </c>
      <c r="BH20" s="624"/>
      <c r="BI20" s="624"/>
      <c r="BJ20" s="624"/>
      <c r="BK20" s="624"/>
      <c r="BL20" s="624"/>
      <c r="BM20" s="624"/>
      <c r="BN20" s="625"/>
      <c r="BO20" s="626">
        <v>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29207405</v>
      </c>
      <c r="CS20" s="624"/>
      <c r="CT20" s="624"/>
      <c r="CU20" s="624"/>
      <c r="CV20" s="624"/>
      <c r="CW20" s="624"/>
      <c r="CX20" s="624"/>
      <c r="CY20" s="625"/>
      <c r="CZ20" s="626">
        <v>100</v>
      </c>
      <c r="DA20" s="626"/>
      <c r="DB20" s="626"/>
      <c r="DC20" s="626"/>
      <c r="DD20" s="632">
        <v>4583207</v>
      </c>
      <c r="DE20" s="624"/>
      <c r="DF20" s="624"/>
      <c r="DG20" s="624"/>
      <c r="DH20" s="624"/>
      <c r="DI20" s="624"/>
      <c r="DJ20" s="624"/>
      <c r="DK20" s="624"/>
      <c r="DL20" s="624"/>
      <c r="DM20" s="624"/>
      <c r="DN20" s="624"/>
      <c r="DO20" s="624"/>
      <c r="DP20" s="625"/>
      <c r="DQ20" s="632">
        <v>19127261</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5516</v>
      </c>
      <c r="S21" s="624"/>
      <c r="T21" s="624"/>
      <c r="U21" s="624"/>
      <c r="V21" s="624"/>
      <c r="W21" s="624"/>
      <c r="X21" s="624"/>
      <c r="Y21" s="625"/>
      <c r="Z21" s="626">
        <v>0</v>
      </c>
      <c r="AA21" s="626"/>
      <c r="AB21" s="626"/>
      <c r="AC21" s="626"/>
      <c r="AD21" s="627">
        <v>5516</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29953</v>
      </c>
      <c r="BH21" s="624"/>
      <c r="BI21" s="624"/>
      <c r="BJ21" s="624"/>
      <c r="BK21" s="624"/>
      <c r="BL21" s="624"/>
      <c r="BM21" s="624"/>
      <c r="BN21" s="625"/>
      <c r="BO21" s="626">
        <v>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340725</v>
      </c>
      <c r="S22" s="624"/>
      <c r="T22" s="624"/>
      <c r="U22" s="624"/>
      <c r="V22" s="624"/>
      <c r="W22" s="624"/>
      <c r="X22" s="624"/>
      <c r="Y22" s="625"/>
      <c r="Z22" s="626">
        <v>1.1000000000000001</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186240</v>
      </c>
      <c r="S23" s="624"/>
      <c r="T23" s="624"/>
      <c r="U23" s="624"/>
      <c r="V23" s="624"/>
      <c r="W23" s="624"/>
      <c r="X23" s="624"/>
      <c r="Y23" s="625"/>
      <c r="Z23" s="626">
        <v>0.6</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85812</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12340764</v>
      </c>
      <c r="CS24" s="613"/>
      <c r="CT24" s="613"/>
      <c r="CU24" s="613"/>
      <c r="CV24" s="613"/>
      <c r="CW24" s="613"/>
      <c r="CX24" s="613"/>
      <c r="CY24" s="614"/>
      <c r="CZ24" s="650">
        <v>42.3</v>
      </c>
      <c r="DA24" s="651"/>
      <c r="DB24" s="651"/>
      <c r="DC24" s="652"/>
      <c r="DD24" s="649">
        <v>8446870</v>
      </c>
      <c r="DE24" s="613"/>
      <c r="DF24" s="613"/>
      <c r="DG24" s="613"/>
      <c r="DH24" s="613"/>
      <c r="DI24" s="613"/>
      <c r="DJ24" s="613"/>
      <c r="DK24" s="614"/>
      <c r="DL24" s="649">
        <v>8434989</v>
      </c>
      <c r="DM24" s="613"/>
      <c r="DN24" s="613"/>
      <c r="DO24" s="613"/>
      <c r="DP24" s="613"/>
      <c r="DQ24" s="613"/>
      <c r="DR24" s="613"/>
      <c r="DS24" s="613"/>
      <c r="DT24" s="613"/>
      <c r="DU24" s="613"/>
      <c r="DV24" s="614"/>
      <c r="DW24" s="617">
        <v>48.7</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4241291</v>
      </c>
      <c r="S25" s="624"/>
      <c r="T25" s="624"/>
      <c r="U25" s="624"/>
      <c r="V25" s="624"/>
      <c r="W25" s="624"/>
      <c r="X25" s="624"/>
      <c r="Y25" s="625"/>
      <c r="Z25" s="626">
        <v>14.1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4321065</v>
      </c>
      <c r="CS25" s="655"/>
      <c r="CT25" s="655"/>
      <c r="CU25" s="655"/>
      <c r="CV25" s="655"/>
      <c r="CW25" s="655"/>
      <c r="CX25" s="655"/>
      <c r="CY25" s="656"/>
      <c r="CZ25" s="657">
        <v>14.8</v>
      </c>
      <c r="DA25" s="658"/>
      <c r="DB25" s="658"/>
      <c r="DC25" s="659"/>
      <c r="DD25" s="632">
        <v>3957232</v>
      </c>
      <c r="DE25" s="655"/>
      <c r="DF25" s="655"/>
      <c r="DG25" s="655"/>
      <c r="DH25" s="655"/>
      <c r="DI25" s="655"/>
      <c r="DJ25" s="655"/>
      <c r="DK25" s="656"/>
      <c r="DL25" s="632">
        <v>3953187</v>
      </c>
      <c r="DM25" s="655"/>
      <c r="DN25" s="655"/>
      <c r="DO25" s="655"/>
      <c r="DP25" s="655"/>
      <c r="DQ25" s="655"/>
      <c r="DR25" s="655"/>
      <c r="DS25" s="655"/>
      <c r="DT25" s="655"/>
      <c r="DU25" s="655"/>
      <c r="DV25" s="656"/>
      <c r="DW25" s="628">
        <v>22.8</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2520350</v>
      </c>
      <c r="CS26" s="624"/>
      <c r="CT26" s="624"/>
      <c r="CU26" s="624"/>
      <c r="CV26" s="624"/>
      <c r="CW26" s="624"/>
      <c r="CX26" s="624"/>
      <c r="CY26" s="625"/>
      <c r="CZ26" s="657">
        <v>8.6</v>
      </c>
      <c r="DA26" s="658"/>
      <c r="DB26" s="658"/>
      <c r="DC26" s="659"/>
      <c r="DD26" s="632">
        <v>2274855</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2383617</v>
      </c>
      <c r="S27" s="624"/>
      <c r="T27" s="624"/>
      <c r="U27" s="624"/>
      <c r="V27" s="624"/>
      <c r="W27" s="624"/>
      <c r="X27" s="624"/>
      <c r="Y27" s="625"/>
      <c r="Z27" s="626">
        <v>7.9</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3988588</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4745931</v>
      </c>
      <c r="CS27" s="655"/>
      <c r="CT27" s="655"/>
      <c r="CU27" s="655"/>
      <c r="CV27" s="655"/>
      <c r="CW27" s="655"/>
      <c r="CX27" s="655"/>
      <c r="CY27" s="656"/>
      <c r="CZ27" s="657">
        <v>16.2</v>
      </c>
      <c r="DA27" s="658"/>
      <c r="DB27" s="658"/>
      <c r="DC27" s="659"/>
      <c r="DD27" s="632">
        <v>1289195</v>
      </c>
      <c r="DE27" s="655"/>
      <c r="DF27" s="655"/>
      <c r="DG27" s="655"/>
      <c r="DH27" s="655"/>
      <c r="DI27" s="655"/>
      <c r="DJ27" s="655"/>
      <c r="DK27" s="656"/>
      <c r="DL27" s="632">
        <v>1281359</v>
      </c>
      <c r="DM27" s="655"/>
      <c r="DN27" s="655"/>
      <c r="DO27" s="655"/>
      <c r="DP27" s="655"/>
      <c r="DQ27" s="655"/>
      <c r="DR27" s="655"/>
      <c r="DS27" s="655"/>
      <c r="DT27" s="655"/>
      <c r="DU27" s="655"/>
      <c r="DV27" s="656"/>
      <c r="DW27" s="628">
        <v>7.4</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68326</v>
      </c>
      <c r="S28" s="624"/>
      <c r="T28" s="624"/>
      <c r="U28" s="624"/>
      <c r="V28" s="624"/>
      <c r="W28" s="624"/>
      <c r="X28" s="624"/>
      <c r="Y28" s="625"/>
      <c r="Z28" s="626">
        <v>0.2</v>
      </c>
      <c r="AA28" s="626"/>
      <c r="AB28" s="626"/>
      <c r="AC28" s="626"/>
      <c r="AD28" s="627">
        <v>10440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3273768</v>
      </c>
      <c r="CS28" s="624"/>
      <c r="CT28" s="624"/>
      <c r="CU28" s="624"/>
      <c r="CV28" s="624"/>
      <c r="CW28" s="624"/>
      <c r="CX28" s="624"/>
      <c r="CY28" s="625"/>
      <c r="CZ28" s="657">
        <v>11.2</v>
      </c>
      <c r="DA28" s="658"/>
      <c r="DB28" s="658"/>
      <c r="DC28" s="659"/>
      <c r="DD28" s="632">
        <v>3200443</v>
      </c>
      <c r="DE28" s="624"/>
      <c r="DF28" s="624"/>
      <c r="DG28" s="624"/>
      <c r="DH28" s="624"/>
      <c r="DI28" s="624"/>
      <c r="DJ28" s="624"/>
      <c r="DK28" s="625"/>
      <c r="DL28" s="632">
        <v>3200443</v>
      </c>
      <c r="DM28" s="624"/>
      <c r="DN28" s="624"/>
      <c r="DO28" s="624"/>
      <c r="DP28" s="624"/>
      <c r="DQ28" s="624"/>
      <c r="DR28" s="624"/>
      <c r="DS28" s="624"/>
      <c r="DT28" s="624"/>
      <c r="DU28" s="624"/>
      <c r="DV28" s="625"/>
      <c r="DW28" s="628">
        <v>18.5</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251088</v>
      </c>
      <c r="S29" s="624"/>
      <c r="T29" s="624"/>
      <c r="U29" s="624"/>
      <c r="V29" s="624"/>
      <c r="W29" s="624"/>
      <c r="X29" s="624"/>
      <c r="Y29" s="625"/>
      <c r="Z29" s="626">
        <v>0.8</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3273768</v>
      </c>
      <c r="CS29" s="655"/>
      <c r="CT29" s="655"/>
      <c r="CU29" s="655"/>
      <c r="CV29" s="655"/>
      <c r="CW29" s="655"/>
      <c r="CX29" s="655"/>
      <c r="CY29" s="656"/>
      <c r="CZ29" s="657">
        <v>11.2</v>
      </c>
      <c r="DA29" s="658"/>
      <c r="DB29" s="658"/>
      <c r="DC29" s="659"/>
      <c r="DD29" s="632">
        <v>3200443</v>
      </c>
      <c r="DE29" s="655"/>
      <c r="DF29" s="655"/>
      <c r="DG29" s="655"/>
      <c r="DH29" s="655"/>
      <c r="DI29" s="655"/>
      <c r="DJ29" s="655"/>
      <c r="DK29" s="656"/>
      <c r="DL29" s="632">
        <v>3200443</v>
      </c>
      <c r="DM29" s="655"/>
      <c r="DN29" s="655"/>
      <c r="DO29" s="655"/>
      <c r="DP29" s="655"/>
      <c r="DQ29" s="655"/>
      <c r="DR29" s="655"/>
      <c r="DS29" s="655"/>
      <c r="DT29" s="655"/>
      <c r="DU29" s="655"/>
      <c r="DV29" s="656"/>
      <c r="DW29" s="628">
        <v>18.5</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261934</v>
      </c>
      <c r="S30" s="624"/>
      <c r="T30" s="624"/>
      <c r="U30" s="624"/>
      <c r="V30" s="624"/>
      <c r="W30" s="624"/>
      <c r="X30" s="624"/>
      <c r="Y30" s="625"/>
      <c r="Z30" s="626">
        <v>0.9</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98.4</v>
      </c>
      <c r="BH30" s="682"/>
      <c r="BI30" s="682"/>
      <c r="BJ30" s="682"/>
      <c r="BK30" s="682"/>
      <c r="BL30" s="682"/>
      <c r="BM30" s="618">
        <v>92</v>
      </c>
      <c r="BN30" s="682"/>
      <c r="BO30" s="682"/>
      <c r="BP30" s="682"/>
      <c r="BQ30" s="683"/>
      <c r="BR30" s="681">
        <v>98.3</v>
      </c>
      <c r="BS30" s="682"/>
      <c r="BT30" s="682"/>
      <c r="BU30" s="682"/>
      <c r="BV30" s="682"/>
      <c r="BW30" s="682"/>
      <c r="BX30" s="618">
        <v>91.4</v>
      </c>
      <c r="BY30" s="682"/>
      <c r="BZ30" s="682"/>
      <c r="CA30" s="682"/>
      <c r="CB30" s="683"/>
      <c r="CD30" s="686"/>
      <c r="CE30" s="687"/>
      <c r="CF30" s="637" t="s">
        <v>289</v>
      </c>
      <c r="CG30" s="638"/>
      <c r="CH30" s="638"/>
      <c r="CI30" s="638"/>
      <c r="CJ30" s="638"/>
      <c r="CK30" s="638"/>
      <c r="CL30" s="638"/>
      <c r="CM30" s="638"/>
      <c r="CN30" s="638"/>
      <c r="CO30" s="638"/>
      <c r="CP30" s="638"/>
      <c r="CQ30" s="639"/>
      <c r="CR30" s="623">
        <v>2891838</v>
      </c>
      <c r="CS30" s="624"/>
      <c r="CT30" s="624"/>
      <c r="CU30" s="624"/>
      <c r="CV30" s="624"/>
      <c r="CW30" s="624"/>
      <c r="CX30" s="624"/>
      <c r="CY30" s="625"/>
      <c r="CZ30" s="657">
        <v>9.9</v>
      </c>
      <c r="DA30" s="658"/>
      <c r="DB30" s="658"/>
      <c r="DC30" s="659"/>
      <c r="DD30" s="632">
        <v>2819059</v>
      </c>
      <c r="DE30" s="624"/>
      <c r="DF30" s="624"/>
      <c r="DG30" s="624"/>
      <c r="DH30" s="624"/>
      <c r="DI30" s="624"/>
      <c r="DJ30" s="624"/>
      <c r="DK30" s="625"/>
      <c r="DL30" s="632">
        <v>2819059</v>
      </c>
      <c r="DM30" s="624"/>
      <c r="DN30" s="624"/>
      <c r="DO30" s="624"/>
      <c r="DP30" s="624"/>
      <c r="DQ30" s="624"/>
      <c r="DR30" s="624"/>
      <c r="DS30" s="624"/>
      <c r="DT30" s="624"/>
      <c r="DU30" s="624"/>
      <c r="DV30" s="625"/>
      <c r="DW30" s="628">
        <v>16.3</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837598</v>
      </c>
      <c r="S31" s="624"/>
      <c r="T31" s="624"/>
      <c r="U31" s="624"/>
      <c r="V31" s="624"/>
      <c r="W31" s="624"/>
      <c r="X31" s="624"/>
      <c r="Y31" s="625"/>
      <c r="Z31" s="626">
        <v>2.8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98.8</v>
      </c>
      <c r="BH31" s="655"/>
      <c r="BI31" s="655"/>
      <c r="BJ31" s="655"/>
      <c r="BK31" s="655"/>
      <c r="BL31" s="655"/>
      <c r="BM31" s="629">
        <v>94.3</v>
      </c>
      <c r="BN31" s="679"/>
      <c r="BO31" s="679"/>
      <c r="BP31" s="679"/>
      <c r="BQ31" s="680"/>
      <c r="BR31" s="678">
        <v>99</v>
      </c>
      <c r="BS31" s="655"/>
      <c r="BT31" s="655"/>
      <c r="BU31" s="655"/>
      <c r="BV31" s="655"/>
      <c r="BW31" s="655"/>
      <c r="BX31" s="629">
        <v>94</v>
      </c>
      <c r="BY31" s="679"/>
      <c r="BZ31" s="679"/>
      <c r="CA31" s="679"/>
      <c r="CB31" s="680"/>
      <c r="CD31" s="686"/>
      <c r="CE31" s="687"/>
      <c r="CF31" s="637" t="s">
        <v>293</v>
      </c>
      <c r="CG31" s="638"/>
      <c r="CH31" s="638"/>
      <c r="CI31" s="638"/>
      <c r="CJ31" s="638"/>
      <c r="CK31" s="638"/>
      <c r="CL31" s="638"/>
      <c r="CM31" s="638"/>
      <c r="CN31" s="638"/>
      <c r="CO31" s="638"/>
      <c r="CP31" s="638"/>
      <c r="CQ31" s="639"/>
      <c r="CR31" s="623">
        <v>381930</v>
      </c>
      <c r="CS31" s="655"/>
      <c r="CT31" s="655"/>
      <c r="CU31" s="655"/>
      <c r="CV31" s="655"/>
      <c r="CW31" s="655"/>
      <c r="CX31" s="655"/>
      <c r="CY31" s="656"/>
      <c r="CZ31" s="657">
        <v>1.3</v>
      </c>
      <c r="DA31" s="658"/>
      <c r="DB31" s="658"/>
      <c r="DC31" s="659"/>
      <c r="DD31" s="632">
        <v>381384</v>
      </c>
      <c r="DE31" s="655"/>
      <c r="DF31" s="655"/>
      <c r="DG31" s="655"/>
      <c r="DH31" s="655"/>
      <c r="DI31" s="655"/>
      <c r="DJ31" s="655"/>
      <c r="DK31" s="656"/>
      <c r="DL31" s="632">
        <v>381384</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812120</v>
      </c>
      <c r="S32" s="624"/>
      <c r="T32" s="624"/>
      <c r="U32" s="624"/>
      <c r="V32" s="624"/>
      <c r="W32" s="624"/>
      <c r="X32" s="624"/>
      <c r="Y32" s="625"/>
      <c r="Z32" s="626">
        <v>2.7</v>
      </c>
      <c r="AA32" s="626"/>
      <c r="AB32" s="626"/>
      <c r="AC32" s="626"/>
      <c r="AD32" s="627">
        <v>5413</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97.7</v>
      </c>
      <c r="BH32" s="691"/>
      <c r="BI32" s="691"/>
      <c r="BJ32" s="691"/>
      <c r="BK32" s="691"/>
      <c r="BL32" s="691"/>
      <c r="BM32" s="692">
        <v>88.8</v>
      </c>
      <c r="BN32" s="691"/>
      <c r="BO32" s="691"/>
      <c r="BP32" s="691"/>
      <c r="BQ32" s="693"/>
      <c r="BR32" s="690">
        <v>97.6</v>
      </c>
      <c r="BS32" s="691"/>
      <c r="BT32" s="691"/>
      <c r="BU32" s="691"/>
      <c r="BV32" s="691"/>
      <c r="BW32" s="691"/>
      <c r="BX32" s="692">
        <v>87.9</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2934172</v>
      </c>
      <c r="S33" s="624"/>
      <c r="T33" s="624"/>
      <c r="U33" s="624"/>
      <c r="V33" s="624"/>
      <c r="W33" s="624"/>
      <c r="X33" s="624"/>
      <c r="Y33" s="625"/>
      <c r="Z33" s="626">
        <v>9.6999999999999993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12281240</v>
      </c>
      <c r="CS33" s="655"/>
      <c r="CT33" s="655"/>
      <c r="CU33" s="655"/>
      <c r="CV33" s="655"/>
      <c r="CW33" s="655"/>
      <c r="CX33" s="655"/>
      <c r="CY33" s="656"/>
      <c r="CZ33" s="657">
        <v>42</v>
      </c>
      <c r="DA33" s="658"/>
      <c r="DB33" s="658"/>
      <c r="DC33" s="659"/>
      <c r="DD33" s="632">
        <v>9613317</v>
      </c>
      <c r="DE33" s="655"/>
      <c r="DF33" s="655"/>
      <c r="DG33" s="655"/>
      <c r="DH33" s="655"/>
      <c r="DI33" s="655"/>
      <c r="DJ33" s="655"/>
      <c r="DK33" s="656"/>
      <c r="DL33" s="632">
        <v>6682219</v>
      </c>
      <c r="DM33" s="655"/>
      <c r="DN33" s="655"/>
      <c r="DO33" s="655"/>
      <c r="DP33" s="655"/>
      <c r="DQ33" s="655"/>
      <c r="DR33" s="655"/>
      <c r="DS33" s="655"/>
      <c r="DT33" s="655"/>
      <c r="DU33" s="655"/>
      <c r="DV33" s="656"/>
      <c r="DW33" s="628">
        <v>38.6</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2789211</v>
      </c>
      <c r="CS34" s="624"/>
      <c r="CT34" s="624"/>
      <c r="CU34" s="624"/>
      <c r="CV34" s="624"/>
      <c r="CW34" s="624"/>
      <c r="CX34" s="624"/>
      <c r="CY34" s="625"/>
      <c r="CZ34" s="657">
        <v>9.5</v>
      </c>
      <c r="DA34" s="658"/>
      <c r="DB34" s="658"/>
      <c r="DC34" s="659"/>
      <c r="DD34" s="632">
        <v>2204640</v>
      </c>
      <c r="DE34" s="624"/>
      <c r="DF34" s="624"/>
      <c r="DG34" s="624"/>
      <c r="DH34" s="624"/>
      <c r="DI34" s="624"/>
      <c r="DJ34" s="624"/>
      <c r="DK34" s="625"/>
      <c r="DL34" s="632">
        <v>1588107</v>
      </c>
      <c r="DM34" s="624"/>
      <c r="DN34" s="624"/>
      <c r="DO34" s="624"/>
      <c r="DP34" s="624"/>
      <c r="DQ34" s="624"/>
      <c r="DR34" s="624"/>
      <c r="DS34" s="624"/>
      <c r="DT34" s="624"/>
      <c r="DU34" s="624"/>
      <c r="DV34" s="625"/>
      <c r="DW34" s="628">
        <v>9.1999999999999993</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912472</v>
      </c>
      <c r="S35" s="624"/>
      <c r="T35" s="624"/>
      <c r="U35" s="624"/>
      <c r="V35" s="624"/>
      <c r="W35" s="624"/>
      <c r="X35" s="624"/>
      <c r="Y35" s="625"/>
      <c r="Z35" s="626">
        <v>3</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3520278</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461882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782406</v>
      </c>
      <c r="CS35" s="655"/>
      <c r="CT35" s="655"/>
      <c r="CU35" s="655"/>
      <c r="CV35" s="655"/>
      <c r="CW35" s="655"/>
      <c r="CX35" s="655"/>
      <c r="CY35" s="656"/>
      <c r="CZ35" s="657">
        <v>2.7</v>
      </c>
      <c r="DA35" s="658"/>
      <c r="DB35" s="658"/>
      <c r="DC35" s="659"/>
      <c r="DD35" s="632">
        <v>739158</v>
      </c>
      <c r="DE35" s="655"/>
      <c r="DF35" s="655"/>
      <c r="DG35" s="655"/>
      <c r="DH35" s="655"/>
      <c r="DI35" s="655"/>
      <c r="DJ35" s="655"/>
      <c r="DK35" s="656"/>
      <c r="DL35" s="632">
        <v>643671</v>
      </c>
      <c r="DM35" s="655"/>
      <c r="DN35" s="655"/>
      <c r="DO35" s="655"/>
      <c r="DP35" s="655"/>
      <c r="DQ35" s="655"/>
      <c r="DR35" s="655"/>
      <c r="DS35" s="655"/>
      <c r="DT35" s="655"/>
      <c r="DU35" s="655"/>
      <c r="DV35" s="656"/>
      <c r="DW35" s="628">
        <v>3.7</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30175409</v>
      </c>
      <c r="S36" s="696"/>
      <c r="T36" s="696"/>
      <c r="U36" s="696"/>
      <c r="V36" s="696"/>
      <c r="W36" s="696"/>
      <c r="X36" s="696"/>
      <c r="Y36" s="697"/>
      <c r="Z36" s="698">
        <v>100</v>
      </c>
      <c r="AA36" s="698"/>
      <c r="AB36" s="698"/>
      <c r="AC36" s="698"/>
      <c r="AD36" s="699">
        <v>16395047</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953000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356137</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3770110</v>
      </c>
      <c r="CS36" s="624"/>
      <c r="CT36" s="624"/>
      <c r="CU36" s="624"/>
      <c r="CV36" s="624"/>
      <c r="CW36" s="624"/>
      <c r="CX36" s="624"/>
      <c r="CY36" s="625"/>
      <c r="CZ36" s="657">
        <v>12.9</v>
      </c>
      <c r="DA36" s="658"/>
      <c r="DB36" s="658"/>
      <c r="DC36" s="659"/>
      <c r="DD36" s="632">
        <v>2711633</v>
      </c>
      <c r="DE36" s="624"/>
      <c r="DF36" s="624"/>
      <c r="DG36" s="624"/>
      <c r="DH36" s="624"/>
      <c r="DI36" s="624"/>
      <c r="DJ36" s="624"/>
      <c r="DK36" s="625"/>
      <c r="DL36" s="632">
        <v>2168555</v>
      </c>
      <c r="DM36" s="624"/>
      <c r="DN36" s="624"/>
      <c r="DO36" s="624"/>
      <c r="DP36" s="624"/>
      <c r="DQ36" s="624"/>
      <c r="DR36" s="624"/>
      <c r="DS36" s="624"/>
      <c r="DT36" s="624"/>
      <c r="DU36" s="624"/>
      <c r="DV36" s="625"/>
      <c r="DW36" s="628">
        <v>12.5</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253500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7549</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2152750</v>
      </c>
      <c r="CS37" s="655"/>
      <c r="CT37" s="655"/>
      <c r="CU37" s="655"/>
      <c r="CV37" s="655"/>
      <c r="CW37" s="655"/>
      <c r="CX37" s="655"/>
      <c r="CY37" s="656"/>
      <c r="CZ37" s="657">
        <v>7.4</v>
      </c>
      <c r="DA37" s="658"/>
      <c r="DB37" s="658"/>
      <c r="DC37" s="659"/>
      <c r="DD37" s="632">
        <v>1823750</v>
      </c>
      <c r="DE37" s="655"/>
      <c r="DF37" s="655"/>
      <c r="DG37" s="655"/>
      <c r="DH37" s="655"/>
      <c r="DI37" s="655"/>
      <c r="DJ37" s="655"/>
      <c r="DK37" s="656"/>
      <c r="DL37" s="632">
        <v>1664703</v>
      </c>
      <c r="DM37" s="655"/>
      <c r="DN37" s="655"/>
      <c r="DO37" s="655"/>
      <c r="DP37" s="655"/>
      <c r="DQ37" s="655"/>
      <c r="DR37" s="655"/>
      <c r="DS37" s="655"/>
      <c r="DT37" s="655"/>
      <c r="DU37" s="655"/>
      <c r="DV37" s="656"/>
      <c r="DW37" s="628">
        <v>9.6</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136193</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12904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3435614</v>
      </c>
      <c r="CS38" s="624"/>
      <c r="CT38" s="624"/>
      <c r="CU38" s="624"/>
      <c r="CV38" s="624"/>
      <c r="CW38" s="624"/>
      <c r="CX38" s="624"/>
      <c r="CY38" s="625"/>
      <c r="CZ38" s="657">
        <v>11.8</v>
      </c>
      <c r="DA38" s="658"/>
      <c r="DB38" s="658"/>
      <c r="DC38" s="659"/>
      <c r="DD38" s="632">
        <v>3022854</v>
      </c>
      <c r="DE38" s="624"/>
      <c r="DF38" s="624"/>
      <c r="DG38" s="624"/>
      <c r="DH38" s="624"/>
      <c r="DI38" s="624"/>
      <c r="DJ38" s="624"/>
      <c r="DK38" s="625"/>
      <c r="DL38" s="632">
        <v>2281886</v>
      </c>
      <c r="DM38" s="624"/>
      <c r="DN38" s="624"/>
      <c r="DO38" s="624"/>
      <c r="DP38" s="624"/>
      <c r="DQ38" s="624"/>
      <c r="DR38" s="624"/>
      <c r="DS38" s="624"/>
      <c r="DT38" s="624"/>
      <c r="DU38" s="624"/>
      <c r="DV38" s="625"/>
      <c r="DW38" s="628">
        <v>13.2</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v>84664</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85</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940055</v>
      </c>
      <c r="CS39" s="655"/>
      <c r="CT39" s="655"/>
      <c r="CU39" s="655"/>
      <c r="CV39" s="655"/>
      <c r="CW39" s="655"/>
      <c r="CX39" s="655"/>
      <c r="CY39" s="656"/>
      <c r="CZ39" s="657">
        <v>3.2</v>
      </c>
      <c r="DA39" s="658"/>
      <c r="DB39" s="658"/>
      <c r="DC39" s="659"/>
      <c r="DD39" s="632">
        <v>935032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562544</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125</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563844</v>
      </c>
      <c r="CS40" s="624"/>
      <c r="CT40" s="624"/>
      <c r="CU40" s="624"/>
      <c r="CV40" s="624"/>
      <c r="CW40" s="624"/>
      <c r="CX40" s="624"/>
      <c r="CY40" s="625"/>
      <c r="CZ40" s="657">
        <v>1.9</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1530377</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295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4585401</v>
      </c>
      <c r="CS42" s="624"/>
      <c r="CT42" s="624"/>
      <c r="CU42" s="624"/>
      <c r="CV42" s="624"/>
      <c r="CW42" s="624"/>
      <c r="CX42" s="624"/>
      <c r="CY42" s="625"/>
      <c r="CZ42" s="657">
        <v>15.7</v>
      </c>
      <c r="DA42" s="706"/>
      <c r="DB42" s="706"/>
      <c r="DC42" s="707"/>
      <c r="DD42" s="632">
        <v>1067074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40825</v>
      </c>
      <c r="CS43" s="655"/>
      <c r="CT43" s="655"/>
      <c r="CU43" s="655"/>
      <c r="CV43" s="655"/>
      <c r="CW43" s="655"/>
      <c r="CX43" s="655"/>
      <c r="CY43" s="656"/>
      <c r="CZ43" s="657">
        <v>0.1</v>
      </c>
      <c r="DA43" s="658"/>
      <c r="DB43" s="658"/>
      <c r="DC43" s="659"/>
      <c r="DD43" s="632">
        <v>40825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4583207</v>
      </c>
      <c r="CS44" s="624"/>
      <c r="CT44" s="624"/>
      <c r="CU44" s="624"/>
      <c r="CV44" s="624"/>
      <c r="CW44" s="624"/>
      <c r="CX44" s="624"/>
      <c r="CY44" s="625"/>
      <c r="CZ44" s="657">
        <v>15.7</v>
      </c>
      <c r="DA44" s="706"/>
      <c r="DB44" s="706"/>
      <c r="DC44" s="707"/>
      <c r="DD44" s="632">
        <v>1064880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3158152</v>
      </c>
      <c r="CS45" s="655"/>
      <c r="CT45" s="655"/>
      <c r="CU45" s="655"/>
      <c r="CV45" s="655"/>
      <c r="CW45" s="655"/>
      <c r="CX45" s="655"/>
      <c r="CY45" s="656"/>
      <c r="CZ45" s="657">
        <v>10.8</v>
      </c>
      <c r="DA45" s="658"/>
      <c r="DB45" s="658"/>
      <c r="DC45" s="659"/>
      <c r="DD45" s="632">
        <v>144728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1408468</v>
      </c>
      <c r="CS46" s="624"/>
      <c r="CT46" s="624"/>
      <c r="CU46" s="624"/>
      <c r="CV46" s="624"/>
      <c r="CW46" s="624"/>
      <c r="CX46" s="624"/>
      <c r="CY46" s="625"/>
      <c r="CZ46" s="657">
        <v>4.8</v>
      </c>
      <c r="DA46" s="706"/>
      <c r="DB46" s="706"/>
      <c r="DC46" s="707"/>
      <c r="DD46" s="632">
        <v>917479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2194</v>
      </c>
      <c r="CS47" s="655"/>
      <c r="CT47" s="655"/>
      <c r="CU47" s="655"/>
      <c r="CV47" s="655"/>
      <c r="CW47" s="655"/>
      <c r="CX47" s="655"/>
      <c r="CY47" s="656"/>
      <c r="CZ47" s="657">
        <v>0</v>
      </c>
      <c r="DA47" s="658"/>
      <c r="DB47" s="658"/>
      <c r="DC47" s="659"/>
      <c r="DD47" s="632">
        <v>2194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29207405</v>
      </c>
      <c r="CS49" s="691"/>
      <c r="CT49" s="691"/>
      <c r="CU49" s="691"/>
      <c r="CV49" s="691"/>
      <c r="CW49" s="691"/>
      <c r="CX49" s="691"/>
      <c r="CY49" s="718"/>
      <c r="CZ49" s="719">
        <v>100</v>
      </c>
      <c r="DA49" s="720"/>
      <c r="DB49" s="720"/>
      <c r="DC49" s="721"/>
      <c r="DD49" s="722">
        <v>19127261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29980</v>
      </c>
      <c r="R7" s="753"/>
      <c r="S7" s="753"/>
      <c r="T7" s="753"/>
      <c r="U7" s="753"/>
      <c r="V7" s="753">
        <v>29021</v>
      </c>
      <c r="W7" s="753"/>
      <c r="X7" s="753"/>
      <c r="Y7" s="753"/>
      <c r="Z7" s="753"/>
      <c r="AA7" s="753">
        <v>958</v>
      </c>
      <c r="AB7" s="753"/>
      <c r="AC7" s="753"/>
      <c r="AD7" s="753"/>
      <c r="AE7" s="754"/>
      <c r="AF7" s="755">
        <v>843</v>
      </c>
      <c r="AG7" s="756"/>
      <c r="AH7" s="756"/>
      <c r="AI7" s="756"/>
      <c r="AJ7" s="757"/>
      <c r="AK7" s="792">
        <v>262</v>
      </c>
      <c r="AL7" s="793"/>
      <c r="AM7" s="793"/>
      <c r="AN7" s="793"/>
      <c r="AO7" s="793"/>
      <c r="AP7" s="793">
        <v>33260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547</v>
      </c>
      <c r="BT7" s="797"/>
      <c r="BU7" s="797"/>
      <c r="BV7" s="797"/>
      <c r="BW7" s="797"/>
      <c r="BX7" s="797"/>
      <c r="BY7" s="797"/>
      <c r="BZ7" s="797"/>
      <c r="CA7" s="797"/>
      <c r="CB7" s="797"/>
      <c r="CC7" s="797"/>
      <c r="CD7" s="797"/>
      <c r="CE7" s="797"/>
      <c r="CF7" s="797"/>
      <c r="CG7" s="798"/>
      <c r="CH7" s="789">
        <v>-21</v>
      </c>
      <c r="CI7" s="790"/>
      <c r="CJ7" s="790"/>
      <c r="CK7" s="790"/>
      <c r="CL7" s="791"/>
      <c r="CM7" s="789">
        <v>-177</v>
      </c>
      <c r="CN7" s="790"/>
      <c r="CO7" s="790"/>
      <c r="CP7" s="790"/>
      <c r="CQ7" s="791"/>
      <c r="CR7" s="789">
        <v>93</v>
      </c>
      <c r="CS7" s="790"/>
      <c r="CT7" s="790"/>
      <c r="CU7" s="790"/>
      <c r="CV7" s="791"/>
      <c r="CW7" s="789" t="s">
        <v>536</v>
      </c>
      <c r="CX7" s="790"/>
      <c r="CY7" s="790"/>
      <c r="CZ7" s="790"/>
      <c r="DA7" s="791"/>
      <c r="DB7" s="789">
        <v>180</v>
      </c>
      <c r="DC7" s="790"/>
      <c r="DD7" s="790"/>
      <c r="DE7" s="790"/>
      <c r="DF7" s="791"/>
      <c r="DG7" s="789" t="s">
        <v>536</v>
      </c>
      <c r="DH7" s="790"/>
      <c r="DI7" s="790"/>
      <c r="DJ7" s="790"/>
      <c r="DK7" s="791"/>
      <c r="DL7" s="789" t="s">
        <v>539</v>
      </c>
      <c r="DM7" s="790"/>
      <c r="DN7" s="790"/>
      <c r="DO7" s="790"/>
      <c r="DP7" s="791"/>
      <c r="DQ7" s="789" t="s">
        <v>539</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252</v>
      </c>
      <c r="R8" s="777"/>
      <c r="S8" s="777"/>
      <c r="T8" s="777"/>
      <c r="U8" s="777"/>
      <c r="V8" s="777">
        <v>244</v>
      </c>
      <c r="W8" s="777"/>
      <c r="X8" s="777"/>
      <c r="Y8" s="777"/>
      <c r="Z8" s="777"/>
      <c r="AA8" s="777">
        <v>8</v>
      </c>
      <c r="AB8" s="777"/>
      <c r="AC8" s="777"/>
      <c r="AD8" s="777"/>
      <c r="AE8" s="778"/>
      <c r="AF8" s="779">
        <v>8</v>
      </c>
      <c r="AG8" s="780"/>
      <c r="AH8" s="780"/>
      <c r="AI8" s="780"/>
      <c r="AJ8" s="781"/>
      <c r="AK8" s="782" t="s">
        <v>536</v>
      </c>
      <c r="AL8" s="783"/>
      <c r="AM8" s="783"/>
      <c r="AN8" s="783"/>
      <c r="AO8" s="783"/>
      <c r="AP8" s="783" t="s">
        <v>536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548</v>
      </c>
      <c r="BT8" s="787"/>
      <c r="BU8" s="787"/>
      <c r="BV8" s="787"/>
      <c r="BW8" s="787"/>
      <c r="BX8" s="787"/>
      <c r="BY8" s="787"/>
      <c r="BZ8" s="787"/>
      <c r="CA8" s="787"/>
      <c r="CB8" s="787"/>
      <c r="CC8" s="787"/>
      <c r="CD8" s="787"/>
      <c r="CE8" s="787"/>
      <c r="CF8" s="787"/>
      <c r="CG8" s="788"/>
      <c r="CH8" s="799">
        <v>27</v>
      </c>
      <c r="CI8" s="800"/>
      <c r="CJ8" s="800"/>
      <c r="CK8" s="800"/>
      <c r="CL8" s="801"/>
      <c r="CM8" s="799">
        <v>235</v>
      </c>
      <c r="CN8" s="800"/>
      <c r="CO8" s="800"/>
      <c r="CP8" s="800"/>
      <c r="CQ8" s="801"/>
      <c r="CR8" s="799">
        <v>30</v>
      </c>
      <c r="CS8" s="800"/>
      <c r="CT8" s="800"/>
      <c r="CU8" s="800"/>
      <c r="CV8" s="801"/>
      <c r="CW8" s="799" t="s">
        <v>536</v>
      </c>
      <c r="CX8" s="800"/>
      <c r="CY8" s="800"/>
      <c r="CZ8" s="800"/>
      <c r="DA8" s="801"/>
      <c r="DB8" s="799" t="s">
        <v>539</v>
      </c>
      <c r="DC8" s="800"/>
      <c r="DD8" s="800"/>
      <c r="DE8" s="800"/>
      <c r="DF8" s="801"/>
      <c r="DG8" s="799" t="s">
        <v>545</v>
      </c>
      <c r="DH8" s="800"/>
      <c r="DI8" s="800"/>
      <c r="DJ8" s="800"/>
      <c r="DK8" s="801"/>
      <c r="DL8" s="799" t="s">
        <v>549</v>
      </c>
      <c r="DM8" s="800"/>
      <c r="DN8" s="800"/>
      <c r="DO8" s="800"/>
      <c r="DP8" s="801"/>
      <c r="DQ8" s="799" t="s">
        <v>539</v>
      </c>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301</v>
      </c>
      <c r="R9" s="777"/>
      <c r="S9" s="777"/>
      <c r="T9" s="777"/>
      <c r="U9" s="777"/>
      <c r="V9" s="777">
        <v>299</v>
      </c>
      <c r="W9" s="777"/>
      <c r="X9" s="777"/>
      <c r="Y9" s="777"/>
      <c r="Z9" s="777"/>
      <c r="AA9" s="777">
        <v>2</v>
      </c>
      <c r="AB9" s="777"/>
      <c r="AC9" s="777"/>
      <c r="AD9" s="777"/>
      <c r="AE9" s="778"/>
      <c r="AF9" s="779">
        <v>2</v>
      </c>
      <c r="AG9" s="780"/>
      <c r="AH9" s="780"/>
      <c r="AI9" s="780"/>
      <c r="AJ9" s="781"/>
      <c r="AK9" s="782">
        <v>64</v>
      </c>
      <c r="AL9" s="783"/>
      <c r="AM9" s="783"/>
      <c r="AN9" s="783"/>
      <c r="AO9" s="783"/>
      <c r="AP9" s="783" t="s">
        <v>536</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550</v>
      </c>
      <c r="BT9" s="787"/>
      <c r="BU9" s="787"/>
      <c r="BV9" s="787"/>
      <c r="BW9" s="787"/>
      <c r="BX9" s="787"/>
      <c r="BY9" s="787"/>
      <c r="BZ9" s="787"/>
      <c r="CA9" s="787"/>
      <c r="CB9" s="787"/>
      <c r="CC9" s="787"/>
      <c r="CD9" s="787"/>
      <c r="CE9" s="787"/>
      <c r="CF9" s="787"/>
      <c r="CG9" s="788"/>
      <c r="CH9" s="799">
        <v>5</v>
      </c>
      <c r="CI9" s="800"/>
      <c r="CJ9" s="800"/>
      <c r="CK9" s="800"/>
      <c r="CL9" s="801"/>
      <c r="CM9" s="799">
        <v>37</v>
      </c>
      <c r="CN9" s="800"/>
      <c r="CO9" s="800"/>
      <c r="CP9" s="800"/>
      <c r="CQ9" s="801"/>
      <c r="CR9" s="799">
        <v>28</v>
      </c>
      <c r="CS9" s="800"/>
      <c r="CT9" s="800"/>
      <c r="CU9" s="800"/>
      <c r="CV9" s="801"/>
      <c r="CW9" s="799">
        <v>1</v>
      </c>
      <c r="CX9" s="800"/>
      <c r="CY9" s="800"/>
      <c r="CZ9" s="800"/>
      <c r="DA9" s="801"/>
      <c r="DB9" s="799" t="s">
        <v>536</v>
      </c>
      <c r="DC9" s="800"/>
      <c r="DD9" s="800"/>
      <c r="DE9" s="800"/>
      <c r="DF9" s="801"/>
      <c r="DG9" s="799" t="s">
        <v>539</v>
      </c>
      <c r="DH9" s="800"/>
      <c r="DI9" s="800"/>
      <c r="DJ9" s="800"/>
      <c r="DK9" s="801"/>
      <c r="DL9" s="799" t="s">
        <v>536</v>
      </c>
      <c r="DM9" s="800"/>
      <c r="DN9" s="800"/>
      <c r="DO9" s="800"/>
      <c r="DP9" s="801"/>
      <c r="DQ9" s="799" t="s">
        <v>539</v>
      </c>
      <c r="DR9" s="800"/>
      <c r="DS9" s="800"/>
      <c r="DT9" s="800"/>
      <c r="DU9" s="801"/>
      <c r="DV9" s="802"/>
      <c r="DW9" s="803"/>
      <c r="DX9" s="803"/>
      <c r="DY9" s="803"/>
      <c r="DZ9" s="804"/>
      <c r="EA9" s="205"/>
    </row>
    <row r="10" spans="1:131" s="206" customFormat="1" ht="26.25" customHeight="1" x14ac:dyDescent="0.15">
      <c r="A10" s="212">
        <v>4</v>
      </c>
      <c r="B10" s="773" t="s">
        <v>363</v>
      </c>
      <c r="C10" s="774"/>
      <c r="D10" s="774"/>
      <c r="E10" s="774"/>
      <c r="F10" s="774"/>
      <c r="G10" s="774"/>
      <c r="H10" s="774"/>
      <c r="I10" s="774"/>
      <c r="J10" s="774"/>
      <c r="K10" s="774"/>
      <c r="L10" s="774"/>
      <c r="M10" s="774"/>
      <c r="N10" s="774"/>
      <c r="O10" s="774"/>
      <c r="P10" s="775"/>
      <c r="Q10" s="776">
        <v>16</v>
      </c>
      <c r="R10" s="777"/>
      <c r="S10" s="777"/>
      <c r="T10" s="777"/>
      <c r="U10" s="777"/>
      <c r="V10" s="777">
        <v>16</v>
      </c>
      <c r="W10" s="777"/>
      <c r="X10" s="777"/>
      <c r="Y10" s="777"/>
      <c r="Z10" s="777"/>
      <c r="AA10" s="777" t="s">
        <v>536</v>
      </c>
      <c r="AB10" s="777"/>
      <c r="AC10" s="777"/>
      <c r="AD10" s="777"/>
      <c r="AE10" s="778"/>
      <c r="AF10" s="779" t="s">
        <v>108</v>
      </c>
      <c r="AG10" s="780"/>
      <c r="AH10" s="780"/>
      <c r="AI10" s="780"/>
      <c r="AJ10" s="781"/>
      <c r="AK10" s="782">
        <v>9</v>
      </c>
      <c r="AL10" s="783"/>
      <c r="AM10" s="783"/>
      <c r="AN10" s="783"/>
      <c r="AO10" s="783"/>
      <c r="AP10" s="783" t="s">
        <v>536</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30175</v>
      </c>
      <c r="R23" s="812"/>
      <c r="S23" s="812"/>
      <c r="T23" s="812"/>
      <c r="U23" s="812"/>
      <c r="V23" s="812">
        <v>29207</v>
      </c>
      <c r="W23" s="812"/>
      <c r="X23" s="812"/>
      <c r="Y23" s="812"/>
      <c r="Z23" s="812"/>
      <c r="AA23" s="812">
        <v>968</v>
      </c>
      <c r="AB23" s="812"/>
      <c r="AC23" s="812"/>
      <c r="AD23" s="812"/>
      <c r="AE23" s="813"/>
      <c r="AF23" s="814">
        <v>853</v>
      </c>
      <c r="AG23" s="812"/>
      <c r="AH23" s="812"/>
      <c r="AI23" s="812"/>
      <c r="AJ23" s="815"/>
      <c r="AK23" s="816"/>
      <c r="AL23" s="817"/>
      <c r="AM23" s="817"/>
      <c r="AN23" s="817"/>
      <c r="AO23" s="817"/>
      <c r="AP23" s="812">
        <v>33260</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7229</v>
      </c>
      <c r="R28" s="841"/>
      <c r="S28" s="841"/>
      <c r="T28" s="841"/>
      <c r="U28" s="841"/>
      <c r="V28" s="841">
        <v>6767</v>
      </c>
      <c r="W28" s="841"/>
      <c r="X28" s="841"/>
      <c r="Y28" s="841"/>
      <c r="Z28" s="841"/>
      <c r="AA28" s="841">
        <v>462</v>
      </c>
      <c r="AB28" s="841"/>
      <c r="AC28" s="841"/>
      <c r="AD28" s="841"/>
      <c r="AE28" s="842"/>
      <c r="AF28" s="843">
        <v>462</v>
      </c>
      <c r="AG28" s="841"/>
      <c r="AH28" s="841"/>
      <c r="AI28" s="841"/>
      <c r="AJ28" s="844"/>
      <c r="AK28" s="845">
        <v>718</v>
      </c>
      <c r="AL28" s="836"/>
      <c r="AM28" s="836"/>
      <c r="AN28" s="836"/>
      <c r="AO28" s="836"/>
      <c r="AP28" s="836" t="s">
        <v>536</v>
      </c>
      <c r="AQ28" s="836"/>
      <c r="AR28" s="836"/>
      <c r="AS28" s="836"/>
      <c r="AT28" s="836"/>
      <c r="AU28" s="836" t="s">
        <v>536</v>
      </c>
      <c r="AV28" s="836"/>
      <c r="AW28" s="836"/>
      <c r="AX28" s="836"/>
      <c r="AY28" s="836"/>
      <c r="AZ28" s="837" t="s">
        <v>536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5387</v>
      </c>
      <c r="R29" s="777"/>
      <c r="S29" s="777"/>
      <c r="T29" s="777"/>
      <c r="U29" s="777"/>
      <c r="V29" s="777">
        <v>5264</v>
      </c>
      <c r="W29" s="777"/>
      <c r="X29" s="777"/>
      <c r="Y29" s="777"/>
      <c r="Z29" s="777"/>
      <c r="AA29" s="777">
        <v>124</v>
      </c>
      <c r="AB29" s="777"/>
      <c r="AC29" s="777"/>
      <c r="AD29" s="777"/>
      <c r="AE29" s="778"/>
      <c r="AF29" s="779">
        <v>124</v>
      </c>
      <c r="AG29" s="780"/>
      <c r="AH29" s="780"/>
      <c r="AI29" s="780"/>
      <c r="AJ29" s="781"/>
      <c r="AK29" s="848">
        <v>796</v>
      </c>
      <c r="AL29" s="849"/>
      <c r="AM29" s="849"/>
      <c r="AN29" s="849"/>
      <c r="AO29" s="849"/>
      <c r="AP29" s="849" t="s">
        <v>536</v>
      </c>
      <c r="AQ29" s="849"/>
      <c r="AR29" s="849"/>
      <c r="AS29" s="849"/>
      <c r="AT29" s="849"/>
      <c r="AU29" s="849" t="s">
        <v>536</v>
      </c>
      <c r="AV29" s="849"/>
      <c r="AW29" s="849"/>
      <c r="AX29" s="849"/>
      <c r="AY29" s="849"/>
      <c r="AZ29" s="850" t="s">
        <v>536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478</v>
      </c>
      <c r="R30" s="777"/>
      <c r="S30" s="777"/>
      <c r="T30" s="777"/>
      <c r="U30" s="777"/>
      <c r="V30" s="777">
        <v>477</v>
      </c>
      <c r="W30" s="777"/>
      <c r="X30" s="777"/>
      <c r="Y30" s="777"/>
      <c r="Z30" s="777"/>
      <c r="AA30" s="777">
        <v>1</v>
      </c>
      <c r="AB30" s="777"/>
      <c r="AC30" s="777"/>
      <c r="AD30" s="777"/>
      <c r="AE30" s="778"/>
      <c r="AF30" s="779">
        <v>1</v>
      </c>
      <c r="AG30" s="780"/>
      <c r="AH30" s="780"/>
      <c r="AI30" s="780"/>
      <c r="AJ30" s="781"/>
      <c r="AK30" s="848">
        <v>207</v>
      </c>
      <c r="AL30" s="849"/>
      <c r="AM30" s="849"/>
      <c r="AN30" s="849"/>
      <c r="AO30" s="849"/>
      <c r="AP30" s="849" t="s">
        <v>536</v>
      </c>
      <c r="AQ30" s="849"/>
      <c r="AR30" s="849"/>
      <c r="AS30" s="849"/>
      <c r="AT30" s="849"/>
      <c r="AU30" s="849" t="s">
        <v>536</v>
      </c>
      <c r="AV30" s="849"/>
      <c r="AW30" s="849"/>
      <c r="AX30" s="849"/>
      <c r="AY30" s="849"/>
      <c r="AZ30" s="850" t="s">
        <v>536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314</v>
      </c>
      <c r="R31" s="777"/>
      <c r="S31" s="777"/>
      <c r="T31" s="777"/>
      <c r="U31" s="777"/>
      <c r="V31" s="777">
        <v>314</v>
      </c>
      <c r="W31" s="777"/>
      <c r="X31" s="777"/>
      <c r="Y31" s="777"/>
      <c r="Z31" s="777"/>
      <c r="AA31" s="777" t="s">
        <v>536</v>
      </c>
      <c r="AB31" s="777"/>
      <c r="AC31" s="777"/>
      <c r="AD31" s="777"/>
      <c r="AE31" s="778"/>
      <c r="AF31" s="779" t="s">
        <v>108</v>
      </c>
      <c r="AG31" s="780"/>
      <c r="AH31" s="780"/>
      <c r="AI31" s="780"/>
      <c r="AJ31" s="781"/>
      <c r="AK31" s="848">
        <v>73</v>
      </c>
      <c r="AL31" s="849"/>
      <c r="AM31" s="849"/>
      <c r="AN31" s="849"/>
      <c r="AO31" s="849"/>
      <c r="AP31" s="849">
        <v>503</v>
      </c>
      <c r="AQ31" s="849"/>
      <c r="AR31" s="849"/>
      <c r="AS31" s="849"/>
      <c r="AT31" s="849"/>
      <c r="AU31" s="849">
        <v>175</v>
      </c>
      <c r="AV31" s="849"/>
      <c r="AW31" s="849"/>
      <c r="AX31" s="849"/>
      <c r="AY31" s="849"/>
      <c r="AZ31" s="850" t="s">
        <v>536</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820</v>
      </c>
      <c r="R32" s="777"/>
      <c r="S32" s="777"/>
      <c r="T32" s="777"/>
      <c r="U32" s="777"/>
      <c r="V32" s="777">
        <v>763</v>
      </c>
      <c r="W32" s="777"/>
      <c r="X32" s="777"/>
      <c r="Y32" s="777"/>
      <c r="Z32" s="777"/>
      <c r="AA32" s="777">
        <v>57</v>
      </c>
      <c r="AB32" s="777"/>
      <c r="AC32" s="777"/>
      <c r="AD32" s="777"/>
      <c r="AE32" s="778"/>
      <c r="AF32" s="779">
        <v>690</v>
      </c>
      <c r="AG32" s="780"/>
      <c r="AH32" s="780"/>
      <c r="AI32" s="780"/>
      <c r="AJ32" s="781"/>
      <c r="AK32" s="848">
        <v>85</v>
      </c>
      <c r="AL32" s="849"/>
      <c r="AM32" s="849"/>
      <c r="AN32" s="849"/>
      <c r="AO32" s="849"/>
      <c r="AP32" s="849">
        <v>4196</v>
      </c>
      <c r="AQ32" s="849"/>
      <c r="AR32" s="849"/>
      <c r="AS32" s="849"/>
      <c r="AT32" s="849"/>
      <c r="AU32" s="849">
        <v>378</v>
      </c>
      <c r="AV32" s="849"/>
      <c r="AW32" s="849"/>
      <c r="AX32" s="849"/>
      <c r="AY32" s="849"/>
      <c r="AZ32" s="850" t="s">
        <v>536</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639</v>
      </c>
      <c r="R33" s="777"/>
      <c r="S33" s="777"/>
      <c r="T33" s="777"/>
      <c r="U33" s="777"/>
      <c r="V33" s="777">
        <v>639</v>
      </c>
      <c r="W33" s="777"/>
      <c r="X33" s="777"/>
      <c r="Y33" s="777"/>
      <c r="Z33" s="777"/>
      <c r="AA33" s="777">
        <v>0</v>
      </c>
      <c r="AB33" s="777"/>
      <c r="AC33" s="777"/>
      <c r="AD33" s="777"/>
      <c r="AE33" s="778"/>
      <c r="AF33" s="779">
        <v>0</v>
      </c>
      <c r="AG33" s="780"/>
      <c r="AH33" s="780"/>
      <c r="AI33" s="780"/>
      <c r="AJ33" s="781"/>
      <c r="AK33" s="848">
        <v>254</v>
      </c>
      <c r="AL33" s="849"/>
      <c r="AM33" s="849"/>
      <c r="AN33" s="849"/>
      <c r="AO33" s="849"/>
      <c r="AP33" s="849">
        <v>3949</v>
      </c>
      <c r="AQ33" s="849"/>
      <c r="AR33" s="849"/>
      <c r="AS33" s="849"/>
      <c r="AT33" s="849"/>
      <c r="AU33" s="849">
        <v>2938</v>
      </c>
      <c r="AV33" s="849"/>
      <c r="AW33" s="849"/>
      <c r="AX33" s="849"/>
      <c r="AY33" s="849"/>
      <c r="AZ33" s="850" t="s">
        <v>536</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385</v>
      </c>
      <c r="C34" s="774"/>
      <c r="D34" s="774"/>
      <c r="E34" s="774"/>
      <c r="F34" s="774"/>
      <c r="G34" s="774"/>
      <c r="H34" s="774"/>
      <c r="I34" s="774"/>
      <c r="J34" s="774"/>
      <c r="K34" s="774"/>
      <c r="L34" s="774"/>
      <c r="M34" s="774"/>
      <c r="N34" s="774"/>
      <c r="O34" s="774"/>
      <c r="P34" s="775"/>
      <c r="Q34" s="776">
        <v>2098</v>
      </c>
      <c r="R34" s="777"/>
      <c r="S34" s="777"/>
      <c r="T34" s="777"/>
      <c r="U34" s="777"/>
      <c r="V34" s="777">
        <v>2090</v>
      </c>
      <c r="W34" s="777"/>
      <c r="X34" s="777"/>
      <c r="Y34" s="777"/>
      <c r="Z34" s="777"/>
      <c r="AA34" s="777">
        <v>8</v>
      </c>
      <c r="AB34" s="777"/>
      <c r="AC34" s="777"/>
      <c r="AD34" s="777"/>
      <c r="AE34" s="778"/>
      <c r="AF34" s="779">
        <v>8</v>
      </c>
      <c r="AG34" s="780"/>
      <c r="AH34" s="780"/>
      <c r="AI34" s="780"/>
      <c r="AJ34" s="781"/>
      <c r="AK34" s="848">
        <v>953</v>
      </c>
      <c r="AL34" s="849"/>
      <c r="AM34" s="849"/>
      <c r="AN34" s="849"/>
      <c r="AO34" s="849"/>
      <c r="AP34" s="849">
        <v>12672</v>
      </c>
      <c r="AQ34" s="849"/>
      <c r="AR34" s="849"/>
      <c r="AS34" s="849"/>
      <c r="AT34" s="849"/>
      <c r="AU34" s="849">
        <v>10695</v>
      </c>
      <c r="AV34" s="849"/>
      <c r="AW34" s="849"/>
      <c r="AX34" s="849"/>
      <c r="AY34" s="849"/>
      <c r="AZ34" s="850" t="s">
        <v>536</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1285</v>
      </c>
      <c r="AG63" s="860"/>
      <c r="AH63" s="860"/>
      <c r="AI63" s="860"/>
      <c r="AJ63" s="861"/>
      <c r="AK63" s="862"/>
      <c r="AL63" s="857"/>
      <c r="AM63" s="857"/>
      <c r="AN63" s="857"/>
      <c r="AO63" s="857"/>
      <c r="AP63" s="860">
        <v>21320</v>
      </c>
      <c r="AQ63" s="860"/>
      <c r="AR63" s="860"/>
      <c r="AS63" s="860"/>
      <c r="AT63" s="860"/>
      <c r="AU63" s="860">
        <v>14186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390</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537</v>
      </c>
      <c r="C68" s="888"/>
      <c r="D68" s="888"/>
      <c r="E68" s="888"/>
      <c r="F68" s="888"/>
      <c r="G68" s="888"/>
      <c r="H68" s="888"/>
      <c r="I68" s="888"/>
      <c r="J68" s="888"/>
      <c r="K68" s="888"/>
      <c r="L68" s="888"/>
      <c r="M68" s="888"/>
      <c r="N68" s="888"/>
      <c r="O68" s="888"/>
      <c r="P68" s="889"/>
      <c r="Q68" s="890">
        <v>3417</v>
      </c>
      <c r="R68" s="884"/>
      <c r="S68" s="884"/>
      <c r="T68" s="884"/>
      <c r="U68" s="884"/>
      <c r="V68" s="884">
        <v>3394</v>
      </c>
      <c r="W68" s="884"/>
      <c r="X68" s="884"/>
      <c r="Y68" s="884"/>
      <c r="Z68" s="884"/>
      <c r="AA68" s="884">
        <v>23</v>
      </c>
      <c r="AB68" s="884"/>
      <c r="AC68" s="884"/>
      <c r="AD68" s="884"/>
      <c r="AE68" s="884"/>
      <c r="AF68" s="884">
        <v>23</v>
      </c>
      <c r="AG68" s="884"/>
      <c r="AH68" s="884"/>
      <c r="AI68" s="884"/>
      <c r="AJ68" s="884"/>
      <c r="AK68" s="884" t="s">
        <v>536</v>
      </c>
      <c r="AL68" s="884"/>
      <c r="AM68" s="884"/>
      <c r="AN68" s="884"/>
      <c r="AO68" s="884"/>
      <c r="AP68" s="884">
        <v>2041</v>
      </c>
      <c r="AQ68" s="884"/>
      <c r="AR68" s="884"/>
      <c r="AS68" s="884"/>
      <c r="AT68" s="884"/>
      <c r="AU68" s="884">
        <v>1622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538</v>
      </c>
      <c r="C69" s="892"/>
      <c r="D69" s="892"/>
      <c r="E69" s="892"/>
      <c r="F69" s="892"/>
      <c r="G69" s="892"/>
      <c r="H69" s="892"/>
      <c r="I69" s="892"/>
      <c r="J69" s="892"/>
      <c r="K69" s="892"/>
      <c r="L69" s="892"/>
      <c r="M69" s="892"/>
      <c r="N69" s="892"/>
      <c r="O69" s="892"/>
      <c r="P69" s="893"/>
      <c r="Q69" s="894">
        <v>1</v>
      </c>
      <c r="R69" s="849"/>
      <c r="S69" s="849"/>
      <c r="T69" s="849"/>
      <c r="U69" s="849"/>
      <c r="V69" s="849">
        <v>1</v>
      </c>
      <c r="W69" s="849"/>
      <c r="X69" s="849"/>
      <c r="Y69" s="849"/>
      <c r="Z69" s="849"/>
      <c r="AA69" s="849">
        <v>0</v>
      </c>
      <c r="AB69" s="849"/>
      <c r="AC69" s="849"/>
      <c r="AD69" s="849"/>
      <c r="AE69" s="849"/>
      <c r="AF69" s="849">
        <v>0</v>
      </c>
      <c r="AG69" s="849"/>
      <c r="AH69" s="849"/>
      <c r="AI69" s="849"/>
      <c r="AJ69" s="849"/>
      <c r="AK69" s="849" t="s">
        <v>536</v>
      </c>
      <c r="AL69" s="849"/>
      <c r="AM69" s="849"/>
      <c r="AN69" s="849"/>
      <c r="AO69" s="849"/>
      <c r="AP69" s="849" t="s">
        <v>536</v>
      </c>
      <c r="AQ69" s="849"/>
      <c r="AR69" s="849"/>
      <c r="AS69" s="849"/>
      <c r="AT69" s="849"/>
      <c r="AU69" s="849" t="s">
        <v>539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540</v>
      </c>
      <c r="C70" s="892"/>
      <c r="D70" s="892"/>
      <c r="E70" s="892"/>
      <c r="F70" s="892"/>
      <c r="G70" s="892"/>
      <c r="H70" s="892"/>
      <c r="I70" s="892"/>
      <c r="J70" s="892"/>
      <c r="K70" s="892"/>
      <c r="L70" s="892"/>
      <c r="M70" s="892"/>
      <c r="N70" s="892"/>
      <c r="O70" s="892"/>
      <c r="P70" s="893"/>
      <c r="Q70" s="894">
        <v>14715</v>
      </c>
      <c r="R70" s="849"/>
      <c r="S70" s="849"/>
      <c r="T70" s="849"/>
      <c r="U70" s="849"/>
      <c r="V70" s="849">
        <v>13779</v>
      </c>
      <c r="W70" s="849"/>
      <c r="X70" s="849"/>
      <c r="Y70" s="849"/>
      <c r="Z70" s="849"/>
      <c r="AA70" s="849">
        <v>936</v>
      </c>
      <c r="AB70" s="849"/>
      <c r="AC70" s="849"/>
      <c r="AD70" s="849"/>
      <c r="AE70" s="849"/>
      <c r="AF70" s="849">
        <v>936</v>
      </c>
      <c r="AG70" s="849"/>
      <c r="AH70" s="849"/>
      <c r="AI70" s="849"/>
      <c r="AJ70" s="849"/>
      <c r="AK70" s="849">
        <v>11</v>
      </c>
      <c r="AL70" s="849"/>
      <c r="AM70" s="849"/>
      <c r="AN70" s="849"/>
      <c r="AO70" s="849"/>
      <c r="AP70" s="849" t="s">
        <v>536</v>
      </c>
      <c r="AQ70" s="849"/>
      <c r="AR70" s="849"/>
      <c r="AS70" s="849"/>
      <c r="AT70" s="849"/>
      <c r="AU70" s="849" t="s">
        <v>539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541</v>
      </c>
      <c r="C71" s="892"/>
      <c r="D71" s="892"/>
      <c r="E71" s="892"/>
      <c r="F71" s="892"/>
      <c r="G71" s="892"/>
      <c r="H71" s="892"/>
      <c r="I71" s="892"/>
      <c r="J71" s="892"/>
      <c r="K71" s="892"/>
      <c r="L71" s="892"/>
      <c r="M71" s="892"/>
      <c r="N71" s="892"/>
      <c r="O71" s="892"/>
      <c r="P71" s="893"/>
      <c r="Q71" s="894">
        <v>221</v>
      </c>
      <c r="R71" s="849"/>
      <c r="S71" s="849"/>
      <c r="T71" s="849"/>
      <c r="U71" s="849"/>
      <c r="V71" s="849">
        <v>202</v>
      </c>
      <c r="W71" s="849"/>
      <c r="X71" s="849"/>
      <c r="Y71" s="849"/>
      <c r="Z71" s="849"/>
      <c r="AA71" s="849">
        <v>19</v>
      </c>
      <c r="AB71" s="849"/>
      <c r="AC71" s="849"/>
      <c r="AD71" s="849"/>
      <c r="AE71" s="849"/>
      <c r="AF71" s="849">
        <v>19</v>
      </c>
      <c r="AG71" s="849"/>
      <c r="AH71" s="849"/>
      <c r="AI71" s="849"/>
      <c r="AJ71" s="849"/>
      <c r="AK71" s="849">
        <v>93</v>
      </c>
      <c r="AL71" s="849"/>
      <c r="AM71" s="849"/>
      <c r="AN71" s="849"/>
      <c r="AO71" s="849"/>
      <c r="AP71" s="849" t="s">
        <v>542</v>
      </c>
      <c r="AQ71" s="849"/>
      <c r="AR71" s="849"/>
      <c r="AS71" s="849"/>
      <c r="AT71" s="849"/>
      <c r="AU71" s="849" t="s">
        <v>536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543</v>
      </c>
      <c r="C72" s="892"/>
      <c r="D72" s="892"/>
      <c r="E72" s="892"/>
      <c r="F72" s="892"/>
      <c r="G72" s="892"/>
      <c r="H72" s="892"/>
      <c r="I72" s="892"/>
      <c r="J72" s="892"/>
      <c r="K72" s="892"/>
      <c r="L72" s="892"/>
      <c r="M72" s="892"/>
      <c r="N72" s="892"/>
      <c r="O72" s="892"/>
      <c r="P72" s="893"/>
      <c r="Q72" s="894">
        <v>121</v>
      </c>
      <c r="R72" s="849"/>
      <c r="S72" s="849"/>
      <c r="T72" s="849"/>
      <c r="U72" s="849"/>
      <c r="V72" s="849">
        <v>105</v>
      </c>
      <c r="W72" s="849"/>
      <c r="X72" s="849"/>
      <c r="Y72" s="849"/>
      <c r="Z72" s="849"/>
      <c r="AA72" s="849">
        <v>16</v>
      </c>
      <c r="AB72" s="849"/>
      <c r="AC72" s="849"/>
      <c r="AD72" s="849"/>
      <c r="AE72" s="849"/>
      <c r="AF72" s="849">
        <v>16</v>
      </c>
      <c r="AG72" s="849"/>
      <c r="AH72" s="849"/>
      <c r="AI72" s="849"/>
      <c r="AJ72" s="849"/>
      <c r="AK72" s="849" t="s">
        <v>536</v>
      </c>
      <c r="AL72" s="849"/>
      <c r="AM72" s="849"/>
      <c r="AN72" s="849"/>
      <c r="AO72" s="849"/>
      <c r="AP72" s="849" t="s">
        <v>536</v>
      </c>
      <c r="AQ72" s="849"/>
      <c r="AR72" s="849"/>
      <c r="AS72" s="849"/>
      <c r="AT72" s="849"/>
      <c r="AU72" s="849" t="s">
        <v>539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544</v>
      </c>
      <c r="C73" s="892"/>
      <c r="D73" s="892"/>
      <c r="E73" s="892"/>
      <c r="F73" s="892"/>
      <c r="G73" s="892"/>
      <c r="H73" s="892"/>
      <c r="I73" s="892"/>
      <c r="J73" s="892"/>
      <c r="K73" s="892"/>
      <c r="L73" s="892"/>
      <c r="M73" s="892"/>
      <c r="N73" s="892"/>
      <c r="O73" s="892"/>
      <c r="P73" s="893"/>
      <c r="Q73" s="894">
        <v>447</v>
      </c>
      <c r="R73" s="849"/>
      <c r="S73" s="849"/>
      <c r="T73" s="849"/>
      <c r="U73" s="849"/>
      <c r="V73" s="849">
        <v>419</v>
      </c>
      <c r="W73" s="849"/>
      <c r="X73" s="849"/>
      <c r="Y73" s="849"/>
      <c r="Z73" s="849"/>
      <c r="AA73" s="849">
        <v>28</v>
      </c>
      <c r="AB73" s="849"/>
      <c r="AC73" s="849"/>
      <c r="AD73" s="849"/>
      <c r="AE73" s="849"/>
      <c r="AF73" s="849">
        <v>28</v>
      </c>
      <c r="AG73" s="849"/>
      <c r="AH73" s="849"/>
      <c r="AI73" s="849"/>
      <c r="AJ73" s="849"/>
      <c r="AK73" s="849" t="s">
        <v>536</v>
      </c>
      <c r="AL73" s="849"/>
      <c r="AM73" s="849"/>
      <c r="AN73" s="849"/>
      <c r="AO73" s="849"/>
      <c r="AP73" s="849" t="s">
        <v>539</v>
      </c>
      <c r="AQ73" s="849"/>
      <c r="AR73" s="849"/>
      <c r="AS73" s="849"/>
      <c r="AT73" s="849"/>
      <c r="AU73" s="849" t="s">
        <v>545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546</v>
      </c>
      <c r="C74" s="892"/>
      <c r="D74" s="892"/>
      <c r="E74" s="892"/>
      <c r="F74" s="892"/>
      <c r="G74" s="892"/>
      <c r="H74" s="892"/>
      <c r="I74" s="892"/>
      <c r="J74" s="892"/>
      <c r="K74" s="892"/>
      <c r="L74" s="892"/>
      <c r="M74" s="892"/>
      <c r="N74" s="892"/>
      <c r="O74" s="892"/>
      <c r="P74" s="893"/>
      <c r="Q74" s="894">
        <v>155984</v>
      </c>
      <c r="R74" s="849"/>
      <c r="S74" s="849"/>
      <c r="T74" s="849"/>
      <c r="U74" s="849"/>
      <c r="V74" s="849">
        <v>147697</v>
      </c>
      <c r="W74" s="849"/>
      <c r="X74" s="849"/>
      <c r="Y74" s="849"/>
      <c r="Z74" s="849"/>
      <c r="AA74" s="849">
        <v>8288</v>
      </c>
      <c r="AB74" s="849"/>
      <c r="AC74" s="849"/>
      <c r="AD74" s="849"/>
      <c r="AE74" s="849"/>
      <c r="AF74" s="849">
        <v>8288</v>
      </c>
      <c r="AG74" s="849"/>
      <c r="AH74" s="849"/>
      <c r="AI74" s="849"/>
      <c r="AJ74" s="849"/>
      <c r="AK74" s="849">
        <v>252</v>
      </c>
      <c r="AL74" s="849"/>
      <c r="AM74" s="849"/>
      <c r="AN74" s="849"/>
      <c r="AO74" s="849"/>
      <c r="AP74" s="849" t="s">
        <v>536</v>
      </c>
      <c r="AQ74" s="849"/>
      <c r="AR74" s="849"/>
      <c r="AS74" s="849"/>
      <c r="AT74" s="849"/>
      <c r="AU74" s="849" t="s">
        <v>536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9310</v>
      </c>
      <c r="AG88" s="860"/>
      <c r="AH88" s="860"/>
      <c r="AI88" s="860"/>
      <c r="AJ88" s="860"/>
      <c r="AK88" s="857"/>
      <c r="AL88" s="857"/>
      <c r="AM88" s="857"/>
      <c r="AN88" s="857"/>
      <c r="AO88" s="857"/>
      <c r="AP88" s="860">
        <v>2041</v>
      </c>
      <c r="AQ88" s="860"/>
      <c r="AR88" s="860"/>
      <c r="AS88" s="860"/>
      <c r="AT88" s="860"/>
      <c r="AU88" s="860">
        <v>1622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151</v>
      </c>
      <c r="CS102" s="868"/>
      <c r="CT102" s="868"/>
      <c r="CU102" s="868"/>
      <c r="CV102" s="911"/>
      <c r="CW102" s="910">
        <v>1</v>
      </c>
      <c r="CX102" s="868"/>
      <c r="CY102" s="868"/>
      <c r="CZ102" s="868"/>
      <c r="DA102" s="911"/>
      <c r="DB102" s="910">
        <v>180</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283</v>
      </c>
      <c r="AG109" s="913"/>
      <c r="AH109" s="913"/>
      <c r="AI109" s="913"/>
      <c r="AJ109" s="914"/>
      <c r="AK109" s="912" t="s">
        <v>282</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283</v>
      </c>
      <c r="BW109" s="913"/>
      <c r="BX109" s="913"/>
      <c r="BY109" s="913"/>
      <c r="BZ109" s="914"/>
      <c r="CA109" s="912" t="s">
        <v>282</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283</v>
      </c>
      <c r="DM109" s="913"/>
      <c r="DN109" s="913"/>
      <c r="DO109" s="913"/>
      <c r="DP109" s="914"/>
      <c r="DQ109" s="912" t="s">
        <v>282</v>
      </c>
      <c r="DR109" s="913"/>
      <c r="DS109" s="913"/>
      <c r="DT109" s="913"/>
      <c r="DU109" s="914"/>
      <c r="DV109" s="912" t="s">
        <v>401</v>
      </c>
      <c r="DW109" s="913"/>
      <c r="DX109" s="913"/>
      <c r="DY109" s="913"/>
      <c r="DZ109" s="915"/>
    </row>
    <row r="110" spans="1:131" s="197" customFormat="1" ht="26.25" customHeight="1" x14ac:dyDescent="0.15">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3244180</v>
      </c>
      <c r="AB110" s="920"/>
      <c r="AC110" s="920"/>
      <c r="AD110" s="920"/>
      <c r="AE110" s="921"/>
      <c r="AF110" s="922">
        <v>3270319</v>
      </c>
      <c r="AG110" s="920"/>
      <c r="AH110" s="920"/>
      <c r="AI110" s="920"/>
      <c r="AJ110" s="921"/>
      <c r="AK110" s="922">
        <v>3273768</v>
      </c>
      <c r="AL110" s="920"/>
      <c r="AM110" s="920"/>
      <c r="AN110" s="920"/>
      <c r="AO110" s="921"/>
      <c r="AP110" s="923">
        <v>23.3</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31596110</v>
      </c>
      <c r="BR110" s="957"/>
      <c r="BS110" s="957"/>
      <c r="BT110" s="957"/>
      <c r="BU110" s="957"/>
      <c r="BV110" s="957">
        <v>33217546</v>
      </c>
      <c r="BW110" s="957"/>
      <c r="BX110" s="957"/>
      <c r="BY110" s="957"/>
      <c r="BZ110" s="957"/>
      <c r="CA110" s="957">
        <v>33259760</v>
      </c>
      <c r="CB110" s="957"/>
      <c r="CC110" s="957"/>
      <c r="CD110" s="957"/>
      <c r="CE110" s="957"/>
      <c r="CF110" s="971">
        <v>236.5</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t="s">
        <v>407</v>
      </c>
      <c r="DR110" s="957"/>
      <c r="DS110" s="957"/>
      <c r="DT110" s="957"/>
      <c r="DU110" s="957"/>
      <c r="DV110" s="958" t="s">
        <v>407</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v>692689</v>
      </c>
      <c r="BR111" s="950"/>
      <c r="BS111" s="950"/>
      <c r="BT111" s="950"/>
      <c r="BU111" s="950"/>
      <c r="BV111" s="950">
        <v>561625</v>
      </c>
      <c r="BW111" s="950"/>
      <c r="BX111" s="950"/>
      <c r="BY111" s="950"/>
      <c r="BZ111" s="950"/>
      <c r="CA111" s="950">
        <v>483701</v>
      </c>
      <c r="CB111" s="950"/>
      <c r="CC111" s="950"/>
      <c r="CD111" s="950"/>
      <c r="CE111" s="950"/>
      <c r="CF111" s="944">
        <v>3.4</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414</v>
      </c>
      <c r="AB112" s="989"/>
      <c r="AC112" s="989"/>
      <c r="AD112" s="989"/>
      <c r="AE112" s="990"/>
      <c r="AF112" s="991" t="s">
        <v>414</v>
      </c>
      <c r="AG112" s="989"/>
      <c r="AH112" s="989"/>
      <c r="AI112" s="989"/>
      <c r="AJ112" s="990"/>
      <c r="AK112" s="991" t="s">
        <v>414</v>
      </c>
      <c r="AL112" s="989"/>
      <c r="AM112" s="989"/>
      <c r="AN112" s="989"/>
      <c r="AO112" s="990"/>
      <c r="AP112" s="992" t="s">
        <v>414</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15144129</v>
      </c>
      <c r="BR112" s="950"/>
      <c r="BS112" s="950"/>
      <c r="BT112" s="950"/>
      <c r="BU112" s="950"/>
      <c r="BV112" s="950">
        <v>14941898</v>
      </c>
      <c r="BW112" s="950"/>
      <c r="BX112" s="950"/>
      <c r="BY112" s="950"/>
      <c r="BZ112" s="950"/>
      <c r="CA112" s="950">
        <v>14185603</v>
      </c>
      <c r="CB112" s="950"/>
      <c r="CC112" s="950"/>
      <c r="CD112" s="950"/>
      <c r="CE112" s="950"/>
      <c r="CF112" s="944">
        <v>100.9</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37746</v>
      </c>
      <c r="DH112" s="950"/>
      <c r="DI112" s="950"/>
      <c r="DJ112" s="950"/>
      <c r="DK112" s="950"/>
      <c r="DL112" s="950" t="s">
        <v>414</v>
      </c>
      <c r="DM112" s="950"/>
      <c r="DN112" s="950"/>
      <c r="DO112" s="950"/>
      <c r="DP112" s="950"/>
      <c r="DQ112" s="950" t="s">
        <v>414</v>
      </c>
      <c r="DR112" s="950"/>
      <c r="DS112" s="950"/>
      <c r="DT112" s="950"/>
      <c r="DU112" s="950"/>
      <c r="DV112" s="951" t="s">
        <v>414</v>
      </c>
      <c r="DW112" s="951"/>
      <c r="DX112" s="951"/>
      <c r="DY112" s="951"/>
      <c r="DZ112" s="952"/>
    </row>
    <row r="113" spans="1:130" s="197"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1102455</v>
      </c>
      <c r="AB113" s="964"/>
      <c r="AC113" s="964"/>
      <c r="AD113" s="964"/>
      <c r="AE113" s="965"/>
      <c r="AF113" s="966">
        <v>1094710</v>
      </c>
      <c r="AG113" s="964"/>
      <c r="AH113" s="964"/>
      <c r="AI113" s="964"/>
      <c r="AJ113" s="965"/>
      <c r="AK113" s="966">
        <v>1100807</v>
      </c>
      <c r="AL113" s="964"/>
      <c r="AM113" s="964"/>
      <c r="AN113" s="964"/>
      <c r="AO113" s="965"/>
      <c r="AP113" s="967">
        <v>7.8</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1957293</v>
      </c>
      <c r="BR113" s="950"/>
      <c r="BS113" s="950"/>
      <c r="BT113" s="950"/>
      <c r="BU113" s="950"/>
      <c r="BV113" s="950">
        <v>1794958</v>
      </c>
      <c r="BW113" s="950"/>
      <c r="BX113" s="950"/>
      <c r="BY113" s="950"/>
      <c r="BZ113" s="950"/>
      <c r="CA113" s="950">
        <v>1621700</v>
      </c>
      <c r="CB113" s="950"/>
      <c r="CC113" s="950"/>
      <c r="CD113" s="950"/>
      <c r="CE113" s="950"/>
      <c r="CF113" s="944">
        <v>11.5</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414</v>
      </c>
      <c r="DH113" s="989"/>
      <c r="DI113" s="989"/>
      <c r="DJ113" s="989"/>
      <c r="DK113" s="990"/>
      <c r="DL113" s="991" t="s">
        <v>414</v>
      </c>
      <c r="DM113" s="989"/>
      <c r="DN113" s="989"/>
      <c r="DO113" s="989"/>
      <c r="DP113" s="990"/>
      <c r="DQ113" s="991" t="s">
        <v>414</v>
      </c>
      <c r="DR113" s="989"/>
      <c r="DS113" s="989"/>
      <c r="DT113" s="989"/>
      <c r="DU113" s="990"/>
      <c r="DV113" s="992" t="s">
        <v>414</v>
      </c>
      <c r="DW113" s="993"/>
      <c r="DX113" s="993"/>
      <c r="DY113" s="993"/>
      <c r="DZ113" s="994"/>
    </row>
    <row r="114" spans="1:130" s="197"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278287</v>
      </c>
      <c r="AB114" s="989"/>
      <c r="AC114" s="989"/>
      <c r="AD114" s="989"/>
      <c r="AE114" s="990"/>
      <c r="AF114" s="991">
        <v>277221</v>
      </c>
      <c r="AG114" s="989"/>
      <c r="AH114" s="989"/>
      <c r="AI114" s="989"/>
      <c r="AJ114" s="990"/>
      <c r="AK114" s="991">
        <v>275443</v>
      </c>
      <c r="AL114" s="989"/>
      <c r="AM114" s="989"/>
      <c r="AN114" s="989"/>
      <c r="AO114" s="990"/>
      <c r="AP114" s="992">
        <v>2</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3583101</v>
      </c>
      <c r="BR114" s="950"/>
      <c r="BS114" s="950"/>
      <c r="BT114" s="950"/>
      <c r="BU114" s="950"/>
      <c r="BV114" s="950">
        <v>3201988</v>
      </c>
      <c r="BW114" s="950"/>
      <c r="BX114" s="950"/>
      <c r="BY114" s="950"/>
      <c r="BZ114" s="950"/>
      <c r="CA114" s="950">
        <v>2744698</v>
      </c>
      <c r="CB114" s="950"/>
      <c r="CC114" s="950"/>
      <c r="CD114" s="950"/>
      <c r="CE114" s="950"/>
      <c r="CF114" s="944">
        <v>19.5</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414</v>
      </c>
      <c r="DH114" s="989"/>
      <c r="DI114" s="989"/>
      <c r="DJ114" s="989"/>
      <c r="DK114" s="990"/>
      <c r="DL114" s="991" t="s">
        <v>414</v>
      </c>
      <c r="DM114" s="989"/>
      <c r="DN114" s="989"/>
      <c r="DO114" s="989"/>
      <c r="DP114" s="990"/>
      <c r="DQ114" s="991" t="s">
        <v>414</v>
      </c>
      <c r="DR114" s="989"/>
      <c r="DS114" s="989"/>
      <c r="DT114" s="989"/>
      <c r="DU114" s="990"/>
      <c r="DV114" s="992" t="s">
        <v>414</v>
      </c>
      <c r="DW114" s="993"/>
      <c r="DX114" s="993"/>
      <c r="DY114" s="993"/>
      <c r="DZ114" s="994"/>
    </row>
    <row r="115" spans="1:130" s="197"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130403</v>
      </c>
      <c r="AB115" s="964"/>
      <c r="AC115" s="964"/>
      <c r="AD115" s="964"/>
      <c r="AE115" s="965"/>
      <c r="AF115" s="966">
        <v>85915</v>
      </c>
      <c r="AG115" s="964"/>
      <c r="AH115" s="964"/>
      <c r="AI115" s="964"/>
      <c r="AJ115" s="965"/>
      <c r="AK115" s="966">
        <v>88562</v>
      </c>
      <c r="AL115" s="964"/>
      <c r="AM115" s="964"/>
      <c r="AN115" s="964"/>
      <c r="AO115" s="965"/>
      <c r="AP115" s="967">
        <v>0.6</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414</v>
      </c>
      <c r="BR115" s="950"/>
      <c r="BS115" s="950"/>
      <c r="BT115" s="950"/>
      <c r="BU115" s="950"/>
      <c r="BV115" s="950" t="s">
        <v>414</v>
      </c>
      <c r="BW115" s="950"/>
      <c r="BX115" s="950"/>
      <c r="BY115" s="950"/>
      <c r="BZ115" s="950"/>
      <c r="CA115" s="950" t="s">
        <v>414</v>
      </c>
      <c r="CB115" s="950"/>
      <c r="CC115" s="950"/>
      <c r="CD115" s="950"/>
      <c r="CE115" s="950"/>
      <c r="CF115" s="944" t="s">
        <v>414</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414</v>
      </c>
      <c r="DH115" s="989"/>
      <c r="DI115" s="989"/>
      <c r="DJ115" s="989"/>
      <c r="DK115" s="990"/>
      <c r="DL115" s="991" t="s">
        <v>414</v>
      </c>
      <c r="DM115" s="989"/>
      <c r="DN115" s="989"/>
      <c r="DO115" s="989"/>
      <c r="DP115" s="990"/>
      <c r="DQ115" s="991" t="s">
        <v>414</v>
      </c>
      <c r="DR115" s="989"/>
      <c r="DS115" s="989"/>
      <c r="DT115" s="989"/>
      <c r="DU115" s="990"/>
      <c r="DV115" s="992" t="s">
        <v>414</v>
      </c>
      <c r="DW115" s="993"/>
      <c r="DX115" s="993"/>
      <c r="DY115" s="993"/>
      <c r="DZ115" s="994"/>
    </row>
    <row r="116" spans="1:130" s="197" customFormat="1" ht="26.25" customHeight="1" x14ac:dyDescent="0.15">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414</v>
      </c>
      <c r="AB116" s="989"/>
      <c r="AC116" s="989"/>
      <c r="AD116" s="989"/>
      <c r="AE116" s="990"/>
      <c r="AF116" s="991" t="s">
        <v>414</v>
      </c>
      <c r="AG116" s="989"/>
      <c r="AH116" s="989"/>
      <c r="AI116" s="989"/>
      <c r="AJ116" s="990"/>
      <c r="AK116" s="991" t="s">
        <v>414</v>
      </c>
      <c r="AL116" s="989"/>
      <c r="AM116" s="989"/>
      <c r="AN116" s="989"/>
      <c r="AO116" s="990"/>
      <c r="AP116" s="992" t="s">
        <v>414</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414</v>
      </c>
      <c r="BR116" s="950"/>
      <c r="BS116" s="950"/>
      <c r="BT116" s="950"/>
      <c r="BU116" s="950"/>
      <c r="BV116" s="950" t="s">
        <v>414</v>
      </c>
      <c r="BW116" s="950"/>
      <c r="BX116" s="950"/>
      <c r="BY116" s="950"/>
      <c r="BZ116" s="950"/>
      <c r="CA116" s="950" t="s">
        <v>414</v>
      </c>
      <c r="CB116" s="950"/>
      <c r="CC116" s="950"/>
      <c r="CD116" s="950"/>
      <c r="CE116" s="950"/>
      <c r="CF116" s="944" t="s">
        <v>414</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8898</v>
      </c>
      <c r="DH116" s="989"/>
      <c r="DI116" s="989"/>
      <c r="DJ116" s="989"/>
      <c r="DK116" s="990"/>
      <c r="DL116" s="991">
        <v>7305</v>
      </c>
      <c r="DM116" s="989"/>
      <c r="DN116" s="989"/>
      <c r="DO116" s="989"/>
      <c r="DP116" s="990"/>
      <c r="DQ116" s="991">
        <v>5712</v>
      </c>
      <c r="DR116" s="989"/>
      <c r="DS116" s="989"/>
      <c r="DT116" s="989"/>
      <c r="DU116" s="990"/>
      <c r="DV116" s="992">
        <v>0</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4755325</v>
      </c>
      <c r="AB117" s="996"/>
      <c r="AC117" s="996"/>
      <c r="AD117" s="996"/>
      <c r="AE117" s="997"/>
      <c r="AF117" s="995">
        <v>4728165</v>
      </c>
      <c r="AG117" s="996"/>
      <c r="AH117" s="996"/>
      <c r="AI117" s="996"/>
      <c r="AJ117" s="997"/>
      <c r="AK117" s="995">
        <v>4738580</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283</v>
      </c>
      <c r="AG118" s="913"/>
      <c r="AH118" s="913"/>
      <c r="AI118" s="913"/>
      <c r="AJ118" s="914"/>
      <c r="AK118" s="912" t="s">
        <v>282</v>
      </c>
      <c r="AL118" s="913"/>
      <c r="AM118" s="913"/>
      <c r="AN118" s="913"/>
      <c r="AO118" s="914"/>
      <c r="AP118" s="1020" t="s">
        <v>401</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432</v>
      </c>
      <c r="BP118" s="1024"/>
      <c r="BQ118" s="1015">
        <v>52973322</v>
      </c>
      <c r="BR118" s="1016"/>
      <c r="BS118" s="1016"/>
      <c r="BT118" s="1016"/>
      <c r="BU118" s="1016"/>
      <c r="BV118" s="1016">
        <v>53718015</v>
      </c>
      <c r="BW118" s="1016"/>
      <c r="BX118" s="1016"/>
      <c r="BY118" s="1016"/>
      <c r="BZ118" s="1016"/>
      <c r="CA118" s="1016">
        <v>52295462</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6409390</v>
      </c>
      <c r="BR119" s="957"/>
      <c r="BS119" s="957"/>
      <c r="BT119" s="957"/>
      <c r="BU119" s="957"/>
      <c r="BV119" s="957">
        <v>6475500</v>
      </c>
      <c r="BW119" s="957"/>
      <c r="BX119" s="957"/>
      <c r="BY119" s="957"/>
      <c r="BZ119" s="957"/>
      <c r="CA119" s="957">
        <v>7273840</v>
      </c>
      <c r="CB119" s="957"/>
      <c r="CC119" s="957"/>
      <c r="CD119" s="957"/>
      <c r="CE119" s="957"/>
      <c r="CF119" s="971">
        <v>51.7</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646045</v>
      </c>
      <c r="DH119" s="1028"/>
      <c r="DI119" s="1028"/>
      <c r="DJ119" s="1028"/>
      <c r="DK119" s="1029"/>
      <c r="DL119" s="1030">
        <v>554320</v>
      </c>
      <c r="DM119" s="1028"/>
      <c r="DN119" s="1028"/>
      <c r="DO119" s="1028"/>
      <c r="DP119" s="1029"/>
      <c r="DQ119" s="1030">
        <v>477989</v>
      </c>
      <c r="DR119" s="1028"/>
      <c r="DS119" s="1028"/>
      <c r="DT119" s="1028"/>
      <c r="DU119" s="1029"/>
      <c r="DV119" s="1031">
        <v>3.4</v>
      </c>
      <c r="DW119" s="1032"/>
      <c r="DX119" s="1032"/>
      <c r="DY119" s="1032"/>
      <c r="DZ119" s="1033"/>
    </row>
    <row r="120" spans="1:130" s="197" customFormat="1" ht="26.25" customHeight="1" x14ac:dyDescent="0.15">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580014</v>
      </c>
      <c r="BR120" s="950"/>
      <c r="BS120" s="950"/>
      <c r="BT120" s="950"/>
      <c r="BU120" s="950"/>
      <c r="BV120" s="950">
        <v>744970</v>
      </c>
      <c r="BW120" s="950"/>
      <c r="BX120" s="950"/>
      <c r="BY120" s="950"/>
      <c r="BZ120" s="950"/>
      <c r="CA120" s="950">
        <v>657275</v>
      </c>
      <c r="CB120" s="950"/>
      <c r="CC120" s="950"/>
      <c r="CD120" s="950"/>
      <c r="CE120" s="950"/>
      <c r="CF120" s="944">
        <v>4.7</v>
      </c>
      <c r="CG120" s="945"/>
      <c r="CH120" s="945"/>
      <c r="CI120" s="945"/>
      <c r="CJ120" s="945"/>
      <c r="CK120" s="1043" t="s">
        <v>438</v>
      </c>
      <c r="CL120" s="1044"/>
      <c r="CM120" s="1044"/>
      <c r="CN120" s="1044"/>
      <c r="CO120" s="1045"/>
      <c r="CP120" s="1051" t="s">
        <v>385</v>
      </c>
      <c r="CQ120" s="1052"/>
      <c r="CR120" s="1052"/>
      <c r="CS120" s="1052"/>
      <c r="CT120" s="1052"/>
      <c r="CU120" s="1052"/>
      <c r="CV120" s="1052"/>
      <c r="CW120" s="1052"/>
      <c r="CX120" s="1052"/>
      <c r="CY120" s="1052"/>
      <c r="CZ120" s="1052"/>
      <c r="DA120" s="1052"/>
      <c r="DB120" s="1052"/>
      <c r="DC120" s="1052"/>
      <c r="DD120" s="1052"/>
      <c r="DE120" s="1052"/>
      <c r="DF120" s="1053"/>
      <c r="DG120" s="956">
        <v>11270275</v>
      </c>
      <c r="DH120" s="957"/>
      <c r="DI120" s="957"/>
      <c r="DJ120" s="957"/>
      <c r="DK120" s="957"/>
      <c r="DL120" s="957">
        <v>11231002</v>
      </c>
      <c r="DM120" s="957"/>
      <c r="DN120" s="957"/>
      <c r="DO120" s="957"/>
      <c r="DP120" s="957"/>
      <c r="DQ120" s="957">
        <v>10695136</v>
      </c>
      <c r="DR120" s="957"/>
      <c r="DS120" s="957"/>
      <c r="DT120" s="957"/>
      <c r="DU120" s="957"/>
      <c r="DV120" s="958">
        <v>76.099999999999994</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32496023</v>
      </c>
      <c r="BR121" s="1016"/>
      <c r="BS121" s="1016"/>
      <c r="BT121" s="1016"/>
      <c r="BU121" s="1016"/>
      <c r="BV121" s="1016">
        <v>32495452</v>
      </c>
      <c r="BW121" s="1016"/>
      <c r="BX121" s="1016"/>
      <c r="BY121" s="1016"/>
      <c r="BZ121" s="1016"/>
      <c r="CA121" s="1016">
        <v>32658871</v>
      </c>
      <c r="CB121" s="1016"/>
      <c r="CC121" s="1016"/>
      <c r="CD121" s="1016"/>
      <c r="CE121" s="1016"/>
      <c r="CF121" s="1054">
        <v>232.3</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3213646</v>
      </c>
      <c r="DH121" s="950"/>
      <c r="DI121" s="950"/>
      <c r="DJ121" s="950"/>
      <c r="DK121" s="950"/>
      <c r="DL121" s="950">
        <v>3113068</v>
      </c>
      <c r="DM121" s="950"/>
      <c r="DN121" s="950"/>
      <c r="DO121" s="950"/>
      <c r="DP121" s="950"/>
      <c r="DQ121" s="950">
        <v>2937841</v>
      </c>
      <c r="DR121" s="950"/>
      <c r="DS121" s="950"/>
      <c r="DT121" s="950"/>
      <c r="DU121" s="950"/>
      <c r="DV121" s="951">
        <v>20.9</v>
      </c>
      <c r="DW121" s="951"/>
      <c r="DX121" s="951"/>
      <c r="DY121" s="951"/>
      <c r="DZ121" s="952"/>
    </row>
    <row r="122" spans="1:130" s="197" customFormat="1" ht="26.25" customHeight="1" x14ac:dyDescent="0.15">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441</v>
      </c>
      <c r="BP122" s="1024"/>
      <c r="BQ122" s="1064">
        <v>39485427</v>
      </c>
      <c r="BR122" s="1065"/>
      <c r="BS122" s="1065"/>
      <c r="BT122" s="1065"/>
      <c r="BU122" s="1065"/>
      <c r="BV122" s="1065">
        <v>39715922</v>
      </c>
      <c r="BW122" s="1065"/>
      <c r="BX122" s="1065"/>
      <c r="BY122" s="1065"/>
      <c r="BZ122" s="1065"/>
      <c r="CA122" s="1065">
        <v>40589986</v>
      </c>
      <c r="CB122" s="1065"/>
      <c r="CC122" s="1065"/>
      <c r="CD122" s="1065"/>
      <c r="CE122" s="1065"/>
      <c r="CF122" s="1017"/>
      <c r="CG122" s="1018"/>
      <c r="CH122" s="1018"/>
      <c r="CI122" s="1018"/>
      <c r="CJ122" s="1019"/>
      <c r="CK122" s="1046"/>
      <c r="CL122" s="1047"/>
      <c r="CM122" s="1047"/>
      <c r="CN122" s="1047"/>
      <c r="CO122" s="1048"/>
      <c r="CP122" s="1037" t="s">
        <v>381</v>
      </c>
      <c r="CQ122" s="1038"/>
      <c r="CR122" s="1038"/>
      <c r="CS122" s="1038"/>
      <c r="CT122" s="1038"/>
      <c r="CU122" s="1038"/>
      <c r="CV122" s="1038"/>
      <c r="CW122" s="1038"/>
      <c r="CX122" s="1038"/>
      <c r="CY122" s="1038"/>
      <c r="CZ122" s="1038"/>
      <c r="DA122" s="1038"/>
      <c r="DB122" s="1038"/>
      <c r="DC122" s="1038"/>
      <c r="DD122" s="1038"/>
      <c r="DE122" s="1038"/>
      <c r="DF122" s="1039"/>
      <c r="DG122" s="949">
        <v>472526</v>
      </c>
      <c r="DH122" s="950"/>
      <c r="DI122" s="950"/>
      <c r="DJ122" s="950"/>
      <c r="DK122" s="950"/>
      <c r="DL122" s="950">
        <v>424481</v>
      </c>
      <c r="DM122" s="950"/>
      <c r="DN122" s="950"/>
      <c r="DO122" s="950"/>
      <c r="DP122" s="950"/>
      <c r="DQ122" s="950">
        <v>377643</v>
      </c>
      <c r="DR122" s="950"/>
      <c r="DS122" s="950"/>
      <c r="DT122" s="950"/>
      <c r="DU122" s="950"/>
      <c r="DV122" s="951">
        <v>2.7</v>
      </c>
      <c r="DW122" s="951"/>
      <c r="DX122" s="951"/>
      <c r="DY122" s="951"/>
      <c r="DZ122" s="952"/>
    </row>
    <row r="123" spans="1:130" s="197" customFormat="1" ht="26.25" customHeight="1" thickBot="1" x14ac:dyDescent="0.2">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5572</v>
      </c>
      <c r="AB123" s="989"/>
      <c r="AC123" s="989"/>
      <c r="AD123" s="989"/>
      <c r="AE123" s="990"/>
      <c r="AF123" s="991">
        <v>1654</v>
      </c>
      <c r="AG123" s="989"/>
      <c r="AH123" s="989"/>
      <c r="AI123" s="989"/>
      <c r="AJ123" s="990"/>
      <c r="AK123" s="991">
        <v>1642</v>
      </c>
      <c r="AL123" s="989"/>
      <c r="AM123" s="989"/>
      <c r="AN123" s="989"/>
      <c r="AO123" s="990"/>
      <c r="AP123" s="992">
        <v>0</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92.9</v>
      </c>
      <c r="BR123" s="1057"/>
      <c r="BS123" s="1057"/>
      <c r="BT123" s="1057"/>
      <c r="BU123" s="1057"/>
      <c r="BV123" s="1057">
        <v>99.7</v>
      </c>
      <c r="BW123" s="1057"/>
      <c r="BX123" s="1057"/>
      <c r="BY123" s="1057"/>
      <c r="BZ123" s="1057"/>
      <c r="CA123" s="1057">
        <v>83.2</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v>187682</v>
      </c>
      <c r="DH123" s="989"/>
      <c r="DI123" s="989"/>
      <c r="DJ123" s="989"/>
      <c r="DK123" s="990"/>
      <c r="DL123" s="991">
        <v>173347</v>
      </c>
      <c r="DM123" s="989"/>
      <c r="DN123" s="989"/>
      <c r="DO123" s="989"/>
      <c r="DP123" s="990"/>
      <c r="DQ123" s="991">
        <v>174983</v>
      </c>
      <c r="DR123" s="989"/>
      <c r="DS123" s="989"/>
      <c r="DT123" s="989"/>
      <c r="DU123" s="990"/>
      <c r="DV123" s="992">
        <v>1.2</v>
      </c>
      <c r="DW123" s="993"/>
      <c r="DX123" s="993"/>
      <c r="DY123" s="993"/>
      <c r="DZ123" s="994"/>
    </row>
    <row r="124" spans="1:130" s="197" customFormat="1" ht="26.25" customHeight="1" x14ac:dyDescent="0.15">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x14ac:dyDescent="0.2">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x14ac:dyDescent="0.15">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116718</v>
      </c>
      <c r="AB126" s="989"/>
      <c r="AC126" s="989"/>
      <c r="AD126" s="989"/>
      <c r="AE126" s="990"/>
      <c r="AF126" s="991">
        <v>76033</v>
      </c>
      <c r="AG126" s="989"/>
      <c r="AH126" s="989"/>
      <c r="AI126" s="989"/>
      <c r="AJ126" s="990"/>
      <c r="AK126" s="991">
        <v>75982</v>
      </c>
      <c r="AL126" s="989"/>
      <c r="AM126" s="989"/>
      <c r="AN126" s="989"/>
      <c r="AO126" s="990"/>
      <c r="AP126" s="992">
        <v>0.5</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x14ac:dyDescent="0.2">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8113</v>
      </c>
      <c r="AB127" s="989"/>
      <c r="AC127" s="989"/>
      <c r="AD127" s="989"/>
      <c r="AE127" s="990"/>
      <c r="AF127" s="991">
        <v>8228</v>
      </c>
      <c r="AG127" s="989"/>
      <c r="AH127" s="989"/>
      <c r="AI127" s="989"/>
      <c r="AJ127" s="990"/>
      <c r="AK127" s="991">
        <v>10938</v>
      </c>
      <c r="AL127" s="989"/>
      <c r="AM127" s="989"/>
      <c r="AN127" s="989"/>
      <c r="AO127" s="990"/>
      <c r="AP127" s="992">
        <v>0.1</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12.64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444</v>
      </c>
      <c r="DM127" s="1078"/>
      <c r="DN127" s="1078"/>
      <c r="DO127" s="1078"/>
      <c r="DP127" s="1078"/>
      <c r="DQ127" s="1078" t="s">
        <v>444</v>
      </c>
      <c r="DR127" s="1078"/>
      <c r="DS127" s="1078"/>
      <c r="DT127" s="1078"/>
      <c r="DU127" s="1078"/>
      <c r="DV127" s="1079" t="s">
        <v>444</v>
      </c>
      <c r="DW127" s="1079"/>
      <c r="DX127" s="1079"/>
      <c r="DY127" s="1079"/>
      <c r="DZ127" s="1080"/>
    </row>
    <row r="128" spans="1:130" s="197" customFormat="1" ht="26.25" customHeight="1" x14ac:dyDescent="0.15">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82323</v>
      </c>
      <c r="AB128" s="1120"/>
      <c r="AC128" s="1120"/>
      <c r="AD128" s="1120"/>
      <c r="AE128" s="1121"/>
      <c r="AF128" s="1122">
        <v>79685</v>
      </c>
      <c r="AG128" s="1120"/>
      <c r="AH128" s="1120"/>
      <c r="AI128" s="1120"/>
      <c r="AJ128" s="1121"/>
      <c r="AK128" s="1122">
        <v>73325</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460</v>
      </c>
      <c r="BG128" s="1097"/>
      <c r="BH128" s="1097"/>
      <c r="BI128" s="1097"/>
      <c r="BJ128" s="1097"/>
      <c r="BK128" s="1097"/>
      <c r="BL128" s="1098"/>
      <c r="BM128" s="1096">
        <v>17.64</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17413799</v>
      </c>
      <c r="AB129" s="989"/>
      <c r="AC129" s="989"/>
      <c r="AD129" s="989"/>
      <c r="AE129" s="990"/>
      <c r="AF129" s="991">
        <v>17064170</v>
      </c>
      <c r="AG129" s="989"/>
      <c r="AH129" s="989"/>
      <c r="AI129" s="989"/>
      <c r="AJ129" s="990"/>
      <c r="AK129" s="991">
        <v>17136335</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11.7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2898519</v>
      </c>
      <c r="AB130" s="989"/>
      <c r="AC130" s="989"/>
      <c r="AD130" s="989"/>
      <c r="AE130" s="990"/>
      <c r="AF130" s="991">
        <v>3021122</v>
      </c>
      <c r="AG130" s="989"/>
      <c r="AH130" s="989"/>
      <c r="AI130" s="989"/>
      <c r="AJ130" s="990"/>
      <c r="AK130" s="991">
        <v>3074668</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83.2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14515280</v>
      </c>
      <c r="AB131" s="1028"/>
      <c r="AC131" s="1028"/>
      <c r="AD131" s="1028"/>
      <c r="AE131" s="1029"/>
      <c r="AF131" s="1030">
        <v>14043048</v>
      </c>
      <c r="AG131" s="1028"/>
      <c r="AH131" s="1028"/>
      <c r="AI131" s="1028"/>
      <c r="AJ131" s="1029"/>
      <c r="AK131" s="1030">
        <v>14061667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12.22493124</v>
      </c>
      <c r="AB132" s="1134"/>
      <c r="AC132" s="1134"/>
      <c r="AD132" s="1134"/>
      <c r="AE132" s="1135"/>
      <c r="AF132" s="1136">
        <v>11.58835318</v>
      </c>
      <c r="AG132" s="1134"/>
      <c r="AH132" s="1134"/>
      <c r="AI132" s="1134"/>
      <c r="AJ132" s="1135"/>
      <c r="AK132" s="1136">
        <v>11.311510930000001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13.1</v>
      </c>
      <c r="AB133" s="1141"/>
      <c r="AC133" s="1141"/>
      <c r="AD133" s="1141"/>
      <c r="AE133" s="1142"/>
      <c r="AF133" s="1140">
        <v>12.2</v>
      </c>
      <c r="AG133" s="1141"/>
      <c r="AH133" s="1141"/>
      <c r="AI133" s="1141"/>
      <c r="AJ133" s="1142"/>
      <c r="AK133" s="1140">
        <v>11.7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7" t="s">
        <v>472</v>
      </c>
      <c r="L7" s="254"/>
      <c r="M7" s="255" t="s">
        <v>473</v>
      </c>
      <c r="N7" s="256"/>
    </row>
    <row r="8" spans="1:16" x14ac:dyDescent="0.15">
      <c r="A8" s="248"/>
      <c r="B8" s="244"/>
      <c r="C8" s="244"/>
      <c r="D8" s="244"/>
      <c r="E8" s="244"/>
      <c r="F8" s="244"/>
      <c r="G8" s="257"/>
      <c r="H8" s="258"/>
      <c r="I8" s="258"/>
      <c r="J8" s="259"/>
      <c r="K8" s="1148"/>
      <c r="L8" s="260" t="s">
        <v>474</v>
      </c>
      <c r="M8" s="261" t="s">
        <v>475</v>
      </c>
      <c r="N8" s="262" t="s">
        <v>476</v>
      </c>
    </row>
    <row r="9" spans="1:16" x14ac:dyDescent="0.15">
      <c r="A9" s="248"/>
      <c r="B9" s="244"/>
      <c r="C9" s="244"/>
      <c r="D9" s="244"/>
      <c r="E9" s="244"/>
      <c r="F9" s="244"/>
      <c r="G9" s="1149" t="s">
        <v>477</v>
      </c>
      <c r="H9" s="1150"/>
      <c r="I9" s="1150"/>
      <c r="J9" s="1151"/>
      <c r="K9" s="263">
        <v>4321065</v>
      </c>
      <c r="L9" s="264">
        <v>89904</v>
      </c>
      <c r="M9" s="265">
        <v>83726</v>
      </c>
      <c r="N9" s="266">
        <v>7.4</v>
      </c>
    </row>
    <row r="10" spans="1:16" x14ac:dyDescent="0.15">
      <c r="A10" s="248"/>
      <c r="B10" s="244"/>
      <c r="C10" s="244"/>
      <c r="D10" s="244"/>
      <c r="E10" s="244"/>
      <c r="F10" s="244"/>
      <c r="G10" s="1149" t="s">
        <v>478</v>
      </c>
      <c r="H10" s="1150"/>
      <c r="I10" s="1150"/>
      <c r="J10" s="1151"/>
      <c r="K10" s="267">
        <v>71737</v>
      </c>
      <c r="L10" s="268">
        <v>1493</v>
      </c>
      <c r="M10" s="269">
        <v>6181</v>
      </c>
      <c r="N10" s="270">
        <v>-75.8</v>
      </c>
    </row>
    <row r="11" spans="1:16" ht="13.5" customHeight="1" x14ac:dyDescent="0.15">
      <c r="A11" s="248"/>
      <c r="B11" s="244"/>
      <c r="C11" s="244"/>
      <c r="D11" s="244"/>
      <c r="E11" s="244"/>
      <c r="F11" s="244"/>
      <c r="G11" s="1149" t="s">
        <v>479</v>
      </c>
      <c r="H11" s="1150"/>
      <c r="I11" s="1150"/>
      <c r="J11" s="1151"/>
      <c r="K11" s="267">
        <v>1021235</v>
      </c>
      <c r="L11" s="268">
        <v>21248</v>
      </c>
      <c r="M11" s="269">
        <v>9526</v>
      </c>
      <c r="N11" s="270">
        <v>123.1</v>
      </c>
    </row>
    <row r="12" spans="1:16" ht="13.5" customHeight="1" x14ac:dyDescent="0.15">
      <c r="A12" s="248"/>
      <c r="B12" s="244"/>
      <c r="C12" s="244"/>
      <c r="D12" s="244"/>
      <c r="E12" s="244"/>
      <c r="F12" s="244"/>
      <c r="G12" s="1149" t="s">
        <v>480</v>
      </c>
      <c r="H12" s="1150"/>
      <c r="I12" s="1150"/>
      <c r="J12" s="1151"/>
      <c r="K12" s="267" t="s">
        <v>481</v>
      </c>
      <c r="L12" s="268" t="s">
        <v>481</v>
      </c>
      <c r="M12" s="269">
        <v>1067</v>
      </c>
      <c r="N12" s="270" t="s">
        <v>481</v>
      </c>
    </row>
    <row r="13" spans="1:16" ht="13.5" customHeight="1" x14ac:dyDescent="0.15">
      <c r="A13" s="248"/>
      <c r="B13" s="244"/>
      <c r="C13" s="244"/>
      <c r="D13" s="244"/>
      <c r="E13" s="244"/>
      <c r="F13" s="244"/>
      <c r="G13" s="1149" t="s">
        <v>482</v>
      </c>
      <c r="H13" s="1150"/>
      <c r="I13" s="1150"/>
      <c r="J13" s="1151"/>
      <c r="K13" s="267" t="s">
        <v>481</v>
      </c>
      <c r="L13" s="268" t="s">
        <v>481</v>
      </c>
      <c r="M13" s="269" t="s">
        <v>481</v>
      </c>
      <c r="N13" s="270" t="s">
        <v>481</v>
      </c>
    </row>
    <row r="14" spans="1:16" ht="13.5" customHeight="1" x14ac:dyDescent="0.15">
      <c r="A14" s="248"/>
      <c r="B14" s="244"/>
      <c r="C14" s="244"/>
      <c r="D14" s="244"/>
      <c r="E14" s="244"/>
      <c r="F14" s="244"/>
      <c r="G14" s="1149" t="s">
        <v>483</v>
      </c>
      <c r="H14" s="1150"/>
      <c r="I14" s="1150"/>
      <c r="J14" s="1151"/>
      <c r="K14" s="267">
        <v>320555</v>
      </c>
      <c r="L14" s="268">
        <v>6669</v>
      </c>
      <c r="M14" s="269">
        <v>3706</v>
      </c>
      <c r="N14" s="270">
        <v>80</v>
      </c>
    </row>
    <row r="15" spans="1:16" ht="13.5" customHeight="1" x14ac:dyDescent="0.15">
      <c r="A15" s="248"/>
      <c r="B15" s="244"/>
      <c r="C15" s="244"/>
      <c r="D15" s="244"/>
      <c r="E15" s="244"/>
      <c r="F15" s="244"/>
      <c r="G15" s="1149" t="s">
        <v>484</v>
      </c>
      <c r="H15" s="1150"/>
      <c r="I15" s="1150"/>
      <c r="J15" s="1151"/>
      <c r="K15" s="267">
        <v>40825</v>
      </c>
      <c r="L15" s="268">
        <v>849</v>
      </c>
      <c r="M15" s="269">
        <v>1837</v>
      </c>
      <c r="N15" s="270">
        <v>-53.8</v>
      </c>
    </row>
    <row r="16" spans="1:16" x14ac:dyDescent="0.15">
      <c r="A16" s="248"/>
      <c r="B16" s="244"/>
      <c r="C16" s="244"/>
      <c r="D16" s="244"/>
      <c r="E16" s="244"/>
      <c r="F16" s="244"/>
      <c r="G16" s="1152" t="s">
        <v>485</v>
      </c>
      <c r="H16" s="1153"/>
      <c r="I16" s="1153"/>
      <c r="J16" s="1154"/>
      <c r="K16" s="268">
        <v>-550248</v>
      </c>
      <c r="L16" s="268">
        <v>-11448</v>
      </c>
      <c r="M16" s="269">
        <v>-8822</v>
      </c>
      <c r="N16" s="270">
        <v>29.8</v>
      </c>
    </row>
    <row r="17" spans="1:16" x14ac:dyDescent="0.15">
      <c r="A17" s="248"/>
      <c r="B17" s="244"/>
      <c r="C17" s="244"/>
      <c r="D17" s="244"/>
      <c r="E17" s="244"/>
      <c r="F17" s="244"/>
      <c r="G17" s="1152" t="s">
        <v>166</v>
      </c>
      <c r="H17" s="1153"/>
      <c r="I17" s="1153"/>
      <c r="J17" s="1154"/>
      <c r="K17" s="268">
        <v>5225169</v>
      </c>
      <c r="L17" s="268">
        <v>108715</v>
      </c>
      <c r="M17" s="269">
        <v>97219</v>
      </c>
      <c r="N17" s="270">
        <v>11.8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44" t="s">
        <v>490</v>
      </c>
      <c r="H21" s="1145"/>
      <c r="I21" s="1145"/>
      <c r="J21" s="1146"/>
      <c r="K21" s="280">
        <v>9.4</v>
      </c>
      <c r="L21" s="281">
        <v>9.31</v>
      </c>
      <c r="M21" s="282">
        <v>0.09</v>
      </c>
      <c r="N21" s="249"/>
      <c r="O21" s="283"/>
      <c r="P21" s="279"/>
    </row>
    <row r="22" spans="1:16" s="284" customFormat="1" x14ac:dyDescent="0.15">
      <c r="A22" s="279"/>
      <c r="B22" s="249"/>
      <c r="C22" s="249"/>
      <c r="D22" s="249"/>
      <c r="E22" s="249"/>
      <c r="F22" s="249"/>
      <c r="G22" s="1144" t="s">
        <v>491</v>
      </c>
      <c r="H22" s="1145"/>
      <c r="I22" s="1145"/>
      <c r="J22" s="1146"/>
      <c r="K22" s="285">
        <v>94.1</v>
      </c>
      <c r="L22" s="286">
        <v>97.7</v>
      </c>
      <c r="M22" s="287">
        <v>-3.6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7" t="s">
        <v>472</v>
      </c>
      <c r="L30" s="254"/>
      <c r="M30" s="255" t="s">
        <v>473</v>
      </c>
      <c r="N30" s="256"/>
    </row>
    <row r="31" spans="1:16" x14ac:dyDescent="0.15">
      <c r="A31" s="248"/>
      <c r="B31" s="244"/>
      <c r="C31" s="244"/>
      <c r="D31" s="244"/>
      <c r="E31" s="244"/>
      <c r="F31" s="244"/>
      <c r="G31" s="257"/>
      <c r="H31" s="258"/>
      <c r="I31" s="258"/>
      <c r="J31" s="259"/>
      <c r="K31" s="1148"/>
      <c r="L31" s="260" t="s">
        <v>474</v>
      </c>
      <c r="M31" s="261" t="s">
        <v>475</v>
      </c>
      <c r="N31" s="262" t="s">
        <v>476</v>
      </c>
    </row>
    <row r="32" spans="1:16" ht="27" customHeight="1" x14ac:dyDescent="0.15">
      <c r="A32" s="248"/>
      <c r="B32" s="244"/>
      <c r="C32" s="244"/>
      <c r="D32" s="244"/>
      <c r="E32" s="244"/>
      <c r="F32" s="244"/>
      <c r="G32" s="1160" t="s">
        <v>495</v>
      </c>
      <c r="H32" s="1161"/>
      <c r="I32" s="1161"/>
      <c r="J32" s="1162"/>
      <c r="K32" s="294">
        <v>3273768</v>
      </c>
      <c r="L32" s="294">
        <v>68114</v>
      </c>
      <c r="M32" s="295">
        <v>63533</v>
      </c>
      <c r="N32" s="296">
        <v>7.2</v>
      </c>
    </row>
    <row r="33" spans="1:16" ht="13.5" customHeight="1" x14ac:dyDescent="0.15">
      <c r="A33" s="248"/>
      <c r="B33" s="244"/>
      <c r="C33" s="244"/>
      <c r="D33" s="244"/>
      <c r="E33" s="244"/>
      <c r="F33" s="244"/>
      <c r="G33" s="1160" t="s">
        <v>496</v>
      </c>
      <c r="H33" s="1161"/>
      <c r="I33" s="1161"/>
      <c r="J33" s="1162"/>
      <c r="K33" s="294" t="s">
        <v>481</v>
      </c>
      <c r="L33" s="294" t="s">
        <v>481</v>
      </c>
      <c r="M33" s="295" t="s">
        <v>481</v>
      </c>
      <c r="N33" s="296" t="s">
        <v>481</v>
      </c>
    </row>
    <row r="34" spans="1:16" ht="27" customHeight="1" x14ac:dyDescent="0.15">
      <c r="A34" s="248"/>
      <c r="B34" s="244"/>
      <c r="C34" s="244"/>
      <c r="D34" s="244"/>
      <c r="E34" s="244"/>
      <c r="F34" s="244"/>
      <c r="G34" s="1160" t="s">
        <v>497</v>
      </c>
      <c r="H34" s="1161"/>
      <c r="I34" s="1161"/>
      <c r="J34" s="1162"/>
      <c r="K34" s="294" t="s">
        <v>481</v>
      </c>
      <c r="L34" s="294" t="s">
        <v>481</v>
      </c>
      <c r="M34" s="295">
        <v>30</v>
      </c>
      <c r="N34" s="296" t="s">
        <v>481</v>
      </c>
    </row>
    <row r="35" spans="1:16" ht="27" customHeight="1" x14ac:dyDescent="0.15">
      <c r="A35" s="248"/>
      <c r="B35" s="244"/>
      <c r="C35" s="244"/>
      <c r="D35" s="244"/>
      <c r="E35" s="244"/>
      <c r="F35" s="244"/>
      <c r="G35" s="1160" t="s">
        <v>498</v>
      </c>
      <c r="H35" s="1161"/>
      <c r="I35" s="1161"/>
      <c r="J35" s="1162"/>
      <c r="K35" s="294">
        <v>1100807</v>
      </c>
      <c r="L35" s="294">
        <v>22903</v>
      </c>
      <c r="M35" s="295">
        <v>18078</v>
      </c>
      <c r="N35" s="296">
        <v>26.7</v>
      </c>
    </row>
    <row r="36" spans="1:16" ht="27" customHeight="1" x14ac:dyDescent="0.15">
      <c r="A36" s="248"/>
      <c r="B36" s="244"/>
      <c r="C36" s="244"/>
      <c r="D36" s="244"/>
      <c r="E36" s="244"/>
      <c r="F36" s="244"/>
      <c r="G36" s="1160" t="s">
        <v>499</v>
      </c>
      <c r="H36" s="1161"/>
      <c r="I36" s="1161"/>
      <c r="J36" s="1162"/>
      <c r="K36" s="294">
        <v>275443</v>
      </c>
      <c r="L36" s="294">
        <v>5731</v>
      </c>
      <c r="M36" s="295">
        <v>3217</v>
      </c>
      <c r="N36" s="296">
        <v>78.099999999999994</v>
      </c>
    </row>
    <row r="37" spans="1:16" ht="13.5" customHeight="1" x14ac:dyDescent="0.15">
      <c r="A37" s="248"/>
      <c r="B37" s="244"/>
      <c r="C37" s="244"/>
      <c r="D37" s="244"/>
      <c r="E37" s="244"/>
      <c r="F37" s="244"/>
      <c r="G37" s="1160" t="s">
        <v>500</v>
      </c>
      <c r="H37" s="1161"/>
      <c r="I37" s="1161"/>
      <c r="J37" s="1162"/>
      <c r="K37" s="294">
        <v>88562</v>
      </c>
      <c r="L37" s="294">
        <v>1843</v>
      </c>
      <c r="M37" s="295">
        <v>1541</v>
      </c>
      <c r="N37" s="296">
        <v>19.600000000000001</v>
      </c>
    </row>
    <row r="38" spans="1:16" ht="27" customHeight="1" x14ac:dyDescent="0.15">
      <c r="A38" s="248"/>
      <c r="B38" s="244"/>
      <c r="C38" s="244"/>
      <c r="D38" s="244"/>
      <c r="E38" s="244"/>
      <c r="F38" s="244"/>
      <c r="G38" s="1163" t="s">
        <v>501</v>
      </c>
      <c r="H38" s="1164"/>
      <c r="I38" s="1164"/>
      <c r="J38" s="1165"/>
      <c r="K38" s="297" t="s">
        <v>481</v>
      </c>
      <c r="L38" s="297" t="s">
        <v>481</v>
      </c>
      <c r="M38" s="298">
        <v>6</v>
      </c>
      <c r="N38" s="299" t="s">
        <v>481</v>
      </c>
      <c r="O38" s="293"/>
    </row>
    <row r="39" spans="1:16" x14ac:dyDescent="0.15">
      <c r="A39" s="248"/>
      <c r="B39" s="244"/>
      <c r="C39" s="244"/>
      <c r="D39" s="244"/>
      <c r="E39" s="244"/>
      <c r="F39" s="244"/>
      <c r="G39" s="1163" t="s">
        <v>502</v>
      </c>
      <c r="H39" s="1164"/>
      <c r="I39" s="1164"/>
      <c r="J39" s="1165"/>
      <c r="K39" s="300">
        <v>-73325</v>
      </c>
      <c r="L39" s="300">
        <v>-1526</v>
      </c>
      <c r="M39" s="301">
        <v>-3335</v>
      </c>
      <c r="N39" s="302">
        <v>-54.2</v>
      </c>
      <c r="O39" s="293"/>
    </row>
    <row r="40" spans="1:16" ht="27" customHeight="1" x14ac:dyDescent="0.15">
      <c r="A40" s="248"/>
      <c r="B40" s="244"/>
      <c r="C40" s="244"/>
      <c r="D40" s="244"/>
      <c r="E40" s="244"/>
      <c r="F40" s="244"/>
      <c r="G40" s="1160" t="s">
        <v>503</v>
      </c>
      <c r="H40" s="1161"/>
      <c r="I40" s="1161"/>
      <c r="J40" s="1162"/>
      <c r="K40" s="300">
        <v>-3074668</v>
      </c>
      <c r="L40" s="300">
        <v>-63972</v>
      </c>
      <c r="M40" s="301">
        <v>-59229</v>
      </c>
      <c r="N40" s="302">
        <v>8</v>
      </c>
      <c r="O40" s="293"/>
    </row>
    <row r="41" spans="1:16" x14ac:dyDescent="0.15">
      <c r="A41" s="248"/>
      <c r="B41" s="244"/>
      <c r="C41" s="244"/>
      <c r="D41" s="244"/>
      <c r="E41" s="244"/>
      <c r="F41" s="244"/>
      <c r="G41" s="1166" t="s">
        <v>277</v>
      </c>
      <c r="H41" s="1167"/>
      <c r="I41" s="1167"/>
      <c r="J41" s="1168"/>
      <c r="K41" s="294">
        <v>1590587</v>
      </c>
      <c r="L41" s="300">
        <v>33094</v>
      </c>
      <c r="M41" s="301">
        <v>23841</v>
      </c>
      <c r="N41" s="302">
        <v>38.799999999999997</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55" t="s">
        <v>472</v>
      </c>
      <c r="J49" s="1157" t="s">
        <v>507</v>
      </c>
      <c r="K49" s="1158"/>
      <c r="L49" s="1158"/>
      <c r="M49" s="1158"/>
      <c r="N49" s="1159"/>
    </row>
    <row r="50" spans="1:14" x14ac:dyDescent="0.15">
      <c r="A50" s="248"/>
      <c r="B50" s="244"/>
      <c r="C50" s="244"/>
      <c r="D50" s="244"/>
      <c r="E50" s="244"/>
      <c r="F50" s="244"/>
      <c r="G50" s="312"/>
      <c r="H50" s="313"/>
      <c r="I50" s="1156"/>
      <c r="J50" s="314" t="s">
        <v>508</v>
      </c>
      <c r="K50" s="315" t="s">
        <v>509</v>
      </c>
      <c r="L50" s="316" t="s">
        <v>510</v>
      </c>
      <c r="M50" s="317" t="s">
        <v>511</v>
      </c>
      <c r="N50" s="318" t="s">
        <v>512</v>
      </c>
    </row>
    <row r="51" spans="1:14" x14ac:dyDescent="0.15">
      <c r="A51" s="248"/>
      <c r="B51" s="244"/>
      <c r="C51" s="244"/>
      <c r="D51" s="244"/>
      <c r="E51" s="244"/>
      <c r="F51" s="244"/>
      <c r="G51" s="310" t="s">
        <v>513</v>
      </c>
      <c r="H51" s="311"/>
      <c r="I51" s="319">
        <v>3529033</v>
      </c>
      <c r="J51" s="320">
        <v>68893</v>
      </c>
      <c r="K51" s="321">
        <v>-26.7</v>
      </c>
      <c r="L51" s="322">
        <v>51704</v>
      </c>
      <c r="M51" s="323">
        <v>-22.7</v>
      </c>
      <c r="N51" s="324">
        <v>-4</v>
      </c>
    </row>
    <row r="52" spans="1:14" x14ac:dyDescent="0.15">
      <c r="A52" s="248"/>
      <c r="B52" s="244"/>
      <c r="C52" s="244"/>
      <c r="D52" s="244"/>
      <c r="E52" s="244"/>
      <c r="F52" s="244"/>
      <c r="G52" s="325"/>
      <c r="H52" s="326" t="s">
        <v>514</v>
      </c>
      <c r="I52" s="327">
        <v>2238291</v>
      </c>
      <c r="J52" s="328">
        <v>43695</v>
      </c>
      <c r="K52" s="329">
        <v>51.2</v>
      </c>
      <c r="L52" s="330">
        <v>26896</v>
      </c>
      <c r="M52" s="331">
        <v>-25.9</v>
      </c>
      <c r="N52" s="332">
        <v>77.099999999999994</v>
      </c>
    </row>
    <row r="53" spans="1:14" x14ac:dyDescent="0.15">
      <c r="A53" s="248"/>
      <c r="B53" s="244"/>
      <c r="C53" s="244"/>
      <c r="D53" s="244"/>
      <c r="E53" s="244"/>
      <c r="F53" s="244"/>
      <c r="G53" s="310" t="s">
        <v>515</v>
      </c>
      <c r="H53" s="311"/>
      <c r="I53" s="319">
        <v>3294542</v>
      </c>
      <c r="J53" s="320">
        <v>65370</v>
      </c>
      <c r="K53" s="321">
        <v>-5.0999999999999996</v>
      </c>
      <c r="L53" s="322">
        <v>52678</v>
      </c>
      <c r="M53" s="323">
        <v>1.9</v>
      </c>
      <c r="N53" s="324">
        <v>-7</v>
      </c>
    </row>
    <row r="54" spans="1:14" x14ac:dyDescent="0.15">
      <c r="A54" s="248"/>
      <c r="B54" s="244"/>
      <c r="C54" s="244"/>
      <c r="D54" s="244"/>
      <c r="E54" s="244"/>
      <c r="F54" s="244"/>
      <c r="G54" s="325"/>
      <c r="H54" s="326" t="s">
        <v>514</v>
      </c>
      <c r="I54" s="327">
        <v>1407448</v>
      </c>
      <c r="J54" s="328">
        <v>27927</v>
      </c>
      <c r="K54" s="329">
        <v>-36.1</v>
      </c>
      <c r="L54" s="330">
        <v>30185</v>
      </c>
      <c r="M54" s="331">
        <v>12.2</v>
      </c>
      <c r="N54" s="332">
        <v>-48.3</v>
      </c>
    </row>
    <row r="55" spans="1:14" x14ac:dyDescent="0.15">
      <c r="A55" s="248"/>
      <c r="B55" s="244"/>
      <c r="C55" s="244"/>
      <c r="D55" s="244"/>
      <c r="E55" s="244"/>
      <c r="F55" s="244"/>
      <c r="G55" s="310" t="s">
        <v>516</v>
      </c>
      <c r="H55" s="311"/>
      <c r="I55" s="319">
        <v>7276012</v>
      </c>
      <c r="J55" s="320">
        <v>145955</v>
      </c>
      <c r="K55" s="321">
        <v>123.3</v>
      </c>
      <c r="L55" s="322">
        <v>69560</v>
      </c>
      <c r="M55" s="323">
        <v>32</v>
      </c>
      <c r="N55" s="324">
        <v>91.3</v>
      </c>
    </row>
    <row r="56" spans="1:14" x14ac:dyDescent="0.15">
      <c r="A56" s="248"/>
      <c r="B56" s="244"/>
      <c r="C56" s="244"/>
      <c r="D56" s="244"/>
      <c r="E56" s="244"/>
      <c r="F56" s="244"/>
      <c r="G56" s="325"/>
      <c r="H56" s="326" t="s">
        <v>514</v>
      </c>
      <c r="I56" s="327">
        <v>4775690</v>
      </c>
      <c r="J56" s="328">
        <v>95799</v>
      </c>
      <c r="K56" s="329">
        <v>243</v>
      </c>
      <c r="L56" s="330">
        <v>35305</v>
      </c>
      <c r="M56" s="331">
        <v>17</v>
      </c>
      <c r="N56" s="332">
        <v>226</v>
      </c>
    </row>
    <row r="57" spans="1:14" x14ac:dyDescent="0.15">
      <c r="A57" s="248"/>
      <c r="B57" s="244"/>
      <c r="C57" s="244"/>
      <c r="D57" s="244"/>
      <c r="E57" s="244"/>
      <c r="F57" s="244"/>
      <c r="G57" s="310" t="s">
        <v>517</v>
      </c>
      <c r="H57" s="311"/>
      <c r="I57" s="319">
        <v>5701696</v>
      </c>
      <c r="J57" s="320">
        <v>116466</v>
      </c>
      <c r="K57" s="321">
        <v>-20.2</v>
      </c>
      <c r="L57" s="322">
        <v>65988</v>
      </c>
      <c r="M57" s="323">
        <v>-5.0999999999999996</v>
      </c>
      <c r="N57" s="324">
        <v>-15.1</v>
      </c>
    </row>
    <row r="58" spans="1:14" x14ac:dyDescent="0.15">
      <c r="A58" s="248"/>
      <c r="B58" s="244"/>
      <c r="C58" s="244"/>
      <c r="D58" s="244"/>
      <c r="E58" s="244"/>
      <c r="F58" s="244"/>
      <c r="G58" s="325"/>
      <c r="H58" s="326" t="s">
        <v>514</v>
      </c>
      <c r="I58" s="327">
        <v>2608110</v>
      </c>
      <c r="J58" s="328">
        <v>53275</v>
      </c>
      <c r="K58" s="329">
        <v>-44.4</v>
      </c>
      <c r="L58" s="330">
        <v>36473</v>
      </c>
      <c r="M58" s="331">
        <v>3.3</v>
      </c>
      <c r="N58" s="332">
        <v>-47.7</v>
      </c>
    </row>
    <row r="59" spans="1:14" x14ac:dyDescent="0.15">
      <c r="A59" s="248"/>
      <c r="B59" s="244"/>
      <c r="C59" s="244"/>
      <c r="D59" s="244"/>
      <c r="E59" s="244"/>
      <c r="F59" s="244"/>
      <c r="G59" s="310" t="s">
        <v>518</v>
      </c>
      <c r="H59" s="311"/>
      <c r="I59" s="319">
        <v>4583207</v>
      </c>
      <c r="J59" s="320">
        <v>95358</v>
      </c>
      <c r="K59" s="321">
        <v>-18.100000000000001</v>
      </c>
      <c r="L59" s="322">
        <v>87974</v>
      </c>
      <c r="M59" s="323">
        <v>33.299999999999997</v>
      </c>
      <c r="N59" s="324">
        <v>-51.4</v>
      </c>
    </row>
    <row r="60" spans="1:14" x14ac:dyDescent="0.15">
      <c r="A60" s="248"/>
      <c r="B60" s="244"/>
      <c r="C60" s="244"/>
      <c r="D60" s="244"/>
      <c r="E60" s="244"/>
      <c r="F60" s="244"/>
      <c r="G60" s="325"/>
      <c r="H60" s="326" t="s">
        <v>514</v>
      </c>
      <c r="I60" s="333">
        <v>1408468</v>
      </c>
      <c r="J60" s="328">
        <v>29305</v>
      </c>
      <c r="K60" s="329">
        <v>-45</v>
      </c>
      <c r="L60" s="330">
        <v>48183</v>
      </c>
      <c r="M60" s="331">
        <v>32.1</v>
      </c>
      <c r="N60" s="332">
        <v>-77.099999999999994</v>
      </c>
    </row>
    <row r="61" spans="1:14" x14ac:dyDescent="0.15">
      <c r="A61" s="248"/>
      <c r="B61" s="244"/>
      <c r="C61" s="244"/>
      <c r="D61" s="244"/>
      <c r="E61" s="244"/>
      <c r="F61" s="244"/>
      <c r="G61" s="310" t="s">
        <v>519</v>
      </c>
      <c r="H61" s="334"/>
      <c r="I61" s="335">
        <v>4876898</v>
      </c>
      <c r="J61" s="336">
        <v>98408</v>
      </c>
      <c r="K61" s="337">
        <v>10.6</v>
      </c>
      <c r="L61" s="338">
        <v>65581</v>
      </c>
      <c r="M61" s="339">
        <v>7.9</v>
      </c>
      <c r="N61" s="324">
        <v>2.7</v>
      </c>
    </row>
    <row r="62" spans="1:14" x14ac:dyDescent="0.15">
      <c r="A62" s="248"/>
      <c r="B62" s="244"/>
      <c r="C62" s="244"/>
      <c r="D62" s="244"/>
      <c r="E62" s="244"/>
      <c r="F62" s="244"/>
      <c r="G62" s="325"/>
      <c r="H62" s="326" t="s">
        <v>514</v>
      </c>
      <c r="I62" s="327">
        <v>2487601</v>
      </c>
      <c r="J62" s="328">
        <v>50000</v>
      </c>
      <c r="K62" s="329">
        <v>33.700000000000003</v>
      </c>
      <c r="L62" s="330">
        <v>35408</v>
      </c>
      <c r="M62" s="331">
        <v>7.7</v>
      </c>
      <c r="N62" s="332">
        <v>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20.45</v>
      </c>
      <c r="G47" s="12">
        <v>21.84</v>
      </c>
      <c r="H47" s="12">
        <v>23.19</v>
      </c>
      <c r="I47" s="12">
        <v>24.85</v>
      </c>
      <c r="J47" s="13">
        <v>27.92</v>
      </c>
    </row>
    <row r="48" spans="2:10" ht="57.75" customHeight="1" x14ac:dyDescent="0.15">
      <c r="B48" s="14"/>
      <c r="C48" s="1171" t="s">
        <v>4</v>
      </c>
      <c r="D48" s="1171"/>
      <c r="E48" s="1172"/>
      <c r="F48" s="15">
        <v>3.08</v>
      </c>
      <c r="G48" s="16">
        <v>2.94</v>
      </c>
      <c r="H48" s="16">
        <v>2.33</v>
      </c>
      <c r="I48" s="16">
        <v>3.85</v>
      </c>
      <c r="J48" s="17">
        <v>4.9800000000000004</v>
      </c>
    </row>
    <row r="49" spans="2:10" ht="57.75" customHeight="1" thickBot="1" x14ac:dyDescent="0.2">
      <c r="B49" s="18"/>
      <c r="C49" s="1173" t="s">
        <v>5</v>
      </c>
      <c r="D49" s="1173"/>
      <c r="E49" s="1174"/>
      <c r="F49" s="19">
        <v>3.05</v>
      </c>
      <c r="G49" s="20">
        <v>1.5</v>
      </c>
      <c r="H49" s="20">
        <v>0.97</v>
      </c>
      <c r="I49" s="20">
        <v>2.67</v>
      </c>
      <c r="J49" s="21">
        <v>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秋田県</cp:lastModifiedBy>
  <cp:lastPrinted>2017-05-10T11:33:33Z</cp:lastPrinted>
  <dcterms:created xsi:type="dcterms:W3CDTF">2017-02-15T15:45:46Z</dcterms:created>
  <dcterms:modified xsi:type="dcterms:W3CDTF">2017-05-17T23:38:38Z</dcterms:modified>
  <cp:category/>
</cp:coreProperties>
</file>